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eetersa\Downloads\"/>
    </mc:Choice>
  </mc:AlternateContent>
  <xr:revisionPtr revIDLastSave="0" documentId="13_ncr:1_{332EF8D6-69AA-4CC8-A23A-3A77432D6DBC}" xr6:coauthVersionLast="47" xr6:coauthVersionMax="47" xr10:uidLastSave="{00000000-0000-0000-0000-000000000000}"/>
  <workbookProtection workbookAlgorithmName="SHA-512" workbookHashValue="qEFA3/B5m6J+07+j+gplWmSPtEJIt0smoMzMi5a8yEYaXdkq0OgEBcOrmcwmSvdZK2nxUpbPUyQI9yIdNgo2gQ==" workbookSaltValue="jcYfYZMF5bLg/ETMB7rzew==" workbookSpinCount="100000" lockStructure="1"/>
  <bookViews>
    <workbookView xWindow="-28920" yWindow="-120" windowWidth="29040" windowHeight="15720" xr2:uid="{D05492ED-359E-4FDD-B668-A0CFB5957D5A}"/>
  </bookViews>
  <sheets>
    <sheet name="overzichtsfiche" sheetId="5" r:id="rId1"/>
    <sheet name="Identificatie" sheetId="8" r:id="rId2"/>
    <sheet name="basisdata" sheetId="1" state="hidden" r:id="rId3"/>
    <sheet name="checkKBOvalues" sheetId="6" state="hidden" r:id="rId4"/>
  </sheets>
  <definedNames>
    <definedName name="_20197218.1">#REF!</definedName>
    <definedName name="_xlnm._FilterDatabase" localSheetId="2" hidden="1">basisdata!$A$1:$J$3403</definedName>
    <definedName name="maatregelen">#REF!</definedName>
    <definedName name="oproep1">#REF!</definedName>
  </definedNames>
  <calcPr calcId="191028"/>
  <pivotCaches>
    <pivotCache cacheId="17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41" i="1" l="1"/>
  <c r="N442" i="1"/>
  <c r="M441" i="1"/>
  <c r="M442" i="1"/>
  <c r="K441" i="1"/>
  <c r="K442" i="1"/>
  <c r="G452" i="5"/>
  <c r="H452" i="5"/>
  <c r="I452" i="5"/>
  <c r="G453" i="5"/>
  <c r="H453" i="5"/>
  <c r="I453" i="5"/>
  <c r="G454" i="5"/>
  <c r="H454" i="5"/>
  <c r="I454" i="5"/>
  <c r="G455" i="5"/>
  <c r="H455" i="5"/>
  <c r="I455" i="5"/>
  <c r="G456" i="5"/>
  <c r="H456" i="5"/>
  <c r="I456" i="5"/>
  <c r="G457" i="5"/>
  <c r="H457" i="5"/>
  <c r="I457" i="5"/>
  <c r="G458" i="5"/>
  <c r="H458" i="5"/>
  <c r="I458" i="5"/>
  <c r="G459" i="5"/>
  <c r="H459" i="5"/>
  <c r="I459" i="5"/>
  <c r="G460" i="5"/>
  <c r="H460" i="5"/>
  <c r="I460" i="5"/>
  <c r="G461" i="5"/>
  <c r="H461" i="5"/>
  <c r="I461" i="5"/>
  <c r="G462" i="5"/>
  <c r="H462" i="5"/>
  <c r="I462" i="5"/>
  <c r="G463" i="5"/>
  <c r="H463" i="5"/>
  <c r="I463" i="5"/>
  <c r="G464" i="5"/>
  <c r="H464" i="5"/>
  <c r="I464" i="5"/>
  <c r="G465" i="5"/>
  <c r="H465" i="5"/>
  <c r="I465" i="5"/>
  <c r="G466" i="5"/>
  <c r="H466" i="5"/>
  <c r="I466" i="5"/>
  <c r="G467" i="5"/>
  <c r="H467" i="5"/>
  <c r="I467" i="5"/>
  <c r="G468" i="5"/>
  <c r="H468" i="5"/>
  <c r="I468" i="5"/>
  <c r="G469" i="5"/>
  <c r="H469" i="5"/>
  <c r="I469" i="5"/>
  <c r="G470" i="5"/>
  <c r="H470" i="5"/>
  <c r="I470" i="5"/>
  <c r="G471" i="5"/>
  <c r="H471" i="5"/>
  <c r="I471" i="5"/>
  <c r="G472" i="5"/>
  <c r="H472" i="5"/>
  <c r="I472" i="5"/>
  <c r="G473" i="5"/>
  <c r="H473" i="5"/>
  <c r="I473" i="5"/>
  <c r="G474" i="5"/>
  <c r="H474" i="5"/>
  <c r="I474" i="5"/>
  <c r="G475" i="5"/>
  <c r="H475" i="5"/>
  <c r="I475" i="5"/>
  <c r="G476" i="5"/>
  <c r="H476" i="5"/>
  <c r="I476" i="5"/>
  <c r="G477" i="5"/>
  <c r="H477" i="5"/>
  <c r="I477" i="5"/>
  <c r="G478" i="5"/>
  <c r="H478" i="5"/>
  <c r="I478" i="5"/>
  <c r="G479" i="5"/>
  <c r="H479" i="5"/>
  <c r="I479" i="5"/>
  <c r="G480" i="5"/>
  <c r="H480" i="5"/>
  <c r="I480" i="5"/>
  <c r="G481" i="5"/>
  <c r="H481" i="5"/>
  <c r="I481" i="5"/>
  <c r="G482" i="5"/>
  <c r="H482" i="5"/>
  <c r="I482" i="5"/>
  <c r="G483" i="5"/>
  <c r="H483" i="5"/>
  <c r="I483" i="5"/>
  <c r="G484" i="5"/>
  <c r="H484" i="5"/>
  <c r="I484" i="5"/>
  <c r="G485" i="5"/>
  <c r="H485" i="5"/>
  <c r="I485" i="5"/>
  <c r="G486" i="5"/>
  <c r="H486" i="5"/>
  <c r="I486" i="5"/>
  <c r="G487" i="5"/>
  <c r="H487" i="5"/>
  <c r="I487" i="5"/>
  <c r="G488" i="5"/>
  <c r="H488" i="5"/>
  <c r="I488" i="5"/>
  <c r="G489" i="5"/>
  <c r="H489" i="5"/>
  <c r="I489" i="5"/>
  <c r="G490" i="5"/>
  <c r="H490" i="5"/>
  <c r="I490" i="5"/>
  <c r="G491" i="5"/>
  <c r="H491" i="5"/>
  <c r="I491" i="5"/>
  <c r="G492" i="5"/>
  <c r="H492" i="5"/>
  <c r="I492" i="5"/>
  <c r="G493" i="5"/>
  <c r="H493" i="5"/>
  <c r="I493" i="5"/>
  <c r="G494" i="5"/>
  <c r="H494" i="5"/>
  <c r="I494" i="5"/>
  <c r="G495" i="5"/>
  <c r="H495" i="5"/>
  <c r="I495" i="5"/>
  <c r="G496" i="5"/>
  <c r="H496" i="5"/>
  <c r="I496" i="5"/>
  <c r="G497" i="5"/>
  <c r="H497" i="5"/>
  <c r="I497" i="5"/>
  <c r="G498" i="5"/>
  <c r="H498" i="5"/>
  <c r="I498" i="5"/>
  <c r="G499" i="5"/>
  <c r="H499" i="5"/>
  <c r="I499" i="5"/>
  <c r="G500" i="5"/>
  <c r="H500" i="5"/>
  <c r="I500" i="5"/>
  <c r="G501" i="5"/>
  <c r="H501" i="5"/>
  <c r="I501" i="5"/>
  <c r="G502" i="5"/>
  <c r="H502" i="5"/>
  <c r="I502" i="5"/>
  <c r="G503" i="5"/>
  <c r="H503" i="5"/>
  <c r="I503" i="5"/>
  <c r="G504" i="5"/>
  <c r="H504" i="5"/>
  <c r="I504" i="5"/>
  <c r="G505" i="5"/>
  <c r="H505" i="5"/>
  <c r="I505" i="5"/>
  <c r="G506" i="5"/>
  <c r="H506" i="5"/>
  <c r="I506" i="5"/>
  <c r="G507" i="5"/>
  <c r="H507" i="5"/>
  <c r="I507" i="5"/>
  <c r="G508" i="5"/>
  <c r="H508" i="5"/>
  <c r="I508" i="5"/>
  <c r="G509" i="5"/>
  <c r="H509" i="5"/>
  <c r="I509" i="5"/>
  <c r="G510" i="5"/>
  <c r="H510" i="5"/>
  <c r="I510" i="5"/>
  <c r="G511" i="5"/>
  <c r="H511" i="5"/>
  <c r="I511" i="5"/>
  <c r="G512" i="5"/>
  <c r="H512" i="5"/>
  <c r="I512" i="5"/>
  <c r="G513" i="5"/>
  <c r="H513" i="5"/>
  <c r="I513" i="5"/>
  <c r="G514" i="5"/>
  <c r="H514" i="5"/>
  <c r="I514" i="5"/>
  <c r="G515" i="5"/>
  <c r="H515" i="5"/>
  <c r="I515" i="5"/>
  <c r="G516" i="5"/>
  <c r="H516" i="5"/>
  <c r="I516" i="5"/>
  <c r="G517" i="5"/>
  <c r="H517" i="5"/>
  <c r="I517" i="5"/>
  <c r="G518" i="5"/>
  <c r="H518" i="5"/>
  <c r="I518" i="5"/>
  <c r="G519" i="5"/>
  <c r="H519" i="5"/>
  <c r="I519" i="5"/>
  <c r="G520" i="5"/>
  <c r="H520" i="5"/>
  <c r="I520" i="5"/>
  <c r="G521" i="5"/>
  <c r="H521" i="5"/>
  <c r="I521" i="5"/>
  <c r="G522" i="5"/>
  <c r="H522" i="5"/>
  <c r="I522" i="5"/>
  <c r="G523" i="5"/>
  <c r="H523" i="5"/>
  <c r="I523" i="5"/>
  <c r="G524" i="5"/>
  <c r="H524" i="5"/>
  <c r="I524" i="5"/>
  <c r="G525" i="5"/>
  <c r="H525" i="5"/>
  <c r="I525" i="5"/>
  <c r="G526" i="5"/>
  <c r="H526" i="5"/>
  <c r="I526" i="5"/>
  <c r="G527" i="5"/>
  <c r="H527" i="5"/>
  <c r="I527" i="5"/>
  <c r="G528" i="5"/>
  <c r="H528" i="5"/>
  <c r="I528" i="5"/>
  <c r="G529" i="5"/>
  <c r="H529" i="5"/>
  <c r="I529" i="5"/>
  <c r="G530" i="5"/>
  <c r="H530" i="5"/>
  <c r="I530" i="5"/>
  <c r="G531" i="5"/>
  <c r="H531" i="5"/>
  <c r="I531" i="5"/>
  <c r="G532" i="5"/>
  <c r="H532" i="5"/>
  <c r="I532" i="5"/>
  <c r="G533" i="5"/>
  <c r="H533" i="5"/>
  <c r="I533" i="5"/>
  <c r="G534" i="5"/>
  <c r="H534" i="5"/>
  <c r="I534" i="5"/>
  <c r="G535" i="5"/>
  <c r="H535" i="5"/>
  <c r="I535" i="5"/>
  <c r="G536" i="5"/>
  <c r="H536" i="5"/>
  <c r="I536" i="5"/>
  <c r="G537" i="5"/>
  <c r="H537" i="5"/>
  <c r="I537" i="5"/>
  <c r="G538" i="5"/>
  <c r="H538" i="5"/>
  <c r="I538" i="5"/>
  <c r="G539" i="5"/>
  <c r="H539" i="5"/>
  <c r="I539" i="5"/>
  <c r="G540" i="5"/>
  <c r="H540" i="5"/>
  <c r="I540" i="5"/>
  <c r="G541" i="5"/>
  <c r="H541" i="5"/>
  <c r="I541" i="5"/>
  <c r="G542" i="5"/>
  <c r="H542" i="5"/>
  <c r="I542" i="5"/>
  <c r="G543" i="5"/>
  <c r="H543" i="5"/>
  <c r="I543" i="5"/>
  <c r="G544" i="5"/>
  <c r="H544" i="5"/>
  <c r="I544" i="5"/>
  <c r="G545" i="5"/>
  <c r="H545" i="5"/>
  <c r="I545" i="5"/>
  <c r="G546" i="5"/>
  <c r="H546" i="5"/>
  <c r="I546" i="5"/>
  <c r="G547" i="5"/>
  <c r="H547" i="5"/>
  <c r="I547" i="5"/>
  <c r="G548" i="5"/>
  <c r="H548" i="5"/>
  <c r="I548" i="5"/>
  <c r="G549" i="5"/>
  <c r="H549" i="5"/>
  <c r="I549" i="5"/>
  <c r="G550" i="5"/>
  <c r="H550" i="5"/>
  <c r="I550" i="5"/>
  <c r="G551" i="5"/>
  <c r="H551" i="5"/>
  <c r="I551" i="5"/>
  <c r="G552" i="5"/>
  <c r="H552" i="5"/>
  <c r="I552" i="5"/>
  <c r="G553" i="5"/>
  <c r="H553" i="5"/>
  <c r="I553" i="5"/>
  <c r="G554" i="5"/>
  <c r="H554" i="5"/>
  <c r="I554" i="5"/>
  <c r="G555" i="5"/>
  <c r="H555" i="5"/>
  <c r="I555" i="5"/>
  <c r="G556" i="5"/>
  <c r="H556" i="5"/>
  <c r="I556" i="5"/>
  <c r="G557" i="5"/>
  <c r="H557" i="5"/>
  <c r="I557" i="5"/>
  <c r="G558" i="5"/>
  <c r="H558" i="5"/>
  <c r="I558" i="5"/>
  <c r="G559" i="5"/>
  <c r="H559" i="5"/>
  <c r="I559" i="5"/>
  <c r="G560" i="5"/>
  <c r="H560" i="5"/>
  <c r="I560" i="5"/>
  <c r="G561" i="5"/>
  <c r="H561" i="5"/>
  <c r="I561" i="5"/>
  <c r="G562" i="5"/>
  <c r="H562" i="5"/>
  <c r="I562" i="5"/>
  <c r="G563" i="5"/>
  <c r="H563" i="5"/>
  <c r="I563" i="5"/>
  <c r="G564" i="5"/>
  <c r="H564" i="5"/>
  <c r="I564" i="5"/>
  <c r="G565" i="5"/>
  <c r="H565" i="5"/>
  <c r="I565" i="5"/>
  <c r="G566" i="5"/>
  <c r="H566" i="5"/>
  <c r="I566" i="5"/>
  <c r="G567" i="5"/>
  <c r="H567" i="5"/>
  <c r="I567" i="5"/>
  <c r="G568" i="5"/>
  <c r="H568" i="5"/>
  <c r="I568" i="5"/>
  <c r="G569" i="5"/>
  <c r="H569" i="5"/>
  <c r="I569" i="5"/>
  <c r="G570" i="5"/>
  <c r="H570" i="5"/>
  <c r="I570" i="5"/>
  <c r="G571" i="5"/>
  <c r="H571" i="5"/>
  <c r="I571" i="5"/>
  <c r="G572" i="5"/>
  <c r="H572" i="5"/>
  <c r="I572" i="5"/>
  <c r="G573" i="5"/>
  <c r="H573" i="5"/>
  <c r="I573" i="5"/>
  <c r="G574" i="5"/>
  <c r="H574" i="5"/>
  <c r="I574" i="5"/>
  <c r="G575" i="5"/>
  <c r="H575" i="5"/>
  <c r="I575" i="5"/>
  <c r="G576" i="5"/>
  <c r="H576" i="5"/>
  <c r="I576" i="5"/>
  <c r="G577" i="5"/>
  <c r="H577" i="5"/>
  <c r="I577" i="5"/>
  <c r="G578" i="5"/>
  <c r="H578" i="5"/>
  <c r="I578" i="5"/>
  <c r="G579" i="5"/>
  <c r="H579" i="5"/>
  <c r="I579" i="5"/>
  <c r="G580" i="5"/>
  <c r="H580" i="5"/>
  <c r="I580" i="5"/>
  <c r="G581" i="5"/>
  <c r="H581" i="5"/>
  <c r="I581" i="5"/>
  <c r="G582" i="5"/>
  <c r="H582" i="5"/>
  <c r="I582" i="5"/>
  <c r="G583" i="5"/>
  <c r="H583" i="5"/>
  <c r="I583" i="5"/>
  <c r="G584" i="5"/>
  <c r="H584" i="5"/>
  <c r="I584" i="5"/>
  <c r="G585" i="5"/>
  <c r="H585" i="5"/>
  <c r="I585" i="5"/>
  <c r="G586" i="5"/>
  <c r="H586" i="5"/>
  <c r="I586" i="5"/>
  <c r="G587" i="5"/>
  <c r="H587" i="5"/>
  <c r="I587" i="5"/>
  <c r="G588" i="5"/>
  <c r="H588" i="5"/>
  <c r="I588" i="5"/>
  <c r="G589" i="5"/>
  <c r="H589" i="5"/>
  <c r="I589" i="5"/>
  <c r="G590" i="5"/>
  <c r="H590" i="5"/>
  <c r="I590" i="5"/>
  <c r="G591" i="5"/>
  <c r="H591" i="5"/>
  <c r="I591" i="5"/>
  <c r="G592" i="5"/>
  <c r="H592" i="5"/>
  <c r="I592" i="5"/>
  <c r="G593" i="5"/>
  <c r="H593" i="5"/>
  <c r="I593" i="5"/>
  <c r="G594" i="5"/>
  <c r="H594" i="5"/>
  <c r="I594" i="5"/>
  <c r="G595" i="5"/>
  <c r="H595" i="5"/>
  <c r="I595" i="5"/>
  <c r="G596" i="5"/>
  <c r="H596" i="5"/>
  <c r="I596" i="5"/>
  <c r="G597" i="5"/>
  <c r="H597" i="5"/>
  <c r="I597" i="5"/>
  <c r="G598" i="5"/>
  <c r="H598" i="5"/>
  <c r="I598" i="5"/>
  <c r="G599" i="5"/>
  <c r="H599" i="5"/>
  <c r="I599" i="5"/>
  <c r="G600" i="5"/>
  <c r="H600" i="5"/>
  <c r="I600" i="5"/>
  <c r="G601" i="5"/>
  <c r="H601" i="5"/>
  <c r="I601" i="5"/>
  <c r="G602" i="5"/>
  <c r="H602" i="5"/>
  <c r="I602" i="5"/>
  <c r="G603" i="5"/>
  <c r="H603" i="5"/>
  <c r="I603" i="5"/>
  <c r="G604" i="5"/>
  <c r="H604" i="5"/>
  <c r="I604" i="5"/>
  <c r="G605" i="5"/>
  <c r="H605" i="5"/>
  <c r="I605" i="5"/>
  <c r="G606" i="5"/>
  <c r="H606" i="5"/>
  <c r="I606" i="5"/>
  <c r="G607" i="5"/>
  <c r="H607" i="5"/>
  <c r="I607" i="5"/>
  <c r="G608" i="5"/>
  <c r="H608" i="5"/>
  <c r="I608" i="5"/>
  <c r="G609" i="5"/>
  <c r="H609" i="5"/>
  <c r="I609" i="5"/>
  <c r="G610" i="5"/>
  <c r="H610" i="5"/>
  <c r="I610" i="5"/>
  <c r="G611" i="5"/>
  <c r="H611" i="5"/>
  <c r="I611" i="5"/>
  <c r="G612" i="5"/>
  <c r="H612" i="5"/>
  <c r="I612" i="5"/>
  <c r="G613" i="5"/>
  <c r="H613" i="5"/>
  <c r="I613" i="5"/>
  <c r="G614" i="5"/>
  <c r="H614" i="5"/>
  <c r="I614" i="5"/>
  <c r="G615" i="5"/>
  <c r="H615" i="5"/>
  <c r="I615" i="5"/>
  <c r="G616" i="5"/>
  <c r="H616" i="5"/>
  <c r="I616" i="5"/>
  <c r="G617" i="5"/>
  <c r="H617" i="5"/>
  <c r="I617" i="5"/>
  <c r="G618" i="5"/>
  <c r="H618" i="5"/>
  <c r="I618" i="5"/>
  <c r="G619" i="5"/>
  <c r="H619" i="5"/>
  <c r="I619" i="5"/>
  <c r="G620" i="5"/>
  <c r="H620" i="5"/>
  <c r="I620" i="5"/>
  <c r="G621" i="5"/>
  <c r="H621" i="5"/>
  <c r="I621" i="5"/>
  <c r="G622" i="5"/>
  <c r="H622" i="5"/>
  <c r="I622" i="5"/>
  <c r="G623" i="5"/>
  <c r="H623" i="5"/>
  <c r="I623" i="5"/>
  <c r="G624" i="5"/>
  <c r="H624" i="5"/>
  <c r="I624" i="5"/>
  <c r="G625" i="5"/>
  <c r="H625" i="5"/>
  <c r="I625" i="5"/>
  <c r="G626" i="5"/>
  <c r="H626" i="5"/>
  <c r="I626" i="5"/>
  <c r="G627" i="5"/>
  <c r="H627" i="5"/>
  <c r="I627" i="5"/>
  <c r="G628" i="5"/>
  <c r="H628" i="5"/>
  <c r="I628" i="5"/>
  <c r="G629" i="5"/>
  <c r="H629" i="5"/>
  <c r="I629" i="5"/>
  <c r="G630" i="5"/>
  <c r="H630" i="5"/>
  <c r="I630" i="5"/>
  <c r="G631" i="5"/>
  <c r="H631" i="5"/>
  <c r="I631" i="5"/>
  <c r="G632" i="5"/>
  <c r="H632" i="5"/>
  <c r="I632" i="5"/>
  <c r="G633" i="5"/>
  <c r="H633" i="5"/>
  <c r="I633" i="5"/>
  <c r="G634" i="5"/>
  <c r="H634" i="5"/>
  <c r="I634" i="5"/>
  <c r="G635" i="5"/>
  <c r="H635" i="5"/>
  <c r="I635" i="5"/>
  <c r="G636" i="5"/>
  <c r="H636" i="5"/>
  <c r="I636" i="5"/>
  <c r="G637" i="5"/>
  <c r="H637" i="5"/>
  <c r="I637" i="5"/>
  <c r="G638" i="5"/>
  <c r="H638" i="5"/>
  <c r="I638" i="5"/>
  <c r="G639" i="5"/>
  <c r="H639" i="5"/>
  <c r="I639" i="5"/>
  <c r="G640" i="5"/>
  <c r="H640" i="5"/>
  <c r="I640" i="5"/>
  <c r="G641" i="5"/>
  <c r="H641" i="5"/>
  <c r="I641" i="5"/>
  <c r="G642" i="5"/>
  <c r="H642" i="5"/>
  <c r="I642" i="5"/>
  <c r="G643" i="5"/>
  <c r="H643" i="5"/>
  <c r="I643" i="5"/>
  <c r="G644" i="5"/>
  <c r="H644" i="5"/>
  <c r="I644" i="5"/>
  <c r="G645" i="5"/>
  <c r="H645" i="5"/>
  <c r="I645" i="5"/>
  <c r="G646" i="5"/>
  <c r="H646" i="5"/>
  <c r="I646" i="5"/>
  <c r="G647" i="5"/>
  <c r="H647" i="5"/>
  <c r="I647" i="5"/>
  <c r="G648" i="5"/>
  <c r="H648" i="5"/>
  <c r="I648" i="5"/>
  <c r="G649" i="5"/>
  <c r="H649" i="5"/>
  <c r="I649" i="5"/>
  <c r="G650" i="5"/>
  <c r="H650" i="5"/>
  <c r="I650" i="5"/>
  <c r="G651" i="5"/>
  <c r="H651" i="5"/>
  <c r="I651" i="5"/>
  <c r="G652" i="5"/>
  <c r="H652" i="5"/>
  <c r="I652" i="5"/>
  <c r="G653" i="5"/>
  <c r="H653" i="5"/>
  <c r="I653" i="5"/>
  <c r="G654" i="5"/>
  <c r="H654" i="5"/>
  <c r="I654" i="5"/>
  <c r="G655" i="5"/>
  <c r="H655" i="5"/>
  <c r="I655" i="5"/>
  <c r="G656" i="5"/>
  <c r="H656" i="5"/>
  <c r="I656" i="5"/>
  <c r="G657" i="5"/>
  <c r="H657" i="5"/>
  <c r="I657" i="5"/>
  <c r="G658" i="5"/>
  <c r="H658" i="5"/>
  <c r="I658" i="5"/>
  <c r="G659" i="5"/>
  <c r="H659" i="5"/>
  <c r="I659" i="5"/>
  <c r="G660" i="5"/>
  <c r="H660" i="5"/>
  <c r="I660" i="5"/>
  <c r="G661" i="5"/>
  <c r="H661" i="5"/>
  <c r="I661" i="5"/>
  <c r="G662" i="5"/>
  <c r="H662" i="5"/>
  <c r="I662" i="5"/>
  <c r="G663" i="5"/>
  <c r="H663" i="5"/>
  <c r="I663" i="5"/>
  <c r="G664" i="5"/>
  <c r="H664" i="5"/>
  <c r="I664" i="5"/>
  <c r="G665" i="5"/>
  <c r="H665" i="5"/>
  <c r="I665" i="5"/>
  <c r="G666" i="5"/>
  <c r="H666" i="5"/>
  <c r="I666" i="5"/>
  <c r="G667" i="5"/>
  <c r="H667" i="5"/>
  <c r="I667" i="5"/>
  <c r="G668" i="5"/>
  <c r="H668" i="5"/>
  <c r="I668" i="5"/>
  <c r="G669" i="5"/>
  <c r="H669" i="5"/>
  <c r="I669" i="5"/>
  <c r="G670" i="5"/>
  <c r="H670" i="5"/>
  <c r="I670" i="5"/>
  <c r="G671" i="5"/>
  <c r="H671" i="5"/>
  <c r="I671" i="5"/>
  <c r="G672" i="5"/>
  <c r="H672" i="5"/>
  <c r="I672" i="5"/>
  <c r="G673" i="5"/>
  <c r="H673" i="5"/>
  <c r="I673" i="5"/>
  <c r="G674" i="5"/>
  <c r="H674" i="5"/>
  <c r="I674" i="5"/>
  <c r="G675" i="5"/>
  <c r="H675" i="5"/>
  <c r="I675" i="5"/>
  <c r="G676" i="5"/>
  <c r="H676" i="5"/>
  <c r="I676" i="5"/>
  <c r="G677" i="5"/>
  <c r="H677" i="5"/>
  <c r="I677" i="5"/>
  <c r="G678" i="5"/>
  <c r="H678" i="5"/>
  <c r="I678" i="5"/>
  <c r="G679" i="5"/>
  <c r="H679" i="5"/>
  <c r="I679" i="5"/>
  <c r="G680" i="5"/>
  <c r="H680" i="5"/>
  <c r="I680" i="5"/>
  <c r="G681" i="5"/>
  <c r="H681" i="5"/>
  <c r="I681" i="5"/>
  <c r="G682" i="5"/>
  <c r="H682" i="5"/>
  <c r="I682" i="5"/>
  <c r="G683" i="5"/>
  <c r="H683" i="5"/>
  <c r="I683" i="5"/>
  <c r="G684" i="5"/>
  <c r="H684" i="5"/>
  <c r="I684" i="5"/>
  <c r="G685" i="5"/>
  <c r="H685" i="5"/>
  <c r="I685" i="5"/>
  <c r="G686" i="5"/>
  <c r="H686" i="5"/>
  <c r="I686" i="5"/>
  <c r="G687" i="5"/>
  <c r="H687" i="5"/>
  <c r="I687" i="5"/>
  <c r="G688" i="5"/>
  <c r="H688" i="5"/>
  <c r="I688" i="5"/>
  <c r="G689" i="5"/>
  <c r="H689" i="5"/>
  <c r="I689" i="5"/>
  <c r="G690" i="5"/>
  <c r="H690" i="5"/>
  <c r="I690" i="5"/>
  <c r="G691" i="5"/>
  <c r="H691" i="5"/>
  <c r="I691" i="5"/>
  <c r="G692" i="5"/>
  <c r="H692" i="5"/>
  <c r="I692" i="5"/>
  <c r="G693" i="5"/>
  <c r="H693" i="5"/>
  <c r="I693" i="5"/>
  <c r="G694" i="5"/>
  <c r="H694" i="5"/>
  <c r="I694" i="5"/>
  <c r="G695" i="5"/>
  <c r="H695" i="5"/>
  <c r="I695" i="5"/>
  <c r="G696" i="5"/>
  <c r="H696" i="5"/>
  <c r="I696" i="5"/>
  <c r="G697" i="5"/>
  <c r="H697" i="5"/>
  <c r="I697" i="5"/>
  <c r="G698" i="5"/>
  <c r="H698" i="5"/>
  <c r="I698" i="5"/>
  <c r="G699" i="5"/>
  <c r="H699" i="5"/>
  <c r="I699" i="5"/>
  <c r="G700" i="5"/>
  <c r="H700" i="5"/>
  <c r="I700" i="5"/>
  <c r="G701" i="5"/>
  <c r="H701" i="5"/>
  <c r="I701" i="5"/>
  <c r="G702" i="5"/>
  <c r="H702" i="5"/>
  <c r="I702" i="5"/>
  <c r="G703" i="5"/>
  <c r="H703" i="5"/>
  <c r="I703" i="5"/>
  <c r="G704" i="5"/>
  <c r="H704" i="5"/>
  <c r="I704" i="5"/>
  <c r="G705" i="5"/>
  <c r="H705" i="5"/>
  <c r="I705" i="5"/>
  <c r="G706" i="5"/>
  <c r="H706" i="5"/>
  <c r="I706" i="5"/>
  <c r="G707" i="5"/>
  <c r="H707" i="5"/>
  <c r="I707" i="5"/>
  <c r="G708" i="5"/>
  <c r="H708" i="5"/>
  <c r="I708" i="5"/>
  <c r="G709" i="5"/>
  <c r="H709" i="5"/>
  <c r="I709" i="5"/>
  <c r="G710" i="5"/>
  <c r="H710" i="5"/>
  <c r="I710" i="5"/>
  <c r="G711" i="5"/>
  <c r="H711" i="5"/>
  <c r="I711" i="5"/>
  <c r="G712" i="5"/>
  <c r="H712" i="5"/>
  <c r="I712" i="5"/>
  <c r="G713" i="5"/>
  <c r="H713" i="5"/>
  <c r="I713" i="5"/>
  <c r="G714" i="5"/>
  <c r="H714" i="5"/>
  <c r="I714" i="5"/>
  <c r="G715" i="5"/>
  <c r="H715" i="5"/>
  <c r="I715" i="5"/>
  <c r="G716" i="5"/>
  <c r="H716" i="5"/>
  <c r="I716" i="5"/>
  <c r="G717" i="5"/>
  <c r="H717" i="5"/>
  <c r="I717" i="5"/>
  <c r="G718" i="5"/>
  <c r="H718" i="5"/>
  <c r="I718" i="5"/>
  <c r="G719" i="5"/>
  <c r="H719" i="5"/>
  <c r="I719" i="5"/>
  <c r="G720" i="5"/>
  <c r="H720" i="5"/>
  <c r="I720" i="5"/>
  <c r="G721" i="5"/>
  <c r="H721" i="5"/>
  <c r="I721" i="5"/>
  <c r="G722" i="5"/>
  <c r="H722" i="5"/>
  <c r="I722" i="5"/>
  <c r="G723" i="5"/>
  <c r="H723" i="5"/>
  <c r="I723" i="5"/>
  <c r="G724" i="5"/>
  <c r="H724" i="5"/>
  <c r="I724" i="5"/>
  <c r="G725" i="5"/>
  <c r="H725" i="5"/>
  <c r="I725" i="5"/>
  <c r="G726" i="5"/>
  <c r="H726" i="5"/>
  <c r="I726" i="5"/>
  <c r="G727" i="5"/>
  <c r="H727" i="5"/>
  <c r="I727" i="5"/>
  <c r="G728" i="5"/>
  <c r="H728" i="5"/>
  <c r="I728" i="5"/>
  <c r="G729" i="5"/>
  <c r="H729" i="5"/>
  <c r="I729" i="5"/>
  <c r="G730" i="5"/>
  <c r="H730" i="5"/>
  <c r="I730" i="5"/>
  <c r="G731" i="5"/>
  <c r="H731" i="5"/>
  <c r="I731" i="5"/>
  <c r="G732" i="5"/>
  <c r="H732" i="5"/>
  <c r="I732" i="5"/>
  <c r="G733" i="5"/>
  <c r="H733" i="5"/>
  <c r="I733" i="5"/>
  <c r="G734" i="5"/>
  <c r="H734" i="5"/>
  <c r="I734" i="5"/>
  <c r="G735" i="5"/>
  <c r="H735" i="5"/>
  <c r="I735" i="5"/>
  <c r="G736" i="5"/>
  <c r="H736" i="5"/>
  <c r="I736" i="5"/>
  <c r="G737" i="5"/>
  <c r="H737" i="5"/>
  <c r="I737" i="5"/>
  <c r="G738" i="5"/>
  <c r="H738" i="5"/>
  <c r="I738" i="5"/>
  <c r="G739" i="5"/>
  <c r="H739" i="5"/>
  <c r="I739" i="5"/>
  <c r="G740" i="5"/>
  <c r="H740" i="5"/>
  <c r="I740" i="5"/>
  <c r="G741" i="5"/>
  <c r="H741" i="5"/>
  <c r="I741" i="5"/>
  <c r="G742" i="5"/>
  <c r="H742" i="5"/>
  <c r="I742" i="5"/>
  <c r="G743" i="5"/>
  <c r="H743" i="5"/>
  <c r="I743" i="5"/>
  <c r="G744" i="5"/>
  <c r="H744" i="5"/>
  <c r="I744" i="5"/>
  <c r="G745" i="5"/>
  <c r="H745" i="5"/>
  <c r="I745" i="5"/>
  <c r="G746" i="5"/>
  <c r="H746" i="5"/>
  <c r="I746" i="5"/>
  <c r="G747" i="5"/>
  <c r="H747" i="5"/>
  <c r="I747" i="5"/>
  <c r="G748" i="5"/>
  <c r="H748" i="5"/>
  <c r="I748" i="5"/>
  <c r="G749" i="5"/>
  <c r="H749" i="5"/>
  <c r="I749" i="5"/>
  <c r="G750" i="5"/>
  <c r="H750" i="5"/>
  <c r="I750" i="5"/>
  <c r="G751" i="5"/>
  <c r="H751" i="5"/>
  <c r="I751" i="5"/>
  <c r="G752" i="5"/>
  <c r="H752" i="5"/>
  <c r="I752" i="5"/>
  <c r="G753" i="5"/>
  <c r="H753" i="5"/>
  <c r="I753" i="5"/>
  <c r="G754" i="5"/>
  <c r="H754" i="5"/>
  <c r="I754" i="5"/>
  <c r="G755" i="5"/>
  <c r="H755" i="5"/>
  <c r="I755" i="5"/>
  <c r="G756" i="5"/>
  <c r="H756" i="5"/>
  <c r="I756" i="5"/>
  <c r="G757" i="5"/>
  <c r="H757" i="5"/>
  <c r="I757" i="5"/>
  <c r="G758" i="5"/>
  <c r="H758" i="5"/>
  <c r="I758" i="5"/>
  <c r="G759" i="5"/>
  <c r="H759" i="5"/>
  <c r="I759" i="5"/>
  <c r="G760" i="5"/>
  <c r="H760" i="5"/>
  <c r="I760" i="5"/>
  <c r="G761" i="5"/>
  <c r="H761" i="5"/>
  <c r="I761" i="5"/>
  <c r="G762" i="5"/>
  <c r="H762" i="5"/>
  <c r="I762" i="5"/>
  <c r="G763" i="5"/>
  <c r="H763" i="5"/>
  <c r="I763" i="5"/>
  <c r="G764" i="5"/>
  <c r="H764" i="5"/>
  <c r="I764" i="5"/>
  <c r="G765" i="5"/>
  <c r="H765" i="5"/>
  <c r="I765" i="5"/>
  <c r="G766" i="5"/>
  <c r="H766" i="5"/>
  <c r="I766" i="5"/>
  <c r="G767" i="5"/>
  <c r="H767" i="5"/>
  <c r="I767" i="5"/>
  <c r="G768" i="5"/>
  <c r="H768" i="5"/>
  <c r="I768" i="5"/>
  <c r="G769" i="5"/>
  <c r="H769" i="5"/>
  <c r="I769" i="5"/>
  <c r="G770" i="5"/>
  <c r="H770" i="5"/>
  <c r="I770" i="5"/>
  <c r="G771" i="5"/>
  <c r="H771" i="5"/>
  <c r="I771" i="5"/>
  <c r="G772" i="5"/>
  <c r="H772" i="5"/>
  <c r="I772" i="5"/>
  <c r="G773" i="5"/>
  <c r="H773" i="5"/>
  <c r="I773" i="5"/>
  <c r="G774" i="5"/>
  <c r="H774" i="5"/>
  <c r="I774" i="5"/>
  <c r="G775" i="5"/>
  <c r="H775" i="5"/>
  <c r="I775" i="5"/>
  <c r="G776" i="5"/>
  <c r="H776" i="5"/>
  <c r="I776" i="5"/>
  <c r="G777" i="5"/>
  <c r="H777" i="5"/>
  <c r="I777" i="5"/>
  <c r="G778" i="5"/>
  <c r="H778" i="5"/>
  <c r="I778" i="5"/>
  <c r="G779" i="5"/>
  <c r="H779" i="5"/>
  <c r="I779" i="5"/>
  <c r="G780" i="5"/>
  <c r="H780" i="5"/>
  <c r="I780" i="5"/>
  <c r="G781" i="5"/>
  <c r="H781" i="5"/>
  <c r="I781" i="5"/>
  <c r="G782" i="5"/>
  <c r="H782" i="5"/>
  <c r="I782" i="5"/>
  <c r="G783" i="5"/>
  <c r="H783" i="5"/>
  <c r="I783" i="5"/>
  <c r="G784" i="5"/>
  <c r="H784" i="5"/>
  <c r="I784" i="5"/>
  <c r="G785" i="5"/>
  <c r="H785" i="5"/>
  <c r="I785" i="5"/>
  <c r="G786" i="5"/>
  <c r="H786" i="5"/>
  <c r="I786" i="5"/>
  <c r="G787" i="5"/>
  <c r="H787" i="5"/>
  <c r="I787" i="5"/>
  <c r="G788" i="5"/>
  <c r="H788" i="5"/>
  <c r="I788" i="5"/>
  <c r="G789" i="5"/>
  <c r="H789" i="5"/>
  <c r="I789" i="5"/>
  <c r="G790" i="5"/>
  <c r="H790" i="5"/>
  <c r="I790" i="5"/>
  <c r="G791" i="5"/>
  <c r="H791" i="5"/>
  <c r="I791" i="5"/>
  <c r="G792" i="5"/>
  <c r="H792" i="5"/>
  <c r="I792" i="5"/>
  <c r="G793" i="5"/>
  <c r="H793" i="5"/>
  <c r="I793" i="5"/>
  <c r="G794" i="5"/>
  <c r="H794" i="5"/>
  <c r="I794" i="5"/>
  <c r="G795" i="5"/>
  <c r="H795" i="5"/>
  <c r="I795" i="5"/>
  <c r="G796" i="5"/>
  <c r="H796" i="5"/>
  <c r="I796" i="5"/>
  <c r="G797" i="5"/>
  <c r="H797" i="5"/>
  <c r="I797" i="5"/>
  <c r="G798" i="5"/>
  <c r="H798" i="5"/>
  <c r="I798" i="5"/>
  <c r="G799" i="5"/>
  <c r="H799" i="5"/>
  <c r="I799" i="5"/>
  <c r="G800" i="5"/>
  <c r="H800" i="5"/>
  <c r="I800" i="5"/>
  <c r="G801" i="5"/>
  <c r="H801" i="5"/>
  <c r="I801" i="5"/>
  <c r="G802" i="5"/>
  <c r="H802" i="5"/>
  <c r="I802" i="5"/>
  <c r="G803" i="5"/>
  <c r="H803" i="5"/>
  <c r="I803" i="5"/>
  <c r="G804" i="5"/>
  <c r="H804" i="5"/>
  <c r="I804" i="5"/>
  <c r="G805" i="5"/>
  <c r="H805" i="5"/>
  <c r="I805" i="5"/>
  <c r="G806" i="5"/>
  <c r="H806" i="5"/>
  <c r="I806" i="5"/>
  <c r="G807" i="5"/>
  <c r="H807" i="5"/>
  <c r="I807" i="5"/>
  <c r="G808" i="5"/>
  <c r="H808" i="5"/>
  <c r="I808" i="5"/>
  <c r="G809" i="5"/>
  <c r="H809" i="5"/>
  <c r="I809" i="5"/>
  <c r="G810" i="5"/>
  <c r="H810" i="5"/>
  <c r="I810" i="5"/>
  <c r="G811" i="5"/>
  <c r="H811" i="5"/>
  <c r="I811" i="5"/>
  <c r="G812" i="5"/>
  <c r="H812" i="5"/>
  <c r="I812" i="5"/>
  <c r="G813" i="5"/>
  <c r="H813" i="5"/>
  <c r="I813" i="5"/>
  <c r="G814" i="5"/>
  <c r="H814" i="5"/>
  <c r="I814" i="5"/>
  <c r="G815" i="5"/>
  <c r="H815" i="5"/>
  <c r="I815" i="5"/>
  <c r="G816" i="5"/>
  <c r="H816" i="5"/>
  <c r="I816" i="5"/>
  <c r="G817" i="5"/>
  <c r="H817" i="5"/>
  <c r="I817" i="5"/>
  <c r="G818" i="5"/>
  <c r="H818" i="5"/>
  <c r="I818" i="5"/>
  <c r="G819" i="5"/>
  <c r="H819" i="5"/>
  <c r="I819" i="5"/>
  <c r="G820" i="5"/>
  <c r="H820" i="5"/>
  <c r="I820" i="5"/>
  <c r="G821" i="5"/>
  <c r="H821" i="5"/>
  <c r="I821" i="5"/>
  <c r="G822" i="5"/>
  <c r="H822" i="5"/>
  <c r="I822" i="5"/>
  <c r="G823" i="5"/>
  <c r="H823" i="5"/>
  <c r="I823" i="5"/>
  <c r="G824" i="5"/>
  <c r="H824" i="5"/>
  <c r="I824" i="5"/>
  <c r="G825" i="5"/>
  <c r="H825" i="5"/>
  <c r="I825" i="5"/>
  <c r="G826" i="5"/>
  <c r="H826" i="5"/>
  <c r="I826" i="5"/>
  <c r="G827" i="5"/>
  <c r="H827" i="5"/>
  <c r="I827" i="5"/>
  <c r="G828" i="5"/>
  <c r="H828" i="5"/>
  <c r="I828" i="5"/>
  <c r="G829" i="5"/>
  <c r="H829" i="5"/>
  <c r="I829" i="5"/>
  <c r="G830" i="5"/>
  <c r="H830" i="5"/>
  <c r="I830" i="5"/>
  <c r="G831" i="5"/>
  <c r="H831" i="5"/>
  <c r="I831" i="5"/>
  <c r="G832" i="5"/>
  <c r="H832" i="5"/>
  <c r="I832" i="5"/>
  <c r="G833" i="5"/>
  <c r="H833" i="5"/>
  <c r="I833" i="5"/>
  <c r="G834" i="5"/>
  <c r="H834" i="5"/>
  <c r="I834" i="5"/>
  <c r="G835" i="5"/>
  <c r="H835" i="5"/>
  <c r="I835" i="5"/>
  <c r="G836" i="5"/>
  <c r="H836" i="5"/>
  <c r="I836" i="5"/>
  <c r="G837" i="5"/>
  <c r="H837" i="5"/>
  <c r="I837" i="5"/>
  <c r="G838" i="5"/>
  <c r="H838" i="5"/>
  <c r="I838" i="5"/>
  <c r="G839" i="5"/>
  <c r="H839" i="5"/>
  <c r="I839" i="5"/>
  <c r="G840" i="5"/>
  <c r="H840" i="5"/>
  <c r="I840" i="5"/>
  <c r="G841" i="5"/>
  <c r="H841" i="5"/>
  <c r="I841" i="5"/>
  <c r="G842" i="5"/>
  <c r="H842" i="5"/>
  <c r="I842" i="5"/>
  <c r="G843" i="5"/>
  <c r="H843" i="5"/>
  <c r="I843" i="5"/>
  <c r="G844" i="5"/>
  <c r="H844" i="5"/>
  <c r="I844" i="5"/>
  <c r="G845" i="5"/>
  <c r="H845" i="5"/>
  <c r="I845" i="5"/>
  <c r="G846" i="5"/>
  <c r="H846" i="5"/>
  <c r="I846" i="5"/>
  <c r="G847" i="5"/>
  <c r="H847" i="5"/>
  <c r="I847" i="5"/>
  <c r="G848" i="5"/>
  <c r="H848" i="5"/>
  <c r="I848" i="5"/>
  <c r="G849" i="5"/>
  <c r="H849" i="5"/>
  <c r="I849" i="5"/>
  <c r="G850" i="5"/>
  <c r="H850" i="5"/>
  <c r="I850" i="5"/>
  <c r="G851" i="5"/>
  <c r="H851" i="5"/>
  <c r="I851" i="5"/>
  <c r="G852" i="5"/>
  <c r="H852" i="5"/>
  <c r="I852" i="5"/>
  <c r="G853" i="5"/>
  <c r="H853" i="5"/>
  <c r="I853" i="5"/>
  <c r="G854" i="5"/>
  <c r="H854" i="5"/>
  <c r="I854" i="5"/>
  <c r="G855" i="5"/>
  <c r="H855" i="5"/>
  <c r="I855" i="5"/>
  <c r="G856" i="5"/>
  <c r="H856" i="5"/>
  <c r="I856" i="5"/>
  <c r="G857" i="5"/>
  <c r="H857" i="5"/>
  <c r="I857" i="5"/>
  <c r="G858" i="5"/>
  <c r="H858" i="5"/>
  <c r="I858" i="5"/>
  <c r="G859" i="5"/>
  <c r="H859" i="5"/>
  <c r="I859" i="5"/>
  <c r="G860" i="5"/>
  <c r="H860" i="5"/>
  <c r="I860" i="5"/>
  <c r="G861" i="5"/>
  <c r="H861" i="5"/>
  <c r="I861" i="5"/>
  <c r="G862" i="5"/>
  <c r="H862" i="5"/>
  <c r="I862" i="5"/>
  <c r="G863" i="5"/>
  <c r="H863" i="5"/>
  <c r="I863" i="5"/>
  <c r="G864" i="5"/>
  <c r="H864" i="5"/>
  <c r="I864" i="5"/>
  <c r="G865" i="5"/>
  <c r="H865" i="5"/>
  <c r="I865" i="5"/>
  <c r="G866" i="5"/>
  <c r="H866" i="5"/>
  <c r="I866" i="5"/>
  <c r="G867" i="5"/>
  <c r="H867" i="5"/>
  <c r="I867" i="5"/>
  <c r="G868" i="5"/>
  <c r="H868" i="5"/>
  <c r="I868" i="5"/>
  <c r="G869" i="5"/>
  <c r="H869" i="5"/>
  <c r="I869" i="5"/>
  <c r="G870" i="5"/>
  <c r="H870" i="5"/>
  <c r="I870" i="5"/>
  <c r="G871" i="5"/>
  <c r="H871" i="5"/>
  <c r="I871" i="5"/>
  <c r="G872" i="5"/>
  <c r="H872" i="5"/>
  <c r="I872" i="5"/>
  <c r="G873" i="5"/>
  <c r="H873" i="5"/>
  <c r="I873" i="5"/>
  <c r="G874" i="5"/>
  <c r="H874" i="5"/>
  <c r="I874" i="5"/>
  <c r="G875" i="5"/>
  <c r="H875" i="5"/>
  <c r="I875" i="5"/>
  <c r="G876" i="5"/>
  <c r="H876" i="5"/>
  <c r="I876" i="5"/>
  <c r="G877" i="5"/>
  <c r="H877" i="5"/>
  <c r="I877" i="5"/>
  <c r="G878" i="5"/>
  <c r="H878" i="5"/>
  <c r="I878" i="5"/>
  <c r="G879" i="5"/>
  <c r="H879" i="5"/>
  <c r="I879" i="5"/>
  <c r="G880" i="5"/>
  <c r="H880" i="5"/>
  <c r="I880" i="5"/>
  <c r="G881" i="5"/>
  <c r="H881" i="5"/>
  <c r="I881" i="5"/>
  <c r="G882" i="5"/>
  <c r="H882" i="5"/>
  <c r="I882" i="5"/>
  <c r="G883" i="5"/>
  <c r="H883" i="5"/>
  <c r="I883" i="5"/>
  <c r="G884" i="5"/>
  <c r="H884" i="5"/>
  <c r="I884" i="5"/>
  <c r="G885" i="5"/>
  <c r="H885" i="5"/>
  <c r="I885" i="5"/>
  <c r="G886" i="5"/>
  <c r="H886" i="5"/>
  <c r="I886" i="5"/>
  <c r="G887" i="5"/>
  <c r="H887" i="5"/>
  <c r="I887" i="5"/>
  <c r="G888" i="5"/>
  <c r="H888" i="5"/>
  <c r="I888" i="5"/>
  <c r="G889" i="5"/>
  <c r="H889" i="5"/>
  <c r="I889" i="5"/>
  <c r="G890" i="5"/>
  <c r="H890" i="5"/>
  <c r="I890" i="5"/>
  <c r="G891" i="5"/>
  <c r="H891" i="5"/>
  <c r="I891" i="5"/>
  <c r="G892" i="5"/>
  <c r="H892" i="5"/>
  <c r="I892" i="5"/>
  <c r="G893" i="5"/>
  <c r="H893" i="5"/>
  <c r="I893" i="5"/>
  <c r="G894" i="5"/>
  <c r="H894" i="5"/>
  <c r="I894" i="5"/>
  <c r="G895" i="5"/>
  <c r="H895" i="5"/>
  <c r="I895" i="5"/>
  <c r="G896" i="5"/>
  <c r="H896" i="5"/>
  <c r="I896" i="5"/>
  <c r="G897" i="5"/>
  <c r="H897" i="5"/>
  <c r="I897" i="5"/>
  <c r="G898" i="5"/>
  <c r="H898" i="5"/>
  <c r="I898" i="5"/>
  <c r="G899" i="5"/>
  <c r="H899" i="5"/>
  <c r="I899" i="5"/>
  <c r="G900" i="5"/>
  <c r="H900" i="5"/>
  <c r="I900" i="5"/>
  <c r="G901" i="5"/>
  <c r="H901" i="5"/>
  <c r="I901" i="5"/>
  <c r="G902" i="5"/>
  <c r="H902" i="5"/>
  <c r="I902" i="5"/>
  <c r="G903" i="5"/>
  <c r="H903" i="5"/>
  <c r="I903" i="5"/>
  <c r="G904" i="5"/>
  <c r="H904" i="5"/>
  <c r="I904" i="5"/>
  <c r="G905" i="5"/>
  <c r="H905" i="5"/>
  <c r="I905" i="5"/>
  <c r="G906" i="5"/>
  <c r="H906" i="5"/>
  <c r="I906" i="5"/>
  <c r="G907" i="5"/>
  <c r="H907" i="5"/>
  <c r="I907" i="5"/>
  <c r="G908" i="5"/>
  <c r="H908" i="5"/>
  <c r="I908" i="5"/>
  <c r="G909" i="5"/>
  <c r="H909" i="5"/>
  <c r="I909" i="5"/>
  <c r="G910" i="5"/>
  <c r="H910" i="5"/>
  <c r="I910" i="5"/>
  <c r="G911" i="5"/>
  <c r="H911" i="5"/>
  <c r="I911" i="5"/>
  <c r="G912" i="5"/>
  <c r="H912" i="5"/>
  <c r="I912" i="5"/>
  <c r="G913" i="5"/>
  <c r="H913" i="5"/>
  <c r="I913" i="5"/>
  <c r="G914" i="5"/>
  <c r="H914" i="5"/>
  <c r="I914" i="5"/>
  <c r="G915" i="5"/>
  <c r="H915" i="5"/>
  <c r="I915" i="5"/>
  <c r="G916" i="5"/>
  <c r="H916" i="5"/>
  <c r="I916" i="5"/>
  <c r="G917" i="5"/>
  <c r="H917" i="5"/>
  <c r="I917" i="5"/>
  <c r="G918" i="5"/>
  <c r="H918" i="5"/>
  <c r="I918" i="5"/>
  <c r="G919" i="5"/>
  <c r="H919" i="5"/>
  <c r="I919" i="5"/>
  <c r="G920" i="5"/>
  <c r="H920" i="5"/>
  <c r="I920" i="5"/>
  <c r="G921" i="5"/>
  <c r="H921" i="5"/>
  <c r="I921" i="5"/>
  <c r="G922" i="5"/>
  <c r="H922" i="5"/>
  <c r="I922" i="5"/>
  <c r="G923" i="5"/>
  <c r="H923" i="5"/>
  <c r="I923" i="5"/>
  <c r="G924" i="5"/>
  <c r="H924" i="5"/>
  <c r="I924" i="5"/>
  <c r="G925" i="5"/>
  <c r="H925" i="5"/>
  <c r="I925" i="5"/>
  <c r="G926" i="5"/>
  <c r="H926" i="5"/>
  <c r="I926" i="5"/>
  <c r="G927" i="5"/>
  <c r="H927" i="5"/>
  <c r="I927" i="5"/>
  <c r="G928" i="5"/>
  <c r="H928" i="5"/>
  <c r="I928" i="5"/>
  <c r="G929" i="5"/>
  <c r="H929" i="5"/>
  <c r="I929" i="5"/>
  <c r="G930" i="5"/>
  <c r="H930" i="5"/>
  <c r="I930" i="5"/>
  <c r="G931" i="5"/>
  <c r="H931" i="5"/>
  <c r="I931" i="5"/>
  <c r="G932" i="5"/>
  <c r="H932" i="5"/>
  <c r="I932" i="5"/>
  <c r="G933" i="5"/>
  <c r="H933" i="5"/>
  <c r="I933" i="5"/>
  <c r="G934" i="5"/>
  <c r="H934" i="5"/>
  <c r="I934" i="5"/>
  <c r="G935" i="5"/>
  <c r="H935" i="5"/>
  <c r="I935" i="5"/>
  <c r="G936" i="5"/>
  <c r="H936" i="5"/>
  <c r="I936" i="5"/>
  <c r="G937" i="5"/>
  <c r="H937" i="5"/>
  <c r="I937" i="5"/>
  <c r="G938" i="5"/>
  <c r="H938" i="5"/>
  <c r="I938" i="5"/>
  <c r="G939" i="5"/>
  <c r="H939" i="5"/>
  <c r="I939" i="5"/>
  <c r="G940" i="5"/>
  <c r="H940" i="5"/>
  <c r="I940" i="5"/>
  <c r="G941" i="5"/>
  <c r="H941" i="5"/>
  <c r="I941" i="5"/>
  <c r="G942" i="5"/>
  <c r="H942" i="5"/>
  <c r="I942" i="5"/>
  <c r="G943" i="5"/>
  <c r="H943" i="5"/>
  <c r="I943" i="5"/>
  <c r="G944" i="5"/>
  <c r="H944" i="5"/>
  <c r="I944" i="5"/>
  <c r="G945" i="5"/>
  <c r="H945" i="5"/>
  <c r="I945" i="5"/>
  <c r="G946" i="5"/>
  <c r="H946" i="5"/>
  <c r="I946" i="5"/>
  <c r="G947" i="5"/>
  <c r="H947" i="5"/>
  <c r="I947" i="5"/>
  <c r="G948" i="5"/>
  <c r="H948" i="5"/>
  <c r="I948" i="5"/>
  <c r="G949" i="5"/>
  <c r="H949" i="5"/>
  <c r="I949" i="5"/>
  <c r="G950" i="5"/>
  <c r="H950" i="5"/>
  <c r="I950" i="5"/>
  <c r="G951" i="5"/>
  <c r="H951" i="5"/>
  <c r="I951" i="5"/>
  <c r="G952" i="5"/>
  <c r="H952" i="5"/>
  <c r="I952" i="5"/>
  <c r="G953" i="5"/>
  <c r="H953" i="5"/>
  <c r="I953" i="5"/>
  <c r="G954" i="5"/>
  <c r="H954" i="5"/>
  <c r="I954" i="5"/>
  <c r="G955" i="5"/>
  <c r="H955" i="5"/>
  <c r="I955" i="5"/>
  <c r="G956" i="5"/>
  <c r="H956" i="5"/>
  <c r="I956" i="5"/>
  <c r="G957" i="5"/>
  <c r="H957" i="5"/>
  <c r="I957" i="5"/>
  <c r="G958" i="5"/>
  <c r="H958" i="5"/>
  <c r="I958" i="5"/>
  <c r="G959" i="5"/>
  <c r="H959" i="5"/>
  <c r="I959" i="5"/>
  <c r="G960" i="5"/>
  <c r="H960" i="5"/>
  <c r="I960" i="5"/>
  <c r="G961" i="5"/>
  <c r="H961" i="5"/>
  <c r="I961" i="5"/>
  <c r="G962" i="5"/>
  <c r="H962" i="5"/>
  <c r="I962" i="5"/>
  <c r="G963" i="5"/>
  <c r="H963" i="5"/>
  <c r="I963" i="5"/>
  <c r="G964" i="5"/>
  <c r="H964" i="5"/>
  <c r="I964" i="5"/>
  <c r="G965" i="5"/>
  <c r="H965" i="5"/>
  <c r="I965" i="5"/>
  <c r="G966" i="5"/>
  <c r="H966" i="5"/>
  <c r="I966" i="5"/>
  <c r="G967" i="5"/>
  <c r="H967" i="5"/>
  <c r="I967" i="5"/>
  <c r="G968" i="5"/>
  <c r="H968" i="5"/>
  <c r="I968" i="5"/>
  <c r="G969" i="5"/>
  <c r="H969" i="5"/>
  <c r="I969" i="5"/>
  <c r="G970" i="5"/>
  <c r="H970" i="5"/>
  <c r="I970" i="5"/>
  <c r="G971" i="5"/>
  <c r="H971" i="5"/>
  <c r="I971" i="5"/>
  <c r="G972" i="5"/>
  <c r="H972" i="5"/>
  <c r="I972" i="5"/>
  <c r="G973" i="5"/>
  <c r="H973" i="5"/>
  <c r="I973" i="5"/>
  <c r="G974" i="5"/>
  <c r="H974" i="5"/>
  <c r="I974" i="5"/>
  <c r="G975" i="5"/>
  <c r="H975" i="5"/>
  <c r="I975" i="5"/>
  <c r="G976" i="5"/>
  <c r="H976" i="5"/>
  <c r="I976" i="5"/>
  <c r="G977" i="5"/>
  <c r="H977" i="5"/>
  <c r="I977" i="5"/>
  <c r="G978" i="5"/>
  <c r="H978" i="5"/>
  <c r="I978" i="5"/>
  <c r="G979" i="5"/>
  <c r="H979" i="5"/>
  <c r="I979" i="5"/>
  <c r="G980" i="5"/>
  <c r="H980" i="5"/>
  <c r="I980" i="5"/>
  <c r="G981" i="5"/>
  <c r="H981" i="5"/>
  <c r="I981" i="5"/>
  <c r="G982" i="5"/>
  <c r="H982" i="5"/>
  <c r="I982" i="5"/>
  <c r="G983" i="5"/>
  <c r="H983" i="5"/>
  <c r="I983" i="5"/>
  <c r="G984" i="5"/>
  <c r="H984" i="5"/>
  <c r="I984" i="5"/>
  <c r="G985" i="5"/>
  <c r="H985" i="5"/>
  <c r="I985" i="5"/>
  <c r="G986" i="5"/>
  <c r="H986" i="5"/>
  <c r="I986" i="5"/>
  <c r="G987" i="5"/>
  <c r="H987" i="5"/>
  <c r="I987" i="5"/>
  <c r="G988" i="5"/>
  <c r="H988" i="5"/>
  <c r="I988" i="5"/>
  <c r="G989" i="5"/>
  <c r="H989" i="5"/>
  <c r="I989" i="5"/>
  <c r="G990" i="5"/>
  <c r="H990" i="5"/>
  <c r="I990" i="5"/>
  <c r="G991" i="5"/>
  <c r="H991" i="5"/>
  <c r="I991" i="5"/>
  <c r="G992" i="5"/>
  <c r="H992" i="5"/>
  <c r="I992" i="5"/>
  <c r="G993" i="5"/>
  <c r="H993" i="5"/>
  <c r="I993" i="5"/>
  <c r="G994" i="5"/>
  <c r="H994" i="5"/>
  <c r="I994" i="5"/>
  <c r="G995" i="5"/>
  <c r="H995" i="5"/>
  <c r="I995" i="5"/>
  <c r="G996" i="5"/>
  <c r="H996" i="5"/>
  <c r="I996" i="5"/>
  <c r="G997" i="5"/>
  <c r="H997" i="5"/>
  <c r="I997" i="5"/>
  <c r="G998" i="5"/>
  <c r="H998" i="5"/>
  <c r="I998" i="5"/>
  <c r="G999" i="5"/>
  <c r="H999" i="5"/>
  <c r="I999" i="5"/>
  <c r="N78" i="1"/>
  <c r="N79" i="1"/>
  <c r="N153" i="1"/>
  <c r="N154" i="1"/>
  <c r="N254" i="1"/>
  <c r="N255" i="1"/>
  <c r="N266" i="1"/>
  <c r="N77" i="1"/>
  <c r="M78" i="1"/>
  <c r="M79" i="1"/>
  <c r="M153" i="1"/>
  <c r="M154" i="1"/>
  <c r="M254" i="1"/>
  <c r="M255" i="1"/>
  <c r="M266" i="1"/>
  <c r="M77" i="1"/>
  <c r="K78" i="1"/>
  <c r="K79" i="1"/>
  <c r="K153" i="1"/>
  <c r="K154" i="1"/>
  <c r="K254" i="1"/>
  <c r="K255" i="1"/>
  <c r="K266" i="1"/>
  <c r="K77" i="1"/>
  <c r="E6" i="8"/>
  <c r="E3" i="6" l="1" a="1"/>
  <c r="E3" i="6" s="1"/>
  <c r="F3" i="6" s="1"/>
  <c r="G3" i="6" s="1"/>
  <c r="G303" i="5"/>
  <c r="H303" i="5"/>
  <c r="I303" i="5"/>
  <c r="G304" i="5"/>
  <c r="H304" i="5"/>
  <c r="I304" i="5"/>
  <c r="G305" i="5"/>
  <c r="H305" i="5"/>
  <c r="I305" i="5"/>
  <c r="G306" i="5"/>
  <c r="H306" i="5"/>
  <c r="I306" i="5"/>
  <c r="G307" i="5"/>
  <c r="H307" i="5"/>
  <c r="I307" i="5"/>
  <c r="G308" i="5"/>
  <c r="H308" i="5"/>
  <c r="I308" i="5"/>
  <c r="G309" i="5"/>
  <c r="H309" i="5"/>
  <c r="I309" i="5"/>
  <c r="G310" i="5"/>
  <c r="H310" i="5"/>
  <c r="I310" i="5"/>
  <c r="G311" i="5"/>
  <c r="H311" i="5"/>
  <c r="I311" i="5"/>
  <c r="G312" i="5"/>
  <c r="H312" i="5"/>
  <c r="I312" i="5"/>
  <c r="G313" i="5"/>
  <c r="H313" i="5"/>
  <c r="I313" i="5"/>
  <c r="G314" i="5"/>
  <c r="H314" i="5"/>
  <c r="I314" i="5"/>
  <c r="G315" i="5"/>
  <c r="H315" i="5"/>
  <c r="I315" i="5"/>
  <c r="G316" i="5"/>
  <c r="H316" i="5"/>
  <c r="I316" i="5"/>
  <c r="G317" i="5"/>
  <c r="H317" i="5"/>
  <c r="I317" i="5"/>
  <c r="G318" i="5"/>
  <c r="H318" i="5"/>
  <c r="I318" i="5"/>
  <c r="G319" i="5"/>
  <c r="H319" i="5"/>
  <c r="I319" i="5"/>
  <c r="G320" i="5"/>
  <c r="H320" i="5"/>
  <c r="I320" i="5"/>
  <c r="G321" i="5"/>
  <c r="H321" i="5"/>
  <c r="I321" i="5"/>
  <c r="G322" i="5"/>
  <c r="H322" i="5"/>
  <c r="I322" i="5"/>
  <c r="G323" i="5"/>
  <c r="H323" i="5"/>
  <c r="I323" i="5"/>
  <c r="G324" i="5"/>
  <c r="H324" i="5"/>
  <c r="I324" i="5"/>
  <c r="G325" i="5"/>
  <c r="H325" i="5"/>
  <c r="I325" i="5"/>
  <c r="G326" i="5"/>
  <c r="H326" i="5"/>
  <c r="I326" i="5"/>
  <c r="G327" i="5"/>
  <c r="H327" i="5"/>
  <c r="I327" i="5"/>
  <c r="G328" i="5"/>
  <c r="H328" i="5"/>
  <c r="I328" i="5"/>
  <c r="G329" i="5"/>
  <c r="H329" i="5"/>
  <c r="I329" i="5"/>
  <c r="G330" i="5"/>
  <c r="H330" i="5"/>
  <c r="I330" i="5"/>
  <c r="G331" i="5"/>
  <c r="H331" i="5"/>
  <c r="I331" i="5"/>
  <c r="G332" i="5"/>
  <c r="H332" i="5"/>
  <c r="I332" i="5"/>
  <c r="G333" i="5"/>
  <c r="H333" i="5"/>
  <c r="I333" i="5"/>
  <c r="G334" i="5"/>
  <c r="H334" i="5"/>
  <c r="I334" i="5"/>
  <c r="G335" i="5"/>
  <c r="H335" i="5"/>
  <c r="I335" i="5"/>
  <c r="G336" i="5"/>
  <c r="H336" i="5"/>
  <c r="I336" i="5"/>
  <c r="G337" i="5"/>
  <c r="H337" i="5"/>
  <c r="I337" i="5"/>
  <c r="G338" i="5"/>
  <c r="H338" i="5"/>
  <c r="I338" i="5"/>
  <c r="G339" i="5"/>
  <c r="H339" i="5"/>
  <c r="I339" i="5"/>
  <c r="G340" i="5"/>
  <c r="H340" i="5"/>
  <c r="I340" i="5"/>
  <c r="G341" i="5"/>
  <c r="H341" i="5"/>
  <c r="I341" i="5"/>
  <c r="G342" i="5"/>
  <c r="H342" i="5"/>
  <c r="I342" i="5"/>
  <c r="G343" i="5"/>
  <c r="H343" i="5"/>
  <c r="I343" i="5"/>
  <c r="G344" i="5"/>
  <c r="H344" i="5"/>
  <c r="I344" i="5"/>
  <c r="G345" i="5"/>
  <c r="H345" i="5"/>
  <c r="I345" i="5"/>
  <c r="G346" i="5"/>
  <c r="H346" i="5"/>
  <c r="I346" i="5"/>
  <c r="G347" i="5"/>
  <c r="H347" i="5"/>
  <c r="I347" i="5"/>
  <c r="G348" i="5"/>
  <c r="H348" i="5"/>
  <c r="I348" i="5"/>
  <c r="G349" i="5"/>
  <c r="H349" i="5"/>
  <c r="I349" i="5"/>
  <c r="G350" i="5"/>
  <c r="H350" i="5"/>
  <c r="I350" i="5"/>
  <c r="G351" i="5"/>
  <c r="H351" i="5"/>
  <c r="I351" i="5"/>
  <c r="G352" i="5"/>
  <c r="H352" i="5"/>
  <c r="I352" i="5"/>
  <c r="G353" i="5"/>
  <c r="H353" i="5"/>
  <c r="I353" i="5"/>
  <c r="G354" i="5"/>
  <c r="H354" i="5"/>
  <c r="I354" i="5"/>
  <c r="G355" i="5"/>
  <c r="H355" i="5"/>
  <c r="I355" i="5"/>
  <c r="G356" i="5"/>
  <c r="H356" i="5"/>
  <c r="I356" i="5"/>
  <c r="G357" i="5"/>
  <c r="H357" i="5"/>
  <c r="I357" i="5"/>
  <c r="G358" i="5"/>
  <c r="H358" i="5"/>
  <c r="I358" i="5"/>
  <c r="G359" i="5"/>
  <c r="H359" i="5"/>
  <c r="I359" i="5"/>
  <c r="G360" i="5"/>
  <c r="H360" i="5"/>
  <c r="I360" i="5"/>
  <c r="G361" i="5"/>
  <c r="H361" i="5"/>
  <c r="I361" i="5"/>
  <c r="G362" i="5"/>
  <c r="H362" i="5"/>
  <c r="I362" i="5"/>
  <c r="G363" i="5"/>
  <c r="H363" i="5"/>
  <c r="I363" i="5"/>
  <c r="G364" i="5"/>
  <c r="H364" i="5"/>
  <c r="I364" i="5"/>
  <c r="G365" i="5"/>
  <c r="H365" i="5"/>
  <c r="I365" i="5"/>
  <c r="G366" i="5"/>
  <c r="H366" i="5"/>
  <c r="I366" i="5"/>
  <c r="G367" i="5"/>
  <c r="H367" i="5"/>
  <c r="I367" i="5"/>
  <c r="G368" i="5"/>
  <c r="H368" i="5"/>
  <c r="I368" i="5"/>
  <c r="G369" i="5"/>
  <c r="H369" i="5"/>
  <c r="I369" i="5"/>
  <c r="G370" i="5"/>
  <c r="H370" i="5"/>
  <c r="I370" i="5"/>
  <c r="G371" i="5"/>
  <c r="H371" i="5"/>
  <c r="I371" i="5"/>
  <c r="G372" i="5"/>
  <c r="H372" i="5"/>
  <c r="I372" i="5"/>
  <c r="G373" i="5"/>
  <c r="H373" i="5"/>
  <c r="I373" i="5"/>
  <c r="G374" i="5"/>
  <c r="H374" i="5"/>
  <c r="I374" i="5"/>
  <c r="G375" i="5"/>
  <c r="H375" i="5"/>
  <c r="I375" i="5"/>
  <c r="G376" i="5"/>
  <c r="H376" i="5"/>
  <c r="I376" i="5"/>
  <c r="G377" i="5"/>
  <c r="H377" i="5"/>
  <c r="I377" i="5"/>
  <c r="G378" i="5"/>
  <c r="H378" i="5"/>
  <c r="I378" i="5"/>
  <c r="G379" i="5"/>
  <c r="H379" i="5"/>
  <c r="I379" i="5"/>
  <c r="G380" i="5"/>
  <c r="H380" i="5"/>
  <c r="I380" i="5"/>
  <c r="G381" i="5"/>
  <c r="H381" i="5"/>
  <c r="I381" i="5"/>
  <c r="G382" i="5"/>
  <c r="H382" i="5"/>
  <c r="I382" i="5"/>
  <c r="G383" i="5"/>
  <c r="H383" i="5"/>
  <c r="I383" i="5"/>
  <c r="G384" i="5"/>
  <c r="H384" i="5"/>
  <c r="I384" i="5"/>
  <c r="G385" i="5"/>
  <c r="H385" i="5"/>
  <c r="I385" i="5"/>
  <c r="G386" i="5"/>
  <c r="H386" i="5"/>
  <c r="I386" i="5"/>
  <c r="G387" i="5"/>
  <c r="H387" i="5"/>
  <c r="I387" i="5"/>
  <c r="G388" i="5"/>
  <c r="H388" i="5"/>
  <c r="I388" i="5"/>
  <c r="G389" i="5"/>
  <c r="H389" i="5"/>
  <c r="I389" i="5"/>
  <c r="G390" i="5"/>
  <c r="H390" i="5"/>
  <c r="I390" i="5"/>
  <c r="G391" i="5"/>
  <c r="H391" i="5"/>
  <c r="I391" i="5"/>
  <c r="G392" i="5"/>
  <c r="H392" i="5"/>
  <c r="I392" i="5"/>
  <c r="G393" i="5"/>
  <c r="H393" i="5"/>
  <c r="I393" i="5"/>
  <c r="G394" i="5"/>
  <c r="H394" i="5"/>
  <c r="I394" i="5"/>
  <c r="G395" i="5"/>
  <c r="H395" i="5"/>
  <c r="I395" i="5"/>
  <c r="G396" i="5"/>
  <c r="H396" i="5"/>
  <c r="I396" i="5"/>
  <c r="G397" i="5"/>
  <c r="H397" i="5"/>
  <c r="I397" i="5"/>
  <c r="G398" i="5"/>
  <c r="H398" i="5"/>
  <c r="I398" i="5"/>
  <c r="G399" i="5"/>
  <c r="H399" i="5"/>
  <c r="I399" i="5"/>
  <c r="G400" i="5"/>
  <c r="H400" i="5"/>
  <c r="I400" i="5"/>
  <c r="G401" i="5"/>
  <c r="H401" i="5"/>
  <c r="I401" i="5"/>
  <c r="G402" i="5"/>
  <c r="H402" i="5"/>
  <c r="I402" i="5"/>
  <c r="G403" i="5"/>
  <c r="H403" i="5"/>
  <c r="I403" i="5"/>
  <c r="G404" i="5"/>
  <c r="H404" i="5"/>
  <c r="I404" i="5"/>
  <c r="G405" i="5"/>
  <c r="H405" i="5"/>
  <c r="I405" i="5"/>
  <c r="G406" i="5"/>
  <c r="H406" i="5"/>
  <c r="I406" i="5"/>
  <c r="G407" i="5"/>
  <c r="H407" i="5"/>
  <c r="I407" i="5"/>
  <c r="G408" i="5"/>
  <c r="H408" i="5"/>
  <c r="I408" i="5"/>
  <c r="G409" i="5"/>
  <c r="H409" i="5"/>
  <c r="I409" i="5"/>
  <c r="G410" i="5"/>
  <c r="H410" i="5"/>
  <c r="I410" i="5"/>
  <c r="G411" i="5"/>
  <c r="H411" i="5"/>
  <c r="I411" i="5"/>
  <c r="G412" i="5"/>
  <c r="H412" i="5"/>
  <c r="I412" i="5"/>
  <c r="G413" i="5"/>
  <c r="H413" i="5"/>
  <c r="I413" i="5"/>
  <c r="G414" i="5"/>
  <c r="H414" i="5"/>
  <c r="I414" i="5"/>
  <c r="G415" i="5"/>
  <c r="H415" i="5"/>
  <c r="I415" i="5"/>
  <c r="G416" i="5"/>
  <c r="H416" i="5"/>
  <c r="I416" i="5"/>
  <c r="G417" i="5"/>
  <c r="H417" i="5"/>
  <c r="I417" i="5"/>
  <c r="G418" i="5"/>
  <c r="H418" i="5"/>
  <c r="I418" i="5"/>
  <c r="G419" i="5"/>
  <c r="H419" i="5"/>
  <c r="I419" i="5"/>
  <c r="G420" i="5"/>
  <c r="H420" i="5"/>
  <c r="I420" i="5"/>
  <c r="G421" i="5"/>
  <c r="H421" i="5"/>
  <c r="I421" i="5"/>
  <c r="G422" i="5"/>
  <c r="H422" i="5"/>
  <c r="I422" i="5"/>
  <c r="G423" i="5"/>
  <c r="H423" i="5"/>
  <c r="I423" i="5"/>
  <c r="G424" i="5"/>
  <c r="H424" i="5"/>
  <c r="I424" i="5"/>
  <c r="G425" i="5"/>
  <c r="H425" i="5"/>
  <c r="I425" i="5"/>
  <c r="G426" i="5"/>
  <c r="H426" i="5"/>
  <c r="I426" i="5"/>
  <c r="G427" i="5"/>
  <c r="H427" i="5"/>
  <c r="I427" i="5"/>
  <c r="G428" i="5"/>
  <c r="H428" i="5"/>
  <c r="I428" i="5"/>
  <c r="G429" i="5"/>
  <c r="H429" i="5"/>
  <c r="I429" i="5"/>
  <c r="G430" i="5"/>
  <c r="H430" i="5"/>
  <c r="I430" i="5"/>
  <c r="G431" i="5"/>
  <c r="H431" i="5"/>
  <c r="I431" i="5"/>
  <c r="G432" i="5"/>
  <c r="H432" i="5"/>
  <c r="I432" i="5"/>
  <c r="G433" i="5"/>
  <c r="H433" i="5"/>
  <c r="I433" i="5"/>
  <c r="G434" i="5"/>
  <c r="H434" i="5"/>
  <c r="I434" i="5"/>
  <c r="G435" i="5"/>
  <c r="H435" i="5"/>
  <c r="I435" i="5"/>
  <c r="G436" i="5"/>
  <c r="H436" i="5"/>
  <c r="I436" i="5"/>
  <c r="G437" i="5"/>
  <c r="H437" i="5"/>
  <c r="I437" i="5"/>
  <c r="G438" i="5"/>
  <c r="H438" i="5"/>
  <c r="I438" i="5"/>
  <c r="G439" i="5"/>
  <c r="H439" i="5"/>
  <c r="I439" i="5"/>
  <c r="G440" i="5"/>
  <c r="H440" i="5"/>
  <c r="I440" i="5"/>
  <c r="G441" i="5"/>
  <c r="H441" i="5"/>
  <c r="I441" i="5"/>
  <c r="G442" i="5"/>
  <c r="H442" i="5"/>
  <c r="I442" i="5"/>
  <c r="G443" i="5"/>
  <c r="H443" i="5"/>
  <c r="I443" i="5"/>
  <c r="G444" i="5"/>
  <c r="H444" i="5"/>
  <c r="I444" i="5"/>
  <c r="G445" i="5"/>
  <c r="H445" i="5"/>
  <c r="I445" i="5"/>
  <c r="G446" i="5"/>
  <c r="H446" i="5"/>
  <c r="I446" i="5"/>
  <c r="G447" i="5"/>
  <c r="H447" i="5"/>
  <c r="I447" i="5"/>
  <c r="G448" i="5"/>
  <c r="H448" i="5"/>
  <c r="I448" i="5"/>
  <c r="G449" i="5"/>
  <c r="H449" i="5"/>
  <c r="I449" i="5"/>
  <c r="G450" i="5"/>
  <c r="H450" i="5"/>
  <c r="I450" i="5"/>
  <c r="G451" i="5"/>
  <c r="H451" i="5"/>
  <c r="I451" i="5"/>
  <c r="L3" i="1"/>
  <c r="B27" i="5"/>
  <c r="E5" i="8" s="1"/>
  <c r="F285" i="6" l="1"/>
  <c r="G285" i="6" s="1"/>
  <c r="F165" i="6"/>
  <c r="G165" i="6" s="1"/>
  <c r="F45" i="6"/>
  <c r="G45" i="6" s="1"/>
  <c r="F332" i="6"/>
  <c r="G332" i="6" s="1"/>
  <c r="F272" i="6"/>
  <c r="G272" i="6" s="1"/>
  <c r="F200" i="6"/>
  <c r="G200" i="6" s="1"/>
  <c r="F56" i="6"/>
  <c r="G56" i="6" s="1"/>
  <c r="F351" i="6"/>
  <c r="G351" i="6" s="1"/>
  <c r="F339" i="6"/>
  <c r="G339" i="6" s="1"/>
  <c r="F327" i="6"/>
  <c r="G327" i="6" s="1"/>
  <c r="F315" i="6"/>
  <c r="G315" i="6" s="1"/>
  <c r="F303" i="6"/>
  <c r="G303" i="6" s="1"/>
  <c r="F291" i="6"/>
  <c r="G291" i="6" s="1"/>
  <c r="F279" i="6"/>
  <c r="G279" i="6" s="1"/>
  <c r="F267" i="6"/>
  <c r="G267" i="6" s="1"/>
  <c r="F255" i="6"/>
  <c r="G255" i="6" s="1"/>
  <c r="F243" i="6"/>
  <c r="G243" i="6" s="1"/>
  <c r="F231" i="6"/>
  <c r="G231" i="6" s="1"/>
  <c r="F219" i="6"/>
  <c r="G219" i="6" s="1"/>
  <c r="F207" i="6"/>
  <c r="G207" i="6" s="1"/>
  <c r="F195" i="6"/>
  <c r="G195" i="6" s="1"/>
  <c r="F183" i="6"/>
  <c r="G183" i="6" s="1"/>
  <c r="F171" i="6"/>
  <c r="G171" i="6" s="1"/>
  <c r="F159" i="6"/>
  <c r="G159" i="6" s="1"/>
  <c r="F147" i="6"/>
  <c r="G147" i="6" s="1"/>
  <c r="F135" i="6"/>
  <c r="G135" i="6" s="1"/>
  <c r="F123" i="6"/>
  <c r="G123" i="6" s="1"/>
  <c r="F111" i="6"/>
  <c r="G111" i="6" s="1"/>
  <c r="F99" i="6"/>
  <c r="G99" i="6" s="1"/>
  <c r="F87" i="6"/>
  <c r="G87" i="6" s="1"/>
  <c r="F75" i="6"/>
  <c r="G75" i="6" s="1"/>
  <c r="F63" i="6"/>
  <c r="G63" i="6" s="1"/>
  <c r="F51" i="6"/>
  <c r="G51" i="6" s="1"/>
  <c r="F39" i="6"/>
  <c r="G39" i="6" s="1"/>
  <c r="F27" i="6"/>
  <c r="G27" i="6" s="1"/>
  <c r="F15" i="6"/>
  <c r="G15" i="6" s="1"/>
  <c r="F321" i="6"/>
  <c r="G321" i="6" s="1"/>
  <c r="F213" i="6"/>
  <c r="G213" i="6" s="1"/>
  <c r="F117" i="6"/>
  <c r="G117" i="6" s="1"/>
  <c r="F57" i="6"/>
  <c r="G57" i="6" s="1"/>
  <c r="F296" i="6"/>
  <c r="G296" i="6" s="1"/>
  <c r="F92" i="6"/>
  <c r="G92" i="6" s="1"/>
  <c r="F362" i="6"/>
  <c r="G362" i="6" s="1"/>
  <c r="F350" i="6"/>
  <c r="G350" i="6" s="1"/>
  <c r="F338" i="6"/>
  <c r="G338" i="6" s="1"/>
  <c r="F326" i="6"/>
  <c r="G326" i="6" s="1"/>
  <c r="F314" i="6"/>
  <c r="G314" i="6" s="1"/>
  <c r="F302" i="6"/>
  <c r="G302" i="6" s="1"/>
  <c r="F290" i="6"/>
  <c r="G290" i="6" s="1"/>
  <c r="F278" i="6"/>
  <c r="G278" i="6" s="1"/>
  <c r="F266" i="6"/>
  <c r="G266" i="6" s="1"/>
  <c r="F254" i="6"/>
  <c r="G254" i="6" s="1"/>
  <c r="F242" i="6"/>
  <c r="G242" i="6" s="1"/>
  <c r="F230" i="6"/>
  <c r="G230" i="6" s="1"/>
  <c r="F218" i="6"/>
  <c r="G218" i="6" s="1"/>
  <c r="F206" i="6"/>
  <c r="G206" i="6" s="1"/>
  <c r="F194" i="6"/>
  <c r="G194" i="6" s="1"/>
  <c r="F182" i="6"/>
  <c r="G182" i="6" s="1"/>
  <c r="F170" i="6"/>
  <c r="G170" i="6" s="1"/>
  <c r="F158" i="6"/>
  <c r="G158" i="6" s="1"/>
  <c r="F146" i="6"/>
  <c r="G146" i="6" s="1"/>
  <c r="F134" i="6"/>
  <c r="G134" i="6" s="1"/>
  <c r="F122" i="6"/>
  <c r="G122" i="6" s="1"/>
  <c r="F110" i="6"/>
  <c r="G110" i="6" s="1"/>
  <c r="F98" i="6"/>
  <c r="G98" i="6" s="1"/>
  <c r="F86" i="6"/>
  <c r="G86" i="6" s="1"/>
  <c r="F74" i="6"/>
  <c r="G74" i="6" s="1"/>
  <c r="F62" i="6"/>
  <c r="G62" i="6" s="1"/>
  <c r="F50" i="6"/>
  <c r="G50" i="6" s="1"/>
  <c r="F38" i="6"/>
  <c r="G38" i="6" s="1"/>
  <c r="F26" i="6"/>
  <c r="G26" i="6" s="1"/>
  <c r="F14" i="6"/>
  <c r="G14" i="6" s="1"/>
  <c r="F80" i="6"/>
  <c r="G80" i="6" s="1"/>
  <c r="F297" i="6"/>
  <c r="G297" i="6" s="1"/>
  <c r="F189" i="6"/>
  <c r="G189" i="6" s="1"/>
  <c r="F93" i="6"/>
  <c r="G93" i="6" s="1"/>
  <c r="F33" i="6"/>
  <c r="G33" i="6" s="1"/>
  <c r="F308" i="6"/>
  <c r="G308" i="6" s="1"/>
  <c r="F260" i="6"/>
  <c r="G260" i="6" s="1"/>
  <c r="F176" i="6"/>
  <c r="G176" i="6" s="1"/>
  <c r="F68" i="6"/>
  <c r="G68" i="6" s="1"/>
  <c r="F349" i="6"/>
  <c r="G349" i="6" s="1"/>
  <c r="F325" i="6"/>
  <c r="G325" i="6" s="1"/>
  <c r="F289" i="6"/>
  <c r="G289" i="6" s="1"/>
  <c r="F265" i="6"/>
  <c r="G265" i="6" s="1"/>
  <c r="F241" i="6"/>
  <c r="G241" i="6" s="1"/>
  <c r="F217" i="6"/>
  <c r="G217" i="6" s="1"/>
  <c r="F205" i="6"/>
  <c r="G205" i="6" s="1"/>
  <c r="F181" i="6"/>
  <c r="G181" i="6" s="1"/>
  <c r="F169" i="6"/>
  <c r="G169" i="6" s="1"/>
  <c r="F157" i="6"/>
  <c r="G157" i="6" s="1"/>
  <c r="F145" i="6"/>
  <c r="G145" i="6" s="1"/>
  <c r="F133" i="6"/>
  <c r="G133" i="6" s="1"/>
  <c r="F121" i="6"/>
  <c r="G121" i="6" s="1"/>
  <c r="F109" i="6"/>
  <c r="G109" i="6" s="1"/>
  <c r="F97" i="6"/>
  <c r="G97" i="6" s="1"/>
  <c r="F85" i="6"/>
  <c r="G85" i="6" s="1"/>
  <c r="F73" i="6"/>
  <c r="G73" i="6" s="1"/>
  <c r="F61" i="6"/>
  <c r="G61" i="6" s="1"/>
  <c r="F49" i="6"/>
  <c r="G49" i="6" s="1"/>
  <c r="F37" i="6"/>
  <c r="G37" i="6" s="1"/>
  <c r="F25" i="6"/>
  <c r="G25" i="6" s="1"/>
  <c r="F360" i="6"/>
  <c r="G360" i="6" s="1"/>
  <c r="F348" i="6"/>
  <c r="G348" i="6" s="1"/>
  <c r="F336" i="6"/>
  <c r="G336" i="6" s="1"/>
  <c r="F324" i="6"/>
  <c r="G324" i="6" s="1"/>
  <c r="F312" i="6"/>
  <c r="G312" i="6" s="1"/>
  <c r="F300" i="6"/>
  <c r="G300" i="6" s="1"/>
  <c r="F288" i="6"/>
  <c r="G288" i="6" s="1"/>
  <c r="F276" i="6"/>
  <c r="G276" i="6" s="1"/>
  <c r="F264" i="6"/>
  <c r="G264" i="6" s="1"/>
  <c r="F252" i="6"/>
  <c r="G252" i="6" s="1"/>
  <c r="F240" i="6"/>
  <c r="G240" i="6" s="1"/>
  <c r="F228" i="6"/>
  <c r="G228" i="6" s="1"/>
  <c r="F216" i="6"/>
  <c r="G216" i="6" s="1"/>
  <c r="F204" i="6"/>
  <c r="G204" i="6" s="1"/>
  <c r="F192" i="6"/>
  <c r="G192" i="6" s="1"/>
  <c r="F180" i="6"/>
  <c r="G180" i="6" s="1"/>
  <c r="F168" i="6"/>
  <c r="G168" i="6" s="1"/>
  <c r="F156" i="6"/>
  <c r="G156" i="6" s="1"/>
  <c r="F144" i="6"/>
  <c r="G144" i="6" s="1"/>
  <c r="F132" i="6"/>
  <c r="G132" i="6" s="1"/>
  <c r="F120" i="6"/>
  <c r="G120" i="6" s="1"/>
  <c r="F108" i="6"/>
  <c r="G108" i="6" s="1"/>
  <c r="F96" i="6"/>
  <c r="G96" i="6" s="1"/>
  <c r="F84" i="6"/>
  <c r="G84" i="6" s="1"/>
  <c r="F72" i="6"/>
  <c r="G72" i="6" s="1"/>
  <c r="F60" i="6"/>
  <c r="G60" i="6" s="1"/>
  <c r="F48" i="6"/>
  <c r="G48" i="6" s="1"/>
  <c r="F36" i="6"/>
  <c r="G36" i="6" s="1"/>
  <c r="F24" i="6"/>
  <c r="G24" i="6" s="1"/>
  <c r="F12" i="6"/>
  <c r="G12" i="6" s="1"/>
  <c r="F345" i="6"/>
  <c r="G345" i="6" s="1"/>
  <c r="F333" i="6"/>
  <c r="G333" i="6" s="1"/>
  <c r="F309" i="6"/>
  <c r="G309" i="6" s="1"/>
  <c r="F273" i="6"/>
  <c r="G273" i="6" s="1"/>
  <c r="F261" i="6"/>
  <c r="G261" i="6" s="1"/>
  <c r="F249" i="6"/>
  <c r="G249" i="6" s="1"/>
  <c r="F237" i="6"/>
  <c r="G237" i="6" s="1"/>
  <c r="F225" i="6"/>
  <c r="G225" i="6" s="1"/>
  <c r="F177" i="6"/>
  <c r="G177" i="6" s="1"/>
  <c r="F153" i="6"/>
  <c r="G153" i="6" s="1"/>
  <c r="F141" i="6"/>
  <c r="G141" i="6" s="1"/>
  <c r="F129" i="6"/>
  <c r="G129" i="6" s="1"/>
  <c r="F105" i="6"/>
  <c r="G105" i="6" s="1"/>
  <c r="F81" i="6"/>
  <c r="G81" i="6" s="1"/>
  <c r="F69" i="6"/>
  <c r="G69" i="6" s="1"/>
  <c r="F344" i="6"/>
  <c r="G344" i="6" s="1"/>
  <c r="F236" i="6"/>
  <c r="G236" i="6" s="1"/>
  <c r="F44" i="6"/>
  <c r="G44" i="6" s="1"/>
  <c r="F361" i="6"/>
  <c r="G361" i="6" s="1"/>
  <c r="F337" i="6"/>
  <c r="G337" i="6" s="1"/>
  <c r="F313" i="6"/>
  <c r="G313" i="6" s="1"/>
  <c r="F301" i="6"/>
  <c r="G301" i="6" s="1"/>
  <c r="F277" i="6"/>
  <c r="G277" i="6" s="1"/>
  <c r="F253" i="6"/>
  <c r="G253" i="6" s="1"/>
  <c r="F229" i="6"/>
  <c r="G229" i="6" s="1"/>
  <c r="F193" i="6"/>
  <c r="G193" i="6" s="1"/>
  <c r="F13" i="6"/>
  <c r="G13" i="6" s="1"/>
  <c r="F359" i="6"/>
  <c r="G359" i="6" s="1"/>
  <c r="F347" i="6"/>
  <c r="G347" i="6" s="1"/>
  <c r="F335" i="6"/>
  <c r="G335" i="6" s="1"/>
  <c r="F323" i="6"/>
  <c r="G323" i="6" s="1"/>
  <c r="F311" i="6"/>
  <c r="G311" i="6" s="1"/>
  <c r="F299" i="6"/>
  <c r="G299" i="6" s="1"/>
  <c r="F287" i="6"/>
  <c r="G287" i="6" s="1"/>
  <c r="F275" i="6"/>
  <c r="G275" i="6" s="1"/>
  <c r="F263" i="6"/>
  <c r="G263" i="6" s="1"/>
  <c r="F251" i="6"/>
  <c r="G251" i="6" s="1"/>
  <c r="F239" i="6"/>
  <c r="G239" i="6" s="1"/>
  <c r="F227" i="6"/>
  <c r="G227" i="6" s="1"/>
  <c r="F215" i="6"/>
  <c r="G215" i="6" s="1"/>
  <c r="F203" i="6"/>
  <c r="G203" i="6" s="1"/>
  <c r="F191" i="6"/>
  <c r="G191" i="6" s="1"/>
  <c r="F179" i="6"/>
  <c r="G179" i="6" s="1"/>
  <c r="F167" i="6"/>
  <c r="G167" i="6" s="1"/>
  <c r="F155" i="6"/>
  <c r="G155" i="6" s="1"/>
  <c r="F143" i="6"/>
  <c r="G143" i="6" s="1"/>
  <c r="F131" i="6"/>
  <c r="G131" i="6" s="1"/>
  <c r="F119" i="6"/>
  <c r="G119" i="6" s="1"/>
  <c r="F107" i="6"/>
  <c r="G107" i="6" s="1"/>
  <c r="F95" i="6"/>
  <c r="G95" i="6" s="1"/>
  <c r="F83" i="6"/>
  <c r="G83" i="6" s="1"/>
  <c r="F71" i="6"/>
  <c r="G71" i="6" s="1"/>
  <c r="F59" i="6"/>
  <c r="G59" i="6" s="1"/>
  <c r="F47" i="6"/>
  <c r="G47" i="6" s="1"/>
  <c r="F35" i="6"/>
  <c r="G35" i="6" s="1"/>
  <c r="F23" i="6"/>
  <c r="G23" i="6" s="1"/>
  <c r="F11" i="6"/>
  <c r="G11" i="6" s="1"/>
  <c r="F358" i="6"/>
  <c r="G358" i="6" s="1"/>
  <c r="F346" i="6"/>
  <c r="G346" i="6" s="1"/>
  <c r="F334" i="6"/>
  <c r="G334" i="6" s="1"/>
  <c r="F322" i="6"/>
  <c r="G322" i="6" s="1"/>
  <c r="F310" i="6"/>
  <c r="G310" i="6" s="1"/>
  <c r="F298" i="6"/>
  <c r="G298" i="6" s="1"/>
  <c r="F286" i="6"/>
  <c r="G286" i="6" s="1"/>
  <c r="F274" i="6"/>
  <c r="G274" i="6" s="1"/>
  <c r="F262" i="6"/>
  <c r="G262" i="6" s="1"/>
  <c r="F250" i="6"/>
  <c r="G250" i="6" s="1"/>
  <c r="F238" i="6"/>
  <c r="G238" i="6" s="1"/>
  <c r="F226" i="6"/>
  <c r="G226" i="6" s="1"/>
  <c r="F214" i="6"/>
  <c r="G214" i="6" s="1"/>
  <c r="F202" i="6"/>
  <c r="G202" i="6" s="1"/>
  <c r="F190" i="6"/>
  <c r="G190" i="6" s="1"/>
  <c r="F178" i="6"/>
  <c r="G178" i="6" s="1"/>
  <c r="F166" i="6"/>
  <c r="G166" i="6" s="1"/>
  <c r="F154" i="6"/>
  <c r="G154" i="6" s="1"/>
  <c r="F142" i="6"/>
  <c r="G142" i="6" s="1"/>
  <c r="F130" i="6"/>
  <c r="G130" i="6" s="1"/>
  <c r="F118" i="6"/>
  <c r="G118" i="6" s="1"/>
  <c r="F106" i="6"/>
  <c r="G106" i="6" s="1"/>
  <c r="F94" i="6"/>
  <c r="G94" i="6" s="1"/>
  <c r="F82" i="6"/>
  <c r="G82" i="6" s="1"/>
  <c r="F70" i="6"/>
  <c r="G70" i="6" s="1"/>
  <c r="F58" i="6"/>
  <c r="G58" i="6" s="1"/>
  <c r="F46" i="6"/>
  <c r="G46" i="6" s="1"/>
  <c r="F34" i="6"/>
  <c r="G34" i="6" s="1"/>
  <c r="F22" i="6"/>
  <c r="G22" i="6" s="1"/>
  <c r="F10" i="6"/>
  <c r="G10" i="6" s="1"/>
  <c r="F9" i="6"/>
  <c r="G9" i="6" s="1"/>
  <c r="F8" i="6"/>
  <c r="G8" i="6" s="1"/>
  <c r="F7" i="6"/>
  <c r="G7" i="6" s="1"/>
  <c r="F357" i="6"/>
  <c r="G357" i="6" s="1"/>
  <c r="F201" i="6"/>
  <c r="G201" i="6" s="1"/>
  <c r="F21" i="6"/>
  <c r="G21" i="6" s="1"/>
  <c r="F320" i="6"/>
  <c r="G320" i="6" s="1"/>
  <c r="F284" i="6"/>
  <c r="G284" i="6" s="1"/>
  <c r="F248" i="6"/>
  <c r="G248" i="6" s="1"/>
  <c r="F212" i="6"/>
  <c r="G212" i="6" s="1"/>
  <c r="F188" i="6"/>
  <c r="G188" i="6" s="1"/>
  <c r="F164" i="6"/>
  <c r="G164" i="6" s="1"/>
  <c r="F152" i="6"/>
  <c r="G152" i="6" s="1"/>
  <c r="F140" i="6"/>
  <c r="G140" i="6" s="1"/>
  <c r="F128" i="6"/>
  <c r="G128" i="6" s="1"/>
  <c r="F116" i="6"/>
  <c r="G116" i="6" s="1"/>
  <c r="F104" i="6"/>
  <c r="G104" i="6" s="1"/>
  <c r="F20" i="6"/>
  <c r="G20" i="6" s="1"/>
  <c r="F355" i="6"/>
  <c r="G355" i="6" s="1"/>
  <c r="F331" i="6"/>
  <c r="G331" i="6" s="1"/>
  <c r="F307" i="6"/>
  <c r="G307" i="6" s="1"/>
  <c r="F283" i="6"/>
  <c r="G283" i="6" s="1"/>
  <c r="F259" i="6"/>
  <c r="G259" i="6" s="1"/>
  <c r="F235" i="6"/>
  <c r="G235" i="6" s="1"/>
  <c r="F211" i="6"/>
  <c r="G211" i="6" s="1"/>
  <c r="F187" i="6"/>
  <c r="G187" i="6" s="1"/>
  <c r="F163" i="6"/>
  <c r="G163" i="6" s="1"/>
  <c r="F139" i="6"/>
  <c r="G139" i="6" s="1"/>
  <c r="F103" i="6"/>
  <c r="G103" i="6" s="1"/>
  <c r="F67" i="6"/>
  <c r="G67" i="6" s="1"/>
  <c r="F19" i="6"/>
  <c r="G19" i="6" s="1"/>
  <c r="F354" i="6"/>
  <c r="G354" i="6" s="1"/>
  <c r="F342" i="6"/>
  <c r="G342" i="6" s="1"/>
  <c r="F330" i="6"/>
  <c r="G330" i="6" s="1"/>
  <c r="F318" i="6"/>
  <c r="G318" i="6" s="1"/>
  <c r="F306" i="6"/>
  <c r="G306" i="6" s="1"/>
  <c r="F294" i="6"/>
  <c r="G294" i="6" s="1"/>
  <c r="F282" i="6"/>
  <c r="G282" i="6" s="1"/>
  <c r="F270" i="6"/>
  <c r="G270" i="6" s="1"/>
  <c r="F258" i="6"/>
  <c r="G258" i="6" s="1"/>
  <c r="F246" i="6"/>
  <c r="G246" i="6" s="1"/>
  <c r="F234" i="6"/>
  <c r="G234" i="6" s="1"/>
  <c r="F222" i="6"/>
  <c r="G222" i="6" s="1"/>
  <c r="F210" i="6"/>
  <c r="G210" i="6" s="1"/>
  <c r="F198" i="6"/>
  <c r="G198" i="6" s="1"/>
  <c r="F186" i="6"/>
  <c r="G186" i="6" s="1"/>
  <c r="F174" i="6"/>
  <c r="G174" i="6" s="1"/>
  <c r="F162" i="6"/>
  <c r="G162" i="6" s="1"/>
  <c r="F150" i="6"/>
  <c r="G150" i="6" s="1"/>
  <c r="F138" i="6"/>
  <c r="G138" i="6" s="1"/>
  <c r="F126" i="6"/>
  <c r="G126" i="6" s="1"/>
  <c r="F114" i="6"/>
  <c r="G114" i="6" s="1"/>
  <c r="F102" i="6"/>
  <c r="G102" i="6" s="1"/>
  <c r="F90" i="6"/>
  <c r="G90" i="6" s="1"/>
  <c r="F78" i="6"/>
  <c r="G78" i="6" s="1"/>
  <c r="F66" i="6"/>
  <c r="G66" i="6" s="1"/>
  <c r="F54" i="6"/>
  <c r="G54" i="6" s="1"/>
  <c r="F42" i="6"/>
  <c r="G42" i="6" s="1"/>
  <c r="F30" i="6"/>
  <c r="G30" i="6" s="1"/>
  <c r="F18" i="6"/>
  <c r="G18" i="6" s="1"/>
  <c r="F6" i="6"/>
  <c r="G6" i="6" s="1"/>
  <c r="F356" i="6"/>
  <c r="G356" i="6" s="1"/>
  <c r="F224" i="6"/>
  <c r="G224" i="6" s="1"/>
  <c r="F32" i="6"/>
  <c r="G32" i="6" s="1"/>
  <c r="F343" i="6"/>
  <c r="G343" i="6" s="1"/>
  <c r="F319" i="6"/>
  <c r="G319" i="6" s="1"/>
  <c r="F295" i="6"/>
  <c r="G295" i="6" s="1"/>
  <c r="F271" i="6"/>
  <c r="G271" i="6" s="1"/>
  <c r="F247" i="6"/>
  <c r="G247" i="6" s="1"/>
  <c r="F223" i="6"/>
  <c r="G223" i="6" s="1"/>
  <c r="F199" i="6"/>
  <c r="G199" i="6" s="1"/>
  <c r="F175" i="6"/>
  <c r="G175" i="6" s="1"/>
  <c r="F151" i="6"/>
  <c r="G151" i="6" s="1"/>
  <c r="F127" i="6"/>
  <c r="G127" i="6" s="1"/>
  <c r="F115" i="6"/>
  <c r="G115" i="6" s="1"/>
  <c r="F91" i="6"/>
  <c r="G91" i="6" s="1"/>
  <c r="F79" i="6"/>
  <c r="G79" i="6" s="1"/>
  <c r="F55" i="6"/>
  <c r="G55" i="6" s="1"/>
  <c r="F43" i="6"/>
  <c r="G43" i="6" s="1"/>
  <c r="F31" i="6"/>
  <c r="G31" i="6" s="1"/>
  <c r="F353" i="6"/>
  <c r="G353" i="6" s="1"/>
  <c r="F341" i="6"/>
  <c r="G341" i="6" s="1"/>
  <c r="F329" i="6"/>
  <c r="G329" i="6" s="1"/>
  <c r="F317" i="6"/>
  <c r="G317" i="6" s="1"/>
  <c r="F305" i="6"/>
  <c r="G305" i="6" s="1"/>
  <c r="F293" i="6"/>
  <c r="G293" i="6" s="1"/>
  <c r="F281" i="6"/>
  <c r="G281" i="6" s="1"/>
  <c r="F269" i="6"/>
  <c r="G269" i="6" s="1"/>
  <c r="F257" i="6"/>
  <c r="G257" i="6" s="1"/>
  <c r="F245" i="6"/>
  <c r="G245" i="6" s="1"/>
  <c r="F233" i="6"/>
  <c r="G233" i="6" s="1"/>
  <c r="F221" i="6"/>
  <c r="G221" i="6" s="1"/>
  <c r="F209" i="6"/>
  <c r="G209" i="6" s="1"/>
  <c r="F197" i="6"/>
  <c r="G197" i="6" s="1"/>
  <c r="F185" i="6"/>
  <c r="G185" i="6" s="1"/>
  <c r="F173" i="6"/>
  <c r="G173" i="6" s="1"/>
  <c r="F161" i="6"/>
  <c r="G161" i="6" s="1"/>
  <c r="F149" i="6"/>
  <c r="G149" i="6" s="1"/>
  <c r="F137" i="6"/>
  <c r="G137" i="6" s="1"/>
  <c r="F125" i="6"/>
  <c r="G125" i="6" s="1"/>
  <c r="F113" i="6"/>
  <c r="G113" i="6" s="1"/>
  <c r="F101" i="6"/>
  <c r="G101" i="6" s="1"/>
  <c r="F89" i="6"/>
  <c r="G89" i="6" s="1"/>
  <c r="F77" i="6"/>
  <c r="G77" i="6" s="1"/>
  <c r="F65" i="6"/>
  <c r="G65" i="6" s="1"/>
  <c r="F53" i="6"/>
  <c r="G53" i="6" s="1"/>
  <c r="F41" i="6"/>
  <c r="G41" i="6" s="1"/>
  <c r="F29" i="6"/>
  <c r="G29" i="6" s="1"/>
  <c r="F17" i="6"/>
  <c r="G17" i="6" s="1"/>
  <c r="F5" i="6"/>
  <c r="G5" i="6" s="1"/>
  <c r="F352" i="6"/>
  <c r="G352" i="6" s="1"/>
  <c r="F340" i="6"/>
  <c r="G340" i="6" s="1"/>
  <c r="F328" i="6"/>
  <c r="G328" i="6" s="1"/>
  <c r="F316" i="6"/>
  <c r="G316" i="6" s="1"/>
  <c r="F304" i="6"/>
  <c r="G304" i="6" s="1"/>
  <c r="F292" i="6"/>
  <c r="G292" i="6" s="1"/>
  <c r="F280" i="6"/>
  <c r="G280" i="6" s="1"/>
  <c r="F268" i="6"/>
  <c r="G268" i="6" s="1"/>
  <c r="F256" i="6"/>
  <c r="G256" i="6" s="1"/>
  <c r="F244" i="6"/>
  <c r="G244" i="6" s="1"/>
  <c r="F232" i="6"/>
  <c r="G232" i="6" s="1"/>
  <c r="F220" i="6"/>
  <c r="G220" i="6" s="1"/>
  <c r="F208" i="6"/>
  <c r="G208" i="6" s="1"/>
  <c r="F196" i="6"/>
  <c r="G196" i="6" s="1"/>
  <c r="F184" i="6"/>
  <c r="G184" i="6" s="1"/>
  <c r="F172" i="6"/>
  <c r="G172" i="6" s="1"/>
  <c r="F160" i="6"/>
  <c r="G160" i="6" s="1"/>
  <c r="F148" i="6"/>
  <c r="G148" i="6" s="1"/>
  <c r="F136" i="6"/>
  <c r="G136" i="6" s="1"/>
  <c r="F124" i="6"/>
  <c r="G124" i="6" s="1"/>
  <c r="F112" i="6"/>
  <c r="G112" i="6" s="1"/>
  <c r="F100" i="6"/>
  <c r="G100" i="6" s="1"/>
  <c r="F88" i="6"/>
  <c r="G88" i="6" s="1"/>
  <c r="F76" i="6"/>
  <c r="G76" i="6" s="1"/>
  <c r="F64" i="6"/>
  <c r="G64" i="6" s="1"/>
  <c r="F52" i="6"/>
  <c r="G52" i="6" s="1"/>
  <c r="F40" i="6"/>
  <c r="G40" i="6" s="1"/>
  <c r="F28" i="6"/>
  <c r="G28" i="6" s="1"/>
  <c r="F16" i="6"/>
  <c r="G16" i="6" s="1"/>
  <c r="F4" i="6"/>
  <c r="G4" i="6" s="1"/>
  <c r="N4" i="1"/>
  <c r="N5" i="1"/>
  <c r="N6" i="1"/>
  <c r="N7" i="1"/>
  <c r="N8" i="1"/>
  <c r="N18" i="1"/>
  <c r="N9" i="1"/>
  <c r="N19" i="1"/>
  <c r="N20" i="1"/>
  <c r="N10" i="1"/>
  <c r="N21" i="1"/>
  <c r="N22" i="1"/>
  <c r="N11" i="1"/>
  <c r="N12" i="1"/>
  <c r="N13" i="1"/>
  <c r="N14" i="1"/>
  <c r="N23" i="1"/>
  <c r="N24" i="1"/>
  <c r="N25" i="1"/>
  <c r="N15" i="1"/>
  <c r="N16" i="1"/>
  <c r="N26" i="1"/>
  <c r="N27" i="1"/>
  <c r="N1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6" i="1"/>
  <c r="N48" i="1"/>
  <c r="N49" i="1"/>
  <c r="N50" i="1"/>
  <c r="N51" i="1"/>
  <c r="N52" i="1"/>
  <c r="N53" i="1"/>
  <c r="N54" i="1"/>
  <c r="N55" i="1"/>
  <c r="N56" i="1"/>
  <c r="N57" i="1"/>
  <c r="N58" i="1"/>
  <c r="N59" i="1"/>
  <c r="N42" i="1"/>
  <c r="N43" i="1"/>
  <c r="N44" i="1"/>
  <c r="N45" i="1"/>
  <c r="N47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5" i="1"/>
  <c r="N96" i="1"/>
  <c r="N97" i="1"/>
  <c r="N98" i="1"/>
  <c r="N93" i="1"/>
  <c r="N94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4" i="1"/>
  <c r="N111" i="1"/>
  <c r="N112" i="1"/>
  <c r="N113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5" i="1"/>
  <c r="N156" i="1"/>
  <c r="N157" i="1"/>
  <c r="N158" i="1"/>
  <c r="N161" i="1"/>
  <c r="N162" i="1"/>
  <c r="N159" i="1"/>
  <c r="N160" i="1"/>
  <c r="N163" i="1"/>
  <c r="N164" i="1"/>
  <c r="N165" i="1"/>
  <c r="N166" i="1"/>
  <c r="N167" i="1"/>
  <c r="N168" i="1"/>
  <c r="N169" i="1"/>
  <c r="N170" i="1"/>
  <c r="N179" i="1"/>
  <c r="N180" i="1"/>
  <c r="N171" i="1"/>
  <c r="N172" i="1"/>
  <c r="N173" i="1"/>
  <c r="N174" i="1"/>
  <c r="N175" i="1"/>
  <c r="N176" i="1"/>
  <c r="N177" i="1"/>
  <c r="N178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9" i="1"/>
  <c r="N248" i="1"/>
  <c r="N250" i="1"/>
  <c r="N251" i="1"/>
  <c r="N252" i="1"/>
  <c r="N253" i="1"/>
  <c r="N256" i="1"/>
  <c r="N257" i="1"/>
  <c r="N258" i="1"/>
  <c r="N259" i="1"/>
  <c r="N260" i="1"/>
  <c r="N261" i="1"/>
  <c r="N262" i="1"/>
  <c r="N263" i="1"/>
  <c r="N264" i="1"/>
  <c r="N265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300" i="1"/>
  <c r="N301" i="1"/>
  <c r="N299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7" i="1"/>
  <c r="N344" i="1"/>
  <c r="N345" i="1"/>
  <c r="N346" i="1"/>
  <c r="N478" i="1"/>
  <c r="I148" i="5" s="1"/>
  <c r="N479" i="1"/>
  <c r="I149" i="5" s="1"/>
  <c r="N480" i="1"/>
  <c r="I150" i="5" s="1"/>
  <c r="N481" i="1"/>
  <c r="I151" i="5" s="1"/>
  <c r="N482" i="1"/>
  <c r="I152" i="5" s="1"/>
  <c r="N483" i="1"/>
  <c r="I153" i="5" s="1"/>
  <c r="N484" i="1"/>
  <c r="I154" i="5" s="1"/>
  <c r="N485" i="1"/>
  <c r="I155" i="5" s="1"/>
  <c r="N486" i="1"/>
  <c r="I156" i="5" s="1"/>
  <c r="N443" i="1"/>
  <c r="N444" i="1"/>
  <c r="N445" i="1"/>
  <c r="I56" i="5" s="1"/>
  <c r="N487" i="1"/>
  <c r="N488" i="1"/>
  <c r="N489" i="1"/>
  <c r="I157" i="5" s="1"/>
  <c r="N490" i="1"/>
  <c r="I158" i="5" s="1"/>
  <c r="N491" i="1"/>
  <c r="I159" i="5" s="1"/>
  <c r="N492" i="1"/>
  <c r="I160" i="5" s="1"/>
  <c r="N493" i="1"/>
  <c r="I161" i="5" s="1"/>
  <c r="N494" i="1"/>
  <c r="I162" i="5" s="1"/>
  <c r="N495" i="1"/>
  <c r="I163" i="5" s="1"/>
  <c r="N496" i="1"/>
  <c r="I164" i="5" s="1"/>
  <c r="N497" i="1"/>
  <c r="I165" i="5" s="1"/>
  <c r="N498" i="1"/>
  <c r="I166" i="5" s="1"/>
  <c r="N427" i="1"/>
  <c r="I292" i="5" s="1"/>
  <c r="N428" i="1"/>
  <c r="I290" i="5" s="1"/>
  <c r="N429" i="1"/>
  <c r="I291" i="5" s="1"/>
  <c r="N446" i="1"/>
  <c r="N499" i="1"/>
  <c r="N500" i="1"/>
  <c r="N501" i="1"/>
  <c r="N502" i="1"/>
  <c r="N503" i="1"/>
  <c r="N504" i="1"/>
  <c r="I167" i="5" s="1"/>
  <c r="N505" i="1"/>
  <c r="I168" i="5" s="1"/>
  <c r="N506" i="1"/>
  <c r="I169" i="5" s="1"/>
  <c r="N507" i="1"/>
  <c r="I170" i="5" s="1"/>
  <c r="N508" i="1"/>
  <c r="I171" i="5" s="1"/>
  <c r="N430" i="1"/>
  <c r="I298" i="5" s="1"/>
  <c r="N431" i="1"/>
  <c r="I301" i="5" s="1"/>
  <c r="N432" i="1"/>
  <c r="I300" i="5" s="1"/>
  <c r="N433" i="1"/>
  <c r="I299" i="5" s="1"/>
  <c r="N509" i="1"/>
  <c r="I172" i="5" s="1"/>
  <c r="N510" i="1"/>
  <c r="I173" i="5" s="1"/>
  <c r="N511" i="1"/>
  <c r="I174" i="5" s="1"/>
  <c r="N512" i="1"/>
  <c r="I175" i="5" s="1"/>
  <c r="N447" i="1"/>
  <c r="N513" i="1"/>
  <c r="I68" i="5" s="1"/>
  <c r="N514" i="1"/>
  <c r="N515" i="1"/>
  <c r="N516" i="1"/>
  <c r="N517" i="1"/>
  <c r="N518" i="1"/>
  <c r="N348" i="1"/>
  <c r="I223" i="5" s="1"/>
  <c r="N349" i="1"/>
  <c r="I224" i="5" s="1"/>
  <c r="N350" i="1"/>
  <c r="I221" i="5" s="1"/>
  <c r="N351" i="1"/>
  <c r="I222" i="5" s="1"/>
  <c r="N519" i="1"/>
  <c r="I176" i="5" s="1"/>
  <c r="N352" i="1"/>
  <c r="I226" i="5" s="1"/>
  <c r="N353" i="1"/>
  <c r="I225" i="5" s="1"/>
  <c r="N520" i="1"/>
  <c r="I177" i="5" s="1"/>
  <c r="N354" i="1"/>
  <c r="I227" i="5" s="1"/>
  <c r="N521" i="1"/>
  <c r="I178" i="5" s="1"/>
  <c r="N522" i="1"/>
  <c r="I179" i="5" s="1"/>
  <c r="N355" i="1"/>
  <c r="I228" i="5" s="1"/>
  <c r="N523" i="1"/>
  <c r="I180" i="5" s="1"/>
  <c r="N356" i="1"/>
  <c r="I229" i="5" s="1"/>
  <c r="N448" i="1"/>
  <c r="N449" i="1"/>
  <c r="N524" i="1"/>
  <c r="I76" i="5" s="1"/>
  <c r="N525" i="1"/>
  <c r="N526" i="1"/>
  <c r="I181" i="5" s="1"/>
  <c r="N357" i="1"/>
  <c r="I230" i="5" s="1"/>
  <c r="N527" i="1"/>
  <c r="I182" i="5" s="1"/>
  <c r="N528" i="1"/>
  <c r="I183" i="5" s="1"/>
  <c r="N529" i="1"/>
  <c r="I184" i="5" s="1"/>
  <c r="N530" i="1"/>
  <c r="I185" i="5" s="1"/>
  <c r="N531" i="1"/>
  <c r="I186" i="5" s="1"/>
  <c r="N450" i="1"/>
  <c r="N532" i="1"/>
  <c r="N533" i="1"/>
  <c r="N534" i="1"/>
  <c r="I81" i="5" s="1"/>
  <c r="N535" i="1"/>
  <c r="N435" i="1"/>
  <c r="I293" i="5" s="1"/>
  <c r="N436" i="1"/>
  <c r="I295" i="5" s="1"/>
  <c r="N437" i="1"/>
  <c r="I294" i="5" s="1"/>
  <c r="N434" i="1"/>
  <c r="I289" i="5" s="1"/>
  <c r="N358" i="1"/>
  <c r="I231" i="5" s="1"/>
  <c r="N451" i="1"/>
  <c r="N452" i="1"/>
  <c r="N536" i="1"/>
  <c r="I265" i="5" s="1"/>
  <c r="N537" i="1"/>
  <c r="I266" i="5" s="1"/>
  <c r="N453" i="1"/>
  <c r="N454" i="1"/>
  <c r="I86" i="5" s="1"/>
  <c r="N538" i="1"/>
  <c r="N539" i="1"/>
  <c r="I50" i="5" s="1"/>
  <c r="N540" i="1"/>
  <c r="N455" i="1"/>
  <c r="N456" i="1"/>
  <c r="N541" i="1"/>
  <c r="N542" i="1"/>
  <c r="N543" i="1"/>
  <c r="N544" i="1"/>
  <c r="N359" i="1"/>
  <c r="I233" i="5" s="1"/>
  <c r="N360" i="1"/>
  <c r="I232" i="5" s="1"/>
  <c r="N457" i="1"/>
  <c r="I90" i="5" s="1"/>
  <c r="N458" i="1"/>
  <c r="N459" i="1"/>
  <c r="N545" i="1"/>
  <c r="N546" i="1"/>
  <c r="N547" i="1"/>
  <c r="N460" i="1"/>
  <c r="N548" i="1"/>
  <c r="I138" i="5" s="1"/>
  <c r="N549" i="1"/>
  <c r="I143" i="5" s="1"/>
  <c r="N550" i="1"/>
  <c r="I144" i="5" s="1"/>
  <c r="N361" i="1"/>
  <c r="I235" i="5" s="1"/>
  <c r="N362" i="1"/>
  <c r="I234" i="5" s="1"/>
  <c r="N461" i="1"/>
  <c r="I96" i="5" s="1"/>
  <c r="N551" i="1"/>
  <c r="I97" i="5" s="1"/>
  <c r="N552" i="1"/>
  <c r="I98" i="5" s="1"/>
  <c r="N553" i="1"/>
  <c r="I99" i="5" s="1"/>
  <c r="N554" i="1"/>
  <c r="I100" i="5" s="1"/>
  <c r="N363" i="1"/>
  <c r="I237" i="5" s="1"/>
  <c r="N364" i="1"/>
  <c r="I236" i="5" s="1"/>
  <c r="N462" i="1"/>
  <c r="I101" i="5" s="1"/>
  <c r="N555" i="1"/>
  <c r="I102" i="5" s="1"/>
  <c r="N556" i="1"/>
  <c r="I103" i="5" s="1"/>
  <c r="N557" i="1"/>
  <c r="I104" i="5" s="1"/>
  <c r="N558" i="1"/>
  <c r="I105" i="5" s="1"/>
  <c r="N365" i="1"/>
  <c r="I239" i="5" s="1"/>
  <c r="N366" i="1"/>
  <c r="I238" i="5" s="1"/>
  <c r="N463" i="1"/>
  <c r="I106" i="5" s="1"/>
  <c r="N559" i="1"/>
  <c r="I107" i="5" s="1"/>
  <c r="N560" i="1"/>
  <c r="I108" i="5" s="1"/>
  <c r="N561" i="1"/>
  <c r="I109" i="5" s="1"/>
  <c r="N562" i="1"/>
  <c r="I110" i="5" s="1"/>
  <c r="N563" i="1"/>
  <c r="I187" i="5" s="1"/>
  <c r="N564" i="1"/>
  <c r="I188" i="5" s="1"/>
  <c r="N565" i="1"/>
  <c r="I189" i="5" s="1"/>
  <c r="N367" i="1"/>
  <c r="I240" i="5" s="1"/>
  <c r="N464" i="1"/>
  <c r="I111" i="5" s="1"/>
  <c r="N566" i="1"/>
  <c r="I145" i="5" s="1"/>
  <c r="N567" i="1"/>
  <c r="I146" i="5" s="1"/>
  <c r="N568" i="1"/>
  <c r="I147" i="5" s="1"/>
  <c r="N368" i="1"/>
  <c r="I244" i="5" s="1"/>
  <c r="N369" i="1"/>
  <c r="I242" i="5" s="1"/>
  <c r="N370" i="1"/>
  <c r="I243" i="5" s="1"/>
  <c r="N371" i="1"/>
  <c r="I241" i="5" s="1"/>
  <c r="N569" i="1"/>
  <c r="I190" i="5" s="1"/>
  <c r="N570" i="1"/>
  <c r="I191" i="5" s="1"/>
  <c r="N571" i="1"/>
  <c r="I192" i="5" s="1"/>
  <c r="N572" i="1"/>
  <c r="I193" i="5" s="1"/>
  <c r="N573" i="1"/>
  <c r="I194" i="5" s="1"/>
  <c r="N574" i="1"/>
  <c r="I195" i="5" s="1"/>
  <c r="N575" i="1"/>
  <c r="I196" i="5" s="1"/>
  <c r="N576" i="1"/>
  <c r="I197" i="5" s="1"/>
  <c r="N577" i="1"/>
  <c r="I198" i="5" s="1"/>
  <c r="N578" i="1"/>
  <c r="I199" i="5" s="1"/>
  <c r="N579" i="1"/>
  <c r="I200" i="5" s="1"/>
  <c r="N580" i="1"/>
  <c r="I201" i="5" s="1"/>
  <c r="N438" i="1"/>
  <c r="I296" i="5" s="1"/>
  <c r="N439" i="1"/>
  <c r="I297" i="5" s="1"/>
  <c r="N393" i="1"/>
  <c r="I267" i="5" s="1"/>
  <c r="N394" i="1"/>
  <c r="I268" i="5" s="1"/>
  <c r="N413" i="1"/>
  <c r="N615" i="1"/>
  <c r="N395" i="1"/>
  <c r="I270" i="5" s="1"/>
  <c r="N396" i="1"/>
  <c r="I271" i="5" s="1"/>
  <c r="N397" i="1"/>
  <c r="I269" i="5" s="1"/>
  <c r="N414" i="1"/>
  <c r="I272" i="5" s="1"/>
  <c r="N415" i="1"/>
  <c r="I274" i="5" s="1"/>
  <c r="N416" i="1"/>
  <c r="I273" i="5" s="1"/>
  <c r="N616" i="1"/>
  <c r="N406" i="1"/>
  <c r="I287" i="5" s="1"/>
  <c r="N407" i="1"/>
  <c r="I283" i="5" s="1"/>
  <c r="N408" i="1"/>
  <c r="I288" i="5" s="1"/>
  <c r="N409" i="1"/>
  <c r="I285" i="5" s="1"/>
  <c r="N410" i="1"/>
  <c r="I284" i="5" s="1"/>
  <c r="N411" i="1"/>
  <c r="I286" i="5" s="1"/>
  <c r="N417" i="1"/>
  <c r="N418" i="1"/>
  <c r="N419" i="1"/>
  <c r="N420" i="1"/>
  <c r="N421" i="1"/>
  <c r="N422" i="1"/>
  <c r="N423" i="1"/>
  <c r="I44" i="5" s="1"/>
  <c r="N424" i="1"/>
  <c r="N425" i="1"/>
  <c r="N426" i="1"/>
  <c r="I48" i="5" s="1"/>
  <c r="N581" i="1"/>
  <c r="I202" i="5" s="1"/>
  <c r="N582" i="1"/>
  <c r="I203" i="5" s="1"/>
  <c r="N583" i="1"/>
  <c r="I204" i="5" s="1"/>
  <c r="N584" i="1"/>
  <c r="I205" i="5" s="1"/>
  <c r="N585" i="1"/>
  <c r="I206" i="5" s="1"/>
  <c r="N586" i="1"/>
  <c r="I207" i="5" s="1"/>
  <c r="N587" i="1"/>
  <c r="I208" i="5" s="1"/>
  <c r="N372" i="1"/>
  <c r="I302" i="5" s="1"/>
  <c r="N373" i="1"/>
  <c r="I249" i="5" s="1"/>
  <c r="N374" i="1"/>
  <c r="I250" i="5" s="1"/>
  <c r="N375" i="1"/>
  <c r="I245" i="5" s="1"/>
  <c r="N376" i="1"/>
  <c r="I246" i="5" s="1"/>
  <c r="N377" i="1"/>
  <c r="I248" i="5" s="1"/>
  <c r="N378" i="1"/>
  <c r="I247" i="5" s="1"/>
  <c r="N398" i="1"/>
  <c r="I277" i="5" s="1"/>
  <c r="N399" i="1"/>
  <c r="I278" i="5" s="1"/>
  <c r="N400" i="1"/>
  <c r="I275" i="5" s="1"/>
  <c r="N401" i="1"/>
  <c r="I276" i="5" s="1"/>
  <c r="N402" i="1"/>
  <c r="I279" i="5" s="1"/>
  <c r="N403" i="1"/>
  <c r="I280" i="5" s="1"/>
  <c r="N379" i="1"/>
  <c r="I251" i="5" s="1"/>
  <c r="N380" i="1"/>
  <c r="I252" i="5" s="1"/>
  <c r="N404" i="1"/>
  <c r="I281" i="5" s="1"/>
  <c r="N405" i="1"/>
  <c r="I282" i="5" s="1"/>
  <c r="N465" i="1"/>
  <c r="I112" i="5" s="1"/>
  <c r="N381" i="1"/>
  <c r="I253" i="5" s="1"/>
  <c r="N588" i="1"/>
  <c r="I209" i="5" s="1"/>
  <c r="N589" i="1"/>
  <c r="I210" i="5" s="1"/>
  <c r="N590" i="1"/>
  <c r="I211" i="5" s="1"/>
  <c r="N591" i="1"/>
  <c r="I212" i="5" s="1"/>
  <c r="N592" i="1"/>
  <c r="I213" i="5" s="1"/>
  <c r="N593" i="1"/>
  <c r="I214" i="5" s="1"/>
  <c r="N382" i="1"/>
  <c r="I255" i="5" s="1"/>
  <c r="N383" i="1"/>
  <c r="I254" i="5" s="1"/>
  <c r="N594" i="1"/>
  <c r="I215" i="5" s="1"/>
  <c r="N595" i="1"/>
  <c r="I216" i="5" s="1"/>
  <c r="N596" i="1"/>
  <c r="I217" i="5" s="1"/>
  <c r="N597" i="1"/>
  <c r="I218" i="5" s="1"/>
  <c r="N598" i="1"/>
  <c r="I219" i="5" s="1"/>
  <c r="N599" i="1"/>
  <c r="I220" i="5" s="1"/>
  <c r="N384" i="1"/>
  <c r="I263" i="5" s="1"/>
  <c r="N385" i="1"/>
  <c r="I256" i="5" s="1"/>
  <c r="N386" i="1"/>
  <c r="I257" i="5" s="1"/>
  <c r="N387" i="1"/>
  <c r="I262" i="5" s="1"/>
  <c r="N388" i="1"/>
  <c r="I260" i="5" s="1"/>
  <c r="N389" i="1"/>
  <c r="I259" i="5" s="1"/>
  <c r="N390" i="1"/>
  <c r="I264" i="5" s="1"/>
  <c r="N391" i="1"/>
  <c r="I261" i="5" s="1"/>
  <c r="N392" i="1"/>
  <c r="I258" i="5" s="1"/>
  <c r="N466" i="1"/>
  <c r="I113" i="5" s="1"/>
  <c r="N600" i="1"/>
  <c r="I114" i="5" s="1"/>
  <c r="N467" i="1"/>
  <c r="I115" i="5" s="1"/>
  <c r="N601" i="1"/>
  <c r="I116" i="5" s="1"/>
  <c r="N468" i="1"/>
  <c r="I117" i="5" s="1"/>
  <c r="N469" i="1"/>
  <c r="I118" i="5" s="1"/>
  <c r="N470" i="1"/>
  <c r="I119" i="5" s="1"/>
  <c r="N602" i="1"/>
  <c r="I120" i="5" s="1"/>
  <c r="N603" i="1"/>
  <c r="I121" i="5" s="1"/>
  <c r="N440" i="1"/>
  <c r="I125" i="5" s="1"/>
  <c r="N471" i="1"/>
  <c r="I123" i="5" s="1"/>
  <c r="N472" i="1"/>
  <c r="I122" i="5" s="1"/>
  <c r="N604" i="1"/>
  <c r="I124" i="5" s="1"/>
  <c r="N412" i="1"/>
  <c r="I131" i="5" s="1"/>
  <c r="N473" i="1"/>
  <c r="I126" i="5" s="1"/>
  <c r="N605" i="1"/>
  <c r="I127" i="5" s="1"/>
  <c r="N606" i="1"/>
  <c r="I128" i="5" s="1"/>
  <c r="N607" i="1"/>
  <c r="I129" i="5" s="1"/>
  <c r="N608" i="1"/>
  <c r="I130" i="5" s="1"/>
  <c r="N474" i="1"/>
  <c r="I132" i="5" s="1"/>
  <c r="N475" i="1"/>
  <c r="I133" i="5" s="1"/>
  <c r="N476" i="1"/>
  <c r="I134" i="5" s="1"/>
  <c r="N609" i="1"/>
  <c r="I135" i="5" s="1"/>
  <c r="N610" i="1"/>
  <c r="I136" i="5" s="1"/>
  <c r="N611" i="1"/>
  <c r="I137" i="5" s="1"/>
  <c r="N477" i="1"/>
  <c r="I139" i="5" s="1"/>
  <c r="N612" i="1"/>
  <c r="I140" i="5" s="1"/>
  <c r="N613" i="1"/>
  <c r="I141" i="5" s="1"/>
  <c r="N614" i="1"/>
  <c r="I142" i="5" s="1"/>
  <c r="N618" i="1"/>
  <c r="N619" i="1"/>
  <c r="N620" i="1"/>
  <c r="N617" i="1"/>
  <c r="N621" i="1"/>
  <c r="N622" i="1"/>
  <c r="N623" i="1"/>
  <c r="N624" i="1"/>
  <c r="N627" i="1"/>
  <c r="N628" i="1"/>
  <c r="N625" i="1"/>
  <c r="N626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9" i="1"/>
  <c r="N660" i="1"/>
  <c r="N657" i="1"/>
  <c r="N658" i="1"/>
  <c r="N661" i="1"/>
  <c r="N662" i="1"/>
  <c r="N663" i="1"/>
  <c r="N664" i="1"/>
  <c r="N665" i="1"/>
  <c r="N666" i="1"/>
  <c r="N667" i="1"/>
  <c r="N668" i="1"/>
  <c r="N673" i="1"/>
  <c r="N674" i="1"/>
  <c r="N675" i="1"/>
  <c r="N676" i="1"/>
  <c r="N669" i="1"/>
  <c r="N670" i="1"/>
  <c r="N677" i="1"/>
  <c r="N678" i="1"/>
  <c r="N679" i="1"/>
  <c r="N680" i="1"/>
  <c r="N681" i="1"/>
  <c r="N682" i="1"/>
  <c r="N683" i="1"/>
  <c r="N684" i="1"/>
  <c r="N671" i="1"/>
  <c r="N672" i="1"/>
  <c r="N685" i="1"/>
  <c r="N686" i="1"/>
  <c r="N687" i="1"/>
  <c r="N688" i="1"/>
  <c r="N689" i="1"/>
  <c r="N690" i="1"/>
  <c r="N691" i="1"/>
  <c r="N692" i="1"/>
  <c r="N693" i="1"/>
  <c r="N694" i="1"/>
  <c r="N715" i="1"/>
  <c r="N695" i="1"/>
  <c r="N696" i="1"/>
  <c r="N697" i="1"/>
  <c r="N712" i="1"/>
  <c r="N713" i="1"/>
  <c r="N714" i="1"/>
  <c r="N716" i="1"/>
  <c r="N698" i="1"/>
  <c r="N699" i="1"/>
  <c r="N700" i="1"/>
  <c r="N717" i="1"/>
  <c r="N701" i="1"/>
  <c r="N702" i="1"/>
  <c r="N703" i="1"/>
  <c r="N704" i="1"/>
  <c r="N705" i="1"/>
  <c r="N706" i="1"/>
  <c r="N707" i="1"/>
  <c r="N708" i="1"/>
  <c r="N709" i="1"/>
  <c r="N710" i="1"/>
  <c r="N711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52" i="1"/>
  <c r="N744" i="1"/>
  <c r="N745" i="1"/>
  <c r="N746" i="1"/>
  <c r="N749" i="1"/>
  <c r="N747" i="1"/>
  <c r="N750" i="1"/>
  <c r="N753" i="1"/>
  <c r="N754" i="1"/>
  <c r="N755" i="1"/>
  <c r="N756" i="1"/>
  <c r="N757" i="1"/>
  <c r="N758" i="1"/>
  <c r="N748" i="1"/>
  <c r="N751" i="1"/>
  <c r="N759" i="1"/>
  <c r="N760" i="1"/>
  <c r="N761" i="1"/>
  <c r="N762" i="1"/>
  <c r="N763" i="1"/>
  <c r="N764" i="1"/>
  <c r="N765" i="1"/>
  <c r="N775" i="1"/>
  <c r="N779" i="1"/>
  <c r="N780" i="1"/>
  <c r="N781" i="1"/>
  <c r="N782" i="1"/>
  <c r="N783" i="1"/>
  <c r="N766" i="1"/>
  <c r="N767" i="1"/>
  <c r="N768" i="1"/>
  <c r="N784" i="1"/>
  <c r="N785" i="1"/>
  <c r="N786" i="1"/>
  <c r="N787" i="1"/>
  <c r="N788" i="1"/>
  <c r="N769" i="1"/>
  <c r="N776" i="1"/>
  <c r="N789" i="1"/>
  <c r="N790" i="1"/>
  <c r="N770" i="1"/>
  <c r="N771" i="1"/>
  <c r="N791" i="1"/>
  <c r="N792" i="1"/>
  <c r="N793" i="1"/>
  <c r="N794" i="1"/>
  <c r="N795" i="1"/>
  <c r="N772" i="1"/>
  <c r="N773" i="1"/>
  <c r="N777" i="1"/>
  <c r="N796" i="1"/>
  <c r="N797" i="1"/>
  <c r="N798" i="1"/>
  <c r="N799" i="1"/>
  <c r="N800" i="1"/>
  <c r="N774" i="1"/>
  <c r="N778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2" i="1"/>
  <c r="N823" i="1"/>
  <c r="N824" i="1"/>
  <c r="N825" i="1"/>
  <c r="N826" i="1"/>
  <c r="N827" i="1"/>
  <c r="N820" i="1"/>
  <c r="N821" i="1"/>
  <c r="N828" i="1"/>
  <c r="N829" i="1"/>
  <c r="N830" i="1"/>
  <c r="N831" i="1"/>
  <c r="N832" i="1"/>
  <c r="N833" i="1"/>
  <c r="N834" i="1"/>
  <c r="N835" i="1"/>
  <c r="N843" i="1"/>
  <c r="N836" i="1"/>
  <c r="N837" i="1"/>
  <c r="N838" i="1"/>
  <c r="N839" i="1"/>
  <c r="N840" i="1"/>
  <c r="N841" i="1"/>
  <c r="N842" i="1"/>
  <c r="N844" i="1"/>
  <c r="N846" i="1"/>
  <c r="N845" i="1"/>
  <c r="N847" i="1"/>
  <c r="N848" i="1"/>
  <c r="N849" i="1"/>
  <c r="N850" i="1"/>
  <c r="N851" i="1"/>
  <c r="N852" i="1"/>
  <c r="N864" i="1"/>
  <c r="N865" i="1"/>
  <c r="N866" i="1"/>
  <c r="N867" i="1"/>
  <c r="N853" i="1"/>
  <c r="N854" i="1"/>
  <c r="N855" i="1"/>
  <c r="N856" i="1"/>
  <c r="N857" i="1"/>
  <c r="N858" i="1"/>
  <c r="N859" i="1"/>
  <c r="N860" i="1"/>
  <c r="N861" i="1"/>
  <c r="N862" i="1"/>
  <c r="N863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918" i="1"/>
  <c r="N904" i="1"/>
  <c r="N905" i="1"/>
  <c r="N906" i="1"/>
  <c r="N907" i="1"/>
  <c r="N908" i="1"/>
  <c r="N909" i="1"/>
  <c r="N910" i="1"/>
  <c r="N911" i="1"/>
  <c r="N912" i="1"/>
  <c r="N913" i="1"/>
  <c r="N919" i="1"/>
  <c r="N886" i="1"/>
  <c r="N887" i="1"/>
  <c r="N888" i="1"/>
  <c r="N898" i="1"/>
  <c r="N914" i="1"/>
  <c r="N889" i="1"/>
  <c r="N920" i="1"/>
  <c r="N890" i="1"/>
  <c r="N903" i="1"/>
  <c r="N891" i="1"/>
  <c r="N892" i="1"/>
  <c r="N893" i="1"/>
  <c r="N894" i="1"/>
  <c r="N899" i="1"/>
  <c r="N915" i="1"/>
  <c r="N895" i="1"/>
  <c r="N896" i="1"/>
  <c r="N897" i="1"/>
  <c r="N900" i="1"/>
  <c r="N916" i="1"/>
  <c r="N917" i="1"/>
  <c r="N921" i="1"/>
  <c r="N901" i="1"/>
  <c r="N902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42" i="1"/>
  <c r="N939" i="1"/>
  <c r="N940" i="1"/>
  <c r="N941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79" i="1"/>
  <c r="N960" i="1"/>
  <c r="N980" i="1"/>
  <c r="N961" i="1"/>
  <c r="N998" i="1"/>
  <c r="N999" i="1"/>
  <c r="N962" i="1"/>
  <c r="N981" i="1"/>
  <c r="N982" i="1"/>
  <c r="N983" i="1"/>
  <c r="N984" i="1"/>
  <c r="N963" i="1"/>
  <c r="N1001" i="1"/>
  <c r="N964" i="1"/>
  <c r="N985" i="1"/>
  <c r="N965" i="1"/>
  <c r="N966" i="1"/>
  <c r="N967" i="1"/>
  <c r="N968" i="1"/>
  <c r="N986" i="1"/>
  <c r="N987" i="1"/>
  <c r="N988" i="1"/>
  <c r="N1000" i="1"/>
  <c r="N969" i="1"/>
  <c r="N970" i="1"/>
  <c r="N971" i="1"/>
  <c r="N972" i="1"/>
  <c r="N989" i="1"/>
  <c r="N990" i="1"/>
  <c r="N973" i="1"/>
  <c r="N974" i="1"/>
  <c r="N975" i="1"/>
  <c r="N976" i="1"/>
  <c r="N977" i="1"/>
  <c r="N978" i="1"/>
  <c r="N992" i="1"/>
  <c r="N993" i="1"/>
  <c r="N994" i="1"/>
  <c r="N995" i="1"/>
  <c r="N996" i="1"/>
  <c r="N991" i="1"/>
  <c r="N997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22" i="1"/>
  <c r="N1024" i="1"/>
  <c r="N1018" i="1"/>
  <c r="N1019" i="1"/>
  <c r="N1020" i="1"/>
  <c r="N1021" i="1"/>
  <c r="N1023" i="1"/>
  <c r="N1025" i="1"/>
  <c r="N1026" i="1"/>
  <c r="N1027" i="1"/>
  <c r="N1028" i="1"/>
  <c r="N1029" i="1"/>
  <c r="N1030" i="1"/>
  <c r="N1031" i="1"/>
  <c r="N1064" i="1"/>
  <c r="N1065" i="1"/>
  <c r="N1032" i="1"/>
  <c r="N1033" i="1"/>
  <c r="N1034" i="1"/>
  <c r="N1035" i="1"/>
  <c r="N1036" i="1"/>
  <c r="N1037" i="1"/>
  <c r="N1038" i="1"/>
  <c r="N1039" i="1"/>
  <c r="N1040" i="1"/>
  <c r="N1041" i="1"/>
  <c r="N1076" i="1"/>
  <c r="N1077" i="1"/>
  <c r="N1078" i="1"/>
  <c r="N1079" i="1"/>
  <c r="N1080" i="1"/>
  <c r="N1081" i="1"/>
  <c r="N1042" i="1"/>
  <c r="N1067" i="1"/>
  <c r="N1068" i="1"/>
  <c r="N1069" i="1"/>
  <c r="N1043" i="1"/>
  <c r="N1044" i="1"/>
  <c r="N1118" i="1"/>
  <c r="N1045" i="1"/>
  <c r="N1117" i="1"/>
  <c r="N1046" i="1"/>
  <c r="N1047" i="1"/>
  <c r="N1119" i="1"/>
  <c r="N1120" i="1"/>
  <c r="N1082" i="1"/>
  <c r="N1083" i="1"/>
  <c r="N1089" i="1"/>
  <c r="N1113" i="1"/>
  <c r="N1084" i="1"/>
  <c r="N1085" i="1"/>
  <c r="N1086" i="1"/>
  <c r="N1114" i="1"/>
  <c r="N1087" i="1"/>
  <c r="N1088" i="1"/>
  <c r="N1048" i="1"/>
  <c r="N1049" i="1"/>
  <c r="N1070" i="1"/>
  <c r="N1071" i="1"/>
  <c r="N1072" i="1"/>
  <c r="N1073" i="1"/>
  <c r="N1074" i="1"/>
  <c r="N1075" i="1"/>
  <c r="N1050" i="1"/>
  <c r="N1051" i="1"/>
  <c r="N1052" i="1"/>
  <c r="N1053" i="1"/>
  <c r="N1054" i="1"/>
  <c r="N1055" i="1"/>
  <c r="N1056" i="1"/>
  <c r="N1057" i="1"/>
  <c r="N1058" i="1"/>
  <c r="N1059" i="1"/>
  <c r="N1066" i="1"/>
  <c r="N1090" i="1"/>
  <c r="N1091" i="1"/>
  <c r="N1092" i="1"/>
  <c r="N1093" i="1"/>
  <c r="N1094" i="1"/>
  <c r="N1060" i="1"/>
  <c r="N1061" i="1"/>
  <c r="N1062" i="1"/>
  <c r="N1063" i="1"/>
  <c r="N1095" i="1"/>
  <c r="N1096" i="1"/>
  <c r="N1097" i="1"/>
  <c r="N1098" i="1"/>
  <c r="N1121" i="1"/>
  <c r="N1122" i="1"/>
  <c r="N1099" i="1"/>
  <c r="N1123" i="1"/>
  <c r="N1124" i="1"/>
  <c r="N1125" i="1"/>
  <c r="N1126" i="1"/>
  <c r="N1127" i="1"/>
  <c r="N1128" i="1"/>
  <c r="N1100" i="1"/>
  <c r="N1129" i="1"/>
  <c r="N1130" i="1"/>
  <c r="N1101" i="1"/>
  <c r="N1102" i="1"/>
  <c r="N1131" i="1"/>
  <c r="N1132" i="1"/>
  <c r="N1115" i="1"/>
  <c r="N1116" i="1"/>
  <c r="N1133" i="1"/>
  <c r="N1103" i="1"/>
  <c r="N1134" i="1"/>
  <c r="N1135" i="1"/>
  <c r="N1136" i="1"/>
  <c r="N1104" i="1"/>
  <c r="N1105" i="1"/>
  <c r="N1106" i="1"/>
  <c r="N1137" i="1"/>
  <c r="N1138" i="1"/>
  <c r="N1139" i="1"/>
  <c r="N1140" i="1"/>
  <c r="N1107" i="1"/>
  <c r="N1108" i="1"/>
  <c r="N1109" i="1"/>
  <c r="N1141" i="1"/>
  <c r="N1110" i="1"/>
  <c r="N1111" i="1"/>
  <c r="N1112" i="1"/>
  <c r="N1142" i="1"/>
  <c r="N1143" i="1"/>
  <c r="N1144" i="1"/>
  <c r="N1150" i="1"/>
  <c r="N1151" i="1"/>
  <c r="N1152" i="1"/>
  <c r="N1153" i="1"/>
  <c r="N1154" i="1"/>
  <c r="N1155" i="1"/>
  <c r="N1156" i="1"/>
  <c r="N1163" i="1"/>
  <c r="N1145" i="1"/>
  <c r="N1146" i="1"/>
  <c r="N1147" i="1"/>
  <c r="N1157" i="1"/>
  <c r="N1148" i="1"/>
  <c r="N1149" i="1"/>
  <c r="N1158" i="1"/>
  <c r="N1159" i="1"/>
  <c r="N1160" i="1"/>
  <c r="N1161" i="1"/>
  <c r="N1162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4" i="1"/>
  <c r="N1195" i="1"/>
  <c r="N1191" i="1"/>
  <c r="N1192" i="1"/>
  <c r="N1193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4" i="1"/>
  <c r="N1215" i="1"/>
  <c r="N1216" i="1"/>
  <c r="N1217" i="1"/>
  <c r="N1210" i="1"/>
  <c r="N1211" i="1"/>
  <c r="N1212" i="1"/>
  <c r="N1213" i="1"/>
  <c r="N1218" i="1"/>
  <c r="N1219" i="1"/>
  <c r="N1220" i="1"/>
  <c r="N1221" i="1"/>
  <c r="N1222" i="1"/>
  <c r="N1223" i="1"/>
  <c r="N1224" i="1"/>
  <c r="N1225" i="1"/>
  <c r="N1229" i="1"/>
  <c r="N1226" i="1"/>
  <c r="N1230" i="1"/>
  <c r="N1231" i="1"/>
  <c r="N1232" i="1"/>
  <c r="N1227" i="1"/>
  <c r="N1228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8" i="1"/>
  <c r="N1259" i="1"/>
  <c r="N1256" i="1"/>
  <c r="N1257" i="1"/>
  <c r="N1260" i="1"/>
  <c r="N1261" i="1"/>
  <c r="N1262" i="1"/>
  <c r="N1263" i="1"/>
  <c r="N1264" i="1"/>
  <c r="N1265" i="1"/>
  <c r="N1266" i="1"/>
  <c r="N1267" i="1"/>
  <c r="N1278" i="1"/>
  <c r="N1279" i="1"/>
  <c r="N1282" i="1"/>
  <c r="N1283" i="1"/>
  <c r="N1284" i="1"/>
  <c r="N1285" i="1"/>
  <c r="N1290" i="1"/>
  <c r="N1291" i="1"/>
  <c r="N1280" i="1"/>
  <c r="N1281" i="1"/>
  <c r="N1286" i="1"/>
  <c r="N1287" i="1"/>
  <c r="N1288" i="1"/>
  <c r="N1289" i="1"/>
  <c r="N1292" i="1"/>
  <c r="N1293" i="1"/>
  <c r="N1268" i="1"/>
  <c r="N1269" i="1"/>
  <c r="N1270" i="1"/>
  <c r="N1271" i="1"/>
  <c r="N1272" i="1"/>
  <c r="N1273" i="1"/>
  <c r="N1274" i="1"/>
  <c r="N1275" i="1"/>
  <c r="N1276" i="1"/>
  <c r="N1277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3" i="1"/>
  <c r="N1331" i="1"/>
  <c r="N1332" i="1"/>
  <c r="N1334" i="1"/>
  <c r="N1335" i="1"/>
  <c r="N1343" i="1"/>
  <c r="N1344" i="1"/>
  <c r="N1336" i="1"/>
  <c r="N1337" i="1"/>
  <c r="N1345" i="1"/>
  <c r="N1346" i="1"/>
  <c r="N1347" i="1"/>
  <c r="N1348" i="1"/>
  <c r="N1349" i="1"/>
  <c r="N1338" i="1"/>
  <c r="N1339" i="1"/>
  <c r="N1340" i="1"/>
  <c r="N1341" i="1"/>
  <c r="N1342" i="1"/>
  <c r="N1350" i="1"/>
  <c r="N1351" i="1"/>
  <c r="N1352" i="1"/>
  <c r="N1353" i="1"/>
  <c r="N1354" i="1"/>
  <c r="N1358" i="1"/>
  <c r="N1355" i="1"/>
  <c r="N1356" i="1"/>
  <c r="N1357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91" i="1"/>
  <c r="N1392" i="1"/>
  <c r="N1393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4" i="1"/>
  <c r="N1395" i="1"/>
  <c r="N1396" i="1"/>
  <c r="N1397" i="1"/>
  <c r="N1398" i="1"/>
  <c r="N1399" i="1"/>
  <c r="N1400" i="1"/>
  <c r="N1401" i="1"/>
  <c r="N1403" i="1"/>
  <c r="N1404" i="1"/>
  <c r="N1402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8" i="1"/>
  <c r="N1429" i="1"/>
  <c r="N1430" i="1"/>
  <c r="N1431" i="1"/>
  <c r="N1432" i="1"/>
  <c r="N1427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4" i="1"/>
  <c r="N1452" i="1"/>
  <c r="N1453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92" i="1"/>
  <c r="N1486" i="1"/>
  <c r="N1487" i="1"/>
  <c r="N1488" i="1"/>
  <c r="N1458" i="1"/>
  <c r="N1459" i="1"/>
  <c r="N1460" i="1"/>
  <c r="N1461" i="1"/>
  <c r="N1462" i="1"/>
  <c r="N1463" i="1"/>
  <c r="N1489" i="1"/>
  <c r="N1464" i="1"/>
  <c r="N1465" i="1"/>
  <c r="N1455" i="1"/>
  <c r="N1456" i="1"/>
  <c r="N1457" i="1"/>
  <c r="N1466" i="1"/>
  <c r="N1467" i="1"/>
  <c r="N1490" i="1"/>
  <c r="N1468" i="1"/>
  <c r="N1491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24" i="1"/>
  <c r="N1517" i="1"/>
  <c r="N1518" i="1"/>
  <c r="N1519" i="1"/>
  <c r="N1520" i="1"/>
  <c r="N1521" i="1"/>
  <c r="N1522" i="1"/>
  <c r="N1523" i="1"/>
  <c r="N1525" i="1"/>
  <c r="N1526" i="1"/>
  <c r="N1527" i="1"/>
  <c r="N1528" i="1"/>
  <c r="N1530" i="1"/>
  <c r="N1529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9" i="1"/>
  <c r="N1554" i="1"/>
  <c r="N1555" i="1"/>
  <c r="N1556" i="1"/>
  <c r="N1558" i="1"/>
  <c r="N1560" i="1"/>
  <c r="N1561" i="1"/>
  <c r="N1562" i="1"/>
  <c r="N1563" i="1"/>
  <c r="N1564" i="1"/>
  <c r="N1565" i="1"/>
  <c r="N1557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93" i="1"/>
  <c r="N1601" i="1"/>
  <c r="N1602" i="1"/>
  <c r="N1585" i="1"/>
  <c r="N1586" i="1"/>
  <c r="N1587" i="1"/>
  <c r="N1588" i="1"/>
  <c r="N1589" i="1"/>
  <c r="N1594" i="1"/>
  <c r="N1595" i="1"/>
  <c r="N1603" i="1"/>
  <c r="N1604" i="1"/>
  <c r="N1605" i="1"/>
  <c r="N1590" i="1"/>
  <c r="N1591" i="1"/>
  <c r="N1592" i="1"/>
  <c r="N1596" i="1"/>
  <c r="N1597" i="1"/>
  <c r="N1598" i="1"/>
  <c r="N1599" i="1"/>
  <c r="N1600" i="1"/>
  <c r="N1606" i="1"/>
  <c r="N1607" i="1"/>
  <c r="N1608" i="1"/>
  <c r="N1609" i="1"/>
  <c r="N1610" i="1"/>
  <c r="N1611" i="1"/>
  <c r="N1613" i="1"/>
  <c r="N1612" i="1"/>
  <c r="N1614" i="1"/>
  <c r="N1623" i="1"/>
  <c r="N1624" i="1"/>
  <c r="N1625" i="1"/>
  <c r="N1626" i="1"/>
  <c r="N1627" i="1"/>
  <c r="N1615" i="1"/>
  <c r="N1616" i="1"/>
  <c r="N1617" i="1"/>
  <c r="N1618" i="1"/>
  <c r="N1619" i="1"/>
  <c r="N1620" i="1"/>
  <c r="N1621" i="1"/>
  <c r="N1622" i="1"/>
  <c r="N1632" i="1"/>
  <c r="N1628" i="1"/>
  <c r="N1629" i="1"/>
  <c r="N1630" i="1"/>
  <c r="N1631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76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5" i="1"/>
  <c r="N1716" i="1"/>
  <c r="N1714" i="1"/>
  <c r="N1713" i="1"/>
  <c r="N1717" i="1"/>
  <c r="N1718" i="1"/>
  <c r="N1721" i="1"/>
  <c r="N1722" i="1"/>
  <c r="N1723" i="1"/>
  <c r="N1724" i="1"/>
  <c r="N1725" i="1"/>
  <c r="N1726" i="1"/>
  <c r="N1727" i="1"/>
  <c r="N1719" i="1"/>
  <c r="N1720" i="1"/>
  <c r="N1728" i="1"/>
  <c r="N1729" i="1"/>
  <c r="N1730" i="1"/>
  <c r="N1731" i="1"/>
  <c r="N1732" i="1"/>
  <c r="N1733" i="1"/>
  <c r="N1734" i="1"/>
  <c r="N1741" i="1"/>
  <c r="N1735" i="1"/>
  <c r="N1736" i="1"/>
  <c r="N1737" i="1"/>
  <c r="N1738" i="1"/>
  <c r="N1739" i="1"/>
  <c r="N1740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96" i="1"/>
  <c r="N1797" i="1"/>
  <c r="N1798" i="1"/>
  <c r="N1793" i="1"/>
  <c r="N1804" i="1"/>
  <c r="N1794" i="1"/>
  <c r="N1795" i="1"/>
  <c r="N1805" i="1"/>
  <c r="N1806" i="1"/>
  <c r="N1782" i="1"/>
  <c r="N1783" i="1"/>
  <c r="N1784" i="1"/>
  <c r="N1799" i="1"/>
  <c r="N1800" i="1"/>
  <c r="N1801" i="1"/>
  <c r="N1802" i="1"/>
  <c r="N1803" i="1"/>
  <c r="N1807" i="1"/>
  <c r="N1785" i="1"/>
  <c r="N1786" i="1"/>
  <c r="N1808" i="1"/>
  <c r="N1809" i="1"/>
  <c r="N1810" i="1"/>
  <c r="N1787" i="1"/>
  <c r="N1788" i="1"/>
  <c r="N1789" i="1"/>
  <c r="N1790" i="1"/>
  <c r="N1791" i="1"/>
  <c r="N1792" i="1"/>
  <c r="N1811" i="1"/>
  <c r="N1812" i="1"/>
  <c r="N1813" i="1"/>
  <c r="N1814" i="1"/>
  <c r="N1815" i="1"/>
  <c r="N1816" i="1"/>
  <c r="N1817" i="1"/>
  <c r="N1818" i="1"/>
  <c r="N1819" i="1"/>
  <c r="N1820" i="1"/>
  <c r="N1821" i="1"/>
  <c r="N1850" i="1"/>
  <c r="N1851" i="1"/>
  <c r="N1852" i="1"/>
  <c r="N1853" i="1"/>
  <c r="N1854" i="1"/>
  <c r="N1855" i="1"/>
  <c r="N1856" i="1"/>
  <c r="N1857" i="1"/>
  <c r="N1822" i="1"/>
  <c r="N1823" i="1"/>
  <c r="N1824" i="1"/>
  <c r="N1825" i="1"/>
  <c r="N1826" i="1"/>
  <c r="N1827" i="1"/>
  <c r="N1828" i="1"/>
  <c r="N1829" i="1"/>
  <c r="N1830" i="1"/>
  <c r="N1831" i="1"/>
  <c r="N1832" i="1"/>
  <c r="N1858" i="1"/>
  <c r="N1859" i="1"/>
  <c r="N1860" i="1"/>
  <c r="N1844" i="1"/>
  <c r="N1845" i="1"/>
  <c r="N1846" i="1"/>
  <c r="N1847" i="1"/>
  <c r="N1848" i="1"/>
  <c r="N1849" i="1"/>
  <c r="N1833" i="1"/>
  <c r="N1834" i="1"/>
  <c r="N1835" i="1"/>
  <c r="N1836" i="1"/>
  <c r="N1837" i="1"/>
  <c r="N1838" i="1"/>
  <c r="N1839" i="1"/>
  <c r="N1840" i="1"/>
  <c r="N1841" i="1"/>
  <c r="N1842" i="1"/>
  <c r="N1843" i="1"/>
  <c r="N1861" i="1"/>
  <c r="N1863" i="1"/>
  <c r="N1864" i="1"/>
  <c r="N1865" i="1"/>
  <c r="N1866" i="1"/>
  <c r="N1867" i="1"/>
  <c r="N1868" i="1"/>
  <c r="N1869" i="1"/>
  <c r="N1870" i="1"/>
  <c r="N1862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956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884" i="1"/>
  <c r="N1885" i="1"/>
  <c r="N1920" i="1"/>
  <c r="N1921" i="1"/>
  <c r="N1922" i="1"/>
  <c r="N1923" i="1"/>
  <c r="N1924" i="1"/>
  <c r="N1925" i="1"/>
  <c r="N1926" i="1"/>
  <c r="N1928" i="1"/>
  <c r="N1927" i="1"/>
  <c r="N1929" i="1"/>
  <c r="N1930" i="1"/>
  <c r="N1931" i="1"/>
  <c r="N1932" i="1"/>
  <c r="N1957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58" i="1"/>
  <c r="N1949" i="1"/>
  <c r="N1950" i="1"/>
  <c r="N1951" i="1"/>
  <c r="N1952" i="1"/>
  <c r="N1953" i="1"/>
  <c r="N1954" i="1"/>
  <c r="N1955" i="1"/>
  <c r="N1959" i="1"/>
  <c r="N1960" i="1"/>
  <c r="N1961" i="1"/>
  <c r="N1964" i="1"/>
  <c r="N1965" i="1"/>
  <c r="N1963" i="1"/>
  <c r="N1962" i="1"/>
  <c r="N1974" i="1"/>
  <c r="N1975" i="1"/>
  <c r="N1976" i="1"/>
  <c r="N1977" i="1"/>
  <c r="N1978" i="1"/>
  <c r="N1979" i="1"/>
  <c r="N1980" i="1"/>
  <c r="N1981" i="1"/>
  <c r="N1966" i="1"/>
  <c r="N1967" i="1"/>
  <c r="N1973" i="1"/>
  <c r="N1968" i="1"/>
  <c r="N1982" i="1"/>
  <c r="N1969" i="1"/>
  <c r="N1970" i="1"/>
  <c r="N1971" i="1"/>
  <c r="N1972" i="1"/>
  <c r="N1983" i="1"/>
  <c r="N1984" i="1"/>
  <c r="N1985" i="1"/>
  <c r="N1986" i="1"/>
  <c r="N1987" i="1"/>
  <c r="N1988" i="1"/>
  <c r="N1989" i="1"/>
  <c r="N1990" i="1"/>
  <c r="N1991" i="1"/>
  <c r="N1994" i="1"/>
  <c r="N1995" i="1"/>
  <c r="N1992" i="1"/>
  <c r="N1993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9" i="1"/>
  <c r="N2015" i="1"/>
  <c r="N2016" i="1"/>
  <c r="N2020" i="1"/>
  <c r="N2017" i="1"/>
  <c r="N2018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3" i="1"/>
  <c r="N2054" i="1"/>
  <c r="N2055" i="1"/>
  <c r="N2052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9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97" i="1"/>
  <c r="N2098" i="1"/>
  <c r="N2099" i="1"/>
  <c r="N2100" i="1"/>
  <c r="N2101" i="1"/>
  <c r="N2102" i="1"/>
  <c r="N2094" i="1"/>
  <c r="N2103" i="1"/>
  <c r="N2104" i="1"/>
  <c r="N2095" i="1"/>
  <c r="N2096" i="1"/>
  <c r="N2089" i="1"/>
  <c r="N2090" i="1"/>
  <c r="N2091" i="1"/>
  <c r="N2093" i="1"/>
  <c r="N2105" i="1"/>
  <c r="N2106" i="1"/>
  <c r="N2107" i="1"/>
  <c r="N2108" i="1"/>
  <c r="N2109" i="1"/>
  <c r="N2110" i="1"/>
  <c r="N2111" i="1"/>
  <c r="N2156" i="1"/>
  <c r="N2157" i="1"/>
  <c r="N2145" i="1"/>
  <c r="N2146" i="1"/>
  <c r="N2112" i="1"/>
  <c r="N2113" i="1"/>
  <c r="N2114" i="1"/>
  <c r="N2115" i="1"/>
  <c r="N2116" i="1"/>
  <c r="N2117" i="1"/>
  <c r="N2118" i="1"/>
  <c r="N2119" i="1"/>
  <c r="N2158" i="1"/>
  <c r="N2120" i="1"/>
  <c r="N2121" i="1"/>
  <c r="N2122" i="1"/>
  <c r="N2123" i="1"/>
  <c r="N2159" i="1"/>
  <c r="N2160" i="1"/>
  <c r="N2161" i="1"/>
  <c r="N2162" i="1"/>
  <c r="N2163" i="1"/>
  <c r="N2151" i="1"/>
  <c r="N2152" i="1"/>
  <c r="N2164" i="1"/>
  <c r="N2165" i="1"/>
  <c r="N2153" i="1"/>
  <c r="N2166" i="1"/>
  <c r="N2167" i="1"/>
  <c r="N2154" i="1"/>
  <c r="N2168" i="1"/>
  <c r="N2169" i="1"/>
  <c r="N2147" i="1"/>
  <c r="N2170" i="1"/>
  <c r="N2171" i="1"/>
  <c r="N2172" i="1"/>
  <c r="N2173" i="1"/>
  <c r="N2124" i="1"/>
  <c r="N2125" i="1"/>
  <c r="N2126" i="1"/>
  <c r="N2127" i="1"/>
  <c r="N2148" i="1"/>
  <c r="N2149" i="1"/>
  <c r="N2150" i="1"/>
  <c r="N2155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98" i="1"/>
  <c r="N2199" i="1"/>
  <c r="N2187" i="1"/>
  <c r="N2200" i="1"/>
  <c r="N2201" i="1"/>
  <c r="N2188" i="1"/>
  <c r="N2189" i="1"/>
  <c r="N2190" i="1"/>
  <c r="N2202" i="1"/>
  <c r="N2203" i="1"/>
  <c r="N2191" i="1"/>
  <c r="N2192" i="1"/>
  <c r="N2193" i="1"/>
  <c r="N2204" i="1"/>
  <c r="N2194" i="1"/>
  <c r="N2205" i="1"/>
  <c r="N2206" i="1"/>
  <c r="N2195" i="1"/>
  <c r="N2207" i="1"/>
  <c r="N2208" i="1"/>
  <c r="N2196" i="1"/>
  <c r="N2197" i="1"/>
  <c r="N2209" i="1"/>
  <c r="N2219" i="1"/>
  <c r="N2220" i="1"/>
  <c r="N2221" i="1"/>
  <c r="N2222" i="1"/>
  <c r="N2223" i="1"/>
  <c r="N2224" i="1"/>
  <c r="N2225" i="1"/>
  <c r="N2226" i="1"/>
  <c r="N2210" i="1"/>
  <c r="N2211" i="1"/>
  <c r="N2212" i="1"/>
  <c r="N2213" i="1"/>
  <c r="N2214" i="1"/>
  <c r="N2271" i="1"/>
  <c r="N2215" i="1"/>
  <c r="N2216" i="1"/>
  <c r="N2217" i="1"/>
  <c r="N2218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301" i="1"/>
  <c r="N2302" i="1"/>
  <c r="N2303" i="1"/>
  <c r="N2311" i="1"/>
  <c r="N2312" i="1"/>
  <c r="N2313" i="1"/>
  <c r="N2314" i="1"/>
  <c r="N2315" i="1"/>
  <c r="N2319" i="1"/>
  <c r="N2304" i="1"/>
  <c r="N2305" i="1"/>
  <c r="N2306" i="1"/>
  <c r="N2307" i="1"/>
  <c r="N2316" i="1"/>
  <c r="N2317" i="1"/>
  <c r="N2308" i="1"/>
  <c r="N2309" i="1"/>
  <c r="N2310" i="1"/>
  <c r="N2299" i="1"/>
  <c r="N2300" i="1"/>
  <c r="N2318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50" i="1"/>
  <c r="N2351" i="1"/>
  <c r="N2352" i="1"/>
  <c r="N2353" i="1"/>
  <c r="N2354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5" i="1"/>
  <c r="N2356" i="1"/>
  <c r="N2357" i="1"/>
  <c r="N2358" i="1"/>
  <c r="N2359" i="1"/>
  <c r="N2362" i="1"/>
  <c r="N2363" i="1"/>
  <c r="N2369" i="1"/>
  <c r="N2360" i="1"/>
  <c r="N2364" i="1"/>
  <c r="N2365" i="1"/>
  <c r="N2366" i="1"/>
  <c r="N2370" i="1"/>
  <c r="N2361" i="1"/>
  <c r="N2367" i="1"/>
  <c r="N2368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94" i="1"/>
  <c r="N2385" i="1"/>
  <c r="N2386" i="1"/>
  <c r="N2387" i="1"/>
  <c r="N2388" i="1"/>
  <c r="N2389" i="1"/>
  <c r="N2390" i="1"/>
  <c r="N2391" i="1"/>
  <c r="N2392" i="1"/>
  <c r="N2393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60" i="1"/>
  <c r="N2421" i="1"/>
  <c r="N2422" i="1"/>
  <c r="N2423" i="1"/>
  <c r="N2424" i="1"/>
  <c r="N2461" i="1"/>
  <c r="N2462" i="1"/>
  <c r="N2425" i="1"/>
  <c r="N2426" i="1"/>
  <c r="N2427" i="1"/>
  <c r="N2428" i="1"/>
  <c r="N2429" i="1"/>
  <c r="N2463" i="1"/>
  <c r="N2478" i="1"/>
  <c r="N2430" i="1"/>
  <c r="N2431" i="1"/>
  <c r="N2464" i="1"/>
  <c r="N2465" i="1"/>
  <c r="N2477" i="1"/>
  <c r="N2432" i="1"/>
  <c r="N2433" i="1"/>
  <c r="N2434" i="1"/>
  <c r="N2435" i="1"/>
  <c r="N2436" i="1"/>
  <c r="N2466" i="1"/>
  <c r="N2467" i="1"/>
  <c r="N2468" i="1"/>
  <c r="N2437" i="1"/>
  <c r="N2438" i="1"/>
  <c r="N2439" i="1"/>
  <c r="N2440" i="1"/>
  <c r="N2441" i="1"/>
  <c r="N2442" i="1"/>
  <c r="N2443" i="1"/>
  <c r="N2444" i="1"/>
  <c r="N2469" i="1"/>
  <c r="N2470" i="1"/>
  <c r="N2471" i="1"/>
  <c r="N2472" i="1"/>
  <c r="N2445" i="1"/>
  <c r="N2446" i="1"/>
  <c r="N2447" i="1"/>
  <c r="N2448" i="1"/>
  <c r="N2479" i="1"/>
  <c r="N2449" i="1"/>
  <c r="N2450" i="1"/>
  <c r="N2451" i="1"/>
  <c r="N2452" i="1"/>
  <c r="N2473" i="1"/>
  <c r="N2474" i="1"/>
  <c r="N2453" i="1"/>
  <c r="N2454" i="1"/>
  <c r="N2455" i="1"/>
  <c r="N2456" i="1"/>
  <c r="N2475" i="1"/>
  <c r="N2476" i="1"/>
  <c r="N2457" i="1"/>
  <c r="N2458" i="1"/>
  <c r="N245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9" i="1"/>
  <c r="N2520" i="1"/>
  <c r="N2516" i="1"/>
  <c r="N2517" i="1"/>
  <c r="N2518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6" i="1"/>
  <c r="N2567" i="1"/>
  <c r="N2568" i="1"/>
  <c r="N2569" i="1"/>
  <c r="N2570" i="1"/>
  <c r="N2571" i="1"/>
  <c r="N2572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7" i="1"/>
  <c r="N2588" i="1"/>
  <c r="N2589" i="1"/>
  <c r="N2590" i="1"/>
  <c r="N2591" i="1"/>
  <c r="N2592" i="1"/>
  <c r="N2593" i="1"/>
  <c r="N2594" i="1"/>
  <c r="N2595" i="1"/>
  <c r="N2596" i="1"/>
  <c r="N2597" i="1"/>
  <c r="N2600" i="1"/>
  <c r="N2601" i="1"/>
  <c r="N2602" i="1"/>
  <c r="N2603" i="1"/>
  <c r="N2604" i="1"/>
  <c r="N2605" i="1"/>
  <c r="N2606" i="1"/>
  <c r="N2607" i="1"/>
  <c r="N2598" i="1"/>
  <c r="N2599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44" i="1"/>
  <c r="N2621" i="1"/>
  <c r="N2622" i="1"/>
  <c r="N2623" i="1"/>
  <c r="N2624" i="1"/>
  <c r="N2625" i="1"/>
  <c r="N2626" i="1"/>
  <c r="N2627" i="1"/>
  <c r="N2628" i="1"/>
  <c r="N2629" i="1"/>
  <c r="N2630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5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59" i="1"/>
  <c r="N2660" i="1"/>
  <c r="N2661" i="1"/>
  <c r="N2663" i="1"/>
  <c r="N2662" i="1"/>
  <c r="N2664" i="1"/>
  <c r="N2665" i="1"/>
  <c r="N2666" i="1"/>
  <c r="N2667" i="1"/>
  <c r="N2668" i="1"/>
  <c r="N2669" i="1"/>
  <c r="N2670" i="1"/>
  <c r="N2671" i="1"/>
  <c r="N2672" i="1"/>
  <c r="N2673" i="1"/>
  <c r="N2688" i="1"/>
  <c r="N2678" i="1"/>
  <c r="N2679" i="1"/>
  <c r="N2687" i="1"/>
  <c r="N2689" i="1"/>
  <c r="N2690" i="1"/>
  <c r="N2683" i="1"/>
  <c r="N2680" i="1"/>
  <c r="N2681" i="1"/>
  <c r="N2684" i="1"/>
  <c r="N2685" i="1"/>
  <c r="N2674" i="1"/>
  <c r="N2686" i="1"/>
  <c r="N2675" i="1"/>
  <c r="N2676" i="1"/>
  <c r="N2677" i="1"/>
  <c r="N2682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3" i="1"/>
  <c r="N2704" i="1"/>
  <c r="N2705" i="1"/>
  <c r="N2706" i="1"/>
  <c r="N2707" i="1"/>
  <c r="N2708" i="1"/>
  <c r="N2710" i="1"/>
  <c r="N2711" i="1"/>
  <c r="N2712" i="1"/>
  <c r="N2713" i="1"/>
  <c r="N2709" i="1"/>
  <c r="N2714" i="1"/>
  <c r="N2715" i="1"/>
  <c r="N2716" i="1"/>
  <c r="N2717" i="1"/>
  <c r="N2718" i="1"/>
  <c r="N2719" i="1"/>
  <c r="N2720" i="1"/>
  <c r="N2721" i="1"/>
  <c r="N2722" i="1"/>
  <c r="N2723" i="1"/>
  <c r="N2724" i="1"/>
  <c r="N2725" i="1"/>
  <c r="N2726" i="1"/>
  <c r="N2727" i="1"/>
  <c r="N2728" i="1"/>
  <c r="N2729" i="1"/>
  <c r="N2730" i="1"/>
  <c r="N2731" i="1"/>
  <c r="N2732" i="1"/>
  <c r="N2733" i="1"/>
  <c r="N2734" i="1"/>
  <c r="N2736" i="1"/>
  <c r="N2735" i="1"/>
  <c r="N2737" i="1"/>
  <c r="N2738" i="1"/>
  <c r="N2739" i="1"/>
  <c r="N2740" i="1"/>
  <c r="N2741" i="1"/>
  <c r="N2742" i="1"/>
  <c r="N2743" i="1"/>
  <c r="N2744" i="1"/>
  <c r="N2745" i="1"/>
  <c r="N2746" i="1"/>
  <c r="N2768" i="1"/>
  <c r="N2755" i="1"/>
  <c r="N2756" i="1"/>
  <c r="N2757" i="1"/>
  <c r="N2758" i="1"/>
  <c r="N2759" i="1"/>
  <c r="N2769" i="1"/>
  <c r="N2760" i="1"/>
  <c r="N2761" i="1"/>
  <c r="N2762" i="1"/>
  <c r="N2763" i="1"/>
  <c r="N2764" i="1"/>
  <c r="N2765" i="1"/>
  <c r="N2766" i="1"/>
  <c r="N2767" i="1"/>
  <c r="N2770" i="1"/>
  <c r="N2771" i="1"/>
  <c r="N2747" i="1"/>
  <c r="N2748" i="1"/>
  <c r="N2749" i="1"/>
  <c r="N2750" i="1"/>
  <c r="N2751" i="1"/>
  <c r="N2772" i="1"/>
  <c r="N2752" i="1"/>
  <c r="N2753" i="1"/>
  <c r="N2754" i="1"/>
  <c r="N2773" i="1"/>
  <c r="N2774" i="1"/>
  <c r="N2775" i="1"/>
  <c r="N2776" i="1"/>
  <c r="N2777" i="1"/>
  <c r="N2778" i="1"/>
  <c r="N2779" i="1"/>
  <c r="N2780" i="1"/>
  <c r="N2781" i="1"/>
  <c r="N2782" i="1"/>
  <c r="N2783" i="1"/>
  <c r="N2784" i="1"/>
  <c r="N2785" i="1"/>
  <c r="N2786" i="1"/>
  <c r="N2787" i="1"/>
  <c r="N2788" i="1"/>
  <c r="N2789" i="1"/>
  <c r="N2790" i="1"/>
  <c r="N2791" i="1"/>
  <c r="N2804" i="1"/>
  <c r="N2805" i="1"/>
  <c r="N2806" i="1"/>
  <c r="N2811" i="1"/>
  <c r="N2792" i="1"/>
  <c r="N2793" i="1"/>
  <c r="N2794" i="1"/>
  <c r="N2795" i="1"/>
  <c r="N2796" i="1"/>
  <c r="N2797" i="1"/>
  <c r="N2798" i="1"/>
  <c r="N2807" i="1"/>
  <c r="N2808" i="1"/>
  <c r="N2812" i="1"/>
  <c r="N2813" i="1"/>
  <c r="N2799" i="1"/>
  <c r="N2800" i="1"/>
  <c r="N2801" i="1"/>
  <c r="N2802" i="1"/>
  <c r="N2803" i="1"/>
  <c r="N2809" i="1"/>
  <c r="N2810" i="1"/>
  <c r="N2814" i="1"/>
  <c r="N2815" i="1"/>
  <c r="N2816" i="1"/>
  <c r="N2817" i="1"/>
  <c r="N2818" i="1"/>
  <c r="N2819" i="1"/>
  <c r="N2820" i="1"/>
  <c r="N2821" i="1"/>
  <c r="N2822" i="1"/>
  <c r="N2823" i="1"/>
  <c r="N2824" i="1"/>
  <c r="N2825" i="1"/>
  <c r="N2826" i="1"/>
  <c r="N2827" i="1"/>
  <c r="N2828" i="1"/>
  <c r="N2829" i="1"/>
  <c r="N2830" i="1"/>
  <c r="N2831" i="1"/>
  <c r="N2832" i="1"/>
  <c r="N2833" i="1"/>
  <c r="N2834" i="1"/>
  <c r="N2835" i="1"/>
  <c r="N2836" i="1"/>
  <c r="N2837" i="1"/>
  <c r="N2838" i="1"/>
  <c r="N2839" i="1"/>
  <c r="N2840" i="1"/>
  <c r="N2841" i="1"/>
  <c r="N2842" i="1"/>
  <c r="N2843" i="1"/>
  <c r="N2844" i="1"/>
  <c r="N2850" i="1"/>
  <c r="N2851" i="1"/>
  <c r="N2852" i="1"/>
  <c r="N2853" i="1"/>
  <c r="N2854" i="1"/>
  <c r="N2855" i="1"/>
  <c r="N2856" i="1"/>
  <c r="N2857" i="1"/>
  <c r="N2858" i="1"/>
  <c r="N2859" i="1"/>
  <c r="N2860" i="1"/>
  <c r="N2845" i="1"/>
  <c r="N2846" i="1"/>
  <c r="N2847" i="1"/>
  <c r="N2848" i="1"/>
  <c r="N2849" i="1"/>
  <c r="N2861" i="1"/>
  <c r="N2864" i="1"/>
  <c r="N2865" i="1"/>
  <c r="N2866" i="1"/>
  <c r="N2867" i="1"/>
  <c r="N2868" i="1"/>
  <c r="N2869" i="1"/>
  <c r="N2879" i="1"/>
  <c r="N2870" i="1"/>
  <c r="N2872" i="1"/>
  <c r="N2873" i="1"/>
  <c r="N2880" i="1"/>
  <c r="N2862" i="1"/>
  <c r="N2863" i="1"/>
  <c r="N2871" i="1"/>
  <c r="N2874" i="1"/>
  <c r="N2875" i="1"/>
  <c r="N2876" i="1"/>
  <c r="N2881" i="1"/>
  <c r="N2877" i="1"/>
  <c r="N2878" i="1"/>
  <c r="N2882" i="1"/>
  <c r="N2883" i="1"/>
  <c r="N2884" i="1"/>
  <c r="N2885" i="1"/>
  <c r="N2886" i="1"/>
  <c r="N2887" i="1"/>
  <c r="N2888" i="1"/>
  <c r="N2889" i="1"/>
  <c r="N2890" i="1"/>
  <c r="N2891" i="1"/>
  <c r="N2892" i="1"/>
  <c r="N2893" i="1"/>
  <c r="N2896" i="1"/>
  <c r="N2897" i="1"/>
  <c r="N2894" i="1"/>
  <c r="N2895" i="1"/>
  <c r="N2898" i="1"/>
  <c r="N2899" i="1"/>
  <c r="N2900" i="1"/>
  <c r="N2911" i="1"/>
  <c r="N2912" i="1"/>
  <c r="N2901" i="1"/>
  <c r="N2904" i="1"/>
  <c r="N2905" i="1"/>
  <c r="N2913" i="1"/>
  <c r="N2906" i="1"/>
  <c r="N2914" i="1"/>
  <c r="N2915" i="1"/>
  <c r="N2916" i="1"/>
  <c r="N2917" i="1"/>
  <c r="N2918" i="1"/>
  <c r="N2919" i="1"/>
  <c r="N2920" i="1"/>
  <c r="N2921" i="1"/>
  <c r="N2922" i="1"/>
  <c r="N2923" i="1"/>
  <c r="N2924" i="1"/>
  <c r="N2925" i="1"/>
  <c r="N2902" i="1"/>
  <c r="N2907" i="1"/>
  <c r="N2908" i="1"/>
  <c r="N2909" i="1"/>
  <c r="N2903" i="1"/>
  <c r="N2910" i="1"/>
  <c r="N2931" i="1"/>
  <c r="N2926" i="1"/>
  <c r="N2927" i="1"/>
  <c r="N2928" i="1"/>
  <c r="N2929" i="1"/>
  <c r="N2930" i="1"/>
  <c r="N2932" i="1"/>
  <c r="N2933" i="1"/>
  <c r="N2934" i="1"/>
  <c r="N2935" i="1"/>
  <c r="N2936" i="1"/>
  <c r="N2937" i="1"/>
  <c r="N2938" i="1"/>
  <c r="N2939" i="1"/>
  <c r="N2940" i="1"/>
  <c r="N2953" i="1"/>
  <c r="N2942" i="1"/>
  <c r="N2943" i="1"/>
  <c r="N2944" i="1"/>
  <c r="N2954" i="1"/>
  <c r="N2955" i="1"/>
  <c r="N2945" i="1"/>
  <c r="N2946" i="1"/>
  <c r="N2947" i="1"/>
  <c r="N2948" i="1"/>
  <c r="N2949" i="1"/>
  <c r="N2950" i="1"/>
  <c r="N2941" i="1"/>
  <c r="N2951" i="1"/>
  <c r="N2952" i="1"/>
  <c r="N2956" i="1"/>
  <c r="N2957" i="1"/>
  <c r="N2958" i="1"/>
  <c r="N2959" i="1"/>
  <c r="N2960" i="1"/>
  <c r="N2961" i="1"/>
  <c r="N2962" i="1"/>
  <c r="N2963" i="1"/>
  <c r="N2964" i="1"/>
  <c r="N2965" i="1"/>
  <c r="N2966" i="1"/>
  <c r="N2967" i="1"/>
  <c r="N2968" i="1"/>
  <c r="N2969" i="1"/>
  <c r="N2970" i="1"/>
  <c r="N2971" i="1"/>
  <c r="N2972" i="1"/>
  <c r="N2974" i="1"/>
  <c r="N2973" i="1"/>
  <c r="N2975" i="1"/>
  <c r="N2976" i="1"/>
  <c r="N2977" i="1"/>
  <c r="N2978" i="1"/>
  <c r="N2979" i="1"/>
  <c r="N2980" i="1"/>
  <c r="N2981" i="1"/>
  <c r="N2982" i="1"/>
  <c r="N2983" i="1"/>
  <c r="N2984" i="1"/>
  <c r="N2985" i="1"/>
  <c r="N2986" i="1"/>
  <c r="N2992" i="1"/>
  <c r="N2993" i="1"/>
  <c r="N2994" i="1"/>
  <c r="N2995" i="1"/>
  <c r="N2996" i="1"/>
  <c r="N2997" i="1"/>
  <c r="N3028" i="1"/>
  <c r="N3029" i="1"/>
  <c r="N2998" i="1"/>
  <c r="N2999" i="1"/>
  <c r="N3000" i="1"/>
  <c r="N3001" i="1"/>
  <c r="N3002" i="1"/>
  <c r="N3003" i="1"/>
  <c r="N3004" i="1"/>
  <c r="N3005" i="1"/>
  <c r="N3006" i="1"/>
  <c r="N3030" i="1"/>
  <c r="N3031" i="1"/>
  <c r="N3007" i="1"/>
  <c r="N3008" i="1"/>
  <c r="N3009" i="1"/>
  <c r="N3010" i="1"/>
  <c r="N3011" i="1"/>
  <c r="N3032" i="1"/>
  <c r="N3033" i="1"/>
  <c r="N2987" i="1"/>
  <c r="N2988" i="1"/>
  <c r="N2989" i="1"/>
  <c r="N2990" i="1"/>
  <c r="N2991" i="1"/>
  <c r="N3012" i="1"/>
  <c r="N3013" i="1"/>
  <c r="N3014" i="1"/>
  <c r="N3015" i="1"/>
  <c r="N3016" i="1"/>
  <c r="N3017" i="1"/>
  <c r="N3034" i="1"/>
  <c r="N3018" i="1"/>
  <c r="N3019" i="1"/>
  <c r="N3020" i="1"/>
  <c r="N3035" i="1"/>
  <c r="N3021" i="1"/>
  <c r="N3022" i="1"/>
  <c r="N3023" i="1"/>
  <c r="N3036" i="1"/>
  <c r="N3037" i="1"/>
  <c r="N3038" i="1"/>
  <c r="N3024" i="1"/>
  <c r="N3025" i="1"/>
  <c r="N3026" i="1"/>
  <c r="N3027" i="1"/>
  <c r="N3039" i="1"/>
  <c r="N3040" i="1"/>
  <c r="N3041" i="1"/>
  <c r="N3042" i="1"/>
  <c r="N3045" i="1"/>
  <c r="N3046" i="1"/>
  <c r="N3047" i="1"/>
  <c r="N3043" i="1"/>
  <c r="N3044" i="1"/>
  <c r="N3048" i="1"/>
  <c r="N3049" i="1"/>
  <c r="N3053" i="1"/>
  <c r="N3050" i="1"/>
  <c r="N3051" i="1"/>
  <c r="N3052" i="1"/>
  <c r="N3054" i="1"/>
  <c r="N3055" i="1"/>
  <c r="N3056" i="1"/>
  <c r="N3057" i="1"/>
  <c r="N3065" i="1"/>
  <c r="N3066" i="1"/>
  <c r="N3081" i="1"/>
  <c r="N3082" i="1"/>
  <c r="N3083" i="1"/>
  <c r="N3084" i="1"/>
  <c r="N3085" i="1"/>
  <c r="N3086" i="1"/>
  <c r="N3067" i="1"/>
  <c r="N3068" i="1"/>
  <c r="N3077" i="1"/>
  <c r="N3087" i="1"/>
  <c r="N3069" i="1"/>
  <c r="N3058" i="1"/>
  <c r="N3059" i="1"/>
  <c r="N3070" i="1"/>
  <c r="N3078" i="1"/>
  <c r="N3060" i="1"/>
  <c r="N3061" i="1"/>
  <c r="N3071" i="1"/>
  <c r="N3072" i="1"/>
  <c r="N3073" i="1"/>
  <c r="N3074" i="1"/>
  <c r="N3062" i="1"/>
  <c r="N3063" i="1"/>
  <c r="N3075" i="1"/>
  <c r="N3076" i="1"/>
  <c r="N3064" i="1"/>
  <c r="N3079" i="1"/>
  <c r="N3080" i="1"/>
  <c r="N3088" i="1"/>
  <c r="N3089" i="1"/>
  <c r="N3090" i="1"/>
  <c r="N3091" i="1"/>
  <c r="N3092" i="1"/>
  <c r="N3093" i="1"/>
  <c r="N3094" i="1"/>
  <c r="N3095" i="1"/>
  <c r="N3096" i="1"/>
  <c r="N3097" i="1"/>
  <c r="N3098" i="1"/>
  <c r="N3099" i="1"/>
  <c r="N3100" i="1"/>
  <c r="N3101" i="1"/>
  <c r="N3102" i="1"/>
  <c r="N3106" i="1"/>
  <c r="N3107" i="1"/>
  <c r="N3103" i="1"/>
  <c r="N3104" i="1"/>
  <c r="N3105" i="1"/>
  <c r="N3113" i="1"/>
  <c r="N3108" i="1"/>
  <c r="N3109" i="1"/>
  <c r="N3110" i="1"/>
  <c r="N3112" i="1"/>
  <c r="N3111" i="1"/>
  <c r="N3114" i="1"/>
  <c r="N3115" i="1"/>
  <c r="N3116" i="1"/>
  <c r="N3117" i="1"/>
  <c r="N3118" i="1"/>
  <c r="N3119" i="1"/>
  <c r="N3120" i="1"/>
  <c r="N3121" i="1"/>
  <c r="N3122" i="1"/>
  <c r="N3123" i="1"/>
  <c r="N3124" i="1"/>
  <c r="N3125" i="1"/>
  <c r="N3130" i="1"/>
  <c r="N3131" i="1"/>
  <c r="N3132" i="1"/>
  <c r="N3133" i="1"/>
  <c r="N3134" i="1"/>
  <c r="N3135" i="1"/>
  <c r="N3136" i="1"/>
  <c r="N3137" i="1"/>
  <c r="N3138" i="1"/>
  <c r="N3139" i="1"/>
  <c r="N3126" i="1"/>
  <c r="N3127" i="1"/>
  <c r="N3140" i="1"/>
  <c r="N3128" i="1"/>
  <c r="N3129" i="1"/>
  <c r="N3141" i="1"/>
  <c r="N3142" i="1"/>
  <c r="N3143" i="1"/>
  <c r="N3144" i="1"/>
  <c r="N3145" i="1"/>
  <c r="N3146" i="1"/>
  <c r="N3148" i="1"/>
  <c r="N3149" i="1"/>
  <c r="N3150" i="1"/>
  <c r="N3151" i="1"/>
  <c r="N3147" i="1"/>
  <c r="N3152" i="1"/>
  <c r="N3153" i="1"/>
  <c r="N3154" i="1"/>
  <c r="N3155" i="1"/>
  <c r="N3157" i="1"/>
  <c r="N3156" i="1"/>
  <c r="N3158" i="1"/>
  <c r="N3159" i="1"/>
  <c r="N3160" i="1"/>
  <c r="N3161" i="1"/>
  <c r="N3162" i="1"/>
  <c r="N3163" i="1"/>
  <c r="N3164" i="1"/>
  <c r="N3165" i="1"/>
  <c r="N3166" i="1"/>
  <c r="N3167" i="1"/>
  <c r="N3168" i="1"/>
  <c r="N3169" i="1"/>
  <c r="N3205" i="1"/>
  <c r="N3170" i="1"/>
  <c r="N3171" i="1"/>
  <c r="N3206" i="1"/>
  <c r="N3207" i="1"/>
  <c r="N3208" i="1"/>
  <c r="N3221" i="1"/>
  <c r="N3172" i="1"/>
  <c r="N3209" i="1"/>
  <c r="N3222" i="1"/>
  <c r="N3173" i="1"/>
  <c r="N3174" i="1"/>
  <c r="N3175" i="1"/>
  <c r="N3176" i="1"/>
  <c r="N3177" i="1"/>
  <c r="N3178" i="1"/>
  <c r="N3179" i="1"/>
  <c r="N3223" i="1"/>
  <c r="N3210" i="1"/>
  <c r="N3211" i="1"/>
  <c r="N3212" i="1"/>
  <c r="N3213" i="1"/>
  <c r="N3214" i="1"/>
  <c r="N3215" i="1"/>
  <c r="N3216" i="1"/>
  <c r="N3217" i="1"/>
  <c r="N3218" i="1"/>
  <c r="N3180" i="1"/>
  <c r="N3181" i="1"/>
  <c r="N3182" i="1"/>
  <c r="N3183" i="1"/>
  <c r="N3184" i="1"/>
  <c r="N3185" i="1"/>
  <c r="N3186" i="1"/>
  <c r="N3187" i="1"/>
  <c r="N3188" i="1"/>
  <c r="N3189" i="1"/>
  <c r="N3190" i="1"/>
  <c r="N3191" i="1"/>
  <c r="N3219" i="1"/>
  <c r="N3224" i="1"/>
  <c r="N3192" i="1"/>
  <c r="N3193" i="1"/>
  <c r="N3194" i="1"/>
  <c r="N3195" i="1"/>
  <c r="N3196" i="1"/>
  <c r="N3197" i="1"/>
  <c r="N3198" i="1"/>
  <c r="N3225" i="1"/>
  <c r="N3199" i="1"/>
  <c r="N3200" i="1"/>
  <c r="N3201" i="1"/>
  <c r="N3202" i="1"/>
  <c r="N3203" i="1"/>
  <c r="N3204" i="1"/>
  <c r="N3220" i="1"/>
  <c r="N3226" i="1"/>
  <c r="N3227" i="1"/>
  <c r="N3232" i="1"/>
  <c r="N3228" i="1"/>
  <c r="N3229" i="1"/>
  <c r="N3230" i="1"/>
  <c r="N3231" i="1"/>
  <c r="N3233" i="1"/>
  <c r="N3234" i="1"/>
  <c r="N3235" i="1"/>
  <c r="N3236" i="1"/>
  <c r="N3237" i="1"/>
  <c r="N3238" i="1"/>
  <c r="N3239" i="1"/>
  <c r="N3248" i="1"/>
  <c r="N3251" i="1"/>
  <c r="N3252" i="1"/>
  <c r="N3245" i="1"/>
  <c r="N3242" i="1"/>
  <c r="N3243" i="1"/>
  <c r="N3246" i="1"/>
  <c r="N3249" i="1"/>
  <c r="N3250" i="1"/>
  <c r="N3253" i="1"/>
  <c r="N3240" i="1"/>
  <c r="N3241" i="1"/>
  <c r="N3244" i="1"/>
  <c r="N3247" i="1"/>
  <c r="N3254" i="1"/>
  <c r="N3255" i="1"/>
  <c r="N3256" i="1"/>
  <c r="N3257" i="1"/>
  <c r="N3258" i="1"/>
  <c r="N3259" i="1"/>
  <c r="N3260" i="1"/>
  <c r="N3261" i="1"/>
  <c r="N3267" i="1"/>
  <c r="N3262" i="1"/>
  <c r="N3263" i="1"/>
  <c r="N3264" i="1"/>
  <c r="N3265" i="1"/>
  <c r="N3266" i="1"/>
  <c r="N3268" i="1"/>
  <c r="N3269" i="1"/>
  <c r="N3270" i="1"/>
  <c r="N3271" i="1"/>
  <c r="N3272" i="1"/>
  <c r="N3273" i="1"/>
  <c r="N3274" i="1"/>
  <c r="N3275" i="1"/>
  <c r="N3276" i="1"/>
  <c r="N3277" i="1"/>
  <c r="N3278" i="1"/>
  <c r="N3294" i="1"/>
  <c r="N3295" i="1"/>
  <c r="N3296" i="1"/>
  <c r="N3279" i="1"/>
  <c r="N3297" i="1"/>
  <c r="N3298" i="1"/>
  <c r="N3299" i="1"/>
  <c r="N3300" i="1"/>
  <c r="N3280" i="1"/>
  <c r="N3281" i="1"/>
  <c r="N3293" i="1"/>
  <c r="N3301" i="1"/>
  <c r="N3302" i="1"/>
  <c r="N3303" i="1"/>
  <c r="N3304" i="1"/>
  <c r="N3282" i="1"/>
  <c r="N3283" i="1"/>
  <c r="N3305" i="1"/>
  <c r="N3306" i="1"/>
  <c r="N3307" i="1"/>
  <c r="N3308" i="1"/>
  <c r="N3284" i="1"/>
  <c r="N3285" i="1"/>
  <c r="N3309" i="1"/>
  <c r="N3310" i="1"/>
  <c r="N3311" i="1"/>
  <c r="N3312" i="1"/>
  <c r="N3313" i="1"/>
  <c r="N3286" i="1"/>
  <c r="N3287" i="1"/>
  <c r="N3288" i="1"/>
  <c r="N3289" i="1"/>
  <c r="N3290" i="1"/>
  <c r="N3291" i="1"/>
  <c r="N3292" i="1"/>
  <c r="N3314" i="1"/>
  <c r="N3315" i="1"/>
  <c r="N3316" i="1"/>
  <c r="N3317" i="1"/>
  <c r="N3318" i="1"/>
  <c r="N3319" i="1"/>
  <c r="N3320" i="1"/>
  <c r="N3321" i="1"/>
  <c r="N3322" i="1"/>
  <c r="N3323" i="1"/>
  <c r="N3324" i="1"/>
  <c r="N3325" i="1"/>
  <c r="N3326" i="1"/>
  <c r="N3327" i="1"/>
  <c r="N3328" i="1"/>
  <c r="N3330" i="1"/>
  <c r="N3329" i="1"/>
  <c r="N3331" i="1"/>
  <c r="N3343" i="1"/>
  <c r="N3344" i="1"/>
  <c r="N3345" i="1"/>
  <c r="N3332" i="1"/>
  <c r="N3333" i="1"/>
  <c r="N3334" i="1"/>
  <c r="N3335" i="1"/>
  <c r="N3336" i="1"/>
  <c r="N3337" i="1"/>
  <c r="N3338" i="1"/>
  <c r="N3339" i="1"/>
  <c r="N3340" i="1"/>
  <c r="N3341" i="1"/>
  <c r="N3342" i="1"/>
  <c r="N3346" i="1"/>
  <c r="N3347" i="1"/>
  <c r="N3348" i="1"/>
  <c r="N3349" i="1"/>
  <c r="N3350" i="1"/>
  <c r="N3351" i="1"/>
  <c r="N3352" i="1"/>
  <c r="N3353" i="1"/>
  <c r="N3354" i="1"/>
  <c r="N3355" i="1"/>
  <c r="N3356" i="1"/>
  <c r="N3357" i="1"/>
  <c r="N3358" i="1"/>
  <c r="N3359" i="1"/>
  <c r="N3360" i="1"/>
  <c r="N3361" i="1"/>
  <c r="N3362" i="1"/>
  <c r="N3363" i="1"/>
  <c r="N3364" i="1"/>
  <c r="N3365" i="1"/>
  <c r="N3366" i="1"/>
  <c r="N3367" i="1"/>
  <c r="N3368" i="1"/>
  <c r="N3369" i="1"/>
  <c r="N3370" i="1"/>
  <c r="N3371" i="1"/>
  <c r="N3372" i="1"/>
  <c r="N3373" i="1"/>
  <c r="N3374" i="1"/>
  <c r="N3375" i="1"/>
  <c r="N3376" i="1"/>
  <c r="N3377" i="1"/>
  <c r="N3378" i="1"/>
  <c r="N3379" i="1"/>
  <c r="N3380" i="1"/>
  <c r="N3381" i="1"/>
  <c r="N3382" i="1"/>
  <c r="N3383" i="1"/>
  <c r="N3384" i="1"/>
  <c r="N3385" i="1"/>
  <c r="N3386" i="1"/>
  <c r="N3387" i="1"/>
  <c r="N3388" i="1"/>
  <c r="N3389" i="1"/>
  <c r="N3390" i="1"/>
  <c r="N3391" i="1"/>
  <c r="N3392" i="1"/>
  <c r="N3393" i="1"/>
  <c r="N3394" i="1"/>
  <c r="N3395" i="1"/>
  <c r="N3396" i="1"/>
  <c r="N3397" i="1"/>
  <c r="N3398" i="1"/>
  <c r="N3399" i="1"/>
  <c r="N3400" i="1"/>
  <c r="N3401" i="1"/>
  <c r="N3402" i="1"/>
  <c r="N3403" i="1"/>
  <c r="N3404" i="1"/>
  <c r="N3405" i="1"/>
  <c r="N3406" i="1"/>
  <c r="N3407" i="1"/>
  <c r="N3408" i="1"/>
  <c r="N3409" i="1"/>
  <c r="N3410" i="1"/>
  <c r="N3411" i="1"/>
  <c r="N3412" i="1"/>
  <c r="N3413" i="1"/>
  <c r="N3414" i="1"/>
  <c r="N3" i="1"/>
  <c r="H2621" i="5"/>
  <c r="H3432" i="5"/>
  <c r="H3433" i="5"/>
  <c r="H3434" i="5"/>
  <c r="H3435" i="5"/>
  <c r="H3436" i="5"/>
  <c r="H3437" i="5"/>
  <c r="H3438" i="5"/>
  <c r="H3439" i="5"/>
  <c r="H3440" i="5"/>
  <c r="H3441" i="5"/>
  <c r="H3442" i="5"/>
  <c r="H3443" i="5"/>
  <c r="H3444" i="5"/>
  <c r="H3445" i="5"/>
  <c r="H3446" i="5"/>
  <c r="H3447" i="5"/>
  <c r="H3448" i="5"/>
  <c r="H3449" i="5"/>
  <c r="H3450" i="5"/>
  <c r="H3451" i="5"/>
  <c r="H3452" i="5"/>
  <c r="H3453" i="5"/>
  <c r="H3454" i="5"/>
  <c r="H3455" i="5"/>
  <c r="H3456" i="5"/>
  <c r="H3457" i="5"/>
  <c r="H3458" i="5"/>
  <c r="H3459" i="5"/>
  <c r="H3460" i="5"/>
  <c r="H3461" i="5"/>
  <c r="H3462" i="5"/>
  <c r="H3463" i="5"/>
  <c r="H3464" i="5"/>
  <c r="H3465" i="5"/>
  <c r="H3466" i="5"/>
  <c r="H3467" i="5"/>
  <c r="H3468" i="5"/>
  <c r="H3469" i="5"/>
  <c r="H3470" i="5"/>
  <c r="H3471" i="5"/>
  <c r="H3472" i="5"/>
  <c r="H3473" i="5"/>
  <c r="H3474" i="5"/>
  <c r="H3475" i="5"/>
  <c r="H3476" i="5"/>
  <c r="H3477" i="5"/>
  <c r="H3478" i="5"/>
  <c r="H3479" i="5"/>
  <c r="H3480" i="5"/>
  <c r="H3481" i="5"/>
  <c r="H3482" i="5"/>
  <c r="H3483" i="5"/>
  <c r="H3484" i="5"/>
  <c r="H3485" i="5"/>
  <c r="H3486" i="5"/>
  <c r="H3487" i="5"/>
  <c r="H3488" i="5"/>
  <c r="H3489" i="5"/>
  <c r="H3490" i="5"/>
  <c r="H3491" i="5"/>
  <c r="H3492" i="5"/>
  <c r="H3493" i="5"/>
  <c r="H3494" i="5"/>
  <c r="H3495" i="5"/>
  <c r="H3496" i="5"/>
  <c r="H3497" i="5"/>
  <c r="H3498" i="5"/>
  <c r="H3499" i="5"/>
  <c r="H3500" i="5"/>
  <c r="H3501" i="5"/>
  <c r="H3502" i="5"/>
  <c r="H3503" i="5"/>
  <c r="H3504" i="5"/>
  <c r="H3505" i="5"/>
  <c r="H3506" i="5"/>
  <c r="H3507" i="5"/>
  <c r="H3508" i="5"/>
  <c r="H3509" i="5"/>
  <c r="H3510" i="5"/>
  <c r="H3511" i="5"/>
  <c r="H3512" i="5"/>
  <c r="H3513" i="5"/>
  <c r="H3514" i="5"/>
  <c r="H3515" i="5"/>
  <c r="H3516" i="5"/>
  <c r="H3517" i="5"/>
  <c r="H3518" i="5"/>
  <c r="H3519" i="5"/>
  <c r="H3520" i="5"/>
  <c r="H3521" i="5"/>
  <c r="H3522" i="5"/>
  <c r="H3523" i="5"/>
  <c r="H3524" i="5"/>
  <c r="H3525" i="5"/>
  <c r="H3526" i="5"/>
  <c r="H3527" i="5"/>
  <c r="H3528" i="5"/>
  <c r="H3529" i="5"/>
  <c r="H3530" i="5"/>
  <c r="H3531" i="5"/>
  <c r="H3532" i="5"/>
  <c r="H3533" i="5"/>
  <c r="H3534" i="5"/>
  <c r="H3535" i="5"/>
  <c r="H3536" i="5"/>
  <c r="H3537" i="5"/>
  <c r="H3538" i="5"/>
  <c r="H3539" i="5"/>
  <c r="H3540" i="5"/>
  <c r="H3541" i="5"/>
  <c r="H3542" i="5"/>
  <c r="H3543" i="5"/>
  <c r="H3544" i="5"/>
  <c r="H3545" i="5"/>
  <c r="H3546" i="5"/>
  <c r="H3547" i="5"/>
  <c r="H3548" i="5"/>
  <c r="H3549" i="5"/>
  <c r="H3550" i="5"/>
  <c r="H3551" i="5"/>
  <c r="H3552" i="5"/>
  <c r="H3553" i="5"/>
  <c r="H3554" i="5"/>
  <c r="H3555" i="5"/>
  <c r="H3556" i="5"/>
  <c r="H3557" i="5"/>
  <c r="H3558" i="5"/>
  <c r="H3559" i="5"/>
  <c r="H3560" i="5"/>
  <c r="H3561" i="5"/>
  <c r="H3562" i="5"/>
  <c r="H3563" i="5"/>
  <c r="H3564" i="5"/>
  <c r="H3565" i="5"/>
  <c r="H3566" i="5"/>
  <c r="H3567" i="5"/>
  <c r="H3568" i="5"/>
  <c r="H3569" i="5"/>
  <c r="H3570" i="5"/>
  <c r="H3571" i="5"/>
  <c r="H3572" i="5"/>
  <c r="H3573" i="5"/>
  <c r="H3574" i="5"/>
  <c r="H3575" i="5"/>
  <c r="H3576" i="5"/>
  <c r="H3577" i="5"/>
  <c r="H3578" i="5"/>
  <c r="H3579" i="5"/>
  <c r="H3580" i="5"/>
  <c r="H3581" i="5"/>
  <c r="H3582" i="5"/>
  <c r="H3583" i="5"/>
  <c r="H3584" i="5"/>
  <c r="H3585" i="5"/>
  <c r="H3586" i="5"/>
  <c r="H3587" i="5"/>
  <c r="H3588" i="5"/>
  <c r="H3589" i="5"/>
  <c r="H3590" i="5"/>
  <c r="H3591" i="5"/>
  <c r="H3592" i="5"/>
  <c r="H3593" i="5"/>
  <c r="H3594" i="5"/>
  <c r="H3595" i="5"/>
  <c r="H3596" i="5"/>
  <c r="H3597" i="5"/>
  <c r="H3598" i="5"/>
  <c r="H3599" i="5"/>
  <c r="H3600" i="5"/>
  <c r="H3601" i="5"/>
  <c r="H3602" i="5"/>
  <c r="H3603" i="5"/>
  <c r="H3604" i="5"/>
  <c r="H3605" i="5"/>
  <c r="H3606" i="5"/>
  <c r="H3607" i="5"/>
  <c r="H3608" i="5"/>
  <c r="H3609" i="5"/>
  <c r="H3610" i="5"/>
  <c r="H3611" i="5"/>
  <c r="H3612" i="5"/>
  <c r="H3613" i="5"/>
  <c r="H3614" i="5"/>
  <c r="H3615" i="5"/>
  <c r="H3616" i="5"/>
  <c r="H3617" i="5"/>
  <c r="H3618" i="5"/>
  <c r="H3619" i="5"/>
  <c r="H3620" i="5"/>
  <c r="H3621" i="5"/>
  <c r="H3622" i="5"/>
  <c r="H3623" i="5"/>
  <c r="H3624" i="5"/>
  <c r="H3625" i="5"/>
  <c r="H3626" i="5"/>
  <c r="H3627" i="5"/>
  <c r="H3628" i="5"/>
  <c r="H3629" i="5"/>
  <c r="H3630" i="5"/>
  <c r="H3631" i="5"/>
  <c r="H3632" i="5"/>
  <c r="H3633" i="5"/>
  <c r="H3634" i="5"/>
  <c r="H3635" i="5"/>
  <c r="H3636" i="5"/>
  <c r="H3637" i="5"/>
  <c r="H3638" i="5"/>
  <c r="H3639" i="5"/>
  <c r="H3640" i="5"/>
  <c r="H3641" i="5"/>
  <c r="H3642" i="5"/>
  <c r="H3643" i="5"/>
  <c r="G2621" i="5"/>
  <c r="G3432" i="5"/>
  <c r="G3433" i="5"/>
  <c r="G3434" i="5"/>
  <c r="G3435" i="5"/>
  <c r="G3436" i="5"/>
  <c r="G3437" i="5"/>
  <c r="G3438" i="5"/>
  <c r="G3439" i="5"/>
  <c r="G3440" i="5"/>
  <c r="G3441" i="5"/>
  <c r="G3442" i="5"/>
  <c r="G3443" i="5"/>
  <c r="G3444" i="5"/>
  <c r="G3445" i="5"/>
  <c r="G3446" i="5"/>
  <c r="G3447" i="5"/>
  <c r="G3448" i="5"/>
  <c r="G3449" i="5"/>
  <c r="G3450" i="5"/>
  <c r="G3451" i="5"/>
  <c r="G3452" i="5"/>
  <c r="G3453" i="5"/>
  <c r="G3454" i="5"/>
  <c r="G3455" i="5"/>
  <c r="G3456" i="5"/>
  <c r="G3457" i="5"/>
  <c r="G3458" i="5"/>
  <c r="G3459" i="5"/>
  <c r="G3460" i="5"/>
  <c r="G3461" i="5"/>
  <c r="G3462" i="5"/>
  <c r="G3463" i="5"/>
  <c r="G3464" i="5"/>
  <c r="G3465" i="5"/>
  <c r="G3466" i="5"/>
  <c r="G3467" i="5"/>
  <c r="G3468" i="5"/>
  <c r="G3469" i="5"/>
  <c r="G3470" i="5"/>
  <c r="G3471" i="5"/>
  <c r="G3472" i="5"/>
  <c r="G3473" i="5"/>
  <c r="G3474" i="5"/>
  <c r="G3475" i="5"/>
  <c r="G3476" i="5"/>
  <c r="G3477" i="5"/>
  <c r="G3478" i="5"/>
  <c r="G3479" i="5"/>
  <c r="G3480" i="5"/>
  <c r="G3481" i="5"/>
  <c r="G3482" i="5"/>
  <c r="G3483" i="5"/>
  <c r="G3484" i="5"/>
  <c r="G3485" i="5"/>
  <c r="G3486" i="5"/>
  <c r="G3487" i="5"/>
  <c r="G3488" i="5"/>
  <c r="G3489" i="5"/>
  <c r="G3490" i="5"/>
  <c r="G3491" i="5"/>
  <c r="G3492" i="5"/>
  <c r="G3493" i="5"/>
  <c r="G3494" i="5"/>
  <c r="G3495" i="5"/>
  <c r="G3496" i="5"/>
  <c r="G3497" i="5"/>
  <c r="G3498" i="5"/>
  <c r="G3499" i="5"/>
  <c r="G3500" i="5"/>
  <c r="G3501" i="5"/>
  <c r="G3502" i="5"/>
  <c r="G3503" i="5"/>
  <c r="G3504" i="5"/>
  <c r="G3505" i="5"/>
  <c r="G3506" i="5"/>
  <c r="G3507" i="5"/>
  <c r="G3508" i="5"/>
  <c r="G3509" i="5"/>
  <c r="G3510" i="5"/>
  <c r="G3511" i="5"/>
  <c r="G3512" i="5"/>
  <c r="G3513" i="5"/>
  <c r="G3514" i="5"/>
  <c r="G3515" i="5"/>
  <c r="G3516" i="5"/>
  <c r="G3517" i="5"/>
  <c r="G3518" i="5"/>
  <c r="G3519" i="5"/>
  <c r="G3520" i="5"/>
  <c r="G3521" i="5"/>
  <c r="G3522" i="5"/>
  <c r="G3523" i="5"/>
  <c r="G3524" i="5"/>
  <c r="G3525" i="5"/>
  <c r="G3526" i="5"/>
  <c r="G3527" i="5"/>
  <c r="G3528" i="5"/>
  <c r="G3529" i="5"/>
  <c r="G3530" i="5"/>
  <c r="G3531" i="5"/>
  <c r="G3532" i="5"/>
  <c r="G3533" i="5"/>
  <c r="G3534" i="5"/>
  <c r="G3535" i="5"/>
  <c r="G3536" i="5"/>
  <c r="G3537" i="5"/>
  <c r="G3538" i="5"/>
  <c r="G3539" i="5"/>
  <c r="G3540" i="5"/>
  <c r="G3541" i="5"/>
  <c r="G3542" i="5"/>
  <c r="G3543" i="5"/>
  <c r="G3544" i="5"/>
  <c r="G3545" i="5"/>
  <c r="G3546" i="5"/>
  <c r="G3547" i="5"/>
  <c r="G3548" i="5"/>
  <c r="G3549" i="5"/>
  <c r="G3550" i="5"/>
  <c r="G3551" i="5"/>
  <c r="G3552" i="5"/>
  <c r="G3553" i="5"/>
  <c r="G3554" i="5"/>
  <c r="G3555" i="5"/>
  <c r="G3556" i="5"/>
  <c r="G3557" i="5"/>
  <c r="G3558" i="5"/>
  <c r="G3559" i="5"/>
  <c r="G3560" i="5"/>
  <c r="G3561" i="5"/>
  <c r="G3562" i="5"/>
  <c r="G3563" i="5"/>
  <c r="G3564" i="5"/>
  <c r="G3565" i="5"/>
  <c r="G3566" i="5"/>
  <c r="G3567" i="5"/>
  <c r="G3568" i="5"/>
  <c r="G3569" i="5"/>
  <c r="G3570" i="5"/>
  <c r="G3571" i="5"/>
  <c r="G3572" i="5"/>
  <c r="G3573" i="5"/>
  <c r="G3574" i="5"/>
  <c r="G3575" i="5"/>
  <c r="G3576" i="5"/>
  <c r="G3577" i="5"/>
  <c r="G3578" i="5"/>
  <c r="G3579" i="5"/>
  <c r="G3580" i="5"/>
  <c r="G3581" i="5"/>
  <c r="G3582" i="5"/>
  <c r="G3583" i="5"/>
  <c r="G3584" i="5"/>
  <c r="G3585" i="5"/>
  <c r="G3586" i="5"/>
  <c r="G3587" i="5"/>
  <c r="G3588" i="5"/>
  <c r="G3589" i="5"/>
  <c r="G3590" i="5"/>
  <c r="G3591" i="5"/>
  <c r="G3592" i="5"/>
  <c r="G3593" i="5"/>
  <c r="G3594" i="5"/>
  <c r="G3595" i="5"/>
  <c r="G3596" i="5"/>
  <c r="G3597" i="5"/>
  <c r="G3598" i="5"/>
  <c r="G3599" i="5"/>
  <c r="G3600" i="5"/>
  <c r="G3601" i="5"/>
  <c r="G3602" i="5"/>
  <c r="G3603" i="5"/>
  <c r="G3604" i="5"/>
  <c r="G3605" i="5"/>
  <c r="G3606" i="5"/>
  <c r="G3607" i="5"/>
  <c r="G3608" i="5"/>
  <c r="G3609" i="5"/>
  <c r="G3610" i="5"/>
  <c r="G3611" i="5"/>
  <c r="G3612" i="5"/>
  <c r="G3613" i="5"/>
  <c r="G3614" i="5"/>
  <c r="G3615" i="5"/>
  <c r="G3616" i="5"/>
  <c r="G3617" i="5"/>
  <c r="G3618" i="5"/>
  <c r="G3619" i="5"/>
  <c r="G3620" i="5"/>
  <c r="G3621" i="5"/>
  <c r="G3622" i="5"/>
  <c r="G3623" i="5"/>
  <c r="G3624" i="5"/>
  <c r="G3625" i="5"/>
  <c r="G3626" i="5"/>
  <c r="G3627" i="5"/>
  <c r="G3628" i="5"/>
  <c r="G3629" i="5"/>
  <c r="G3630" i="5"/>
  <c r="G3631" i="5"/>
  <c r="G3632" i="5"/>
  <c r="G3633" i="5"/>
  <c r="G3634" i="5"/>
  <c r="G3635" i="5"/>
  <c r="G3636" i="5"/>
  <c r="G3637" i="5"/>
  <c r="G3638" i="5"/>
  <c r="G3639" i="5"/>
  <c r="G3640" i="5"/>
  <c r="G3641" i="5"/>
  <c r="G3642" i="5"/>
  <c r="G3643" i="5"/>
  <c r="M4" i="1"/>
  <c r="G2620" i="5" s="1"/>
  <c r="M5" i="1"/>
  <c r="G2619" i="5" s="1"/>
  <c r="M6" i="1"/>
  <c r="M7" i="1"/>
  <c r="M8" i="1"/>
  <c r="G1442" i="5" s="1"/>
  <c r="M18" i="1"/>
  <c r="G2933" i="5" s="1"/>
  <c r="M9" i="1"/>
  <c r="G1444" i="5" s="1"/>
  <c r="M19" i="1"/>
  <c r="G2932" i="5" s="1"/>
  <c r="M20" i="1"/>
  <c r="G2939" i="5" s="1"/>
  <c r="M10" i="1"/>
  <c r="G1446" i="5" s="1"/>
  <c r="M21" i="1"/>
  <c r="G2940" i="5" s="1"/>
  <c r="M22" i="1"/>
  <c r="G2931" i="5" s="1"/>
  <c r="M11" i="1"/>
  <c r="G1448" i="5" s="1"/>
  <c r="M12" i="1"/>
  <c r="G1451" i="5" s="1"/>
  <c r="M13" i="1"/>
  <c r="G1450" i="5" s="1"/>
  <c r="M14" i="1"/>
  <c r="G1452" i="5" s="1"/>
  <c r="M23" i="1"/>
  <c r="G2936" i="5" s="1"/>
  <c r="M24" i="1"/>
  <c r="G2937" i="5" s="1"/>
  <c r="M25" i="1"/>
  <c r="G2938" i="5" s="1"/>
  <c r="M15" i="1"/>
  <c r="G1454" i="5" s="1"/>
  <c r="M16" i="1"/>
  <c r="G1455" i="5" s="1"/>
  <c r="M26" i="1"/>
  <c r="G2934" i="5" s="1"/>
  <c r="M27" i="1"/>
  <c r="G2935" i="5" s="1"/>
  <c r="M17" i="1"/>
  <c r="G2339" i="5" s="1"/>
  <c r="M28" i="1"/>
  <c r="G1458" i="5" s="1"/>
  <c r="M29" i="1"/>
  <c r="G1457" i="5" s="1"/>
  <c r="M30" i="1"/>
  <c r="G1459" i="5" s="1"/>
  <c r="M31" i="1"/>
  <c r="G2347" i="5" s="1"/>
  <c r="M32" i="1"/>
  <c r="G2343" i="5" s="1"/>
  <c r="M33" i="1"/>
  <c r="G2342" i="5" s="1"/>
  <c r="M34" i="1"/>
  <c r="G2345" i="5" s="1"/>
  <c r="M35" i="1"/>
  <c r="G2346" i="5" s="1"/>
  <c r="M36" i="1"/>
  <c r="G2341" i="5" s="1"/>
  <c r="M37" i="1"/>
  <c r="G2344" i="5" s="1"/>
  <c r="M38" i="1"/>
  <c r="G2352" i="5" s="1"/>
  <c r="M39" i="1"/>
  <c r="G2349" i="5" s="1"/>
  <c r="M40" i="1"/>
  <c r="G2350" i="5" s="1"/>
  <c r="M41" i="1"/>
  <c r="G2351" i="5" s="1"/>
  <c r="M46" i="1"/>
  <c r="G2353" i="5" s="1"/>
  <c r="M48" i="1"/>
  <c r="G2943" i="5" s="1"/>
  <c r="M49" i="1"/>
  <c r="G2944" i="5" s="1"/>
  <c r="M50" i="1"/>
  <c r="G2945" i="5" s="1"/>
  <c r="M51" i="1"/>
  <c r="G2946" i="5" s="1"/>
  <c r="M52" i="1"/>
  <c r="G2947" i="5" s="1"/>
  <c r="M53" i="1"/>
  <c r="G2948" i="5" s="1"/>
  <c r="M54" i="1"/>
  <c r="G2949" i="5" s="1"/>
  <c r="M55" i="1"/>
  <c r="G2950" i="5" s="1"/>
  <c r="M56" i="1"/>
  <c r="G2951" i="5" s="1"/>
  <c r="M57" i="1"/>
  <c r="G2952" i="5" s="1"/>
  <c r="M58" i="1"/>
  <c r="G2953" i="5" s="1"/>
  <c r="M59" i="1"/>
  <c r="G2954" i="5" s="1"/>
  <c r="M42" i="1"/>
  <c r="G2458" i="5" s="1"/>
  <c r="M43" i="1"/>
  <c r="G2456" i="5" s="1"/>
  <c r="M44" i="1"/>
  <c r="G2457" i="5" s="1"/>
  <c r="M45" i="1"/>
  <c r="G2455" i="5" s="1"/>
  <c r="M47" i="1"/>
  <c r="G2459" i="5" s="1"/>
  <c r="M60" i="1"/>
  <c r="G2941" i="5" s="1"/>
  <c r="M61" i="1"/>
  <c r="G2942" i="5" s="1"/>
  <c r="M62" i="1"/>
  <c r="G2355" i="5" s="1"/>
  <c r="M63" i="1"/>
  <c r="G2357" i="5" s="1"/>
  <c r="M64" i="1"/>
  <c r="G2476" i="5" s="1"/>
  <c r="M65" i="1"/>
  <c r="G2478" i="5" s="1"/>
  <c r="M66" i="1"/>
  <c r="G2477" i="5" s="1"/>
  <c r="M67" i="1"/>
  <c r="G2482" i="5" s="1"/>
  <c r="M68" i="1"/>
  <c r="G2480" i="5" s="1"/>
  <c r="M69" i="1"/>
  <c r="G2483" i="5" s="1"/>
  <c r="M70" i="1"/>
  <c r="G2479" i="5" s="1"/>
  <c r="M71" i="1"/>
  <c r="G2481" i="5" s="1"/>
  <c r="M72" i="1"/>
  <c r="G2484" i="5" s="1"/>
  <c r="M73" i="1"/>
  <c r="G2486" i="5" s="1"/>
  <c r="M74" i="1"/>
  <c r="G2485" i="5" s="1"/>
  <c r="M75" i="1"/>
  <c r="G2488" i="5" s="1"/>
  <c r="M76" i="1"/>
  <c r="G2487" i="5" s="1"/>
  <c r="M80" i="1"/>
  <c r="M81" i="1"/>
  <c r="G2955" i="5" s="1"/>
  <c r="M82" i="1"/>
  <c r="G2956" i="5" s="1"/>
  <c r="M83" i="1"/>
  <c r="G2957" i="5" s="1"/>
  <c r="M84" i="1"/>
  <c r="G2958" i="5" s="1"/>
  <c r="M85" i="1"/>
  <c r="G2959" i="5" s="1"/>
  <c r="M86" i="1"/>
  <c r="G2960" i="5" s="1"/>
  <c r="M87" i="1"/>
  <c r="G2961" i="5" s="1"/>
  <c r="M88" i="1"/>
  <c r="G1521" i="5" s="1"/>
  <c r="M89" i="1"/>
  <c r="G1520" i="5" s="1"/>
  <c r="M90" i="1"/>
  <c r="G1522" i="5" s="1"/>
  <c r="M91" i="1"/>
  <c r="G1523" i="5" s="1"/>
  <c r="M92" i="1"/>
  <c r="M95" i="1"/>
  <c r="M96" i="1"/>
  <c r="M97" i="1"/>
  <c r="M98" i="1"/>
  <c r="M93" i="1"/>
  <c r="M94" i="1"/>
  <c r="M99" i="1"/>
  <c r="M100" i="1"/>
  <c r="M101" i="1"/>
  <c r="M102" i="1"/>
  <c r="M103" i="1"/>
  <c r="G2962" i="5" s="1"/>
  <c r="M104" i="1"/>
  <c r="G1461" i="5" s="1"/>
  <c r="M105" i="1"/>
  <c r="G1464" i="5" s="1"/>
  <c r="M106" i="1"/>
  <c r="G1462" i="5" s="1"/>
  <c r="M107" i="1"/>
  <c r="G1463" i="5" s="1"/>
  <c r="M108" i="1"/>
  <c r="G2489" i="5" s="1"/>
  <c r="M109" i="1"/>
  <c r="M110" i="1"/>
  <c r="M114" i="1"/>
  <c r="G1294" i="5" s="1"/>
  <c r="M111" i="1"/>
  <c r="G1465" i="5" s="1"/>
  <c r="M112" i="1"/>
  <c r="G1466" i="5" s="1"/>
  <c r="M113" i="1"/>
  <c r="G1467" i="5" s="1"/>
  <c r="M115" i="1"/>
  <c r="G2358" i="5" s="1"/>
  <c r="M116" i="1"/>
  <c r="G2163" i="5" s="1"/>
  <c r="M117" i="1"/>
  <c r="G2162" i="5" s="1"/>
  <c r="M118" i="1"/>
  <c r="G2168" i="5" s="1"/>
  <c r="M119" i="1"/>
  <c r="G2167" i="5" s="1"/>
  <c r="M120" i="1"/>
  <c r="G2165" i="5" s="1"/>
  <c r="M121" i="1"/>
  <c r="G2166" i="5" s="1"/>
  <c r="M122" i="1"/>
  <c r="G2156" i="5" s="1"/>
  <c r="M123" i="1"/>
  <c r="G2155" i="5" s="1"/>
  <c r="M124" i="1"/>
  <c r="G2159" i="5" s="1"/>
  <c r="M125" i="1"/>
  <c r="G2161" i="5" s="1"/>
  <c r="M126" i="1"/>
  <c r="G2158" i="5" s="1"/>
  <c r="M127" i="1"/>
  <c r="G2160" i="5" s="1"/>
  <c r="M128" i="1"/>
  <c r="G2164" i="5" s="1"/>
  <c r="M129" i="1"/>
  <c r="M130" i="1"/>
  <c r="M131" i="1"/>
  <c r="M132" i="1"/>
  <c r="G2180" i="5" s="1"/>
  <c r="M133" i="1"/>
  <c r="G2184" i="5" s="1"/>
  <c r="M134" i="1"/>
  <c r="G2182" i="5" s="1"/>
  <c r="M135" i="1"/>
  <c r="G2183" i="5" s="1"/>
  <c r="M136" i="1"/>
  <c r="G2187" i="5" s="1"/>
  <c r="M137" i="1"/>
  <c r="G2186" i="5" s="1"/>
  <c r="M138" i="1"/>
  <c r="M139" i="1"/>
  <c r="M140" i="1"/>
  <c r="M141" i="1"/>
  <c r="M142" i="1"/>
  <c r="G1470" i="5" s="1"/>
  <c r="M143" i="1"/>
  <c r="G1468" i="5" s="1"/>
  <c r="M144" i="1"/>
  <c r="G1471" i="5" s="1"/>
  <c r="M145" i="1"/>
  <c r="M146" i="1"/>
  <c r="G1469" i="5" s="1"/>
  <c r="M147" i="1"/>
  <c r="M148" i="1"/>
  <c r="M149" i="1"/>
  <c r="M150" i="1"/>
  <c r="M151" i="1"/>
  <c r="M152" i="1"/>
  <c r="G1473" i="5" s="1"/>
  <c r="M155" i="1"/>
  <c r="G1474" i="5" s="1"/>
  <c r="M156" i="1"/>
  <c r="G1475" i="5" s="1"/>
  <c r="M157" i="1"/>
  <c r="G1476" i="5" s="1"/>
  <c r="M158" i="1"/>
  <c r="G2963" i="5" s="1"/>
  <c r="M161" i="1"/>
  <c r="G1372" i="5" s="1"/>
  <c r="M162" i="1"/>
  <c r="G1373" i="5" s="1"/>
  <c r="M159" i="1"/>
  <c r="G1478" i="5" s="1"/>
  <c r="M160" i="1"/>
  <c r="G1477" i="5" s="1"/>
  <c r="M163" i="1"/>
  <c r="G2964" i="5" s="1"/>
  <c r="M164" i="1"/>
  <c r="G1375" i="5" s="1"/>
  <c r="M165" i="1"/>
  <c r="G1376" i="5" s="1"/>
  <c r="M166" i="1"/>
  <c r="G1377" i="5" s="1"/>
  <c r="M167" i="1"/>
  <c r="G1378" i="5" s="1"/>
  <c r="M168" i="1"/>
  <c r="G1379" i="5" s="1"/>
  <c r="M169" i="1"/>
  <c r="G1380" i="5" s="1"/>
  <c r="M170" i="1"/>
  <c r="G2360" i="5" s="1"/>
  <c r="M179" i="1"/>
  <c r="G1367" i="5" s="1"/>
  <c r="M180" i="1"/>
  <c r="G1368" i="5" s="1"/>
  <c r="M171" i="1"/>
  <c r="G1479" i="5" s="1"/>
  <c r="M172" i="1"/>
  <c r="G1480" i="5" s="1"/>
  <c r="M173" i="1"/>
  <c r="G1482" i="5" s="1"/>
  <c r="M174" i="1"/>
  <c r="G1481" i="5" s="1"/>
  <c r="M175" i="1"/>
  <c r="G1483" i="5" s="1"/>
  <c r="M176" i="1"/>
  <c r="G1484" i="5" s="1"/>
  <c r="M177" i="1"/>
  <c r="G1486" i="5" s="1"/>
  <c r="M178" i="1"/>
  <c r="G1485" i="5" s="1"/>
  <c r="M181" i="1"/>
  <c r="G1369" i="5" s="1"/>
  <c r="M182" i="1"/>
  <c r="G1370" i="5" s="1"/>
  <c r="M183" i="1"/>
  <c r="M184" i="1"/>
  <c r="M185" i="1"/>
  <c r="M186" i="1"/>
  <c r="G1150" i="5" s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G1487" i="5" s="1"/>
  <c r="M232" i="1"/>
  <c r="G1495" i="5" s="1"/>
  <c r="M233" i="1"/>
  <c r="G1488" i="5" s="1"/>
  <c r="M234" i="1"/>
  <c r="G1496" i="5" s="1"/>
  <c r="M235" i="1"/>
  <c r="G1491" i="5" s="1"/>
  <c r="M236" i="1"/>
  <c r="G1489" i="5" s="1"/>
  <c r="M237" i="1"/>
  <c r="G1490" i="5" s="1"/>
  <c r="M238" i="1"/>
  <c r="G1494" i="5" s="1"/>
  <c r="M239" i="1"/>
  <c r="G1492" i="5" s="1"/>
  <c r="M240" i="1"/>
  <c r="G1493" i="5" s="1"/>
  <c r="M241" i="1"/>
  <c r="G1503" i="5" s="1"/>
  <c r="M242" i="1"/>
  <c r="G1501" i="5" s="1"/>
  <c r="M243" i="1"/>
  <c r="G1498" i="5" s="1"/>
  <c r="M244" i="1"/>
  <c r="G1499" i="5" s="1"/>
  <c r="M245" i="1"/>
  <c r="G1497" i="5" s="1"/>
  <c r="M246" i="1"/>
  <c r="G1502" i="5" s="1"/>
  <c r="M247" i="1"/>
  <c r="G1500" i="5" s="1"/>
  <c r="M249" i="1"/>
  <c r="G1287" i="5" s="1"/>
  <c r="M248" i="1"/>
  <c r="G1288" i="5" s="1"/>
  <c r="M250" i="1"/>
  <c r="M251" i="1"/>
  <c r="M252" i="1"/>
  <c r="M253" i="1"/>
  <c r="G2361" i="5" s="1"/>
  <c r="M256" i="1"/>
  <c r="M257" i="1"/>
  <c r="M258" i="1"/>
  <c r="M259" i="1"/>
  <c r="G2965" i="5" s="1"/>
  <c r="M260" i="1"/>
  <c r="G2966" i="5" s="1"/>
  <c r="M261" i="1"/>
  <c r="G2967" i="5" s="1"/>
  <c r="M262" i="1"/>
  <c r="G2968" i="5" s="1"/>
  <c r="M263" i="1"/>
  <c r="G2969" i="5" s="1"/>
  <c r="M264" i="1"/>
  <c r="G2970" i="5" s="1"/>
  <c r="M265" i="1"/>
  <c r="G2490" i="5" s="1"/>
  <c r="M267" i="1"/>
  <c r="G1505" i="5" s="1"/>
  <c r="M268" i="1"/>
  <c r="G2173" i="5" s="1"/>
  <c r="M269" i="1"/>
  <c r="G2170" i="5" s="1"/>
  <c r="M270" i="1"/>
  <c r="G2178" i="5" s="1"/>
  <c r="M271" i="1"/>
  <c r="G2175" i="5" s="1"/>
  <c r="M272" i="1"/>
  <c r="G2172" i="5" s="1"/>
  <c r="M273" i="1"/>
  <c r="G2179" i="5" s="1"/>
  <c r="M274" i="1"/>
  <c r="G2174" i="5" s="1"/>
  <c r="M275" i="1"/>
  <c r="G2176" i="5" s="1"/>
  <c r="M276" i="1"/>
  <c r="G2177" i="5" s="1"/>
  <c r="M277" i="1"/>
  <c r="G2171" i="5" s="1"/>
  <c r="M278" i="1"/>
  <c r="M279" i="1"/>
  <c r="M280" i="1"/>
  <c r="G1507" i="5" s="1"/>
  <c r="M281" i="1"/>
  <c r="G1289" i="5" s="1"/>
  <c r="M282" i="1"/>
  <c r="G1291" i="5" s="1"/>
  <c r="M283" i="1"/>
  <c r="G1290" i="5" s="1"/>
  <c r="M284" i="1"/>
  <c r="G1292" i="5" s="1"/>
  <c r="M285" i="1"/>
  <c r="G1508" i="5" s="1"/>
  <c r="M286" i="1"/>
  <c r="G1513" i="5" s="1"/>
  <c r="M287" i="1"/>
  <c r="G1515" i="5" s="1"/>
  <c r="M288" i="1"/>
  <c r="G1511" i="5" s="1"/>
  <c r="M289" i="1"/>
  <c r="G1510" i="5" s="1"/>
  <c r="M290" i="1"/>
  <c r="G1514" i="5" s="1"/>
  <c r="M291" i="1"/>
  <c r="G1509" i="5" s="1"/>
  <c r="M292" i="1"/>
  <c r="G1512" i="5" s="1"/>
  <c r="M293" i="1"/>
  <c r="G1516" i="5" s="1"/>
  <c r="M294" i="1"/>
  <c r="G1519" i="5" s="1"/>
  <c r="M295" i="1"/>
  <c r="G1518" i="5" s="1"/>
  <c r="M296" i="1"/>
  <c r="G1517" i="5" s="1"/>
  <c r="M297" i="1"/>
  <c r="G2972" i="5" s="1"/>
  <c r="M298" i="1"/>
  <c r="G2971" i="5" s="1"/>
  <c r="M300" i="1"/>
  <c r="G2491" i="5" s="1"/>
  <c r="M301" i="1"/>
  <c r="G2974" i="5" s="1"/>
  <c r="M299" i="1"/>
  <c r="G1168" i="5" s="1"/>
  <c r="M302" i="1"/>
  <c r="G2975" i="5" s="1"/>
  <c r="M303" i="1"/>
  <c r="G2973" i="5" s="1"/>
  <c r="M304" i="1"/>
  <c r="M305" i="1"/>
  <c r="M306" i="1"/>
  <c r="M307" i="1"/>
  <c r="M308" i="1"/>
  <c r="M309" i="1"/>
  <c r="G1333" i="5" s="1"/>
  <c r="M310" i="1"/>
  <c r="M311" i="1"/>
  <c r="M312" i="1"/>
  <c r="M313" i="1"/>
  <c r="M314" i="1"/>
  <c r="M315" i="1"/>
  <c r="M316" i="1"/>
  <c r="G1422" i="5" s="1"/>
  <c r="M317" i="1"/>
  <c r="G1423" i="5" s="1"/>
  <c r="M318" i="1"/>
  <c r="M319" i="1"/>
  <c r="M320" i="1"/>
  <c r="G1018" i="5" s="1"/>
  <c r="M321" i="1"/>
  <c r="G1019" i="5" s="1"/>
  <c r="M322" i="1"/>
  <c r="M323" i="1"/>
  <c r="M324" i="1"/>
  <c r="M325" i="1"/>
  <c r="M326" i="1"/>
  <c r="M327" i="1"/>
  <c r="M328" i="1"/>
  <c r="M329" i="1"/>
  <c r="G2364" i="5" s="1"/>
  <c r="M330" i="1"/>
  <c r="G2362" i="5" s="1"/>
  <c r="M331" i="1"/>
  <c r="G2363" i="5" s="1"/>
  <c r="M332" i="1"/>
  <c r="M333" i="1"/>
  <c r="M334" i="1"/>
  <c r="M335" i="1"/>
  <c r="M336" i="1"/>
  <c r="M337" i="1"/>
  <c r="M338" i="1"/>
  <c r="M339" i="1"/>
  <c r="M340" i="1"/>
  <c r="M341" i="1"/>
  <c r="M342" i="1"/>
  <c r="M343" i="1"/>
  <c r="G1540" i="5" s="1"/>
  <c r="M347" i="1"/>
  <c r="G1543" i="5" s="1"/>
  <c r="M344" i="1"/>
  <c r="G1566" i="5" s="1"/>
  <c r="M345" i="1"/>
  <c r="G1568" i="5" s="1"/>
  <c r="M346" i="1"/>
  <c r="G1570" i="5" s="1"/>
  <c r="M478" i="1"/>
  <c r="M479" i="1"/>
  <c r="M480" i="1"/>
  <c r="M481" i="1"/>
  <c r="M482" i="1"/>
  <c r="M483" i="1"/>
  <c r="M484" i="1"/>
  <c r="M485" i="1"/>
  <c r="M486" i="1"/>
  <c r="M443" i="1"/>
  <c r="M444" i="1"/>
  <c r="M445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27" i="1"/>
  <c r="M428" i="1"/>
  <c r="M429" i="1"/>
  <c r="M446" i="1"/>
  <c r="M499" i="1"/>
  <c r="M500" i="1"/>
  <c r="M501" i="1"/>
  <c r="M502" i="1"/>
  <c r="M503" i="1"/>
  <c r="M504" i="1"/>
  <c r="M505" i="1"/>
  <c r="M506" i="1"/>
  <c r="M507" i="1"/>
  <c r="M508" i="1"/>
  <c r="M430" i="1"/>
  <c r="M431" i="1"/>
  <c r="M432" i="1"/>
  <c r="M433" i="1"/>
  <c r="M509" i="1"/>
  <c r="M510" i="1"/>
  <c r="M511" i="1"/>
  <c r="G174" i="5" s="1"/>
  <c r="M512" i="1"/>
  <c r="M447" i="1"/>
  <c r="M513" i="1"/>
  <c r="M514" i="1"/>
  <c r="M515" i="1"/>
  <c r="M516" i="1"/>
  <c r="M517" i="1"/>
  <c r="M518" i="1"/>
  <c r="M348" i="1"/>
  <c r="M349" i="1"/>
  <c r="M350" i="1"/>
  <c r="M351" i="1"/>
  <c r="M519" i="1"/>
  <c r="M352" i="1"/>
  <c r="M353" i="1"/>
  <c r="M520" i="1"/>
  <c r="M354" i="1"/>
  <c r="M521" i="1"/>
  <c r="M522" i="1"/>
  <c r="M355" i="1"/>
  <c r="M523" i="1"/>
  <c r="M356" i="1"/>
  <c r="M448" i="1"/>
  <c r="M449" i="1"/>
  <c r="M524" i="1"/>
  <c r="M525" i="1"/>
  <c r="M526" i="1"/>
  <c r="M357" i="1"/>
  <c r="M527" i="1"/>
  <c r="M528" i="1"/>
  <c r="M529" i="1"/>
  <c r="M530" i="1"/>
  <c r="M531" i="1"/>
  <c r="M450" i="1"/>
  <c r="M532" i="1"/>
  <c r="M533" i="1"/>
  <c r="M534" i="1"/>
  <c r="M535" i="1"/>
  <c r="M435" i="1"/>
  <c r="M436" i="1"/>
  <c r="M437" i="1"/>
  <c r="M434" i="1"/>
  <c r="M358" i="1"/>
  <c r="M451" i="1"/>
  <c r="M452" i="1"/>
  <c r="M536" i="1"/>
  <c r="M537" i="1"/>
  <c r="M453" i="1"/>
  <c r="M454" i="1"/>
  <c r="M538" i="1"/>
  <c r="M539" i="1"/>
  <c r="M540" i="1"/>
  <c r="M455" i="1"/>
  <c r="M456" i="1"/>
  <c r="M541" i="1"/>
  <c r="M542" i="1"/>
  <c r="M543" i="1"/>
  <c r="M544" i="1"/>
  <c r="M359" i="1"/>
  <c r="M360" i="1"/>
  <c r="M457" i="1"/>
  <c r="M458" i="1"/>
  <c r="M459" i="1"/>
  <c r="M545" i="1"/>
  <c r="M546" i="1"/>
  <c r="M547" i="1"/>
  <c r="M460" i="1"/>
  <c r="M548" i="1"/>
  <c r="M549" i="1"/>
  <c r="M550" i="1"/>
  <c r="M361" i="1"/>
  <c r="M362" i="1"/>
  <c r="M461" i="1"/>
  <c r="M551" i="1"/>
  <c r="M552" i="1"/>
  <c r="M553" i="1"/>
  <c r="M554" i="1"/>
  <c r="M363" i="1"/>
  <c r="M364" i="1"/>
  <c r="M462" i="1"/>
  <c r="M555" i="1"/>
  <c r="M556" i="1"/>
  <c r="M557" i="1"/>
  <c r="M558" i="1"/>
  <c r="M365" i="1"/>
  <c r="M366" i="1"/>
  <c r="M463" i="1"/>
  <c r="M559" i="1"/>
  <c r="M560" i="1"/>
  <c r="M561" i="1"/>
  <c r="M562" i="1"/>
  <c r="M563" i="1"/>
  <c r="M564" i="1"/>
  <c r="M565" i="1"/>
  <c r="M367" i="1"/>
  <c r="M464" i="1"/>
  <c r="M566" i="1"/>
  <c r="M567" i="1"/>
  <c r="M568" i="1"/>
  <c r="M368" i="1"/>
  <c r="M369" i="1"/>
  <c r="M370" i="1"/>
  <c r="M371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438" i="1"/>
  <c r="M439" i="1"/>
  <c r="M393" i="1"/>
  <c r="M394" i="1"/>
  <c r="M413" i="1"/>
  <c r="M615" i="1"/>
  <c r="G2977" i="5" s="1"/>
  <c r="M395" i="1"/>
  <c r="M396" i="1"/>
  <c r="M397" i="1"/>
  <c r="M414" i="1"/>
  <c r="M415" i="1"/>
  <c r="M416" i="1"/>
  <c r="M616" i="1"/>
  <c r="M406" i="1"/>
  <c r="M407" i="1"/>
  <c r="M408" i="1"/>
  <c r="M409" i="1"/>
  <c r="M410" i="1"/>
  <c r="M411" i="1"/>
  <c r="M417" i="1"/>
  <c r="M418" i="1"/>
  <c r="M419" i="1"/>
  <c r="M420" i="1"/>
  <c r="M421" i="1"/>
  <c r="M422" i="1"/>
  <c r="M423" i="1"/>
  <c r="M424" i="1"/>
  <c r="M425" i="1"/>
  <c r="M426" i="1"/>
  <c r="M581" i="1"/>
  <c r="M582" i="1"/>
  <c r="M583" i="1"/>
  <c r="M584" i="1"/>
  <c r="G205" i="5" s="1"/>
  <c r="M585" i="1"/>
  <c r="M586" i="1"/>
  <c r="M587" i="1"/>
  <c r="M372" i="1"/>
  <c r="M373" i="1"/>
  <c r="M374" i="1"/>
  <c r="M375" i="1"/>
  <c r="M376" i="1"/>
  <c r="M377" i="1"/>
  <c r="M378" i="1"/>
  <c r="M398" i="1"/>
  <c r="M399" i="1"/>
  <c r="M400" i="1"/>
  <c r="M401" i="1"/>
  <c r="M402" i="1"/>
  <c r="M403" i="1"/>
  <c r="M379" i="1"/>
  <c r="M380" i="1"/>
  <c r="M404" i="1"/>
  <c r="M405" i="1"/>
  <c r="M465" i="1"/>
  <c r="M381" i="1"/>
  <c r="M588" i="1"/>
  <c r="M589" i="1"/>
  <c r="M590" i="1"/>
  <c r="M591" i="1"/>
  <c r="M592" i="1"/>
  <c r="M593" i="1"/>
  <c r="M382" i="1"/>
  <c r="M383" i="1"/>
  <c r="M594" i="1"/>
  <c r="M595" i="1"/>
  <c r="M596" i="1"/>
  <c r="M597" i="1"/>
  <c r="M598" i="1"/>
  <c r="M599" i="1"/>
  <c r="M384" i="1"/>
  <c r="M385" i="1"/>
  <c r="M386" i="1"/>
  <c r="M387" i="1"/>
  <c r="M388" i="1"/>
  <c r="M389" i="1"/>
  <c r="M390" i="1"/>
  <c r="M391" i="1"/>
  <c r="M392" i="1"/>
  <c r="M466" i="1"/>
  <c r="M600" i="1"/>
  <c r="M467" i="1"/>
  <c r="M601" i="1"/>
  <c r="M468" i="1"/>
  <c r="M469" i="1"/>
  <c r="M470" i="1"/>
  <c r="M602" i="1"/>
  <c r="M603" i="1"/>
  <c r="M440" i="1"/>
  <c r="M471" i="1"/>
  <c r="M472" i="1"/>
  <c r="M604" i="1"/>
  <c r="M412" i="1"/>
  <c r="M473" i="1"/>
  <c r="M605" i="1"/>
  <c r="M606" i="1"/>
  <c r="M607" i="1"/>
  <c r="M608" i="1"/>
  <c r="M474" i="1"/>
  <c r="M475" i="1"/>
  <c r="M476" i="1"/>
  <c r="M609" i="1"/>
  <c r="M610" i="1"/>
  <c r="M611" i="1"/>
  <c r="M477" i="1"/>
  <c r="M612" i="1"/>
  <c r="M613" i="1"/>
  <c r="M614" i="1"/>
  <c r="M618" i="1"/>
  <c r="G1592" i="5" s="1"/>
  <c r="M619" i="1"/>
  <c r="G1593" i="5" s="1"/>
  <c r="M620" i="1"/>
  <c r="G1591" i="5" s="1"/>
  <c r="M617" i="1"/>
  <c r="M621" i="1"/>
  <c r="G1310" i="5" s="1"/>
  <c r="M622" i="1"/>
  <c r="G1311" i="5" s="1"/>
  <c r="M623" i="1"/>
  <c r="G1312" i="5" s="1"/>
  <c r="M624" i="1"/>
  <c r="G2492" i="5" s="1"/>
  <c r="M627" i="1"/>
  <c r="M628" i="1"/>
  <c r="G2978" i="5" s="1"/>
  <c r="M625" i="1"/>
  <c r="G1524" i="5" s="1"/>
  <c r="M626" i="1"/>
  <c r="G1525" i="5" s="1"/>
  <c r="M629" i="1"/>
  <c r="G1345" i="5" s="1"/>
  <c r="M630" i="1"/>
  <c r="G1346" i="5" s="1"/>
  <c r="M631" i="1"/>
  <c r="M632" i="1"/>
  <c r="M633" i="1"/>
  <c r="M634" i="1"/>
  <c r="M635" i="1"/>
  <c r="M636" i="1"/>
  <c r="G2367" i="5" s="1"/>
  <c r="M637" i="1"/>
  <c r="G3309" i="5" s="1"/>
  <c r="M638" i="1"/>
  <c r="G3310" i="5" s="1"/>
  <c r="M639" i="1"/>
  <c r="M640" i="1"/>
  <c r="M641" i="1"/>
  <c r="M642" i="1"/>
  <c r="M643" i="1"/>
  <c r="M644" i="1"/>
  <c r="M645" i="1"/>
  <c r="M646" i="1"/>
  <c r="M647" i="1"/>
  <c r="M648" i="1"/>
  <c r="M649" i="1"/>
  <c r="M650" i="1"/>
  <c r="G2330" i="5" s="1"/>
  <c r="M651" i="1"/>
  <c r="G2321" i="5" s="1"/>
  <c r="M652" i="1"/>
  <c r="G2311" i="5" s="1"/>
  <c r="M653" i="1"/>
  <c r="G2317" i="5" s="1"/>
  <c r="M654" i="1"/>
  <c r="G2325" i="5" s="1"/>
  <c r="M655" i="1"/>
  <c r="G2305" i="5" s="1"/>
  <c r="M656" i="1"/>
  <c r="G2316" i="5" s="1"/>
  <c r="M659" i="1"/>
  <c r="G3311" i="5" s="1"/>
  <c r="M660" i="1"/>
  <c r="G3312" i="5" s="1"/>
  <c r="M657" i="1"/>
  <c r="G1526" i="5" s="1"/>
  <c r="M658" i="1"/>
  <c r="G1527" i="5" s="1"/>
  <c r="M661" i="1"/>
  <c r="G2979" i="5" s="1"/>
  <c r="M662" i="1"/>
  <c r="G1528" i="5" s="1"/>
  <c r="M663" i="1"/>
  <c r="G1529" i="5" s="1"/>
  <c r="M664" i="1"/>
  <c r="G2192" i="5" s="1"/>
  <c r="M665" i="1"/>
  <c r="G2191" i="5" s="1"/>
  <c r="M666" i="1"/>
  <c r="G2193" i="5" s="1"/>
  <c r="M667" i="1"/>
  <c r="G2980" i="5" s="1"/>
  <c r="M668" i="1"/>
  <c r="G2981" i="5" s="1"/>
  <c r="M673" i="1"/>
  <c r="G1098" i="5" s="1"/>
  <c r="M674" i="1"/>
  <c r="G1099" i="5" s="1"/>
  <c r="M675" i="1"/>
  <c r="G1097" i="5" s="1"/>
  <c r="M676" i="1"/>
  <c r="G1096" i="5" s="1"/>
  <c r="M669" i="1"/>
  <c r="M670" i="1"/>
  <c r="M677" i="1"/>
  <c r="M678" i="1"/>
  <c r="M679" i="1"/>
  <c r="M680" i="1"/>
  <c r="M681" i="1"/>
  <c r="G1101" i="5" s="1"/>
  <c r="M682" i="1"/>
  <c r="G1104" i="5" s="1"/>
  <c r="M683" i="1"/>
  <c r="G1103" i="5" s="1"/>
  <c r="M684" i="1"/>
  <c r="G1105" i="5" s="1"/>
  <c r="M671" i="1"/>
  <c r="M672" i="1"/>
  <c r="M685" i="1"/>
  <c r="M686" i="1"/>
  <c r="G1107" i="5" s="1"/>
  <c r="M687" i="1"/>
  <c r="G1108" i="5" s="1"/>
  <c r="M688" i="1"/>
  <c r="G1106" i="5" s="1"/>
  <c r="M689" i="1"/>
  <c r="G1109" i="5" s="1"/>
  <c r="M690" i="1"/>
  <c r="G1110" i="5" s="1"/>
  <c r="M691" i="1"/>
  <c r="G1111" i="5" s="1"/>
  <c r="M692" i="1"/>
  <c r="G1385" i="5" s="1"/>
  <c r="M693" i="1"/>
  <c r="G1384" i="5" s="1"/>
  <c r="M694" i="1"/>
  <c r="G1386" i="5" s="1"/>
  <c r="M715" i="1"/>
  <c r="G1387" i="5" s="1"/>
  <c r="M695" i="1"/>
  <c r="G1388" i="5" s="1"/>
  <c r="M696" i="1"/>
  <c r="G1389" i="5" s="1"/>
  <c r="M697" i="1"/>
  <c r="G1406" i="5" s="1"/>
  <c r="M712" i="1"/>
  <c r="G3313" i="5" s="1"/>
  <c r="M713" i="1"/>
  <c r="G3314" i="5" s="1"/>
  <c r="M714" i="1"/>
  <c r="G3315" i="5" s="1"/>
  <c r="M716" i="1"/>
  <c r="G1408" i="5" s="1"/>
  <c r="M698" i="1"/>
  <c r="G1425" i="5" s="1"/>
  <c r="M699" i="1"/>
  <c r="G1424" i="5" s="1"/>
  <c r="M700" i="1"/>
  <c r="G1426" i="5" s="1"/>
  <c r="M717" i="1"/>
  <c r="G1429" i="5" s="1"/>
  <c r="M701" i="1"/>
  <c r="G1445" i="5" s="1"/>
  <c r="M702" i="1"/>
  <c r="G1447" i="5" s="1"/>
  <c r="M703" i="1"/>
  <c r="G1443" i="5" s="1"/>
  <c r="M704" i="1"/>
  <c r="G1411" i="5" s="1"/>
  <c r="M705" i="1"/>
  <c r="G1413" i="5" s="1"/>
  <c r="M706" i="1"/>
  <c r="G1449" i="5" s="1"/>
  <c r="M707" i="1"/>
  <c r="G1390" i="5" s="1"/>
  <c r="M708" i="1"/>
  <c r="G1391" i="5" s="1"/>
  <c r="M709" i="1"/>
  <c r="G1460" i="5" s="1"/>
  <c r="M710" i="1"/>
  <c r="G1456" i="5" s="1"/>
  <c r="M711" i="1"/>
  <c r="G1453" i="5" s="1"/>
  <c r="M718" i="1"/>
  <c r="G2982" i="5" s="1"/>
  <c r="M719" i="1"/>
  <c r="G2983" i="5" s="1"/>
  <c r="M720" i="1"/>
  <c r="G2984" i="5" s="1"/>
  <c r="M721" i="1"/>
  <c r="G2985" i="5" s="1"/>
  <c r="M722" i="1"/>
  <c r="G1534" i="5" s="1"/>
  <c r="M723" i="1"/>
  <c r="G1533" i="5" s="1"/>
  <c r="M724" i="1"/>
  <c r="G1536" i="5" s="1"/>
  <c r="M725" i="1"/>
  <c r="G1530" i="5" s="1"/>
  <c r="M726" i="1"/>
  <c r="G1531" i="5" s="1"/>
  <c r="M727" i="1"/>
  <c r="G1532" i="5" s="1"/>
  <c r="M728" i="1"/>
  <c r="G1535" i="5" s="1"/>
  <c r="M729" i="1"/>
  <c r="G1538" i="5" s="1"/>
  <c r="M730" i="1"/>
  <c r="G1539" i="5" s="1"/>
  <c r="M731" i="1"/>
  <c r="G1537" i="5" s="1"/>
  <c r="M732" i="1"/>
  <c r="G1542" i="5" s="1"/>
  <c r="M733" i="1"/>
  <c r="G1541" i="5" s="1"/>
  <c r="M734" i="1"/>
  <c r="G1545" i="5" s="1"/>
  <c r="M735" i="1"/>
  <c r="G1544" i="5" s="1"/>
  <c r="M736" i="1"/>
  <c r="G1547" i="5" s="1"/>
  <c r="M737" i="1"/>
  <c r="G1546" i="5" s="1"/>
  <c r="M738" i="1"/>
  <c r="G1549" i="5" s="1"/>
  <c r="M739" i="1"/>
  <c r="G1548" i="5" s="1"/>
  <c r="M740" i="1"/>
  <c r="G1409" i="5" s="1"/>
  <c r="M741" i="1"/>
  <c r="G1410" i="5" s="1"/>
  <c r="M742" i="1"/>
  <c r="G2494" i="5" s="1"/>
  <c r="M743" i="1"/>
  <c r="G2493" i="5" s="1"/>
  <c r="M752" i="1"/>
  <c r="G1086" i="5" s="1"/>
  <c r="M744" i="1"/>
  <c r="G1035" i="5" s="1"/>
  <c r="M745" i="1"/>
  <c r="G1038" i="5" s="1"/>
  <c r="M746" i="1"/>
  <c r="G1041" i="5" s="1"/>
  <c r="M749" i="1"/>
  <c r="G1043" i="5" s="1"/>
  <c r="M747" i="1"/>
  <c r="G1052" i="5" s="1"/>
  <c r="M750" i="1"/>
  <c r="G1056" i="5" s="1"/>
  <c r="M753" i="1"/>
  <c r="G2194" i="5" s="1"/>
  <c r="M754" i="1"/>
  <c r="G2196" i="5" s="1"/>
  <c r="M755" i="1"/>
  <c r="G2195" i="5" s="1"/>
  <c r="M756" i="1"/>
  <c r="G2198" i="5" s="1"/>
  <c r="M757" i="1"/>
  <c r="G2200" i="5" s="1"/>
  <c r="M758" i="1"/>
  <c r="G2201" i="5" s="1"/>
  <c r="M748" i="1"/>
  <c r="G1078" i="5" s="1"/>
  <c r="M751" i="1"/>
  <c r="M759" i="1"/>
  <c r="G1551" i="5" s="1"/>
  <c r="M760" i="1"/>
  <c r="G1556" i="5" s="1"/>
  <c r="M761" i="1"/>
  <c r="G1555" i="5" s="1"/>
  <c r="M762" i="1"/>
  <c r="G1553" i="5" s="1"/>
  <c r="M763" i="1"/>
  <c r="G1552" i="5" s="1"/>
  <c r="M764" i="1"/>
  <c r="G1550" i="5" s="1"/>
  <c r="M765" i="1"/>
  <c r="G1554" i="5" s="1"/>
  <c r="M775" i="1"/>
  <c r="G1221" i="5" s="1"/>
  <c r="M779" i="1"/>
  <c r="G1222" i="5" s="1"/>
  <c r="M780" i="1"/>
  <c r="G1223" i="5" s="1"/>
  <c r="M781" i="1"/>
  <c r="G1224" i="5" s="1"/>
  <c r="M782" i="1"/>
  <c r="G1225" i="5" s="1"/>
  <c r="M783" i="1"/>
  <c r="G1226" i="5" s="1"/>
  <c r="M766" i="1"/>
  <c r="G1557" i="5" s="1"/>
  <c r="M767" i="1"/>
  <c r="G1559" i="5" s="1"/>
  <c r="M768" i="1"/>
  <c r="G1558" i="5" s="1"/>
  <c r="M784" i="1"/>
  <c r="M785" i="1"/>
  <c r="M786" i="1"/>
  <c r="M787" i="1"/>
  <c r="M788" i="1"/>
  <c r="M769" i="1"/>
  <c r="G1560" i="5" s="1"/>
  <c r="M776" i="1"/>
  <c r="G1227" i="5" s="1"/>
  <c r="M789" i="1"/>
  <c r="G1228" i="5" s="1"/>
  <c r="M790" i="1"/>
  <c r="G1229" i="5" s="1"/>
  <c r="M770" i="1"/>
  <c r="G1562" i="5" s="1"/>
  <c r="M771" i="1"/>
  <c r="G1561" i="5" s="1"/>
  <c r="M791" i="1"/>
  <c r="G1334" i="5" s="1"/>
  <c r="M792" i="1"/>
  <c r="G1335" i="5" s="1"/>
  <c r="M793" i="1"/>
  <c r="G1336" i="5" s="1"/>
  <c r="M794" i="1"/>
  <c r="G1337" i="5" s="1"/>
  <c r="M795" i="1"/>
  <c r="G1338" i="5" s="1"/>
  <c r="M772" i="1"/>
  <c r="G1564" i="5" s="1"/>
  <c r="M773" i="1"/>
  <c r="G1563" i="5" s="1"/>
  <c r="M777" i="1"/>
  <c r="G1231" i="5" s="1"/>
  <c r="M796" i="1"/>
  <c r="G1232" i="5" s="1"/>
  <c r="M797" i="1"/>
  <c r="G1233" i="5" s="1"/>
  <c r="M798" i="1"/>
  <c r="G1234" i="5" s="1"/>
  <c r="M799" i="1"/>
  <c r="G1235" i="5" s="1"/>
  <c r="M800" i="1"/>
  <c r="G1236" i="5" s="1"/>
  <c r="M774" i="1"/>
  <c r="G1565" i="5" s="1"/>
  <c r="M778" i="1"/>
  <c r="G1237" i="5" s="1"/>
  <c r="M801" i="1"/>
  <c r="G1238" i="5" s="1"/>
  <c r="M802" i="1"/>
  <c r="G1239" i="5" s="1"/>
  <c r="M803" i="1"/>
  <c r="G1240" i="5" s="1"/>
  <c r="M804" i="1"/>
  <c r="G1241" i="5" s="1"/>
  <c r="M805" i="1"/>
  <c r="M806" i="1"/>
  <c r="G2986" i="5" s="1"/>
  <c r="M807" i="1"/>
  <c r="G2987" i="5" s="1"/>
  <c r="M808" i="1"/>
  <c r="M809" i="1"/>
  <c r="M810" i="1"/>
  <c r="M811" i="1"/>
  <c r="M812" i="1"/>
  <c r="M813" i="1"/>
  <c r="M814" i="1"/>
  <c r="G1567" i="5" s="1"/>
  <c r="M815" i="1"/>
  <c r="G1596" i="5" s="1"/>
  <c r="M816" i="1"/>
  <c r="G1600" i="5" s="1"/>
  <c r="M817" i="1"/>
  <c r="G1598" i="5" s="1"/>
  <c r="M818" i="1"/>
  <c r="G1604" i="5" s="1"/>
  <c r="M819" i="1"/>
  <c r="G1602" i="5" s="1"/>
  <c r="M822" i="1"/>
  <c r="G2495" i="5" s="1"/>
  <c r="M823" i="1"/>
  <c r="G2499" i="5" s="1"/>
  <c r="M824" i="1"/>
  <c r="G2497" i="5" s="1"/>
  <c r="M825" i="1"/>
  <c r="G2500" i="5" s="1"/>
  <c r="M826" i="1"/>
  <c r="G2498" i="5" s="1"/>
  <c r="M827" i="1"/>
  <c r="G2496" i="5" s="1"/>
  <c r="M820" i="1"/>
  <c r="G1620" i="5" s="1"/>
  <c r="M821" i="1"/>
  <c r="G1622" i="5" s="1"/>
  <c r="M828" i="1"/>
  <c r="G1300" i="5" s="1"/>
  <c r="M829" i="1"/>
  <c r="G1302" i="5" s="1"/>
  <c r="M830" i="1"/>
  <c r="G1301" i="5" s="1"/>
  <c r="M831" i="1"/>
  <c r="G1303" i="5" s="1"/>
  <c r="M832" i="1"/>
  <c r="G1326" i="5" s="1"/>
  <c r="M833" i="1"/>
  <c r="G1328" i="5" s="1"/>
  <c r="M834" i="1"/>
  <c r="G1327" i="5" s="1"/>
  <c r="M835" i="1"/>
  <c r="G1324" i="5" s="1"/>
  <c r="M843" i="1"/>
  <c r="G2988" i="5" s="1"/>
  <c r="M836" i="1"/>
  <c r="G1329" i="5" s="1"/>
  <c r="M837" i="1"/>
  <c r="G1348" i="5" s="1"/>
  <c r="M838" i="1"/>
  <c r="G1371" i="5" s="1"/>
  <c r="M839" i="1"/>
  <c r="G1374" i="5" s="1"/>
  <c r="M840" i="1"/>
  <c r="G1381" i="5" s="1"/>
  <c r="M841" i="1"/>
  <c r="G1382" i="5" s="1"/>
  <c r="M842" i="1"/>
  <c r="G1383" i="5" s="1"/>
  <c r="M844" i="1"/>
  <c r="G1077" i="5" s="1"/>
  <c r="M846" i="1"/>
  <c r="G2202" i="5" s="1"/>
  <c r="M845" i="1"/>
  <c r="G1569" i="5" s="1"/>
  <c r="M847" i="1"/>
  <c r="G3316" i="5" s="1"/>
  <c r="M848" i="1"/>
  <c r="G3317" i="5" s="1"/>
  <c r="M849" i="1"/>
  <c r="G3318" i="5" s="1"/>
  <c r="M850" i="1"/>
  <c r="G3319" i="5" s="1"/>
  <c r="M851" i="1"/>
  <c r="G3320" i="5" s="1"/>
  <c r="M852" i="1"/>
  <c r="G3321" i="5" s="1"/>
  <c r="M864" i="1"/>
  <c r="G1574" i="5" s="1"/>
  <c r="M865" i="1"/>
  <c r="G1576" i="5" s="1"/>
  <c r="M866" i="1"/>
  <c r="G1575" i="5" s="1"/>
  <c r="M867" i="1"/>
  <c r="G2989" i="5" s="1"/>
  <c r="M853" i="1"/>
  <c r="G1572" i="5" s="1"/>
  <c r="M854" i="1"/>
  <c r="G1571" i="5" s="1"/>
  <c r="M855" i="1"/>
  <c r="G1573" i="5" s="1"/>
  <c r="M856" i="1"/>
  <c r="G1577" i="5" s="1"/>
  <c r="M857" i="1"/>
  <c r="G1578" i="5" s="1"/>
  <c r="M858" i="1"/>
  <c r="G2204" i="5" s="1"/>
  <c r="M859" i="1"/>
  <c r="G2203" i="5" s="1"/>
  <c r="M860" i="1"/>
  <c r="G2205" i="5" s="1"/>
  <c r="M861" i="1"/>
  <c r="G2207" i="5" s="1"/>
  <c r="M862" i="1"/>
  <c r="G2206" i="5" s="1"/>
  <c r="M863" i="1"/>
  <c r="G2208" i="5" s="1"/>
  <c r="M868" i="1"/>
  <c r="G1580" i="5" s="1"/>
  <c r="M869" i="1"/>
  <c r="G1579" i="5" s="1"/>
  <c r="M870" i="1"/>
  <c r="G1581" i="5" s="1"/>
  <c r="M871" i="1"/>
  <c r="M872" i="1"/>
  <c r="M873" i="1"/>
  <c r="G1584" i="5" s="1"/>
  <c r="M874" i="1"/>
  <c r="G1586" i="5" s="1"/>
  <c r="M875" i="1"/>
  <c r="G1583" i="5" s="1"/>
  <c r="M876" i="1"/>
  <c r="G1587" i="5" s="1"/>
  <c r="M877" i="1"/>
  <c r="G1585" i="5" s="1"/>
  <c r="M878" i="1"/>
  <c r="G1582" i="5" s="1"/>
  <c r="M879" i="1"/>
  <c r="G1588" i="5" s="1"/>
  <c r="M880" i="1"/>
  <c r="M881" i="1"/>
  <c r="M882" i="1"/>
  <c r="M883" i="1"/>
  <c r="M884" i="1"/>
  <c r="M885" i="1"/>
  <c r="M918" i="1"/>
  <c r="G2992" i="5" s="1"/>
  <c r="M904" i="1"/>
  <c r="M905" i="1"/>
  <c r="M906" i="1"/>
  <c r="M907" i="1"/>
  <c r="M908" i="1"/>
  <c r="M909" i="1"/>
  <c r="M910" i="1"/>
  <c r="M911" i="1"/>
  <c r="M912" i="1"/>
  <c r="M913" i="1"/>
  <c r="M919" i="1"/>
  <c r="G2991" i="5" s="1"/>
  <c r="M886" i="1"/>
  <c r="M887" i="1"/>
  <c r="M888" i="1"/>
  <c r="M898" i="1"/>
  <c r="M914" i="1"/>
  <c r="M889" i="1"/>
  <c r="M920" i="1"/>
  <c r="G2993" i="5" s="1"/>
  <c r="M890" i="1"/>
  <c r="M903" i="1"/>
  <c r="M891" i="1"/>
  <c r="M892" i="1"/>
  <c r="M893" i="1"/>
  <c r="M894" i="1"/>
  <c r="M899" i="1"/>
  <c r="M915" i="1"/>
  <c r="M895" i="1"/>
  <c r="M896" i="1"/>
  <c r="M897" i="1"/>
  <c r="M900" i="1"/>
  <c r="M916" i="1"/>
  <c r="M917" i="1"/>
  <c r="M921" i="1"/>
  <c r="G2990" i="5" s="1"/>
  <c r="M901" i="1"/>
  <c r="G2502" i="5" s="1"/>
  <c r="M902" i="1"/>
  <c r="M922" i="1"/>
  <c r="M923" i="1"/>
  <c r="M924" i="1"/>
  <c r="G2994" i="5" s="1"/>
  <c r="M925" i="1"/>
  <c r="G2995" i="5" s="1"/>
  <c r="M926" i="1"/>
  <c r="G2996" i="5" s="1"/>
  <c r="M927" i="1"/>
  <c r="G3006" i="5" s="1"/>
  <c r="M928" i="1"/>
  <c r="G3007" i="5" s="1"/>
  <c r="M929" i="1"/>
  <c r="G3000" i="5" s="1"/>
  <c r="M930" i="1"/>
  <c r="G3004" i="5" s="1"/>
  <c r="M931" i="1"/>
  <c r="G3005" i="5" s="1"/>
  <c r="M932" i="1"/>
  <c r="G2997" i="5" s="1"/>
  <c r="M933" i="1"/>
  <c r="G2998" i="5" s="1"/>
  <c r="M934" i="1"/>
  <c r="G2999" i="5" s="1"/>
  <c r="M935" i="1"/>
  <c r="G3001" i="5" s="1"/>
  <c r="M936" i="1"/>
  <c r="G3002" i="5" s="1"/>
  <c r="M937" i="1"/>
  <c r="G3003" i="5" s="1"/>
  <c r="M938" i="1"/>
  <c r="M942" i="1"/>
  <c r="M939" i="1"/>
  <c r="M940" i="1"/>
  <c r="M941" i="1"/>
  <c r="M943" i="1"/>
  <c r="M944" i="1"/>
  <c r="G1909" i="5" s="1"/>
  <c r="M945" i="1"/>
  <c r="G1913" i="5" s="1"/>
  <c r="M946" i="1"/>
  <c r="G3322" i="5" s="1"/>
  <c r="M947" i="1"/>
  <c r="G3008" i="5" s="1"/>
  <c r="M948" i="1"/>
  <c r="G1590" i="5" s="1"/>
  <c r="M949" i="1"/>
  <c r="G1589" i="5" s="1"/>
  <c r="M950" i="1"/>
  <c r="G1242" i="5" s="1"/>
  <c r="M951" i="1"/>
  <c r="G1243" i="5" s="1"/>
  <c r="M952" i="1"/>
  <c r="M953" i="1"/>
  <c r="M954" i="1"/>
  <c r="M955" i="1"/>
  <c r="G2125" i="5" s="1"/>
  <c r="M956" i="1"/>
  <c r="G1472" i="5" s="1"/>
  <c r="M957" i="1"/>
  <c r="G1504" i="5" s="1"/>
  <c r="M958" i="1"/>
  <c r="G1506" i="5" s="1"/>
  <c r="M959" i="1"/>
  <c r="G1594" i="5" s="1"/>
  <c r="M979" i="1"/>
  <c r="G2209" i="5" s="1"/>
  <c r="M960" i="1"/>
  <c r="G1595" i="5" s="1"/>
  <c r="M980" i="1"/>
  <c r="G2210" i="5" s="1"/>
  <c r="M961" i="1"/>
  <c r="G1597" i="5" s="1"/>
  <c r="M998" i="1"/>
  <c r="G3323" i="5" s="1"/>
  <c r="M999" i="1"/>
  <c r="G3324" i="5" s="1"/>
  <c r="M962" i="1"/>
  <c r="G1599" i="5" s="1"/>
  <c r="M981" i="1"/>
  <c r="G2211" i="5" s="1"/>
  <c r="M982" i="1"/>
  <c r="G2213" i="5" s="1"/>
  <c r="M983" i="1"/>
  <c r="G2214" i="5" s="1"/>
  <c r="M984" i="1"/>
  <c r="G2212" i="5" s="1"/>
  <c r="M963" i="1"/>
  <c r="G1601" i="5" s="1"/>
  <c r="M1001" i="1"/>
  <c r="G3009" i="5" s="1"/>
  <c r="M964" i="1"/>
  <c r="G1603" i="5" s="1"/>
  <c r="M985" i="1"/>
  <c r="G2216" i="5" s="1"/>
  <c r="M965" i="1"/>
  <c r="G1607" i="5" s="1"/>
  <c r="M966" i="1"/>
  <c r="G1605" i="5" s="1"/>
  <c r="M967" i="1"/>
  <c r="G1606" i="5" s="1"/>
  <c r="M968" i="1"/>
  <c r="G1608" i="5" s="1"/>
  <c r="M986" i="1"/>
  <c r="G2218" i="5" s="1"/>
  <c r="M987" i="1"/>
  <c r="G2220" i="5" s="1"/>
  <c r="M988" i="1"/>
  <c r="G2222" i="5" s="1"/>
  <c r="M1000" i="1"/>
  <c r="G3325" i="5" s="1"/>
  <c r="M969" i="1"/>
  <c r="G1611" i="5" s="1"/>
  <c r="M970" i="1"/>
  <c r="G1610" i="5" s="1"/>
  <c r="M971" i="1"/>
  <c r="G1609" i="5" s="1"/>
  <c r="M972" i="1"/>
  <c r="G1613" i="5" s="1"/>
  <c r="M989" i="1"/>
  <c r="G2223" i="5" s="1"/>
  <c r="M990" i="1"/>
  <c r="G2224" i="5" s="1"/>
  <c r="M973" i="1"/>
  <c r="G1614" i="5" s="1"/>
  <c r="M974" i="1"/>
  <c r="G1617" i="5" s="1"/>
  <c r="M975" i="1"/>
  <c r="G1618" i="5" s="1"/>
  <c r="M976" i="1"/>
  <c r="G1619" i="5" s="1"/>
  <c r="M977" i="1"/>
  <c r="G1621" i="5" s="1"/>
  <c r="M978" i="1"/>
  <c r="G1623" i="5" s="1"/>
  <c r="M992" i="1"/>
  <c r="G2503" i="5" s="1"/>
  <c r="M993" i="1"/>
  <c r="G2504" i="5" s="1"/>
  <c r="M994" i="1"/>
  <c r="G2505" i="5" s="1"/>
  <c r="M995" i="1"/>
  <c r="G2506" i="5" s="1"/>
  <c r="M996" i="1"/>
  <c r="G1612" i="5" s="1"/>
  <c r="M991" i="1"/>
  <c r="G1615" i="5" s="1"/>
  <c r="M997" i="1"/>
  <c r="M1002" i="1"/>
  <c r="G2403" i="5" s="1"/>
  <c r="M1003" i="1"/>
  <c r="G2439" i="5" s="1"/>
  <c r="M1004" i="1"/>
  <c r="G2475" i="5" s="1"/>
  <c r="M1005" i="1"/>
  <c r="G1629" i="5" s="1"/>
  <c r="M1006" i="1"/>
  <c r="G1627" i="5" s="1"/>
  <c r="M1007" i="1"/>
  <c r="G1628" i="5" s="1"/>
  <c r="M1008" i="1"/>
  <c r="G1630" i="5" s="1"/>
  <c r="M1009" i="1"/>
  <c r="G1624" i="5" s="1"/>
  <c r="M1010" i="1"/>
  <c r="G1625" i="5" s="1"/>
  <c r="M1011" i="1"/>
  <c r="G1626" i="5" s="1"/>
  <c r="M1012" i="1"/>
  <c r="G3326" i="5" s="1"/>
  <c r="M1013" i="1"/>
  <c r="G3327" i="5" s="1"/>
  <c r="M1014" i="1"/>
  <c r="G3011" i="5" s="1"/>
  <c r="M1015" i="1"/>
  <c r="G3010" i="5" s="1"/>
  <c r="M1016" i="1"/>
  <c r="G1631" i="5" s="1"/>
  <c r="M1017" i="1"/>
  <c r="G1632" i="5" s="1"/>
  <c r="M1022" i="1"/>
  <c r="G1256" i="5" s="1"/>
  <c r="M1024" i="1"/>
  <c r="G1257" i="5" s="1"/>
  <c r="M1018" i="1"/>
  <c r="G1634" i="5" s="1"/>
  <c r="M1019" i="1"/>
  <c r="G1636" i="5" s="1"/>
  <c r="M1020" i="1"/>
  <c r="G1635" i="5" s="1"/>
  <c r="M1021" i="1"/>
  <c r="G1633" i="5" s="1"/>
  <c r="M1023" i="1"/>
  <c r="G1258" i="5" s="1"/>
  <c r="M1025" i="1"/>
  <c r="G1259" i="5" s="1"/>
  <c r="M1026" i="1"/>
  <c r="G1260" i="5" s="1"/>
  <c r="M1027" i="1"/>
  <c r="G1637" i="5" s="1"/>
  <c r="M1028" i="1"/>
  <c r="G3012" i="5" s="1"/>
  <c r="M1029" i="1"/>
  <c r="G1639" i="5" s="1"/>
  <c r="M1030" i="1"/>
  <c r="G1638" i="5" s="1"/>
  <c r="M1031" i="1"/>
  <c r="G1640" i="5" s="1"/>
  <c r="M1064" i="1"/>
  <c r="M1065" i="1"/>
  <c r="M1032" i="1"/>
  <c r="M1033" i="1"/>
  <c r="M1034" i="1"/>
  <c r="M1035" i="1"/>
  <c r="M1036" i="1"/>
  <c r="M1037" i="1"/>
  <c r="M1038" i="1"/>
  <c r="M1039" i="1"/>
  <c r="M1040" i="1"/>
  <c r="M1041" i="1"/>
  <c r="M1076" i="1"/>
  <c r="G1642" i="5" s="1"/>
  <c r="M1077" i="1"/>
  <c r="G1641" i="5" s="1"/>
  <c r="M1078" i="1"/>
  <c r="G1647" i="5" s="1"/>
  <c r="M1079" i="1"/>
  <c r="G1648" i="5" s="1"/>
  <c r="M1080" i="1"/>
  <c r="G1649" i="5" s="1"/>
  <c r="M1081" i="1"/>
  <c r="G1650" i="5" s="1"/>
  <c r="M1042" i="1"/>
  <c r="M1067" i="1"/>
  <c r="G1087" i="5" s="1"/>
  <c r="M1068" i="1"/>
  <c r="G1089" i="5" s="1"/>
  <c r="M1069" i="1"/>
  <c r="G1088" i="5" s="1"/>
  <c r="M1043" i="1"/>
  <c r="M1044" i="1"/>
  <c r="M1118" i="1"/>
  <c r="M1045" i="1"/>
  <c r="M1117" i="1"/>
  <c r="M1046" i="1"/>
  <c r="M1047" i="1"/>
  <c r="M1119" i="1"/>
  <c r="M1120" i="1"/>
  <c r="G1354" i="5" s="1"/>
  <c r="M1082" i="1"/>
  <c r="G1653" i="5" s="1"/>
  <c r="M1083" i="1"/>
  <c r="G1655" i="5" s="1"/>
  <c r="M1089" i="1"/>
  <c r="G2225" i="5" s="1"/>
  <c r="M1113" i="1"/>
  <c r="G1656" i="5" s="1"/>
  <c r="M1084" i="1"/>
  <c r="G1658" i="5" s="1"/>
  <c r="M1085" i="1"/>
  <c r="G1662" i="5" s="1"/>
  <c r="M1086" i="1"/>
  <c r="G1661" i="5" s="1"/>
  <c r="M1114" i="1"/>
  <c r="M1087" i="1"/>
  <c r="G1663" i="5" s="1"/>
  <c r="M1088" i="1"/>
  <c r="G1665" i="5" s="1"/>
  <c r="M1048" i="1"/>
  <c r="M1049" i="1"/>
  <c r="M1070" i="1"/>
  <c r="G1090" i="5" s="1"/>
  <c r="M1071" i="1"/>
  <c r="G1091" i="5" s="1"/>
  <c r="M1072" i="1"/>
  <c r="G1092" i="5" s="1"/>
  <c r="M1073" i="1"/>
  <c r="G1094" i="5" s="1"/>
  <c r="M1074" i="1"/>
  <c r="G1093" i="5" s="1"/>
  <c r="M1075" i="1"/>
  <c r="G1095" i="5" s="1"/>
  <c r="M1050" i="1"/>
  <c r="M1051" i="1"/>
  <c r="M1052" i="1"/>
  <c r="M1053" i="1"/>
  <c r="M1054" i="1"/>
  <c r="M1055" i="1"/>
  <c r="M1056" i="1"/>
  <c r="M1057" i="1"/>
  <c r="M1058" i="1"/>
  <c r="M1059" i="1"/>
  <c r="M1066" i="1"/>
  <c r="M1090" i="1"/>
  <c r="G2226" i="5" s="1"/>
  <c r="M1091" i="1"/>
  <c r="G2229" i="5" s="1"/>
  <c r="M1092" i="1"/>
  <c r="G2228" i="5" s="1"/>
  <c r="M1093" i="1"/>
  <c r="G2230" i="5" s="1"/>
  <c r="M1094" i="1"/>
  <c r="G2227" i="5" s="1"/>
  <c r="M1060" i="1"/>
  <c r="M1061" i="1"/>
  <c r="M1062" i="1"/>
  <c r="M1063" i="1"/>
  <c r="M1095" i="1"/>
  <c r="G1646" i="5" s="1"/>
  <c r="M1096" i="1"/>
  <c r="G1644" i="5" s="1"/>
  <c r="M1097" i="1"/>
  <c r="G1645" i="5" s="1"/>
  <c r="M1098" i="1"/>
  <c r="G1643" i="5" s="1"/>
  <c r="M1121" i="1"/>
  <c r="G3016" i="5" s="1"/>
  <c r="M1122" i="1"/>
  <c r="G3017" i="5" s="1"/>
  <c r="M1099" i="1"/>
  <c r="G1651" i="5" s="1"/>
  <c r="M1123" i="1"/>
  <c r="G3021" i="5" s="1"/>
  <c r="M1124" i="1"/>
  <c r="G3034" i="5" s="1"/>
  <c r="M1125" i="1"/>
  <c r="G3035" i="5" s="1"/>
  <c r="M1126" i="1"/>
  <c r="G3027" i="5" s="1"/>
  <c r="M1127" i="1"/>
  <c r="G3028" i="5" s="1"/>
  <c r="M1128" i="1"/>
  <c r="G3029" i="5" s="1"/>
  <c r="M1100" i="1"/>
  <c r="G1659" i="5" s="1"/>
  <c r="M1129" i="1"/>
  <c r="G3023" i="5" s="1"/>
  <c r="M1130" i="1"/>
  <c r="G3024" i="5" s="1"/>
  <c r="M1101" i="1"/>
  <c r="G2368" i="5" s="1"/>
  <c r="M1102" i="1"/>
  <c r="G2369" i="5" s="1"/>
  <c r="M1131" i="1"/>
  <c r="G3018" i="5" s="1"/>
  <c r="M1132" i="1"/>
  <c r="G3019" i="5" s="1"/>
  <c r="M1115" i="1"/>
  <c r="M1116" i="1"/>
  <c r="M1133" i="1"/>
  <c r="G3015" i="5" s="1"/>
  <c r="M1103" i="1"/>
  <c r="G1664" i="5" s="1"/>
  <c r="M1134" i="1"/>
  <c r="G3025" i="5" s="1"/>
  <c r="M1135" i="1"/>
  <c r="G3026" i="5" s="1"/>
  <c r="M1136" i="1"/>
  <c r="G3013" i="5" s="1"/>
  <c r="M1104" i="1"/>
  <c r="G2370" i="5" s="1"/>
  <c r="M1105" i="1"/>
  <c r="G2371" i="5" s="1"/>
  <c r="M1106" i="1"/>
  <c r="G2372" i="5" s="1"/>
  <c r="M1137" i="1"/>
  <c r="G3014" i="5" s="1"/>
  <c r="M1138" i="1"/>
  <c r="G3031" i="5" s="1"/>
  <c r="M1139" i="1"/>
  <c r="G3032" i="5" s="1"/>
  <c r="M1140" i="1"/>
  <c r="G3033" i="5" s="1"/>
  <c r="M1107" i="1"/>
  <c r="G2375" i="5" s="1"/>
  <c r="M1108" i="1"/>
  <c r="G2373" i="5" s="1"/>
  <c r="M1109" i="1"/>
  <c r="G2374" i="5" s="1"/>
  <c r="M1141" i="1"/>
  <c r="G3030" i="5" s="1"/>
  <c r="M1110" i="1"/>
  <c r="G2376" i="5" s="1"/>
  <c r="M1111" i="1"/>
  <c r="G2377" i="5" s="1"/>
  <c r="M1112" i="1"/>
  <c r="G2378" i="5" s="1"/>
  <c r="M1142" i="1"/>
  <c r="G3020" i="5" s="1"/>
  <c r="M1143" i="1"/>
  <c r="G3036" i="5" s="1"/>
  <c r="M1144" i="1"/>
  <c r="G3022" i="5" s="1"/>
  <c r="M1150" i="1"/>
  <c r="M1151" i="1"/>
  <c r="M1152" i="1"/>
  <c r="M1153" i="1"/>
  <c r="M1154" i="1"/>
  <c r="M1155" i="1"/>
  <c r="M1156" i="1"/>
  <c r="M1163" i="1"/>
  <c r="G3037" i="5" s="1"/>
  <c r="M1145" i="1"/>
  <c r="M1146" i="1"/>
  <c r="M1147" i="1"/>
  <c r="M1157" i="1"/>
  <c r="M1148" i="1"/>
  <c r="M1149" i="1"/>
  <c r="M1158" i="1"/>
  <c r="G1666" i="5" s="1"/>
  <c r="M1159" i="1"/>
  <c r="G1667" i="5" s="1"/>
  <c r="M1160" i="1"/>
  <c r="G1668" i="5" s="1"/>
  <c r="M1161" i="1"/>
  <c r="G1669" i="5" s="1"/>
  <c r="M1162" i="1"/>
  <c r="G1670" i="5" s="1"/>
  <c r="M1164" i="1"/>
  <c r="G3328" i="5" s="1"/>
  <c r="M1165" i="1"/>
  <c r="G3329" i="5" s="1"/>
  <c r="M1166" i="1"/>
  <c r="G3330" i="5" s="1"/>
  <c r="M1167" i="1"/>
  <c r="G3331" i="5" s="1"/>
  <c r="M1168" i="1"/>
  <c r="G3332" i="5" s="1"/>
  <c r="M1169" i="1"/>
  <c r="G3333" i="5" s="1"/>
  <c r="M1170" i="1"/>
  <c r="G3334" i="5" s="1"/>
  <c r="M1171" i="1"/>
  <c r="G3335" i="5" s="1"/>
  <c r="M1172" i="1"/>
  <c r="G3042" i="5" s="1"/>
  <c r="M1173" i="1"/>
  <c r="G3043" i="5" s="1"/>
  <c r="M1174" i="1"/>
  <c r="G3040" i="5" s="1"/>
  <c r="M1175" i="1"/>
  <c r="G3041" i="5" s="1"/>
  <c r="M1176" i="1"/>
  <c r="G3038" i="5" s="1"/>
  <c r="M1177" i="1"/>
  <c r="G3039" i="5" s="1"/>
  <c r="M1178" i="1"/>
  <c r="G1675" i="5" s="1"/>
  <c r="M1179" i="1"/>
  <c r="G1673" i="5" s="1"/>
  <c r="M1180" i="1"/>
  <c r="G1676" i="5" s="1"/>
  <c r="M1181" i="1"/>
  <c r="G1672" i="5" s="1"/>
  <c r="M1182" i="1"/>
  <c r="G1674" i="5" s="1"/>
  <c r="M1183" i="1"/>
  <c r="G1671" i="5" s="1"/>
  <c r="M1184" i="1"/>
  <c r="G3044" i="5" s="1"/>
  <c r="M1185" i="1"/>
  <c r="G3045" i="5" s="1"/>
  <c r="M1186" i="1"/>
  <c r="G3046" i="5" s="1"/>
  <c r="M1187" i="1"/>
  <c r="G3047" i="5" s="1"/>
  <c r="M1188" i="1"/>
  <c r="G3048" i="5" s="1"/>
  <c r="M1189" i="1"/>
  <c r="G3049" i="5" s="1"/>
  <c r="M1190" i="1"/>
  <c r="G3050" i="5" s="1"/>
  <c r="M1194" i="1"/>
  <c r="G3051" i="5" s="1"/>
  <c r="M1195" i="1"/>
  <c r="G3052" i="5" s="1"/>
  <c r="M1191" i="1"/>
  <c r="G1296" i="5" s="1"/>
  <c r="M1192" i="1"/>
  <c r="G1297" i="5" s="1"/>
  <c r="M1193" i="1"/>
  <c r="M1196" i="1"/>
  <c r="G1268" i="5" s="1"/>
  <c r="M1197" i="1"/>
  <c r="G1267" i="5" s="1"/>
  <c r="M1198" i="1"/>
  <c r="G1266" i="5" s="1"/>
  <c r="M1199" i="1"/>
  <c r="G1270" i="5" s="1"/>
  <c r="M1200" i="1"/>
  <c r="M1201" i="1"/>
  <c r="G1273" i="5" s="1"/>
  <c r="M1202" i="1"/>
  <c r="G1274" i="5" s="1"/>
  <c r="M1203" i="1"/>
  <c r="G1678" i="5" s="1"/>
  <c r="M1204" i="1"/>
  <c r="G1677" i="5" s="1"/>
  <c r="M1205" i="1"/>
  <c r="G3053" i="5" s="1"/>
  <c r="M1206" i="1"/>
  <c r="G3057" i="5" s="1"/>
  <c r="M1207" i="1"/>
  <c r="G3054" i="5" s="1"/>
  <c r="M1208" i="1"/>
  <c r="G3055" i="5" s="1"/>
  <c r="M1209" i="1"/>
  <c r="G3056" i="5" s="1"/>
  <c r="M1214" i="1"/>
  <c r="G3336" i="5" s="1"/>
  <c r="M1215" i="1"/>
  <c r="G3058" i="5" s="1"/>
  <c r="M1216" i="1"/>
  <c r="G3059" i="5" s="1"/>
  <c r="M1217" i="1"/>
  <c r="G3060" i="5" s="1"/>
  <c r="M1210" i="1"/>
  <c r="G1679" i="5" s="1"/>
  <c r="M1211" i="1"/>
  <c r="G1682" i="5" s="1"/>
  <c r="M1212" i="1"/>
  <c r="G1680" i="5" s="1"/>
  <c r="M1213" i="1"/>
  <c r="G1681" i="5" s="1"/>
  <c r="M1218" i="1"/>
  <c r="M1219" i="1"/>
  <c r="M1220" i="1"/>
  <c r="M1221" i="1"/>
  <c r="M1222" i="1"/>
  <c r="M1223" i="1"/>
  <c r="G2617" i="5" s="1"/>
  <c r="M1224" i="1"/>
  <c r="G2618" i="5" s="1"/>
  <c r="M1225" i="1"/>
  <c r="G2616" i="5" s="1"/>
  <c r="M1229" i="1"/>
  <c r="G3063" i="5" s="1"/>
  <c r="M1226" i="1"/>
  <c r="M1230" i="1"/>
  <c r="G3061" i="5" s="1"/>
  <c r="M1231" i="1"/>
  <c r="G3064" i="5" s="1"/>
  <c r="M1232" i="1"/>
  <c r="G3062" i="5" s="1"/>
  <c r="M1227" i="1"/>
  <c r="M1228" i="1"/>
  <c r="M1233" i="1"/>
  <c r="G1683" i="5" s="1"/>
  <c r="M1234" i="1"/>
  <c r="G3065" i="5" s="1"/>
  <c r="M1235" i="1"/>
  <c r="G3066" i="5" s="1"/>
  <c r="M1236" i="1"/>
  <c r="G2233" i="5" s="1"/>
  <c r="M1237" i="1"/>
  <c r="G2231" i="5" s="1"/>
  <c r="M1238" i="1"/>
  <c r="G2232" i="5" s="1"/>
  <c r="M1239" i="1"/>
  <c r="G2234" i="5" s="1"/>
  <c r="M1240" i="1"/>
  <c r="G2235" i="5" s="1"/>
  <c r="M1241" i="1"/>
  <c r="G2507" i="5" s="1"/>
  <c r="M1242" i="1"/>
  <c r="G1685" i="5" s="1"/>
  <c r="M1243" i="1"/>
  <c r="G1344" i="5" s="1"/>
  <c r="M1244" i="1"/>
  <c r="G1404" i="5" s="1"/>
  <c r="M1245" i="1"/>
  <c r="M1246" i="1"/>
  <c r="M1247" i="1"/>
  <c r="M1248" i="1"/>
  <c r="G2236" i="5" s="1"/>
  <c r="M1249" i="1"/>
  <c r="G3337" i="5" s="1"/>
  <c r="M1250" i="1"/>
  <c r="G3338" i="5" s="1"/>
  <c r="M1251" i="1"/>
  <c r="G3339" i="5" s="1"/>
  <c r="M1252" i="1"/>
  <c r="M1253" i="1"/>
  <c r="M1254" i="1"/>
  <c r="M1255" i="1"/>
  <c r="M1258" i="1"/>
  <c r="M1259" i="1"/>
  <c r="M1256" i="1"/>
  <c r="M1257" i="1"/>
  <c r="M1260" i="1"/>
  <c r="M1261" i="1"/>
  <c r="M1262" i="1"/>
  <c r="M1263" i="1"/>
  <c r="M1264" i="1"/>
  <c r="M1265" i="1"/>
  <c r="M1266" i="1"/>
  <c r="M1267" i="1"/>
  <c r="M1278" i="1"/>
  <c r="G1686" i="5" s="1"/>
  <c r="M1279" i="1"/>
  <c r="G1687" i="5" s="1"/>
  <c r="M1282" i="1"/>
  <c r="G1246" i="5" s="1"/>
  <c r="M1283" i="1"/>
  <c r="G1244" i="5" s="1"/>
  <c r="M1284" i="1"/>
  <c r="G1247" i="5" s="1"/>
  <c r="M1285" i="1"/>
  <c r="G1245" i="5" s="1"/>
  <c r="M1290" i="1"/>
  <c r="G1248" i="5" s="1"/>
  <c r="M1291" i="1"/>
  <c r="G1249" i="5" s="1"/>
  <c r="M1280" i="1"/>
  <c r="G1688" i="5" s="1"/>
  <c r="M1281" i="1"/>
  <c r="G1689" i="5" s="1"/>
  <c r="M1286" i="1"/>
  <c r="G1252" i="5" s="1"/>
  <c r="M1287" i="1"/>
  <c r="G1250" i="5" s="1"/>
  <c r="M1288" i="1"/>
  <c r="G1251" i="5" s="1"/>
  <c r="M1289" i="1"/>
  <c r="G1253" i="5" s="1"/>
  <c r="M1292" i="1"/>
  <c r="G1254" i="5" s="1"/>
  <c r="M1293" i="1"/>
  <c r="G1255" i="5" s="1"/>
  <c r="M1268" i="1"/>
  <c r="M1269" i="1"/>
  <c r="M1270" i="1"/>
  <c r="M1271" i="1"/>
  <c r="M1272" i="1"/>
  <c r="M1273" i="1"/>
  <c r="M1274" i="1"/>
  <c r="M1275" i="1"/>
  <c r="M1276" i="1"/>
  <c r="M1277" i="1"/>
  <c r="M1294" i="1"/>
  <c r="G1692" i="5" s="1"/>
  <c r="M1295" i="1"/>
  <c r="G1690" i="5" s="1"/>
  <c r="M1296" i="1"/>
  <c r="G1691" i="5" s="1"/>
  <c r="M1297" i="1"/>
  <c r="G2379" i="5" s="1"/>
  <c r="M1298" i="1"/>
  <c r="G2380" i="5" s="1"/>
  <c r="M1299" i="1"/>
  <c r="G2381" i="5" s="1"/>
  <c r="M1300" i="1"/>
  <c r="G1695" i="5" s="1"/>
  <c r="M1301" i="1"/>
  <c r="G1698" i="5" s="1"/>
  <c r="M1302" i="1"/>
  <c r="G1697" i="5" s="1"/>
  <c r="M1303" i="1"/>
  <c r="G1696" i="5" s="1"/>
  <c r="M1304" i="1"/>
  <c r="G1694" i="5" s="1"/>
  <c r="M1305" i="1"/>
  <c r="G1693" i="5" s="1"/>
  <c r="M1306" i="1"/>
  <c r="G2460" i="5" s="1"/>
  <c r="M1307" i="1"/>
  <c r="G2382" i="5" s="1"/>
  <c r="M1308" i="1"/>
  <c r="G2385" i="5" s="1"/>
  <c r="M1309" i="1"/>
  <c r="G2384" i="5" s="1"/>
  <c r="M1310" i="1"/>
  <c r="M1311" i="1"/>
  <c r="G2388" i="5" s="1"/>
  <c r="M1312" i="1"/>
  <c r="G2387" i="5" s="1"/>
  <c r="M1313" i="1"/>
  <c r="G2389" i="5" s="1"/>
  <c r="M1314" i="1"/>
  <c r="G2390" i="5" s="1"/>
  <c r="M1315" i="1"/>
  <c r="M1316" i="1"/>
  <c r="G2391" i="5" s="1"/>
  <c r="M1317" i="1"/>
  <c r="G2392" i="5" s="1"/>
  <c r="M1318" i="1"/>
  <c r="G2393" i="5" s="1"/>
  <c r="M1319" i="1"/>
  <c r="G2394" i="5" s="1"/>
  <c r="M1320" i="1"/>
  <c r="G2395" i="5" s="1"/>
  <c r="M1321" i="1"/>
  <c r="G2396" i="5" s="1"/>
  <c r="M1322" i="1"/>
  <c r="G2397" i="5" s="1"/>
  <c r="M1323" i="1"/>
  <c r="G2400" i="5" s="1"/>
  <c r="M1324" i="1"/>
  <c r="G2399" i="5" s="1"/>
  <c r="M1325" i="1"/>
  <c r="G2398" i="5" s="1"/>
  <c r="M1326" i="1"/>
  <c r="G2402" i="5" s="1"/>
  <c r="M1327" i="1"/>
  <c r="G2401" i="5" s="1"/>
  <c r="M1328" i="1"/>
  <c r="G2404" i="5" s="1"/>
  <c r="M1329" i="1"/>
  <c r="G2238" i="5" s="1"/>
  <c r="M1330" i="1"/>
  <c r="G3340" i="5" s="1"/>
  <c r="M1333" i="1"/>
  <c r="G3067" i="5" s="1"/>
  <c r="M1331" i="1"/>
  <c r="G1342" i="5" s="1"/>
  <c r="M1332" i="1"/>
  <c r="G1343" i="5" s="1"/>
  <c r="M1334" i="1"/>
  <c r="G1700" i="5" s="1"/>
  <c r="M1335" i="1"/>
  <c r="G1699" i="5" s="1"/>
  <c r="M1343" i="1"/>
  <c r="G3070" i="5" s="1"/>
  <c r="M1344" i="1"/>
  <c r="G3071" i="5" s="1"/>
  <c r="M1336" i="1"/>
  <c r="G3341" i="5" s="1"/>
  <c r="M1337" i="1"/>
  <c r="G3342" i="5" s="1"/>
  <c r="M1345" i="1"/>
  <c r="G3068" i="5" s="1"/>
  <c r="M1346" i="1"/>
  <c r="G3069" i="5" s="1"/>
  <c r="M1347" i="1"/>
  <c r="G3072" i="5" s="1"/>
  <c r="M1348" i="1"/>
  <c r="G3073" i="5" s="1"/>
  <c r="M1349" i="1"/>
  <c r="G3074" i="5" s="1"/>
  <c r="M1338" i="1"/>
  <c r="G3343" i="5" s="1"/>
  <c r="M1339" i="1"/>
  <c r="G3344" i="5" s="1"/>
  <c r="M1340" i="1"/>
  <c r="G3345" i="5" s="1"/>
  <c r="M1341" i="1"/>
  <c r="G3346" i="5" s="1"/>
  <c r="M1342" i="1"/>
  <c r="G3347" i="5" s="1"/>
  <c r="M1350" i="1"/>
  <c r="G3076" i="5" s="1"/>
  <c r="M1351" i="1"/>
  <c r="G3077" i="5" s="1"/>
  <c r="M1352" i="1"/>
  <c r="G3075" i="5" s="1"/>
  <c r="M1353" i="1"/>
  <c r="G1064" i="5" s="1"/>
  <c r="M1354" i="1"/>
  <c r="G1063" i="5" s="1"/>
  <c r="M1358" i="1"/>
  <c r="G1065" i="5" s="1"/>
  <c r="M1355" i="1"/>
  <c r="G1067" i="5" s="1"/>
  <c r="M1356" i="1"/>
  <c r="G1068" i="5" s="1"/>
  <c r="M1357" i="1"/>
  <c r="G1066" i="5" s="1"/>
  <c r="M1359" i="1"/>
  <c r="G1711" i="5" s="1"/>
  <c r="M1360" i="1"/>
  <c r="G1716" i="5" s="1"/>
  <c r="M1361" i="1"/>
  <c r="G1713" i="5" s="1"/>
  <c r="M1362" i="1"/>
  <c r="G1745" i="5" s="1"/>
  <c r="M1363" i="1"/>
  <c r="G1755" i="5" s="1"/>
  <c r="M1364" i="1"/>
  <c r="G1747" i="5" s="1"/>
  <c r="M1365" i="1"/>
  <c r="G1749" i="5" s="1"/>
  <c r="M1366" i="1"/>
  <c r="G1743" i="5" s="1"/>
  <c r="M1367" i="1"/>
  <c r="G1776" i="5" s="1"/>
  <c r="M1368" i="1"/>
  <c r="G1810" i="5" s="1"/>
  <c r="M1369" i="1"/>
  <c r="G1817" i="5" s="1"/>
  <c r="M1370" i="1"/>
  <c r="G1845" i="5" s="1"/>
  <c r="M1371" i="1"/>
  <c r="G1838" i="5" s="1"/>
  <c r="M1372" i="1"/>
  <c r="G1851" i="5" s="1"/>
  <c r="M1373" i="1"/>
  <c r="G1860" i="5" s="1"/>
  <c r="M1374" i="1"/>
  <c r="G1865" i="5" s="1"/>
  <c r="M1375" i="1"/>
  <c r="G1886" i="5" s="1"/>
  <c r="M1376" i="1"/>
  <c r="G1878" i="5" s="1"/>
  <c r="M1377" i="1"/>
  <c r="G1882" i="5" s="1"/>
  <c r="M1391" i="1"/>
  <c r="M1392" i="1"/>
  <c r="M1393" i="1"/>
  <c r="M1378" i="1"/>
  <c r="G2416" i="5" s="1"/>
  <c r="M1379" i="1"/>
  <c r="G2408" i="5" s="1"/>
  <c r="M1380" i="1"/>
  <c r="G2415" i="5" s="1"/>
  <c r="M1381" i="1"/>
  <c r="G2406" i="5" s="1"/>
  <c r="M1382" i="1"/>
  <c r="G2414" i="5" s="1"/>
  <c r="M1383" i="1"/>
  <c r="G2413" i="5" s="1"/>
  <c r="M1384" i="1"/>
  <c r="G2405" i="5" s="1"/>
  <c r="M1385" i="1"/>
  <c r="G2412" i="5" s="1"/>
  <c r="M1386" i="1"/>
  <c r="G2407" i="5" s="1"/>
  <c r="M1387" i="1"/>
  <c r="G2410" i="5" s="1"/>
  <c r="M1388" i="1"/>
  <c r="G2417" i="5" s="1"/>
  <c r="M1389" i="1"/>
  <c r="G2411" i="5" s="1"/>
  <c r="M1390" i="1"/>
  <c r="G2409" i="5" s="1"/>
  <c r="M1394" i="1"/>
  <c r="M1395" i="1"/>
  <c r="M1396" i="1"/>
  <c r="M1397" i="1"/>
  <c r="M1398" i="1"/>
  <c r="M1399" i="1"/>
  <c r="M1400" i="1"/>
  <c r="M1401" i="1"/>
  <c r="M1403" i="1"/>
  <c r="G3078" i="5" s="1"/>
  <c r="M1404" i="1"/>
  <c r="G3079" i="5" s="1"/>
  <c r="M1402" i="1"/>
  <c r="M1405" i="1"/>
  <c r="G1702" i="5" s="1"/>
  <c r="M1406" i="1"/>
  <c r="G1703" i="5" s="1"/>
  <c r="M1407" i="1"/>
  <c r="G1701" i="5" s="1"/>
  <c r="M1408" i="1"/>
  <c r="G1704" i="5" s="1"/>
  <c r="M1409" i="1"/>
  <c r="G1706" i="5" s="1"/>
  <c r="M1410" i="1"/>
  <c r="G1705" i="5" s="1"/>
  <c r="M1411" i="1"/>
  <c r="G1707" i="5" s="1"/>
  <c r="M1412" i="1"/>
  <c r="G2581" i="5" s="1"/>
  <c r="M1413" i="1"/>
  <c r="G2579" i="5" s="1"/>
  <c r="M1414" i="1"/>
  <c r="G2570" i="5" s="1"/>
  <c r="M1415" i="1"/>
  <c r="G2610" i="5" s="1"/>
  <c r="M1416" i="1"/>
  <c r="G2613" i="5" s="1"/>
  <c r="M1417" i="1"/>
  <c r="G2611" i="5" s="1"/>
  <c r="M1418" i="1"/>
  <c r="G2608" i="5" s="1"/>
  <c r="M1419" i="1"/>
  <c r="G2614" i="5" s="1"/>
  <c r="M1420" i="1"/>
  <c r="G2612" i="5" s="1"/>
  <c r="M1421" i="1"/>
  <c r="G2600" i="5" s="1"/>
  <c r="M1422" i="1"/>
  <c r="G1217" i="5" s="1"/>
  <c r="M1423" i="1"/>
  <c r="G1218" i="5" s="1"/>
  <c r="M1424" i="1"/>
  <c r="G1220" i="5" s="1"/>
  <c r="M1425" i="1"/>
  <c r="G1219" i="5" s="1"/>
  <c r="M1426" i="1"/>
  <c r="G1708" i="5" s="1"/>
  <c r="M1428" i="1"/>
  <c r="G2509" i="5" s="1"/>
  <c r="M1429" i="1"/>
  <c r="G2508" i="5" s="1"/>
  <c r="M1430" i="1"/>
  <c r="G2510" i="5" s="1"/>
  <c r="M1431" i="1"/>
  <c r="G2511" i="5" s="1"/>
  <c r="M1432" i="1"/>
  <c r="G2512" i="5" s="1"/>
  <c r="M1427" i="1"/>
  <c r="G1710" i="5" s="1"/>
  <c r="M1433" i="1"/>
  <c r="G2513" i="5" s="1"/>
  <c r="M1434" i="1"/>
  <c r="G2514" i="5" s="1"/>
  <c r="M1435" i="1"/>
  <c r="G3081" i="5" s="1"/>
  <c r="M1436" i="1"/>
  <c r="G1153" i="5" s="1"/>
  <c r="M1437" i="1"/>
  <c r="G1155" i="5" s="1"/>
  <c r="M1438" i="1"/>
  <c r="G1156" i="5" s="1"/>
  <c r="M1439" i="1"/>
  <c r="G1154" i="5" s="1"/>
  <c r="M1440" i="1"/>
  <c r="G3082" i="5" s="1"/>
  <c r="M1441" i="1"/>
  <c r="G3083" i="5" s="1"/>
  <c r="M1442" i="1"/>
  <c r="M1443" i="1"/>
  <c r="M1444" i="1"/>
  <c r="M1445" i="1"/>
  <c r="M1446" i="1"/>
  <c r="M1447" i="1"/>
  <c r="M1448" i="1"/>
  <c r="M1449" i="1"/>
  <c r="M1450" i="1"/>
  <c r="M1451" i="1"/>
  <c r="M1454" i="1"/>
  <c r="G1712" i="5" s="1"/>
  <c r="M1452" i="1"/>
  <c r="M1453" i="1"/>
  <c r="M1469" i="1"/>
  <c r="G3348" i="5" s="1"/>
  <c r="M1470" i="1"/>
  <c r="G3349" i="5" s="1"/>
  <c r="M1471" i="1"/>
  <c r="G3350" i="5" s="1"/>
  <c r="M1472" i="1"/>
  <c r="G3351" i="5" s="1"/>
  <c r="M1473" i="1"/>
  <c r="G3352" i="5" s="1"/>
  <c r="M1474" i="1"/>
  <c r="G3353" i="5" s="1"/>
  <c r="M1475" i="1"/>
  <c r="G3354" i="5" s="1"/>
  <c r="M1476" i="1"/>
  <c r="G3355" i="5" s="1"/>
  <c r="M1477" i="1"/>
  <c r="G3356" i="5" s="1"/>
  <c r="M1478" i="1"/>
  <c r="G3357" i="5" s="1"/>
  <c r="M1479" i="1"/>
  <c r="G3358" i="5" s="1"/>
  <c r="M1480" i="1"/>
  <c r="G3359" i="5" s="1"/>
  <c r="M1481" i="1"/>
  <c r="G3360" i="5" s="1"/>
  <c r="M1482" i="1"/>
  <c r="G3361" i="5" s="1"/>
  <c r="M1483" i="1"/>
  <c r="G3362" i="5" s="1"/>
  <c r="M1484" i="1"/>
  <c r="G3363" i="5" s="1"/>
  <c r="M1485" i="1"/>
  <c r="G3364" i="5" s="1"/>
  <c r="M1492" i="1"/>
  <c r="G3084" i="5" s="1"/>
  <c r="M1486" i="1"/>
  <c r="G3365" i="5" s="1"/>
  <c r="M1487" i="1"/>
  <c r="G3366" i="5" s="1"/>
  <c r="M1488" i="1"/>
  <c r="G3367" i="5" s="1"/>
  <c r="M1458" i="1"/>
  <c r="G2356" i="5" s="1"/>
  <c r="M1459" i="1"/>
  <c r="G2338" i="5" s="1"/>
  <c r="M1460" i="1"/>
  <c r="G2354" i="5" s="1"/>
  <c r="M1461" i="1"/>
  <c r="G2348" i="5" s="1"/>
  <c r="M1462" i="1"/>
  <c r="G2340" i="5" s="1"/>
  <c r="M1463" i="1"/>
  <c r="G2336" i="5" s="1"/>
  <c r="M1489" i="1"/>
  <c r="G2359" i="5" s="1"/>
  <c r="M1464" i="1"/>
  <c r="G2366" i="5" s="1"/>
  <c r="M1465" i="1"/>
  <c r="G2365" i="5" s="1"/>
  <c r="M1455" i="1"/>
  <c r="G1034" i="5" s="1"/>
  <c r="M1456" i="1"/>
  <c r="G1048" i="5" s="1"/>
  <c r="M1457" i="1"/>
  <c r="G1025" i="5" s="1"/>
  <c r="M1466" i="1"/>
  <c r="G1100" i="5" s="1"/>
  <c r="M1467" i="1"/>
  <c r="G1076" i="5" s="1"/>
  <c r="M1490" i="1"/>
  <c r="G1128" i="5" s="1"/>
  <c r="M1468" i="1"/>
  <c r="G2383" i="5" s="1"/>
  <c r="M1491" i="1"/>
  <c r="G2386" i="5" s="1"/>
  <c r="M1493" i="1"/>
  <c r="G1715" i="5" s="1"/>
  <c r="M1494" i="1"/>
  <c r="G1714" i="5" s="1"/>
  <c r="M1495" i="1"/>
  <c r="G1283" i="5" s="1"/>
  <c r="M1496" i="1"/>
  <c r="G1282" i="5" s="1"/>
  <c r="M1497" i="1"/>
  <c r="G1185" i="5" s="1"/>
  <c r="M1498" i="1"/>
  <c r="G1184" i="5" s="1"/>
  <c r="M1499" i="1"/>
  <c r="M1500" i="1"/>
  <c r="G1719" i="5" s="1"/>
  <c r="M1501" i="1"/>
  <c r="G1717" i="5" s="1"/>
  <c r="M1502" i="1"/>
  <c r="G1718" i="5" s="1"/>
  <c r="M1503" i="1"/>
  <c r="G1721" i="5" s="1"/>
  <c r="M1504" i="1"/>
  <c r="G1720" i="5" s="1"/>
  <c r="M1505" i="1"/>
  <c r="G1722" i="5" s="1"/>
  <c r="M1506" i="1"/>
  <c r="G1724" i="5" s="1"/>
  <c r="M1507" i="1"/>
  <c r="G1725" i="5" s="1"/>
  <c r="M1508" i="1"/>
  <c r="G1723" i="5" s="1"/>
  <c r="M1509" i="1"/>
  <c r="G1726" i="5" s="1"/>
  <c r="M1510" i="1"/>
  <c r="G1729" i="5" s="1"/>
  <c r="M1511" i="1"/>
  <c r="G1731" i="5" s="1"/>
  <c r="M1512" i="1"/>
  <c r="G1732" i="5" s="1"/>
  <c r="M1513" i="1"/>
  <c r="G1730" i="5" s="1"/>
  <c r="M1514" i="1"/>
  <c r="G1728" i="5" s="1"/>
  <c r="M1515" i="1"/>
  <c r="G1727" i="5" s="1"/>
  <c r="M1516" i="1"/>
  <c r="M1524" i="1"/>
  <c r="G3368" i="5" s="1"/>
  <c r="M1517" i="1"/>
  <c r="G1736" i="5" s="1"/>
  <c r="M1518" i="1"/>
  <c r="G1735" i="5" s="1"/>
  <c r="M1519" i="1"/>
  <c r="G1734" i="5" s="1"/>
  <c r="M1520" i="1"/>
  <c r="M1521" i="1"/>
  <c r="M1522" i="1"/>
  <c r="G1737" i="5" s="1"/>
  <c r="M1523" i="1"/>
  <c r="G1733" i="5" s="1"/>
  <c r="M1525" i="1"/>
  <c r="M1526" i="1"/>
  <c r="M1527" i="1"/>
  <c r="M1528" i="1"/>
  <c r="M1530" i="1"/>
  <c r="G3369" i="5" s="1"/>
  <c r="M1529" i="1"/>
  <c r="M1531" i="1"/>
  <c r="G2294" i="5" s="1"/>
  <c r="M1532" i="1"/>
  <c r="G2280" i="5" s="1"/>
  <c r="M1533" i="1"/>
  <c r="G2300" i="5" s="1"/>
  <c r="M1534" i="1"/>
  <c r="G2298" i="5" s="1"/>
  <c r="M1535" i="1"/>
  <c r="G2270" i="5" s="1"/>
  <c r="M1536" i="1"/>
  <c r="G2287" i="5" s="1"/>
  <c r="M1537" i="1"/>
  <c r="G2284" i="5" s="1"/>
  <c r="M1538" i="1"/>
  <c r="G2277" i="5" s="1"/>
  <c r="M1539" i="1"/>
  <c r="G2282" i="5" s="1"/>
  <c r="M1540" i="1"/>
  <c r="M1541" i="1"/>
  <c r="M1542" i="1"/>
  <c r="M1543" i="1"/>
  <c r="M1544" i="1"/>
  <c r="M1545" i="1"/>
  <c r="M1546" i="1"/>
  <c r="M1547" i="1"/>
  <c r="G1739" i="5" s="1"/>
  <c r="M1548" i="1"/>
  <c r="G1738" i="5" s="1"/>
  <c r="M1549" i="1"/>
  <c r="G1740" i="5" s="1"/>
  <c r="M1550" i="1"/>
  <c r="G1742" i="5" s="1"/>
  <c r="M1551" i="1"/>
  <c r="G1741" i="5" s="1"/>
  <c r="M1552" i="1"/>
  <c r="G1744" i="5" s="1"/>
  <c r="M1553" i="1"/>
  <c r="G1746" i="5" s="1"/>
  <c r="M1559" i="1"/>
  <c r="M1554" i="1"/>
  <c r="M1555" i="1"/>
  <c r="M1556" i="1"/>
  <c r="M1558" i="1"/>
  <c r="M1560" i="1"/>
  <c r="M1561" i="1"/>
  <c r="M1562" i="1"/>
  <c r="M1563" i="1"/>
  <c r="M1564" i="1"/>
  <c r="M1565" i="1"/>
  <c r="M1557" i="1"/>
  <c r="M1566" i="1"/>
  <c r="M1567" i="1"/>
  <c r="M1568" i="1"/>
  <c r="M1569" i="1"/>
  <c r="G3370" i="5" s="1"/>
  <c r="M1570" i="1"/>
  <c r="G3371" i="5" s="1"/>
  <c r="M1571" i="1"/>
  <c r="G3372" i="5" s="1"/>
  <c r="M1572" i="1"/>
  <c r="G3373" i="5" s="1"/>
  <c r="M1573" i="1"/>
  <c r="G3374" i="5" s="1"/>
  <c r="M1574" i="1"/>
  <c r="G3375" i="5" s="1"/>
  <c r="M1575" i="1"/>
  <c r="G3376" i="5" s="1"/>
  <c r="M1576" i="1"/>
  <c r="G3377" i="5" s="1"/>
  <c r="M1577" i="1"/>
  <c r="G3378" i="5" s="1"/>
  <c r="M1578" i="1"/>
  <c r="G3379" i="5" s="1"/>
  <c r="M1579" i="1"/>
  <c r="G3380" i="5" s="1"/>
  <c r="M1580" i="1"/>
  <c r="M1581" i="1"/>
  <c r="M1582" i="1"/>
  <c r="M1583" i="1"/>
  <c r="M1584" i="1"/>
  <c r="M1593" i="1"/>
  <c r="M1601" i="1"/>
  <c r="M1602" i="1"/>
  <c r="M1585" i="1"/>
  <c r="M1586" i="1"/>
  <c r="M1587" i="1"/>
  <c r="M1588" i="1"/>
  <c r="M1589" i="1"/>
  <c r="M1594" i="1"/>
  <c r="M1595" i="1"/>
  <c r="M1603" i="1"/>
  <c r="M1604" i="1"/>
  <c r="M1605" i="1"/>
  <c r="M1590" i="1"/>
  <c r="M1591" i="1"/>
  <c r="M1592" i="1"/>
  <c r="M1596" i="1"/>
  <c r="M1597" i="1"/>
  <c r="G1081" i="5" s="1"/>
  <c r="M1598" i="1"/>
  <c r="G1079" i="5" s="1"/>
  <c r="M1599" i="1"/>
  <c r="G1080" i="5" s="1"/>
  <c r="M1600" i="1"/>
  <c r="G1082" i="5" s="1"/>
  <c r="M1606" i="1"/>
  <c r="M1607" i="1"/>
  <c r="M1608" i="1"/>
  <c r="M1609" i="1"/>
  <c r="G2239" i="5" s="1"/>
  <c r="M1610" i="1"/>
  <c r="G2240" i="5" s="1"/>
  <c r="M1611" i="1"/>
  <c r="G1748" i="5" s="1"/>
  <c r="M1613" i="1"/>
  <c r="M1612" i="1"/>
  <c r="G2419" i="5" s="1"/>
  <c r="M1614" i="1"/>
  <c r="G2420" i="5" s="1"/>
  <c r="M1623" i="1"/>
  <c r="G3381" i="5" s="1"/>
  <c r="M1624" i="1"/>
  <c r="G3382" i="5" s="1"/>
  <c r="M1625" i="1"/>
  <c r="G3383" i="5" s="1"/>
  <c r="M1626" i="1"/>
  <c r="G3384" i="5" s="1"/>
  <c r="M1627" i="1"/>
  <c r="G3385" i="5" s="1"/>
  <c r="M1615" i="1"/>
  <c r="G2422" i="5" s="1"/>
  <c r="M1616" i="1"/>
  <c r="G2421" i="5" s="1"/>
  <c r="M1617" i="1"/>
  <c r="G2424" i="5" s="1"/>
  <c r="M1618" i="1"/>
  <c r="G2427" i="5" s="1"/>
  <c r="M1619" i="1"/>
  <c r="G2425" i="5" s="1"/>
  <c r="M1620" i="1"/>
  <c r="G2423" i="5" s="1"/>
  <c r="M1621" i="1"/>
  <c r="G2428" i="5" s="1"/>
  <c r="M1622" i="1"/>
  <c r="G2426" i="5" s="1"/>
  <c r="M1632" i="1"/>
  <c r="M1628" i="1"/>
  <c r="G2517" i="5" s="1"/>
  <c r="M1629" i="1"/>
  <c r="G2516" i="5" s="1"/>
  <c r="M1630" i="1"/>
  <c r="G2518" i="5" s="1"/>
  <c r="M1631" i="1"/>
  <c r="G2519" i="5" s="1"/>
  <c r="M1633" i="1"/>
  <c r="G1754" i="5" s="1"/>
  <c r="M1634" i="1"/>
  <c r="G1751" i="5" s="1"/>
  <c r="M1635" i="1"/>
  <c r="G1753" i="5" s="1"/>
  <c r="M1636" i="1"/>
  <c r="G1752" i="5" s="1"/>
  <c r="M1637" i="1"/>
  <c r="G1750" i="5" s="1"/>
  <c r="M1638" i="1"/>
  <c r="M1639" i="1"/>
  <c r="G2157" i="5" s="1"/>
  <c r="M1640" i="1"/>
  <c r="G2189" i="5" s="1"/>
  <c r="M1641" i="1"/>
  <c r="G2188" i="5" s="1"/>
  <c r="M1642" i="1"/>
  <c r="G2190" i="5" s="1"/>
  <c r="M1643" i="1"/>
  <c r="G2185" i="5" s="1"/>
  <c r="M1644" i="1"/>
  <c r="G2199" i="5" s="1"/>
  <c r="M1645" i="1"/>
  <c r="G2197" i="5" s="1"/>
  <c r="M1646" i="1"/>
  <c r="M1647" i="1"/>
  <c r="M1648" i="1"/>
  <c r="M1649" i="1"/>
  <c r="M1650" i="1"/>
  <c r="M1651" i="1"/>
  <c r="M1652" i="1"/>
  <c r="M1653" i="1"/>
  <c r="M1654" i="1"/>
  <c r="G3087" i="5" s="1"/>
  <c r="M1655" i="1"/>
  <c r="G3089" i="5" s="1"/>
  <c r="M1656" i="1"/>
  <c r="G3086" i="5" s="1"/>
  <c r="M1657" i="1"/>
  <c r="G3085" i="5" s="1"/>
  <c r="M1658" i="1"/>
  <c r="G3088" i="5" s="1"/>
  <c r="M1659" i="1"/>
  <c r="G3090" i="5" s="1"/>
  <c r="M1676" i="1"/>
  <c r="G3091" i="5" s="1"/>
  <c r="M1660" i="1"/>
  <c r="G1764" i="5" s="1"/>
  <c r="M1661" i="1"/>
  <c r="G1759" i="5" s="1"/>
  <c r="M1662" i="1"/>
  <c r="G1765" i="5" s="1"/>
  <c r="M1663" i="1"/>
  <c r="G1761" i="5" s="1"/>
  <c r="M1664" i="1"/>
  <c r="G1757" i="5" s="1"/>
  <c r="M1665" i="1"/>
  <c r="G1756" i="5" s="1"/>
  <c r="M1666" i="1"/>
  <c r="G1758" i="5" s="1"/>
  <c r="M1667" i="1"/>
  <c r="G1760" i="5" s="1"/>
  <c r="M1668" i="1"/>
  <c r="G1763" i="5" s="1"/>
  <c r="M1669" i="1"/>
  <c r="G1762" i="5" s="1"/>
  <c r="M1670" i="1"/>
  <c r="G2520" i="5" s="1"/>
  <c r="M1671" i="1"/>
  <c r="G2522" i="5" s="1"/>
  <c r="M1672" i="1"/>
  <c r="G2523" i="5" s="1"/>
  <c r="M1673" i="1"/>
  <c r="G2525" i="5" s="1"/>
  <c r="M1674" i="1"/>
  <c r="G2521" i="5" s="1"/>
  <c r="M1675" i="1"/>
  <c r="G2524" i="5" s="1"/>
  <c r="M1677" i="1"/>
  <c r="G1769" i="5" s="1"/>
  <c r="M1678" i="1"/>
  <c r="G1768" i="5" s="1"/>
  <c r="M1679" i="1"/>
  <c r="G1767" i="5" s="1"/>
  <c r="M1680" i="1"/>
  <c r="G1766" i="5" s="1"/>
  <c r="M1681" i="1"/>
  <c r="G3092" i="5" s="1"/>
  <c r="M1682" i="1"/>
  <c r="G3093" i="5" s="1"/>
  <c r="M1683" i="1"/>
  <c r="G3094" i="5" s="1"/>
  <c r="M1684" i="1"/>
  <c r="G3095" i="5" s="1"/>
  <c r="M1685" i="1"/>
  <c r="G3096" i="5" s="1"/>
  <c r="M1686" i="1"/>
  <c r="G1403" i="5" s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G2430" i="5" s="1"/>
  <c r="M1701" i="1"/>
  <c r="G2429" i="5" s="1"/>
  <c r="M1702" i="1"/>
  <c r="G1014" i="5" s="1"/>
  <c r="M1703" i="1"/>
  <c r="G1012" i="5" s="1"/>
  <c r="M1704" i="1"/>
  <c r="G1013" i="5" s="1"/>
  <c r="M1705" i="1"/>
  <c r="G1015" i="5" s="1"/>
  <c r="M1706" i="1"/>
  <c r="G1011" i="5" s="1"/>
  <c r="M1707" i="1"/>
  <c r="G1016" i="5" s="1"/>
  <c r="M1708" i="1"/>
  <c r="G3097" i="5" s="1"/>
  <c r="M1709" i="1"/>
  <c r="G3098" i="5" s="1"/>
  <c r="M1710" i="1"/>
  <c r="G1770" i="5" s="1"/>
  <c r="M1711" i="1"/>
  <c r="G2241" i="5" s="1"/>
  <c r="M1712" i="1"/>
  <c r="G2242" i="5" s="1"/>
  <c r="M1715" i="1"/>
  <c r="G3099" i="5" s="1"/>
  <c r="M1716" i="1"/>
  <c r="G3100" i="5" s="1"/>
  <c r="M1714" i="1"/>
  <c r="G1771" i="5" s="1"/>
  <c r="M1713" i="1"/>
  <c r="M1717" i="1"/>
  <c r="G1773" i="5" s="1"/>
  <c r="M1718" i="1"/>
  <c r="G1772" i="5" s="1"/>
  <c r="M1721" i="1"/>
  <c r="G2243" i="5" s="1"/>
  <c r="M1722" i="1"/>
  <c r="G2248" i="5" s="1"/>
  <c r="M1723" i="1"/>
  <c r="G2246" i="5" s="1"/>
  <c r="M1724" i="1"/>
  <c r="G2247" i="5" s="1"/>
  <c r="M1725" i="1"/>
  <c r="M1726" i="1"/>
  <c r="G2245" i="5" s="1"/>
  <c r="M1727" i="1"/>
  <c r="G2244" i="5" s="1"/>
  <c r="M1719" i="1"/>
  <c r="G1775" i="5" s="1"/>
  <c r="M1720" i="1"/>
  <c r="G1774" i="5" s="1"/>
  <c r="M1728" i="1"/>
  <c r="G2249" i="5" s="1"/>
  <c r="M1729" i="1"/>
  <c r="G2250" i="5" s="1"/>
  <c r="M1730" i="1"/>
  <c r="G2252" i="5" s="1"/>
  <c r="M1731" i="1"/>
  <c r="G2253" i="5" s="1"/>
  <c r="M1732" i="1"/>
  <c r="G2254" i="5" s="1"/>
  <c r="M1733" i="1"/>
  <c r="M1734" i="1"/>
  <c r="G2251" i="5" s="1"/>
  <c r="M1741" i="1"/>
  <c r="G3101" i="5" s="1"/>
  <c r="M1735" i="1"/>
  <c r="G1116" i="5" s="1"/>
  <c r="M1736" i="1"/>
  <c r="G1115" i="5" s="1"/>
  <c r="M1737" i="1"/>
  <c r="G1112" i="5" s="1"/>
  <c r="M1738" i="1"/>
  <c r="G1117" i="5" s="1"/>
  <c r="M1739" i="1"/>
  <c r="G1113" i="5" s="1"/>
  <c r="M1740" i="1"/>
  <c r="G1114" i="5" s="1"/>
  <c r="M1742" i="1"/>
  <c r="G3102" i="5" s="1"/>
  <c r="M1743" i="1"/>
  <c r="G1127" i="5" s="1"/>
  <c r="M1744" i="1"/>
  <c r="G1126" i="5" s="1"/>
  <c r="M1745" i="1"/>
  <c r="G2526" i="5" s="1"/>
  <c r="M1746" i="1"/>
  <c r="G2501" i="5" s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G2259" i="5" s="1"/>
  <c r="M1764" i="1"/>
  <c r="G2256" i="5" s="1"/>
  <c r="M1765" i="1"/>
  <c r="G2258" i="5" s="1"/>
  <c r="M1766" i="1"/>
  <c r="G2255" i="5" s="1"/>
  <c r="M1767" i="1"/>
  <c r="G2262" i="5" s="1"/>
  <c r="M1768" i="1"/>
  <c r="G2257" i="5" s="1"/>
  <c r="M1769" i="1"/>
  <c r="G2263" i="5" s="1"/>
  <c r="M1770" i="1"/>
  <c r="G2265" i="5" s="1"/>
  <c r="M1771" i="1"/>
  <c r="G2261" i="5" s="1"/>
  <c r="M1772" i="1"/>
  <c r="G2266" i="5" s="1"/>
  <c r="M1773" i="1"/>
  <c r="G2260" i="5" s="1"/>
  <c r="M1774" i="1"/>
  <c r="G2264" i="5" s="1"/>
  <c r="M1775" i="1"/>
  <c r="G2268" i="5" s="1"/>
  <c r="M1776" i="1"/>
  <c r="G2267" i="5" s="1"/>
  <c r="M1777" i="1"/>
  <c r="M1778" i="1"/>
  <c r="M1779" i="1"/>
  <c r="M1780" i="1"/>
  <c r="M1781" i="1"/>
  <c r="M1796" i="1"/>
  <c r="G1263" i="5" s="1"/>
  <c r="M1797" i="1"/>
  <c r="G1262" i="5" s="1"/>
  <c r="M1798" i="1"/>
  <c r="G1261" i="5" s="1"/>
  <c r="M1793" i="1"/>
  <c r="G2464" i="5" s="1"/>
  <c r="M1804" i="1"/>
  <c r="G3109" i="5" s="1"/>
  <c r="M1794" i="1"/>
  <c r="G2469" i="5" s="1"/>
  <c r="M1795" i="1"/>
  <c r="G2468" i="5" s="1"/>
  <c r="M1805" i="1"/>
  <c r="G3105" i="5" s="1"/>
  <c r="M1806" i="1"/>
  <c r="G3108" i="5" s="1"/>
  <c r="M1782" i="1"/>
  <c r="G1777" i="5" s="1"/>
  <c r="M1783" i="1"/>
  <c r="G1779" i="5" s="1"/>
  <c r="M1784" i="1"/>
  <c r="G1778" i="5" s="1"/>
  <c r="M1799" i="1"/>
  <c r="G1349" i="5" s="1"/>
  <c r="M1800" i="1"/>
  <c r="G1350" i="5" s="1"/>
  <c r="M1801" i="1"/>
  <c r="G1351" i="5" s="1"/>
  <c r="M1802" i="1"/>
  <c r="G1352" i="5" s="1"/>
  <c r="M1803" i="1"/>
  <c r="G1353" i="5" s="1"/>
  <c r="M1807" i="1"/>
  <c r="G3106" i="5" s="1"/>
  <c r="M1785" i="1"/>
  <c r="G1780" i="5" s="1"/>
  <c r="M1786" i="1"/>
  <c r="G2269" i="5" s="1"/>
  <c r="M1808" i="1"/>
  <c r="G3104" i="5" s="1"/>
  <c r="M1809" i="1"/>
  <c r="G3107" i="5" s="1"/>
  <c r="M1810" i="1"/>
  <c r="G3103" i="5" s="1"/>
  <c r="M1787" i="1"/>
  <c r="G2462" i="5" s="1"/>
  <c r="M1788" i="1"/>
  <c r="G2461" i="5" s="1"/>
  <c r="M1789" i="1"/>
  <c r="G2463" i="5" s="1"/>
  <c r="M1790" i="1"/>
  <c r="G2465" i="5" s="1"/>
  <c r="M1791" i="1"/>
  <c r="G2466" i="5" s="1"/>
  <c r="M1792" i="1"/>
  <c r="G2467" i="5" s="1"/>
  <c r="M1811" i="1"/>
  <c r="M1812" i="1"/>
  <c r="M1813" i="1"/>
  <c r="M1814" i="1"/>
  <c r="M1815" i="1"/>
  <c r="M1816" i="1"/>
  <c r="M1817" i="1"/>
  <c r="G3121" i="5" s="1"/>
  <c r="M1818" i="1"/>
  <c r="G3122" i="5" s="1"/>
  <c r="M1819" i="1"/>
  <c r="G3123" i="5" s="1"/>
  <c r="M1820" i="1"/>
  <c r="G3124" i="5" s="1"/>
  <c r="M1821" i="1"/>
  <c r="G3125" i="5" s="1"/>
  <c r="M1850" i="1"/>
  <c r="G2472" i="5" s="1"/>
  <c r="M1851" i="1"/>
  <c r="G2473" i="5" s="1"/>
  <c r="M1852" i="1"/>
  <c r="G2471" i="5" s="1"/>
  <c r="M1853" i="1"/>
  <c r="G2474" i="5" s="1"/>
  <c r="M1854" i="1"/>
  <c r="M1855" i="1"/>
  <c r="M1856" i="1"/>
  <c r="M1857" i="1"/>
  <c r="G2528" i="5" s="1"/>
  <c r="M1822" i="1"/>
  <c r="G1791" i="5" s="1"/>
  <c r="M1823" i="1"/>
  <c r="G1789" i="5" s="1"/>
  <c r="M1824" i="1"/>
  <c r="G1782" i="5" s="1"/>
  <c r="M1825" i="1"/>
  <c r="G1784" i="5" s="1"/>
  <c r="M1826" i="1"/>
  <c r="G1788" i="5" s="1"/>
  <c r="M1827" i="1"/>
  <c r="G1785" i="5" s="1"/>
  <c r="M1828" i="1"/>
  <c r="G1786" i="5" s="1"/>
  <c r="M1829" i="1"/>
  <c r="G1781" i="5" s="1"/>
  <c r="M1830" i="1"/>
  <c r="G1783" i="5" s="1"/>
  <c r="M1831" i="1"/>
  <c r="G1787" i="5" s="1"/>
  <c r="M1832" i="1"/>
  <c r="G1790" i="5" s="1"/>
  <c r="M1858" i="1"/>
  <c r="G3127" i="5" s="1"/>
  <c r="M1859" i="1"/>
  <c r="G3128" i="5" s="1"/>
  <c r="M1860" i="1"/>
  <c r="G3129" i="5" s="1"/>
  <c r="M1844" i="1"/>
  <c r="G2272" i="5" s="1"/>
  <c r="M1845" i="1"/>
  <c r="G2273" i="5" s="1"/>
  <c r="M1846" i="1"/>
  <c r="G2271" i="5" s="1"/>
  <c r="M1847" i="1"/>
  <c r="G2274" i="5" s="1"/>
  <c r="M1848" i="1"/>
  <c r="G2275" i="5" s="1"/>
  <c r="M1849" i="1"/>
  <c r="G2276" i="5" s="1"/>
  <c r="M1833" i="1"/>
  <c r="G1801" i="5" s="1"/>
  <c r="M1834" i="1"/>
  <c r="G1799" i="5" s="1"/>
  <c r="M1835" i="1"/>
  <c r="G1802" i="5" s="1"/>
  <c r="M1836" i="1"/>
  <c r="G1796" i="5" s="1"/>
  <c r="M1837" i="1"/>
  <c r="G1792" i="5" s="1"/>
  <c r="M1838" i="1"/>
  <c r="G1797" i="5" s="1"/>
  <c r="M1839" i="1"/>
  <c r="G1794" i="5" s="1"/>
  <c r="M1840" i="1"/>
  <c r="G1795" i="5" s="1"/>
  <c r="M1841" i="1"/>
  <c r="G1793" i="5" s="1"/>
  <c r="M1842" i="1"/>
  <c r="G1798" i="5" s="1"/>
  <c r="M1843" i="1"/>
  <c r="G1800" i="5" s="1"/>
  <c r="M1861" i="1"/>
  <c r="G3126" i="5" s="1"/>
  <c r="M1863" i="1"/>
  <c r="G3133" i="5" s="1"/>
  <c r="M1864" i="1"/>
  <c r="G3132" i="5" s="1"/>
  <c r="M1865" i="1"/>
  <c r="G3134" i="5" s="1"/>
  <c r="M1866" i="1"/>
  <c r="G3130" i="5" s="1"/>
  <c r="M1867" i="1"/>
  <c r="G3131" i="5" s="1"/>
  <c r="M1868" i="1"/>
  <c r="G3135" i="5" s="1"/>
  <c r="M1869" i="1"/>
  <c r="G3136" i="5" s="1"/>
  <c r="M1870" i="1"/>
  <c r="G3137" i="5" s="1"/>
  <c r="M1862" i="1"/>
  <c r="G1010" i="5" s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G1032" i="5" s="1"/>
  <c r="M1956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G1806" i="5" s="1"/>
  <c r="M1915" i="1"/>
  <c r="G1808" i="5" s="1"/>
  <c r="M1916" i="1"/>
  <c r="G1803" i="5" s="1"/>
  <c r="M1917" i="1"/>
  <c r="G1807" i="5" s="1"/>
  <c r="M1918" i="1"/>
  <c r="G1804" i="5" s="1"/>
  <c r="M1919" i="1"/>
  <c r="G1805" i="5" s="1"/>
  <c r="M1884" i="1"/>
  <c r="M1885" i="1"/>
  <c r="M1920" i="1"/>
  <c r="G1809" i="5" s="1"/>
  <c r="M1921" i="1"/>
  <c r="G1813" i="5" s="1"/>
  <c r="M1922" i="1"/>
  <c r="G1815" i="5" s="1"/>
  <c r="M1923" i="1"/>
  <c r="G1814" i="5" s="1"/>
  <c r="M1924" i="1"/>
  <c r="G1816" i="5" s="1"/>
  <c r="M1925" i="1"/>
  <c r="G1811" i="5" s="1"/>
  <c r="M1926" i="1"/>
  <c r="G1812" i="5" s="1"/>
  <c r="M1928" i="1"/>
  <c r="M1927" i="1"/>
  <c r="M1929" i="1"/>
  <c r="M1930" i="1"/>
  <c r="M1931" i="1"/>
  <c r="M1932" i="1"/>
  <c r="M1957" i="1"/>
  <c r="G3138" i="5" s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58" i="1"/>
  <c r="G3386" i="5" s="1"/>
  <c r="M1949" i="1"/>
  <c r="M1950" i="1"/>
  <c r="M1951" i="1"/>
  <c r="M1952" i="1"/>
  <c r="M1953" i="1"/>
  <c r="M1954" i="1"/>
  <c r="M1955" i="1"/>
  <c r="M1959" i="1"/>
  <c r="G1819" i="5" s="1"/>
  <c r="M1960" i="1"/>
  <c r="G1818" i="5" s="1"/>
  <c r="M1961" i="1"/>
  <c r="G1820" i="5" s="1"/>
  <c r="M1964" i="1"/>
  <c r="G2278" i="5" s="1"/>
  <c r="M1965" i="1"/>
  <c r="G2279" i="5" s="1"/>
  <c r="M1963" i="1"/>
  <c r="G1070" i="5" s="1"/>
  <c r="M1962" i="1"/>
  <c r="G1265" i="5" s="1"/>
  <c r="M1974" i="1"/>
  <c r="G1037" i="5" s="1"/>
  <c r="M1975" i="1"/>
  <c r="G1036" i="5" s="1"/>
  <c r="M1976" i="1"/>
  <c r="G1040" i="5" s="1"/>
  <c r="M1977" i="1"/>
  <c r="G1039" i="5" s="1"/>
  <c r="M1978" i="1"/>
  <c r="G1042" i="5" s="1"/>
  <c r="M1979" i="1"/>
  <c r="G1044" i="5" s="1"/>
  <c r="M1980" i="1"/>
  <c r="G1046" i="5" s="1"/>
  <c r="M1981" i="1"/>
  <c r="G1047" i="5" s="1"/>
  <c r="M1966" i="1"/>
  <c r="M1967" i="1"/>
  <c r="M1973" i="1"/>
  <c r="M1968" i="1"/>
  <c r="M1982" i="1"/>
  <c r="M1969" i="1"/>
  <c r="M1970" i="1"/>
  <c r="M1971" i="1"/>
  <c r="M1972" i="1"/>
  <c r="G1045" i="5" s="1"/>
  <c r="M1983" i="1"/>
  <c r="G2527" i="5" s="1"/>
  <c r="M1984" i="1"/>
  <c r="G1821" i="5" s="1"/>
  <c r="M1985" i="1"/>
  <c r="M1986" i="1"/>
  <c r="M1987" i="1"/>
  <c r="M1988" i="1"/>
  <c r="M1989" i="1"/>
  <c r="G2281" i="5" s="1"/>
  <c r="M1990" i="1"/>
  <c r="G1823" i="5" s="1"/>
  <c r="M1991" i="1"/>
  <c r="G1822" i="5" s="1"/>
  <c r="M1994" i="1"/>
  <c r="G1339" i="5" s="1"/>
  <c r="M1995" i="1"/>
  <c r="G1340" i="5" s="1"/>
  <c r="M1992" i="1"/>
  <c r="G1825" i="5" s="1"/>
  <c r="M1993" i="1"/>
  <c r="G1824" i="5" s="1"/>
  <c r="M1996" i="1"/>
  <c r="G1341" i="5" s="1"/>
  <c r="M1997" i="1"/>
  <c r="M1998" i="1"/>
  <c r="G3139" i="5" s="1"/>
  <c r="M1999" i="1"/>
  <c r="G3140" i="5" s="1"/>
  <c r="M2000" i="1"/>
  <c r="G1826" i="5" s="1"/>
  <c r="M2001" i="1"/>
  <c r="M2002" i="1"/>
  <c r="M2003" i="1"/>
  <c r="M2004" i="1"/>
  <c r="G1832" i="5" s="1"/>
  <c r="M2005" i="1"/>
  <c r="G1831" i="5" s="1"/>
  <c r="M2006" i="1"/>
  <c r="G1830" i="5" s="1"/>
  <c r="M2007" i="1"/>
  <c r="G1827" i="5" s="1"/>
  <c r="M2008" i="1"/>
  <c r="G1829" i="5" s="1"/>
  <c r="M2009" i="1"/>
  <c r="G1828" i="5" s="1"/>
  <c r="M2010" i="1"/>
  <c r="G1050" i="5" s="1"/>
  <c r="M2011" i="1"/>
  <c r="G1049" i="5" s="1"/>
  <c r="M2012" i="1"/>
  <c r="G1051" i="5" s="1"/>
  <c r="M2013" i="1"/>
  <c r="G1054" i="5" s="1"/>
  <c r="M2014" i="1"/>
  <c r="G1053" i="5" s="1"/>
  <c r="M2019" i="1"/>
  <c r="G1055" i="5" s="1"/>
  <c r="M2015" i="1"/>
  <c r="G1058" i="5" s="1"/>
  <c r="M2016" i="1"/>
  <c r="G1057" i="5" s="1"/>
  <c r="M2020" i="1"/>
  <c r="G1059" i="5" s="1"/>
  <c r="M2017" i="1"/>
  <c r="G1061" i="5" s="1"/>
  <c r="M2018" i="1"/>
  <c r="G1060" i="5" s="1"/>
  <c r="M2021" i="1"/>
  <c r="G1062" i="5" s="1"/>
  <c r="M2022" i="1"/>
  <c r="G1167" i="5" s="1"/>
  <c r="M2023" i="1"/>
  <c r="G1405" i="5" s="1"/>
  <c r="M2024" i="1"/>
  <c r="G3387" i="5" s="1"/>
  <c r="M2025" i="1"/>
  <c r="G3141" i="5" s="1"/>
  <c r="M2026" i="1"/>
  <c r="G3142" i="5" s="1"/>
  <c r="M2027" i="1"/>
  <c r="G3143" i="5" s="1"/>
  <c r="M2028" i="1"/>
  <c r="G3144" i="5" s="1"/>
  <c r="M2029" i="1"/>
  <c r="G3145" i="5" s="1"/>
  <c r="M2030" i="1"/>
  <c r="G3146" i="5" s="1"/>
  <c r="M2031" i="1"/>
  <c r="G3147" i="5" s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G1834" i="5" s="1"/>
  <c r="M2050" i="1"/>
  <c r="G1835" i="5" s="1"/>
  <c r="M2051" i="1"/>
  <c r="G1833" i="5" s="1"/>
  <c r="M2053" i="1"/>
  <c r="G3388" i="5" s="1"/>
  <c r="M2054" i="1"/>
  <c r="G3389" i="5" s="1"/>
  <c r="M2055" i="1"/>
  <c r="G3390" i="5" s="1"/>
  <c r="M2052" i="1"/>
  <c r="G1836" i="5" s="1"/>
  <c r="M2056" i="1"/>
  <c r="G1084" i="5" s="1"/>
  <c r="M2057" i="1"/>
  <c r="G1085" i="5" s="1"/>
  <c r="M2058" i="1"/>
  <c r="G1083" i="5" s="1"/>
  <c r="M2059" i="1"/>
  <c r="G1837" i="5" s="1"/>
  <c r="M2060" i="1"/>
  <c r="G1304" i="5" s="1"/>
  <c r="M2061" i="1"/>
  <c r="G1305" i="5" s="1"/>
  <c r="M2062" i="1"/>
  <c r="G1306" i="5" s="1"/>
  <c r="M2063" i="1"/>
  <c r="G1307" i="5" s="1"/>
  <c r="M2064" i="1"/>
  <c r="G1308" i="5" s="1"/>
  <c r="M2065" i="1"/>
  <c r="G1309" i="5" s="1"/>
  <c r="M2066" i="1"/>
  <c r="G1843" i="5" s="1"/>
  <c r="M2067" i="1"/>
  <c r="G1839" i="5" s="1"/>
  <c r="M2068" i="1"/>
  <c r="G1842" i="5" s="1"/>
  <c r="M2069" i="1"/>
  <c r="G1844" i="5" s="1"/>
  <c r="M2070" i="1"/>
  <c r="G1841" i="5" s="1"/>
  <c r="M2071" i="1"/>
  <c r="G1840" i="5" s="1"/>
  <c r="M2072" i="1"/>
  <c r="G2283" i="5" s="1"/>
  <c r="M2092" i="1"/>
  <c r="M2073" i="1"/>
  <c r="G2286" i="5" s="1"/>
  <c r="M2074" i="1"/>
  <c r="G2285" i="5" s="1"/>
  <c r="M2075" i="1"/>
  <c r="M2076" i="1"/>
  <c r="M2077" i="1"/>
  <c r="M2078" i="1"/>
  <c r="G2288" i="5" s="1"/>
  <c r="M2079" i="1"/>
  <c r="G2293" i="5" s="1"/>
  <c r="M2080" i="1"/>
  <c r="G2289" i="5" s="1"/>
  <c r="M2081" i="1"/>
  <c r="G2290" i="5" s="1"/>
  <c r="M2082" i="1"/>
  <c r="G2291" i="5" s="1"/>
  <c r="M2083" i="1"/>
  <c r="G2292" i="5" s="1"/>
  <c r="M2084" i="1"/>
  <c r="G2296" i="5" s="1"/>
  <c r="M2085" i="1"/>
  <c r="M2086" i="1"/>
  <c r="M2087" i="1"/>
  <c r="G2295" i="5" s="1"/>
  <c r="M2088" i="1"/>
  <c r="G2297" i="5" s="1"/>
  <c r="M2097" i="1"/>
  <c r="M2098" i="1"/>
  <c r="G3149" i="5" s="1"/>
  <c r="M2099" i="1"/>
  <c r="G3150" i="5" s="1"/>
  <c r="M2100" i="1"/>
  <c r="G3154" i="5" s="1"/>
  <c r="M2101" i="1"/>
  <c r="G3151" i="5" s="1"/>
  <c r="M2102" i="1"/>
  <c r="G3152" i="5" s="1"/>
  <c r="M2094" i="1"/>
  <c r="M2103" i="1"/>
  <c r="G3153" i="5" s="1"/>
  <c r="M2104" i="1"/>
  <c r="G3155" i="5" s="1"/>
  <c r="M2095" i="1"/>
  <c r="G3391" i="5" s="1"/>
  <c r="M2096" i="1"/>
  <c r="G3392" i="5" s="1"/>
  <c r="M2089" i="1"/>
  <c r="M2090" i="1"/>
  <c r="M2091" i="1"/>
  <c r="M2093" i="1"/>
  <c r="M2105" i="1"/>
  <c r="G3156" i="5" s="1"/>
  <c r="M2106" i="1"/>
  <c r="G3157" i="5" s="1"/>
  <c r="M2107" i="1"/>
  <c r="G3160" i="5" s="1"/>
  <c r="M2108" i="1"/>
  <c r="G3161" i="5" s="1"/>
  <c r="M2109" i="1"/>
  <c r="G3158" i="5" s="1"/>
  <c r="M2110" i="1"/>
  <c r="G3159" i="5" s="1"/>
  <c r="M2111" i="1"/>
  <c r="G1846" i="5" s="1"/>
  <c r="M2156" i="1"/>
  <c r="G3162" i="5" s="1"/>
  <c r="M2157" i="1"/>
  <c r="G3163" i="5" s="1"/>
  <c r="M2145" i="1"/>
  <c r="G3393" i="5" s="1"/>
  <c r="M2146" i="1"/>
  <c r="G3394" i="5" s="1"/>
  <c r="M2112" i="1"/>
  <c r="G1853" i="5" s="1"/>
  <c r="M2113" i="1"/>
  <c r="G1854" i="5" s="1"/>
  <c r="M2114" i="1"/>
  <c r="G1857" i="5" s="1"/>
  <c r="M2115" i="1"/>
  <c r="G1858" i="5" s="1"/>
  <c r="M2116" i="1"/>
  <c r="G1859" i="5" s="1"/>
  <c r="M2117" i="1"/>
  <c r="G1852" i="5" s="1"/>
  <c r="M2118" i="1"/>
  <c r="G1856" i="5" s="1"/>
  <c r="M2119" i="1"/>
  <c r="G1855" i="5" s="1"/>
  <c r="M2158" i="1"/>
  <c r="G3165" i="5" s="1"/>
  <c r="M2120" i="1"/>
  <c r="G1864" i="5" s="1"/>
  <c r="M2121" i="1"/>
  <c r="G1861" i="5" s="1"/>
  <c r="M2122" i="1"/>
  <c r="G1862" i="5" s="1"/>
  <c r="M2123" i="1"/>
  <c r="G1863" i="5" s="1"/>
  <c r="M2159" i="1"/>
  <c r="G3172" i="5" s="1"/>
  <c r="M2160" i="1"/>
  <c r="G3173" i="5" s="1"/>
  <c r="M2161" i="1"/>
  <c r="G3167" i="5" s="1"/>
  <c r="M2162" i="1"/>
  <c r="G3168" i="5" s="1"/>
  <c r="M2163" i="1"/>
  <c r="G3169" i="5" s="1"/>
  <c r="M2151" i="1"/>
  <c r="G1412" i="5" s="1"/>
  <c r="M2152" i="1"/>
  <c r="G1414" i="5" s="1"/>
  <c r="M2164" i="1"/>
  <c r="G3175" i="5" s="1"/>
  <c r="M2165" i="1"/>
  <c r="G3180" i="5" s="1"/>
  <c r="M2153" i="1"/>
  <c r="G1415" i="5" s="1"/>
  <c r="M2166" i="1"/>
  <c r="G3176" i="5" s="1"/>
  <c r="M2167" i="1"/>
  <c r="G3170" i="5" s="1"/>
  <c r="M2154" i="1"/>
  <c r="G1416" i="5" s="1"/>
  <c r="M2168" i="1"/>
  <c r="G3177" i="5" s="1"/>
  <c r="M2169" i="1"/>
  <c r="G3171" i="5" s="1"/>
  <c r="M2147" i="1"/>
  <c r="G1313" i="5" s="1"/>
  <c r="M2170" i="1"/>
  <c r="G3178" i="5" s="1"/>
  <c r="M2171" i="1"/>
  <c r="G3179" i="5" s="1"/>
  <c r="M2172" i="1"/>
  <c r="G3164" i="5" s="1"/>
  <c r="M2173" i="1"/>
  <c r="G3166" i="5" s="1"/>
  <c r="M2124" i="1"/>
  <c r="G1867" i="5" s="1"/>
  <c r="M2125" i="1"/>
  <c r="G1868" i="5" s="1"/>
  <c r="M2126" i="1"/>
  <c r="G1866" i="5" s="1"/>
  <c r="M2127" i="1"/>
  <c r="G1869" i="5" s="1"/>
  <c r="M2148" i="1"/>
  <c r="G1316" i="5" s="1"/>
  <c r="M2149" i="1"/>
  <c r="G1314" i="5" s="1"/>
  <c r="M2150" i="1"/>
  <c r="G1315" i="5" s="1"/>
  <c r="M2155" i="1"/>
  <c r="G1317" i="5" s="1"/>
  <c r="M2128" i="1"/>
  <c r="G1848" i="5" s="1"/>
  <c r="M2129" i="1"/>
  <c r="G1849" i="5" s="1"/>
  <c r="M2130" i="1"/>
  <c r="G1850" i="5" s="1"/>
  <c r="M2131" i="1"/>
  <c r="G1847" i="5" s="1"/>
  <c r="M2132" i="1"/>
  <c r="G2532" i="5" s="1"/>
  <c r="M2133" i="1"/>
  <c r="G2529" i="5" s="1"/>
  <c r="M2134" i="1"/>
  <c r="G2530" i="5" s="1"/>
  <c r="M2135" i="1"/>
  <c r="G2531" i="5" s="1"/>
  <c r="M2136" i="1"/>
  <c r="M2137" i="1"/>
  <c r="M2138" i="1"/>
  <c r="M2139" i="1"/>
  <c r="M2140" i="1"/>
  <c r="M2141" i="1"/>
  <c r="M2142" i="1"/>
  <c r="M2143" i="1"/>
  <c r="M2144" i="1"/>
  <c r="M2174" i="1"/>
  <c r="G3174" i="5" s="1"/>
  <c r="M2175" i="1"/>
  <c r="G1279" i="5" s="1"/>
  <c r="M2176" i="1"/>
  <c r="G1280" i="5" s="1"/>
  <c r="M2177" i="1"/>
  <c r="G1281" i="5" s="1"/>
  <c r="M2178" i="1"/>
  <c r="G1166" i="5" s="1"/>
  <c r="M2179" i="1"/>
  <c r="G1165" i="5" s="1"/>
  <c r="M2180" i="1"/>
  <c r="M2181" i="1"/>
  <c r="M2182" i="1"/>
  <c r="M2183" i="1"/>
  <c r="M2184" i="1"/>
  <c r="M2185" i="1"/>
  <c r="M2186" i="1"/>
  <c r="M2198" i="1"/>
  <c r="M2199" i="1"/>
  <c r="M2187" i="1"/>
  <c r="M2200" i="1"/>
  <c r="M2201" i="1"/>
  <c r="M2188" i="1"/>
  <c r="M2189" i="1"/>
  <c r="M2190" i="1"/>
  <c r="M2202" i="1"/>
  <c r="M2203" i="1"/>
  <c r="M2191" i="1"/>
  <c r="M2192" i="1"/>
  <c r="M2193" i="1"/>
  <c r="M2204" i="1"/>
  <c r="M2194" i="1"/>
  <c r="M2205" i="1"/>
  <c r="M2206" i="1"/>
  <c r="M2195" i="1"/>
  <c r="M2207" i="1"/>
  <c r="M2208" i="1"/>
  <c r="M2196" i="1"/>
  <c r="M2197" i="1"/>
  <c r="M2209" i="1"/>
  <c r="M2219" i="1"/>
  <c r="G1870" i="5" s="1"/>
  <c r="M2220" i="1"/>
  <c r="G1871" i="5" s="1"/>
  <c r="M2221" i="1"/>
  <c r="G1872" i="5" s="1"/>
  <c r="M2222" i="1"/>
  <c r="G1873" i="5" s="1"/>
  <c r="M2223" i="1"/>
  <c r="G1875" i="5" s="1"/>
  <c r="M2224" i="1"/>
  <c r="G1876" i="5" s="1"/>
  <c r="M2225" i="1"/>
  <c r="G1874" i="5" s="1"/>
  <c r="M2226" i="1"/>
  <c r="G1877" i="5" s="1"/>
  <c r="M2210" i="1"/>
  <c r="M2211" i="1"/>
  <c r="M2212" i="1"/>
  <c r="M2213" i="1"/>
  <c r="M2214" i="1"/>
  <c r="M2271" i="1"/>
  <c r="M2215" i="1"/>
  <c r="M2216" i="1"/>
  <c r="M2217" i="1"/>
  <c r="M2218" i="1"/>
  <c r="M2227" i="1"/>
  <c r="G1880" i="5" s="1"/>
  <c r="M2228" i="1"/>
  <c r="G1881" i="5" s="1"/>
  <c r="M2229" i="1"/>
  <c r="G1879" i="5" s="1"/>
  <c r="M2230" i="1"/>
  <c r="G1884" i="5" s="1"/>
  <c r="M2231" i="1"/>
  <c r="G1885" i="5" s="1"/>
  <c r="M2232" i="1"/>
  <c r="G1883" i="5" s="1"/>
  <c r="M2233" i="1"/>
  <c r="G1887" i="5" s="1"/>
  <c r="M2234" i="1"/>
  <c r="G1888" i="5" s="1"/>
  <c r="M2235" i="1"/>
  <c r="G1891" i="5" s="1"/>
  <c r="M2236" i="1"/>
  <c r="G1889" i="5" s="1"/>
  <c r="M2237" i="1"/>
  <c r="G1893" i="5" s="1"/>
  <c r="M2238" i="1"/>
  <c r="G1892" i="5" s="1"/>
  <c r="M2239" i="1"/>
  <c r="G1890" i="5" s="1"/>
  <c r="M2240" i="1"/>
  <c r="G1894" i="5" s="1"/>
  <c r="M2241" i="1"/>
  <c r="G1895" i="5" s="1"/>
  <c r="M2242" i="1"/>
  <c r="G1896" i="5" s="1"/>
  <c r="M2243" i="1"/>
  <c r="G1897" i="5" s="1"/>
  <c r="M2244" i="1"/>
  <c r="G1899" i="5" s="1"/>
  <c r="M2245" i="1"/>
  <c r="G1900" i="5" s="1"/>
  <c r="M2246" i="1"/>
  <c r="G1898" i="5" s="1"/>
  <c r="M2247" i="1"/>
  <c r="G1902" i="5" s="1"/>
  <c r="M2248" i="1"/>
  <c r="G1903" i="5" s="1"/>
  <c r="M2249" i="1"/>
  <c r="G1901" i="5" s="1"/>
  <c r="M2250" i="1"/>
  <c r="G1905" i="5" s="1"/>
  <c r="M2251" i="1"/>
  <c r="G1906" i="5" s="1"/>
  <c r="M2252" i="1"/>
  <c r="G1904" i="5" s="1"/>
  <c r="M2253" i="1"/>
  <c r="G1907" i="5" s="1"/>
  <c r="M2254" i="1"/>
  <c r="G1908" i="5" s="1"/>
  <c r="M2255" i="1"/>
  <c r="G1911" i="5" s="1"/>
  <c r="M2256" i="1"/>
  <c r="G1910" i="5" s="1"/>
  <c r="M2257" i="1"/>
  <c r="G1912" i="5" s="1"/>
  <c r="M2258" i="1"/>
  <c r="G1915" i="5" s="1"/>
  <c r="M2259" i="1"/>
  <c r="G1914" i="5" s="1"/>
  <c r="M2260" i="1"/>
  <c r="G1917" i="5" s="1"/>
  <c r="M2261" i="1"/>
  <c r="G1916" i="5" s="1"/>
  <c r="M2262" i="1"/>
  <c r="G1919" i="5" s="1"/>
  <c r="M2263" i="1"/>
  <c r="G1918" i="5" s="1"/>
  <c r="M2264" i="1"/>
  <c r="G1921" i="5" s="1"/>
  <c r="M2265" i="1"/>
  <c r="G1923" i="5" s="1"/>
  <c r="M2266" i="1"/>
  <c r="G1920" i="5" s="1"/>
  <c r="M2267" i="1"/>
  <c r="G1922" i="5" s="1"/>
  <c r="M2268" i="1"/>
  <c r="G1924" i="5" s="1"/>
  <c r="M2269" i="1"/>
  <c r="G1926" i="5" s="1"/>
  <c r="M2270" i="1"/>
  <c r="G1925" i="5" s="1"/>
  <c r="M2272" i="1"/>
  <c r="G3183" i="5" s="1"/>
  <c r="M2273" i="1"/>
  <c r="G3182" i="5" s="1"/>
  <c r="M2274" i="1"/>
  <c r="G3181" i="5" s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301" i="1"/>
  <c r="G1072" i="5" s="1"/>
  <c r="M2302" i="1"/>
  <c r="G1071" i="5" s="1"/>
  <c r="M2303" i="1"/>
  <c r="G1073" i="5" s="1"/>
  <c r="M2311" i="1"/>
  <c r="G1928" i="5" s="1"/>
  <c r="M2312" i="1"/>
  <c r="G1931" i="5" s="1"/>
  <c r="M2313" i="1"/>
  <c r="G1927" i="5" s="1"/>
  <c r="M2314" i="1"/>
  <c r="G1929" i="5" s="1"/>
  <c r="M2315" i="1"/>
  <c r="G1930" i="5" s="1"/>
  <c r="M2319" i="1"/>
  <c r="G3184" i="5" s="1"/>
  <c r="M2304" i="1"/>
  <c r="G1074" i="5" s="1"/>
  <c r="M2305" i="1"/>
  <c r="G1075" i="5" s="1"/>
  <c r="M2306" i="1"/>
  <c r="M2307" i="1"/>
  <c r="M2316" i="1"/>
  <c r="G1932" i="5" s="1"/>
  <c r="M2317" i="1"/>
  <c r="G1933" i="5" s="1"/>
  <c r="M2308" i="1"/>
  <c r="M2309" i="1"/>
  <c r="M2310" i="1"/>
  <c r="M2299" i="1"/>
  <c r="M2300" i="1"/>
  <c r="M2318" i="1"/>
  <c r="M2320" i="1"/>
  <c r="G1935" i="5" s="1"/>
  <c r="M2321" i="1"/>
  <c r="G1937" i="5" s="1"/>
  <c r="M2322" i="1"/>
  <c r="G1934" i="5" s="1"/>
  <c r="M2323" i="1"/>
  <c r="G1938" i="5" s="1"/>
  <c r="M2324" i="1"/>
  <c r="G1936" i="5" s="1"/>
  <c r="M2325" i="1"/>
  <c r="G1942" i="5" s="1"/>
  <c r="M2326" i="1"/>
  <c r="G1940" i="5" s="1"/>
  <c r="M2327" i="1"/>
  <c r="G1941" i="5" s="1"/>
  <c r="M2328" i="1"/>
  <c r="G1945" i="5" s="1"/>
  <c r="M2329" i="1"/>
  <c r="G1943" i="5" s="1"/>
  <c r="M2330" i="1"/>
  <c r="G1944" i="5" s="1"/>
  <c r="M2331" i="1"/>
  <c r="G1946" i="5" s="1"/>
  <c r="M2332" i="1"/>
  <c r="G1947" i="5" s="1"/>
  <c r="M2333" i="1"/>
  <c r="G1948" i="5" s="1"/>
  <c r="M2350" i="1"/>
  <c r="G2533" i="5" s="1"/>
  <c r="M2351" i="1"/>
  <c r="G2534" i="5" s="1"/>
  <c r="M2352" i="1"/>
  <c r="G2536" i="5" s="1"/>
  <c r="M2353" i="1"/>
  <c r="G2535" i="5" s="1"/>
  <c r="M2354" i="1"/>
  <c r="G2537" i="5" s="1"/>
  <c r="M2334" i="1"/>
  <c r="G1171" i="5" s="1"/>
  <c r="M2335" i="1"/>
  <c r="G1170" i="5" s="1"/>
  <c r="M2336" i="1"/>
  <c r="G1169" i="5" s="1"/>
  <c r="M2337" i="1"/>
  <c r="G1175" i="5" s="1"/>
  <c r="M2338" i="1"/>
  <c r="G1173" i="5" s="1"/>
  <c r="M2339" i="1"/>
  <c r="G1174" i="5" s="1"/>
  <c r="M2340" i="1"/>
  <c r="G1172" i="5" s="1"/>
  <c r="M2341" i="1"/>
  <c r="G1183" i="5" s="1"/>
  <c r="M2342" i="1"/>
  <c r="G1182" i="5" s="1"/>
  <c r="M2343" i="1"/>
  <c r="G1181" i="5" s="1"/>
  <c r="M2344" i="1"/>
  <c r="G1177" i="5" s="1"/>
  <c r="M2345" i="1"/>
  <c r="G1180" i="5" s="1"/>
  <c r="M2346" i="1"/>
  <c r="G1179" i="5" s="1"/>
  <c r="M2347" i="1"/>
  <c r="G1178" i="5" s="1"/>
  <c r="M2348" i="1"/>
  <c r="G1176" i="5" s="1"/>
  <c r="M2349" i="1"/>
  <c r="G2299" i="5" s="1"/>
  <c r="M2355" i="1"/>
  <c r="M2356" i="1"/>
  <c r="M2357" i="1"/>
  <c r="M2358" i="1"/>
  <c r="M2359" i="1"/>
  <c r="M2362" i="1"/>
  <c r="M2363" i="1"/>
  <c r="M2369" i="1"/>
  <c r="G1000" i="5" s="1"/>
  <c r="M2360" i="1"/>
  <c r="G1002" i="5" s="1"/>
  <c r="M2364" i="1"/>
  <c r="G1003" i="5" s="1"/>
  <c r="M2365" i="1"/>
  <c r="G1004" i="5" s="1"/>
  <c r="M2366" i="1"/>
  <c r="G1005" i="5" s="1"/>
  <c r="M2370" i="1"/>
  <c r="G1006" i="5" s="1"/>
  <c r="M2361" i="1"/>
  <c r="G1007" i="5" s="1"/>
  <c r="M2367" i="1"/>
  <c r="G1009" i="5" s="1"/>
  <c r="M2368" i="1"/>
  <c r="G1008" i="5" s="1"/>
  <c r="M2371" i="1"/>
  <c r="G1958" i="5" s="1"/>
  <c r="M2372" i="1"/>
  <c r="G1959" i="5" s="1"/>
  <c r="M2373" i="1"/>
  <c r="G1956" i="5" s="1"/>
  <c r="M2374" i="1"/>
  <c r="G1949" i="5" s="1"/>
  <c r="M2375" i="1"/>
  <c r="G1951" i="5" s="1"/>
  <c r="M2376" i="1"/>
  <c r="G1950" i="5" s="1"/>
  <c r="M2377" i="1"/>
  <c r="G1954" i="5" s="1"/>
  <c r="M2378" i="1"/>
  <c r="G1953" i="5" s="1"/>
  <c r="M2379" i="1"/>
  <c r="G1952" i="5" s="1"/>
  <c r="M2380" i="1"/>
  <c r="G1955" i="5" s="1"/>
  <c r="M2381" i="1"/>
  <c r="G1957" i="5" s="1"/>
  <c r="M2382" i="1"/>
  <c r="G3185" i="5" s="1"/>
  <c r="M2383" i="1"/>
  <c r="G3395" i="5" s="1"/>
  <c r="M2384" i="1"/>
  <c r="G3396" i="5" s="1"/>
  <c r="M2394" i="1"/>
  <c r="G3186" i="5" s="1"/>
  <c r="M2385" i="1"/>
  <c r="G3397" i="5" s="1"/>
  <c r="M2386" i="1"/>
  <c r="G3398" i="5" s="1"/>
  <c r="M2387" i="1"/>
  <c r="G3399" i="5" s="1"/>
  <c r="M2388" i="1"/>
  <c r="G3400" i="5" s="1"/>
  <c r="M2389" i="1"/>
  <c r="G3401" i="5" s="1"/>
  <c r="M2390" i="1"/>
  <c r="G3402" i="5" s="1"/>
  <c r="M2391" i="1"/>
  <c r="G3403" i="5" s="1"/>
  <c r="M2392" i="1"/>
  <c r="G3404" i="5" s="1"/>
  <c r="M2393" i="1"/>
  <c r="G3405" i="5" s="1"/>
  <c r="M2395" i="1"/>
  <c r="G3187" i="5" s="1"/>
  <c r="M2396" i="1"/>
  <c r="G1124" i="5" s="1"/>
  <c r="M2397" i="1"/>
  <c r="G1125" i="5" s="1"/>
  <c r="M2398" i="1"/>
  <c r="G2515" i="5" s="1"/>
  <c r="M2399" i="1"/>
  <c r="G1960" i="5" s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G3406" i="5" s="1"/>
  <c r="M2417" i="1"/>
  <c r="G3407" i="5" s="1"/>
  <c r="M2418" i="1"/>
  <c r="G1963" i="5" s="1"/>
  <c r="M2419" i="1"/>
  <c r="G1962" i="5" s="1"/>
  <c r="M2420" i="1"/>
  <c r="G1961" i="5" s="1"/>
  <c r="M2460" i="1"/>
  <c r="M2421" i="1"/>
  <c r="G1966" i="5" s="1"/>
  <c r="M2422" i="1"/>
  <c r="G1964" i="5" s="1"/>
  <c r="M2423" i="1"/>
  <c r="G1965" i="5" s="1"/>
  <c r="M2424" i="1"/>
  <c r="G1967" i="5" s="1"/>
  <c r="M2461" i="1"/>
  <c r="M2462" i="1"/>
  <c r="M2425" i="1"/>
  <c r="G1969" i="5" s="1"/>
  <c r="M2426" i="1"/>
  <c r="G1970" i="5" s="1"/>
  <c r="M2427" i="1"/>
  <c r="G1968" i="5" s="1"/>
  <c r="M2428" i="1"/>
  <c r="G1971" i="5" s="1"/>
  <c r="M2429" i="1"/>
  <c r="G1972" i="5" s="1"/>
  <c r="M2463" i="1"/>
  <c r="M2478" i="1"/>
  <c r="G3188" i="5" s="1"/>
  <c r="M2430" i="1"/>
  <c r="G1974" i="5" s="1"/>
  <c r="M2431" i="1"/>
  <c r="G1975" i="5" s="1"/>
  <c r="M2464" i="1"/>
  <c r="M2465" i="1"/>
  <c r="M2477" i="1"/>
  <c r="G2538" i="5" s="1"/>
  <c r="M2432" i="1"/>
  <c r="G1976" i="5" s="1"/>
  <c r="M2433" i="1"/>
  <c r="G1980" i="5" s="1"/>
  <c r="M2434" i="1"/>
  <c r="G1979" i="5" s="1"/>
  <c r="M2435" i="1"/>
  <c r="G1977" i="5" s="1"/>
  <c r="M2436" i="1"/>
  <c r="G1978" i="5" s="1"/>
  <c r="M2466" i="1"/>
  <c r="M2467" i="1"/>
  <c r="M2468" i="1"/>
  <c r="M2437" i="1"/>
  <c r="G1982" i="5" s="1"/>
  <c r="M2438" i="1"/>
  <c r="G1986" i="5" s="1"/>
  <c r="M2439" i="1"/>
  <c r="G1983" i="5" s="1"/>
  <c r="M2440" i="1"/>
  <c r="G1988" i="5" s="1"/>
  <c r="M2441" i="1"/>
  <c r="G1981" i="5" s="1"/>
  <c r="M2442" i="1"/>
  <c r="G1987" i="5" s="1"/>
  <c r="M2443" i="1"/>
  <c r="G1984" i="5" s="1"/>
  <c r="M2444" i="1"/>
  <c r="G1985" i="5" s="1"/>
  <c r="M2469" i="1"/>
  <c r="M2470" i="1"/>
  <c r="M2471" i="1"/>
  <c r="M2472" i="1"/>
  <c r="M2445" i="1"/>
  <c r="G1992" i="5" s="1"/>
  <c r="M2446" i="1"/>
  <c r="G1989" i="5" s="1"/>
  <c r="M2447" i="1"/>
  <c r="G1991" i="5" s="1"/>
  <c r="M2448" i="1"/>
  <c r="G1990" i="5" s="1"/>
  <c r="M2479" i="1"/>
  <c r="G3189" i="5" s="1"/>
  <c r="M2449" i="1"/>
  <c r="G1995" i="5" s="1"/>
  <c r="M2450" i="1"/>
  <c r="G1996" i="5" s="1"/>
  <c r="M2451" i="1"/>
  <c r="G1994" i="5" s="1"/>
  <c r="M2452" i="1"/>
  <c r="G1993" i="5" s="1"/>
  <c r="M2473" i="1"/>
  <c r="M2474" i="1"/>
  <c r="M2453" i="1"/>
  <c r="G1997" i="5" s="1"/>
  <c r="M2454" i="1"/>
  <c r="G1999" i="5" s="1"/>
  <c r="M2455" i="1"/>
  <c r="G2000" i="5" s="1"/>
  <c r="M2456" i="1"/>
  <c r="G1998" i="5" s="1"/>
  <c r="M2475" i="1"/>
  <c r="G2001" i="5" s="1"/>
  <c r="M2476" i="1"/>
  <c r="M2457" i="1"/>
  <c r="G2004" i="5" s="1"/>
  <c r="M2458" i="1"/>
  <c r="G2003" i="5" s="1"/>
  <c r="M2459" i="1"/>
  <c r="G2002" i="5" s="1"/>
  <c r="M2480" i="1"/>
  <c r="G2005" i="5" s="1"/>
  <c r="M2481" i="1"/>
  <c r="G2436" i="5" s="1"/>
  <c r="M2482" i="1"/>
  <c r="G2435" i="5" s="1"/>
  <c r="M2483" i="1"/>
  <c r="G2431" i="5" s="1"/>
  <c r="M2484" i="1"/>
  <c r="G2433" i="5" s="1"/>
  <c r="M2485" i="1"/>
  <c r="G2434" i="5" s="1"/>
  <c r="M2486" i="1"/>
  <c r="G2432" i="5" s="1"/>
  <c r="M2487" i="1"/>
  <c r="G3190" i="5" s="1"/>
  <c r="M2488" i="1"/>
  <c r="M2489" i="1"/>
  <c r="M2490" i="1"/>
  <c r="M2491" i="1"/>
  <c r="M2492" i="1"/>
  <c r="M2493" i="1"/>
  <c r="M2494" i="1"/>
  <c r="G3191" i="5" s="1"/>
  <c r="M2495" i="1"/>
  <c r="G3408" i="5" s="1"/>
  <c r="M2496" i="1"/>
  <c r="G3409" i="5" s="1"/>
  <c r="M2497" i="1"/>
  <c r="G2009" i="5" s="1"/>
  <c r="M2498" i="1"/>
  <c r="G2010" i="5" s="1"/>
  <c r="M2499" i="1"/>
  <c r="G2006" i="5" s="1"/>
  <c r="M2500" i="1"/>
  <c r="G2011" i="5" s="1"/>
  <c r="M2501" i="1"/>
  <c r="G2007" i="5" s="1"/>
  <c r="M2502" i="1"/>
  <c r="G2008" i="5" s="1"/>
  <c r="M2503" i="1"/>
  <c r="G2012" i="5" s="1"/>
  <c r="M2504" i="1"/>
  <c r="M2505" i="1"/>
  <c r="M2506" i="1"/>
  <c r="M2507" i="1"/>
  <c r="M2508" i="1"/>
  <c r="G1102" i="5" s="1"/>
  <c r="M2509" i="1"/>
  <c r="M2510" i="1"/>
  <c r="M2511" i="1"/>
  <c r="M2512" i="1"/>
  <c r="G3410" i="5" s="1"/>
  <c r="M2513" i="1"/>
  <c r="G3192" i="5" s="1"/>
  <c r="M2514" i="1"/>
  <c r="M2515" i="1"/>
  <c r="M2519" i="1"/>
  <c r="G3196" i="5" s="1"/>
  <c r="M2520" i="1"/>
  <c r="G3199" i="5" s="1"/>
  <c r="M2516" i="1"/>
  <c r="M2517" i="1"/>
  <c r="M2518" i="1"/>
  <c r="M2521" i="1"/>
  <c r="G3193" i="5" s="1"/>
  <c r="M2522" i="1"/>
  <c r="G3194" i="5" s="1"/>
  <c r="M2523" i="1"/>
  <c r="G3195" i="5" s="1"/>
  <c r="M2524" i="1"/>
  <c r="G3197" i="5" s="1"/>
  <c r="M2525" i="1"/>
  <c r="G3198" i="5" s="1"/>
  <c r="M2526" i="1"/>
  <c r="G2015" i="5" s="1"/>
  <c r="M2527" i="1"/>
  <c r="G2014" i="5" s="1"/>
  <c r="M2528" i="1"/>
  <c r="G2013" i="5" s="1"/>
  <c r="M2529" i="1"/>
  <c r="G2017" i="5" s="1"/>
  <c r="M2530" i="1"/>
  <c r="G2016" i="5" s="1"/>
  <c r="M2531" i="1"/>
  <c r="M2532" i="1"/>
  <c r="M2533" i="1"/>
  <c r="M2534" i="1"/>
  <c r="M2535" i="1"/>
  <c r="M2536" i="1"/>
  <c r="G3200" i="5" s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G1230" i="5" s="1"/>
  <c r="M2554" i="1"/>
  <c r="G2301" i="5" s="1"/>
  <c r="M2555" i="1"/>
  <c r="M2556" i="1"/>
  <c r="M2557" i="1"/>
  <c r="G3201" i="5" s="1"/>
  <c r="M2558" i="1"/>
  <c r="M2559" i="1"/>
  <c r="M2560" i="1"/>
  <c r="M2561" i="1"/>
  <c r="M2562" i="1"/>
  <c r="M2563" i="1"/>
  <c r="M2564" i="1"/>
  <c r="G1132" i="5" s="1"/>
  <c r="M2565" i="1"/>
  <c r="G1134" i="5" s="1"/>
  <c r="M2566" i="1"/>
  <c r="G1131" i="5" s="1"/>
  <c r="M2567" i="1"/>
  <c r="G1133" i="5" s="1"/>
  <c r="M2568" i="1"/>
  <c r="G1135" i="5" s="1"/>
  <c r="M2569" i="1"/>
  <c r="G1130" i="5" s="1"/>
  <c r="M2570" i="1"/>
  <c r="G1129" i="5" s="1"/>
  <c r="M2571" i="1"/>
  <c r="G1136" i="5" s="1"/>
  <c r="M2572" i="1"/>
  <c r="G2020" i="5" s="1"/>
  <c r="M2573" i="1"/>
  <c r="G2021" i="5" s="1"/>
  <c r="M2574" i="1"/>
  <c r="G2019" i="5" s="1"/>
  <c r="M2575" i="1"/>
  <c r="M2576" i="1"/>
  <c r="G2022" i="5" s="1"/>
  <c r="M2577" i="1"/>
  <c r="G2023" i="5" s="1"/>
  <c r="M2578" i="1"/>
  <c r="G1417" i="5" s="1"/>
  <c r="M2579" i="1"/>
  <c r="G1418" i="5" s="1"/>
  <c r="M2580" i="1"/>
  <c r="G1419" i="5" s="1"/>
  <c r="M2581" i="1"/>
  <c r="G1420" i="5" s="1"/>
  <c r="M2582" i="1"/>
  <c r="G1421" i="5" s="1"/>
  <c r="M2583" i="1"/>
  <c r="G2545" i="5" s="1"/>
  <c r="M2584" i="1"/>
  <c r="G2543" i="5" s="1"/>
  <c r="M2585" i="1"/>
  <c r="G2541" i="5" s="1"/>
  <c r="M2586" i="1"/>
  <c r="G2546" i="5" s="1"/>
  <c r="M2587" i="1"/>
  <c r="G2544" i="5" s="1"/>
  <c r="M2588" i="1"/>
  <c r="G2542" i="5" s="1"/>
  <c r="M2589" i="1"/>
  <c r="M2590" i="1"/>
  <c r="M2591" i="1"/>
  <c r="M2592" i="1"/>
  <c r="M2593" i="1"/>
  <c r="M2594" i="1"/>
  <c r="M2595" i="1"/>
  <c r="M2596" i="1"/>
  <c r="M2597" i="1"/>
  <c r="G3411" i="5" s="1"/>
  <c r="M2600" i="1"/>
  <c r="G2555" i="5" s="1"/>
  <c r="M2601" i="1"/>
  <c r="G2551" i="5" s="1"/>
  <c r="M2602" i="1"/>
  <c r="G2549" i="5" s="1"/>
  <c r="M2603" i="1"/>
  <c r="G2552" i="5" s="1"/>
  <c r="M2604" i="1"/>
  <c r="G2550" i="5" s="1"/>
  <c r="M2605" i="1"/>
  <c r="G2548" i="5" s="1"/>
  <c r="M2606" i="1"/>
  <c r="G2553" i="5" s="1"/>
  <c r="M2607" i="1"/>
  <c r="G2554" i="5" s="1"/>
  <c r="M2598" i="1"/>
  <c r="G1119" i="5" s="1"/>
  <c r="M2599" i="1"/>
  <c r="G1118" i="5" s="1"/>
  <c r="M2608" i="1"/>
  <c r="G1121" i="5" s="1"/>
  <c r="M2609" i="1"/>
  <c r="G1123" i="5" s="1"/>
  <c r="M2610" i="1"/>
  <c r="G1122" i="5" s="1"/>
  <c r="M2611" i="1"/>
  <c r="G1120" i="5" s="1"/>
  <c r="M2612" i="1"/>
  <c r="G3202" i="5" s="1"/>
  <c r="M2613" i="1"/>
  <c r="G2615" i="5" s="1"/>
  <c r="M2614" i="1"/>
  <c r="G3203" i="5" s="1"/>
  <c r="M2615" i="1"/>
  <c r="M2616" i="1"/>
  <c r="M2617" i="1"/>
  <c r="G3204" i="5" s="1"/>
  <c r="M2618" i="1"/>
  <c r="G2024" i="5" s="1"/>
  <c r="M2619" i="1"/>
  <c r="M2620" i="1"/>
  <c r="M2644" i="1"/>
  <c r="G2557" i="5" s="1"/>
  <c r="M2621" i="1"/>
  <c r="G2026" i="5" s="1"/>
  <c r="M2622" i="1"/>
  <c r="G2025" i="5" s="1"/>
  <c r="M2623" i="1"/>
  <c r="G2028" i="5" s="1"/>
  <c r="M2624" i="1"/>
  <c r="G2027" i="5" s="1"/>
  <c r="M2625" i="1"/>
  <c r="G2029" i="5" s="1"/>
  <c r="M2626" i="1"/>
  <c r="G2030" i="5" s="1"/>
  <c r="M2627" i="1"/>
  <c r="G2031" i="5" s="1"/>
  <c r="M2628" i="1"/>
  <c r="G2032" i="5" s="1"/>
  <c r="M2629" i="1"/>
  <c r="G2038" i="5" s="1"/>
  <c r="M2630" i="1"/>
  <c r="G2036" i="5" s="1"/>
  <c r="M2631" i="1"/>
  <c r="G2034" i="5" s="1"/>
  <c r="M2632" i="1"/>
  <c r="G2037" i="5" s="1"/>
  <c r="M2633" i="1"/>
  <c r="G2035" i="5" s="1"/>
  <c r="M2634" i="1"/>
  <c r="G2033" i="5" s="1"/>
  <c r="M2635" i="1"/>
  <c r="G2039" i="5" s="1"/>
  <c r="M2636" i="1"/>
  <c r="G2041" i="5" s="1"/>
  <c r="M2637" i="1"/>
  <c r="G2042" i="5" s="1"/>
  <c r="M2638" i="1"/>
  <c r="G2040" i="5" s="1"/>
  <c r="M2639" i="1"/>
  <c r="G2044" i="5" s="1"/>
  <c r="M2640" i="1"/>
  <c r="G2043" i="5" s="1"/>
  <c r="M2641" i="1"/>
  <c r="G2045" i="5" s="1"/>
  <c r="M2642" i="1"/>
  <c r="G2047" i="5" s="1"/>
  <c r="M2643" i="1"/>
  <c r="G2046" i="5" s="1"/>
  <c r="M2645" i="1"/>
  <c r="G2302" i="5" s="1"/>
  <c r="M2646" i="1"/>
  <c r="G2303" i="5" s="1"/>
  <c r="M2647" i="1"/>
  <c r="G2304" i="5" s="1"/>
  <c r="M2648" i="1"/>
  <c r="G2310" i="5" s="1"/>
  <c r="M2649" i="1"/>
  <c r="G2307" i="5" s="1"/>
  <c r="M2650" i="1"/>
  <c r="G2309" i="5" s="1"/>
  <c r="M2651" i="1"/>
  <c r="G2306" i="5" s="1"/>
  <c r="M2652" i="1"/>
  <c r="G2308" i="5" s="1"/>
  <c r="M2653" i="1"/>
  <c r="G2558" i="5" s="1"/>
  <c r="M2654" i="1"/>
  <c r="G2559" i="5" s="1"/>
  <c r="M2655" i="1"/>
  <c r="G2561" i="5" s="1"/>
  <c r="M2656" i="1"/>
  <c r="G2562" i="5" s="1"/>
  <c r="M2657" i="1"/>
  <c r="G2563" i="5" s="1"/>
  <c r="M2658" i="1"/>
  <c r="G2560" i="5" s="1"/>
  <c r="M2659" i="1"/>
  <c r="M2660" i="1"/>
  <c r="M2661" i="1"/>
  <c r="M2663" i="1"/>
  <c r="G1069" i="5" s="1"/>
  <c r="M2662" i="1"/>
  <c r="M2664" i="1"/>
  <c r="M2665" i="1"/>
  <c r="G3205" i="5" s="1"/>
  <c r="M2666" i="1"/>
  <c r="G3206" i="5" s="1"/>
  <c r="M2667" i="1"/>
  <c r="G2564" i="5" s="1"/>
  <c r="M2668" i="1"/>
  <c r="G2219" i="5" s="1"/>
  <c r="M2669" i="1"/>
  <c r="G2221" i="5" s="1"/>
  <c r="M2670" i="1"/>
  <c r="G2215" i="5" s="1"/>
  <c r="M2671" i="1"/>
  <c r="G2217" i="5" s="1"/>
  <c r="M2672" i="1"/>
  <c r="M2673" i="1"/>
  <c r="M2688" i="1"/>
  <c r="G1355" i="5" s="1"/>
  <c r="M2678" i="1"/>
  <c r="M2679" i="1"/>
  <c r="M2687" i="1"/>
  <c r="M2689" i="1"/>
  <c r="M2690" i="1"/>
  <c r="M2683" i="1"/>
  <c r="M2680" i="1"/>
  <c r="M2681" i="1"/>
  <c r="M2684" i="1"/>
  <c r="M2685" i="1"/>
  <c r="M2674" i="1"/>
  <c r="G1162" i="5" s="1"/>
  <c r="M2686" i="1"/>
  <c r="M2675" i="1"/>
  <c r="G1205" i="5" s="1"/>
  <c r="M2676" i="1"/>
  <c r="G1194" i="5" s="1"/>
  <c r="M2677" i="1"/>
  <c r="G1199" i="5" s="1"/>
  <c r="M2682" i="1"/>
  <c r="M2691" i="1"/>
  <c r="M2692" i="1"/>
  <c r="M2693" i="1"/>
  <c r="G1407" i="5" s="1"/>
  <c r="M2694" i="1"/>
  <c r="G3207" i="5" s="1"/>
  <c r="M2695" i="1"/>
  <c r="M2696" i="1"/>
  <c r="M2697" i="1"/>
  <c r="G2049" i="5" s="1"/>
  <c r="M2698" i="1"/>
  <c r="G2048" i="5" s="1"/>
  <c r="M2699" i="1"/>
  <c r="G3208" i="5" s="1"/>
  <c r="M2700" i="1"/>
  <c r="G1616" i="5" s="1"/>
  <c r="M2701" i="1"/>
  <c r="G1652" i="5" s="1"/>
  <c r="M2702" i="1"/>
  <c r="G2018" i="5" s="1"/>
  <c r="M2703" i="1"/>
  <c r="G1973" i="5" s="1"/>
  <c r="M2704" i="1"/>
  <c r="G1939" i="5" s="1"/>
  <c r="M2705" i="1"/>
  <c r="G2181" i="5" s="1"/>
  <c r="M2706" i="1"/>
  <c r="G2437" i="5" s="1"/>
  <c r="M2707" i="1"/>
  <c r="G2470" i="5" s="1"/>
  <c r="M2708" i="1"/>
  <c r="M2710" i="1"/>
  <c r="G3214" i="5" s="1"/>
  <c r="M2711" i="1"/>
  <c r="G3215" i="5" s="1"/>
  <c r="M2712" i="1"/>
  <c r="G3211" i="5" s="1"/>
  <c r="M2713" i="1"/>
  <c r="G3212" i="5" s="1"/>
  <c r="M2709" i="1"/>
  <c r="G2050" i="5" s="1"/>
  <c r="M2714" i="1"/>
  <c r="G3213" i="5" s="1"/>
  <c r="M2715" i="1"/>
  <c r="G3209" i="5" s="1"/>
  <c r="M2716" i="1"/>
  <c r="G3210" i="5" s="1"/>
  <c r="M2717" i="1"/>
  <c r="G2438" i="5" s="1"/>
  <c r="M2718" i="1"/>
  <c r="G3412" i="5" s="1"/>
  <c r="M2719" i="1"/>
  <c r="G3216" i="5" s="1"/>
  <c r="M2720" i="1"/>
  <c r="G3217" i="5" s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6" i="1"/>
  <c r="M2735" i="1"/>
  <c r="M2737" i="1"/>
  <c r="G3218" i="5" s="1"/>
  <c r="M2738" i="1"/>
  <c r="M2739" i="1"/>
  <c r="M2740" i="1"/>
  <c r="M2741" i="1"/>
  <c r="M2742" i="1"/>
  <c r="G2053" i="5" s="1"/>
  <c r="M2743" i="1"/>
  <c r="G2054" i="5" s="1"/>
  <c r="M2744" i="1"/>
  <c r="G2055" i="5" s="1"/>
  <c r="M2745" i="1"/>
  <c r="G2052" i="5" s="1"/>
  <c r="M2746" i="1"/>
  <c r="G2051" i="5" s="1"/>
  <c r="M2768" i="1"/>
  <c r="G3223" i="5" s="1"/>
  <c r="M2755" i="1"/>
  <c r="G2567" i="5" s="1"/>
  <c r="M2756" i="1"/>
  <c r="G2568" i="5" s="1"/>
  <c r="M2757" i="1"/>
  <c r="G2569" i="5" s="1"/>
  <c r="M2758" i="1"/>
  <c r="G2566" i="5" s="1"/>
  <c r="M2759" i="1"/>
  <c r="G2565" i="5" s="1"/>
  <c r="M2769" i="1"/>
  <c r="G3219" i="5" s="1"/>
  <c r="M2760" i="1"/>
  <c r="G2571" i="5" s="1"/>
  <c r="M2761" i="1"/>
  <c r="G2577" i="5" s="1"/>
  <c r="M2762" i="1"/>
  <c r="G2576" i="5" s="1"/>
  <c r="M2763" i="1"/>
  <c r="G2574" i="5" s="1"/>
  <c r="M2764" i="1"/>
  <c r="G2572" i="5" s="1"/>
  <c r="M2765" i="1"/>
  <c r="G2578" i="5" s="1"/>
  <c r="M2766" i="1"/>
  <c r="G2575" i="5" s="1"/>
  <c r="M2767" i="1"/>
  <c r="G2573" i="5" s="1"/>
  <c r="M2770" i="1"/>
  <c r="G3220" i="5" s="1"/>
  <c r="M2771" i="1"/>
  <c r="G3221" i="5" s="1"/>
  <c r="M2747" i="1"/>
  <c r="G2059" i="5" s="1"/>
  <c r="M2748" i="1"/>
  <c r="G2056" i="5" s="1"/>
  <c r="M2749" i="1"/>
  <c r="G2057" i="5" s="1"/>
  <c r="M2750" i="1"/>
  <c r="G2060" i="5" s="1"/>
  <c r="M2751" i="1"/>
  <c r="G2058" i="5" s="1"/>
  <c r="M2772" i="1"/>
  <c r="G3222" i="5" s="1"/>
  <c r="M2752" i="1"/>
  <c r="G2061" i="5" s="1"/>
  <c r="M2753" i="1"/>
  <c r="G2062" i="5" s="1"/>
  <c r="M2754" i="1"/>
  <c r="G2063" i="5" s="1"/>
  <c r="M2773" i="1"/>
  <c r="G1137" i="5" s="1"/>
  <c r="M2774" i="1"/>
  <c r="G3224" i="5" s="1"/>
  <c r="M2775" i="1"/>
  <c r="G3225" i="5" s="1"/>
  <c r="M2776" i="1"/>
  <c r="G3226" i="5" s="1"/>
  <c r="M2777" i="1"/>
  <c r="G2064" i="5" s="1"/>
  <c r="M2778" i="1"/>
  <c r="G2066" i="5" s="1"/>
  <c r="M2779" i="1"/>
  <c r="G2065" i="5" s="1"/>
  <c r="M2780" i="1"/>
  <c r="M2781" i="1"/>
  <c r="M2782" i="1"/>
  <c r="M2783" i="1"/>
  <c r="M2784" i="1"/>
  <c r="M2785" i="1"/>
  <c r="M2786" i="1"/>
  <c r="M2787" i="1"/>
  <c r="M2788" i="1"/>
  <c r="M2789" i="1"/>
  <c r="G2069" i="5" s="1"/>
  <c r="M2790" i="1"/>
  <c r="G2067" i="5" s="1"/>
  <c r="M2791" i="1"/>
  <c r="G2068" i="5" s="1"/>
  <c r="M2804" i="1"/>
  <c r="G2071" i="5" s="1"/>
  <c r="M2805" i="1"/>
  <c r="G2070" i="5" s="1"/>
  <c r="M2806" i="1"/>
  <c r="G2072" i="5" s="1"/>
  <c r="M2811" i="1"/>
  <c r="G3413" i="5" s="1"/>
  <c r="M2792" i="1"/>
  <c r="G2078" i="5" s="1"/>
  <c r="M2793" i="1"/>
  <c r="G2073" i="5" s="1"/>
  <c r="M2794" i="1"/>
  <c r="G2077" i="5" s="1"/>
  <c r="M2795" i="1"/>
  <c r="G2079" i="5" s="1"/>
  <c r="M2796" i="1"/>
  <c r="G2074" i="5" s="1"/>
  <c r="M2797" i="1"/>
  <c r="G2076" i="5" s="1"/>
  <c r="M2798" i="1"/>
  <c r="G2075" i="5" s="1"/>
  <c r="M2807" i="1"/>
  <c r="G2080" i="5" s="1"/>
  <c r="M2808" i="1"/>
  <c r="G2081" i="5" s="1"/>
  <c r="M2812" i="1"/>
  <c r="G3414" i="5" s="1"/>
  <c r="M2813" i="1"/>
  <c r="G3415" i="5" s="1"/>
  <c r="M2799" i="1"/>
  <c r="G2084" i="5" s="1"/>
  <c r="M2800" i="1"/>
  <c r="G2086" i="5" s="1"/>
  <c r="M2801" i="1"/>
  <c r="G2082" i="5" s="1"/>
  <c r="M2802" i="1"/>
  <c r="G2083" i="5" s="1"/>
  <c r="M2803" i="1"/>
  <c r="G2085" i="5" s="1"/>
  <c r="M2809" i="1"/>
  <c r="G2088" i="5" s="1"/>
  <c r="M2810" i="1"/>
  <c r="G2087" i="5" s="1"/>
  <c r="M2814" i="1"/>
  <c r="G3416" i="5" s="1"/>
  <c r="M2815" i="1"/>
  <c r="G3417" i="5" s="1"/>
  <c r="M2816" i="1"/>
  <c r="G3418" i="5" s="1"/>
  <c r="M2817" i="1"/>
  <c r="G3419" i="5" s="1"/>
  <c r="M2818" i="1"/>
  <c r="G2440" i="5" s="1"/>
  <c r="M2819" i="1"/>
  <c r="G2441" i="5" s="1"/>
  <c r="M2820" i="1"/>
  <c r="G2442" i="5" s="1"/>
  <c r="M2821" i="1"/>
  <c r="G2443" i="5" s="1"/>
  <c r="M2822" i="1"/>
  <c r="G2444" i="5" s="1"/>
  <c r="M2823" i="1"/>
  <c r="M2824" i="1"/>
  <c r="M2825" i="1"/>
  <c r="M2826" i="1"/>
  <c r="M2827" i="1"/>
  <c r="G2445" i="5" s="1"/>
  <c r="M2828" i="1"/>
  <c r="G3420" i="5" s="1"/>
  <c r="M2829" i="1"/>
  <c r="G3421" i="5" s="1"/>
  <c r="M2830" i="1"/>
  <c r="G3422" i="5" s="1"/>
  <c r="M2831" i="1"/>
  <c r="M2832" i="1"/>
  <c r="G2580" i="5" s="1"/>
  <c r="M2833" i="1"/>
  <c r="G3227" i="5" s="1"/>
  <c r="M2834" i="1"/>
  <c r="G3228" i="5" s="1"/>
  <c r="M2835" i="1"/>
  <c r="G3229" i="5" s="1"/>
  <c r="M2836" i="1"/>
  <c r="G3230" i="5" s="1"/>
  <c r="M2837" i="1"/>
  <c r="G3231" i="5" s="1"/>
  <c r="M2838" i="1"/>
  <c r="G3232" i="5" s="1"/>
  <c r="M2839" i="1"/>
  <c r="G3233" i="5" s="1"/>
  <c r="M2840" i="1"/>
  <c r="G3234" i="5" s="1"/>
  <c r="M2841" i="1"/>
  <c r="G3235" i="5" s="1"/>
  <c r="M2842" i="1"/>
  <c r="M2843" i="1"/>
  <c r="M2844" i="1"/>
  <c r="G1017" i="5" s="1"/>
  <c r="M2850" i="1"/>
  <c r="G3120" i="5" s="1"/>
  <c r="M2851" i="1"/>
  <c r="G3111" i="5" s="1"/>
  <c r="M2852" i="1"/>
  <c r="G3112" i="5" s="1"/>
  <c r="M2853" i="1"/>
  <c r="G3110" i="5" s="1"/>
  <c r="M2854" i="1"/>
  <c r="G3119" i="5" s="1"/>
  <c r="M2855" i="1"/>
  <c r="G3113" i="5" s="1"/>
  <c r="M2856" i="1"/>
  <c r="G3114" i="5" s="1"/>
  <c r="M2857" i="1"/>
  <c r="G3115" i="5" s="1"/>
  <c r="M2858" i="1"/>
  <c r="G3116" i="5" s="1"/>
  <c r="M2859" i="1"/>
  <c r="G3117" i="5" s="1"/>
  <c r="M2860" i="1"/>
  <c r="G3118" i="5" s="1"/>
  <c r="M2845" i="1"/>
  <c r="G1709" i="5" s="1"/>
  <c r="M2846" i="1"/>
  <c r="G2418" i="5" s="1"/>
  <c r="M2847" i="1"/>
  <c r="M2848" i="1"/>
  <c r="M2849" i="1"/>
  <c r="M2861" i="1"/>
  <c r="G3080" i="5" s="1"/>
  <c r="M2864" i="1"/>
  <c r="M2865" i="1"/>
  <c r="G2312" i="5" s="1"/>
  <c r="M2866" i="1"/>
  <c r="G2314" i="5" s="1"/>
  <c r="M2867" i="1"/>
  <c r="G2315" i="5" s="1"/>
  <c r="M2868" i="1"/>
  <c r="M2869" i="1"/>
  <c r="G2313" i="5" s="1"/>
  <c r="M2879" i="1"/>
  <c r="G3239" i="5" s="1"/>
  <c r="M2870" i="1"/>
  <c r="G1276" i="5" s="1"/>
  <c r="M2872" i="1"/>
  <c r="G1277" i="5" s="1"/>
  <c r="M2873" i="1"/>
  <c r="G1360" i="5" s="1"/>
  <c r="M2880" i="1"/>
  <c r="G3237" i="5" s="1"/>
  <c r="M2862" i="1"/>
  <c r="G2090" i="5" s="1"/>
  <c r="M2863" i="1"/>
  <c r="G2089" i="5" s="1"/>
  <c r="M2871" i="1"/>
  <c r="G1278" i="5" s="1"/>
  <c r="M2874" i="1"/>
  <c r="G1361" i="5" s="1"/>
  <c r="M2875" i="1"/>
  <c r="G1362" i="5" s="1"/>
  <c r="M2876" i="1"/>
  <c r="G1363" i="5" s="1"/>
  <c r="M2881" i="1"/>
  <c r="G3238" i="5" s="1"/>
  <c r="M2877" i="1"/>
  <c r="G1364" i="5" s="1"/>
  <c r="M2878" i="1"/>
  <c r="G1365" i="5" s="1"/>
  <c r="M2882" i="1"/>
  <c r="G3236" i="5" s="1"/>
  <c r="M2883" i="1"/>
  <c r="G1022" i="5" s="1"/>
  <c r="M2884" i="1"/>
  <c r="G1021" i="5" s="1"/>
  <c r="M2885" i="1"/>
  <c r="G1020" i="5" s="1"/>
  <c r="M2886" i="1"/>
  <c r="G1024" i="5" s="1"/>
  <c r="M2887" i="1"/>
  <c r="G1023" i="5" s="1"/>
  <c r="M2888" i="1"/>
  <c r="G1027" i="5" s="1"/>
  <c r="M2889" i="1"/>
  <c r="G1026" i="5" s="1"/>
  <c r="M2890" i="1"/>
  <c r="G1030" i="5" s="1"/>
  <c r="M2891" i="1"/>
  <c r="G1029" i="5" s="1"/>
  <c r="M2892" i="1"/>
  <c r="M2893" i="1"/>
  <c r="M2896" i="1"/>
  <c r="G2091" i="5" s="1"/>
  <c r="M2897" i="1"/>
  <c r="M2894" i="1"/>
  <c r="M2895" i="1"/>
  <c r="M2898" i="1"/>
  <c r="M2899" i="1"/>
  <c r="M2900" i="1"/>
  <c r="M2911" i="1"/>
  <c r="G2092" i="5" s="1"/>
  <c r="M2912" i="1"/>
  <c r="M2901" i="1"/>
  <c r="M2904" i="1"/>
  <c r="M2905" i="1"/>
  <c r="G1206" i="5" s="1"/>
  <c r="M2913" i="1"/>
  <c r="G2093" i="5" s="1"/>
  <c r="M2906" i="1"/>
  <c r="G1207" i="5" s="1"/>
  <c r="M2914" i="1"/>
  <c r="G2095" i="5" s="1"/>
  <c r="M2915" i="1"/>
  <c r="G2094" i="5" s="1"/>
  <c r="M2916" i="1"/>
  <c r="M2917" i="1"/>
  <c r="M2918" i="1"/>
  <c r="M2919" i="1"/>
  <c r="G2099" i="5" s="1"/>
  <c r="M2920" i="1"/>
  <c r="M2921" i="1"/>
  <c r="G2097" i="5" s="1"/>
  <c r="M2922" i="1"/>
  <c r="G2096" i="5" s="1"/>
  <c r="M2923" i="1"/>
  <c r="G2098" i="5" s="1"/>
  <c r="M2924" i="1"/>
  <c r="G2100" i="5" s="1"/>
  <c r="M2925" i="1"/>
  <c r="G2101" i="5" s="1"/>
  <c r="M2902" i="1"/>
  <c r="M2907" i="1"/>
  <c r="G1211" i="5" s="1"/>
  <c r="M2908" i="1"/>
  <c r="G1212" i="5" s="1"/>
  <c r="M2909" i="1"/>
  <c r="G1210" i="5" s="1"/>
  <c r="M2903" i="1"/>
  <c r="M2910" i="1"/>
  <c r="M2931" i="1"/>
  <c r="G1325" i="5" s="1"/>
  <c r="M2926" i="1"/>
  <c r="G2105" i="5" s="1"/>
  <c r="M2927" i="1"/>
  <c r="M2928" i="1"/>
  <c r="G2103" i="5" s="1"/>
  <c r="M2929" i="1"/>
  <c r="G2102" i="5" s="1"/>
  <c r="M2930" i="1"/>
  <c r="G2104" i="5" s="1"/>
  <c r="M2932" i="1"/>
  <c r="G2106" i="5" s="1"/>
  <c r="M2933" i="1"/>
  <c r="G1320" i="5" s="1"/>
  <c r="M2934" i="1"/>
  <c r="G1321" i="5" s="1"/>
  <c r="M2935" i="1"/>
  <c r="G1322" i="5" s="1"/>
  <c r="M2936" i="1"/>
  <c r="G1323" i="5" s="1"/>
  <c r="M2937" i="1"/>
  <c r="G1216" i="5" s="1"/>
  <c r="M2938" i="1"/>
  <c r="G1213" i="5" s="1"/>
  <c r="M2939" i="1"/>
  <c r="G1215" i="5" s="1"/>
  <c r="M2940" i="1"/>
  <c r="G1214" i="5" s="1"/>
  <c r="M2953" i="1"/>
  <c r="G3242" i="5" s="1"/>
  <c r="M2942" i="1"/>
  <c r="G1400" i="5" s="1"/>
  <c r="M2943" i="1"/>
  <c r="G1398" i="5" s="1"/>
  <c r="M2944" i="1"/>
  <c r="G1399" i="5" s="1"/>
  <c r="M2954" i="1"/>
  <c r="G3240" i="5" s="1"/>
  <c r="M2955" i="1"/>
  <c r="G3241" i="5" s="1"/>
  <c r="M2945" i="1"/>
  <c r="G1392" i="5" s="1"/>
  <c r="M2946" i="1"/>
  <c r="G1393" i="5" s="1"/>
  <c r="M2947" i="1"/>
  <c r="G1394" i="5" s="1"/>
  <c r="M2948" i="1"/>
  <c r="G1395" i="5" s="1"/>
  <c r="M2949" i="1"/>
  <c r="G1396" i="5" s="1"/>
  <c r="M2950" i="1"/>
  <c r="G1397" i="5" s="1"/>
  <c r="M2941" i="1"/>
  <c r="G2107" i="5" s="1"/>
  <c r="M2951" i="1"/>
  <c r="G1401" i="5" s="1"/>
  <c r="M2952" i="1"/>
  <c r="G1402" i="5" s="1"/>
  <c r="M2956" i="1"/>
  <c r="M2957" i="1"/>
  <c r="M2958" i="1"/>
  <c r="M2959" i="1"/>
  <c r="M2960" i="1"/>
  <c r="M2961" i="1"/>
  <c r="M2962" i="1"/>
  <c r="G1193" i="5" s="1"/>
  <c r="M2963" i="1"/>
  <c r="G1196" i="5" s="1"/>
  <c r="M2964" i="1"/>
  <c r="G1195" i="5" s="1"/>
  <c r="M2965" i="1"/>
  <c r="G1197" i="5" s="1"/>
  <c r="M2966" i="1"/>
  <c r="G1198" i="5" s="1"/>
  <c r="M2967" i="1"/>
  <c r="G1190" i="5" s="1"/>
  <c r="M2968" i="1"/>
  <c r="G1189" i="5" s="1"/>
  <c r="M2969" i="1"/>
  <c r="G1188" i="5" s="1"/>
  <c r="M2970" i="1"/>
  <c r="G1186" i="5" s="1"/>
  <c r="M2971" i="1"/>
  <c r="G1191" i="5" s="1"/>
  <c r="M2972" i="1"/>
  <c r="G1187" i="5" s="1"/>
  <c r="M2974" i="1"/>
  <c r="G1192" i="5" s="1"/>
  <c r="M2973" i="1"/>
  <c r="G2446" i="5" s="1"/>
  <c r="M2975" i="1"/>
  <c r="G3243" i="5" s="1"/>
  <c r="M2976" i="1"/>
  <c r="M2977" i="1"/>
  <c r="G3250" i="5" s="1"/>
  <c r="M2978" i="1"/>
  <c r="G3244" i="5" s="1"/>
  <c r="M2979" i="1"/>
  <c r="G3245" i="5" s="1"/>
  <c r="M2980" i="1"/>
  <c r="G3246" i="5" s="1"/>
  <c r="M2981" i="1"/>
  <c r="G3247" i="5" s="1"/>
  <c r="M2982" i="1"/>
  <c r="G3249" i="5" s="1"/>
  <c r="M2983" i="1"/>
  <c r="G3248" i="5" s="1"/>
  <c r="M2984" i="1"/>
  <c r="M2985" i="1"/>
  <c r="M2986" i="1"/>
  <c r="M2992" i="1"/>
  <c r="M2993" i="1"/>
  <c r="M2994" i="1"/>
  <c r="M2995" i="1"/>
  <c r="M2996" i="1"/>
  <c r="M2997" i="1"/>
  <c r="M3028" i="1"/>
  <c r="G1427" i="5" s="1"/>
  <c r="M3029" i="1"/>
  <c r="G1428" i="5" s="1"/>
  <c r="M2998" i="1"/>
  <c r="M2999" i="1"/>
  <c r="M3000" i="1"/>
  <c r="M3001" i="1"/>
  <c r="M3002" i="1"/>
  <c r="M3003" i="1"/>
  <c r="M3004" i="1"/>
  <c r="M3005" i="1"/>
  <c r="M3006" i="1"/>
  <c r="M3030" i="1"/>
  <c r="G1430" i="5" s="1"/>
  <c r="M3031" i="1"/>
  <c r="G1431" i="5" s="1"/>
  <c r="M3007" i="1"/>
  <c r="M3008" i="1"/>
  <c r="M3009" i="1"/>
  <c r="M3010" i="1"/>
  <c r="M3011" i="1"/>
  <c r="M3032" i="1"/>
  <c r="G1432" i="5" s="1"/>
  <c r="M3033" i="1"/>
  <c r="G1433" i="5" s="1"/>
  <c r="M2987" i="1"/>
  <c r="G1202" i="5" s="1"/>
  <c r="M2988" i="1"/>
  <c r="G1204" i="5" s="1"/>
  <c r="M2989" i="1"/>
  <c r="G1203" i="5" s="1"/>
  <c r="M2990" i="1"/>
  <c r="G1201" i="5" s="1"/>
  <c r="M2991" i="1"/>
  <c r="G1200" i="5" s="1"/>
  <c r="M3012" i="1"/>
  <c r="M3013" i="1"/>
  <c r="M3014" i="1"/>
  <c r="M3015" i="1"/>
  <c r="M3016" i="1"/>
  <c r="M3017" i="1"/>
  <c r="M3034" i="1"/>
  <c r="G1434" i="5" s="1"/>
  <c r="M3018" i="1"/>
  <c r="M3019" i="1"/>
  <c r="M3020" i="1"/>
  <c r="M3035" i="1"/>
  <c r="G1435" i="5" s="1"/>
  <c r="M3021" i="1"/>
  <c r="M3022" i="1"/>
  <c r="M3023" i="1"/>
  <c r="M3036" i="1"/>
  <c r="G1436" i="5" s="1"/>
  <c r="M3037" i="1"/>
  <c r="G1437" i="5" s="1"/>
  <c r="M3038" i="1"/>
  <c r="M3024" i="1"/>
  <c r="M3025" i="1"/>
  <c r="M3026" i="1"/>
  <c r="M3027" i="1"/>
  <c r="M3039" i="1"/>
  <c r="G1438" i="5" s="1"/>
  <c r="M3040" i="1"/>
  <c r="G1439" i="5" s="1"/>
  <c r="M3041" i="1"/>
  <c r="G1440" i="5" s="1"/>
  <c r="M3042" i="1"/>
  <c r="G1441" i="5" s="1"/>
  <c r="M3045" i="1"/>
  <c r="G2108" i="5" s="1"/>
  <c r="M3046" i="1"/>
  <c r="M3047" i="1"/>
  <c r="M3043" i="1"/>
  <c r="G1152" i="5" s="1"/>
  <c r="M3044" i="1"/>
  <c r="G1151" i="5" s="1"/>
  <c r="M3048" i="1"/>
  <c r="M3049" i="1"/>
  <c r="M3053" i="1"/>
  <c r="G3423" i="5" s="1"/>
  <c r="M3050" i="1"/>
  <c r="M3051" i="1"/>
  <c r="M3052" i="1"/>
  <c r="M3054" i="1"/>
  <c r="G3424" i="5" s="1"/>
  <c r="M3055" i="1"/>
  <c r="G1654" i="5" s="1"/>
  <c r="M3056" i="1"/>
  <c r="G1660" i="5" s="1"/>
  <c r="M3057" i="1"/>
  <c r="G1657" i="5" s="1"/>
  <c r="M3065" i="1"/>
  <c r="G1157" i="5" s="1"/>
  <c r="M3066" i="1"/>
  <c r="G1158" i="5" s="1"/>
  <c r="M3081" i="1"/>
  <c r="G2585" i="5" s="1"/>
  <c r="M3082" i="1"/>
  <c r="G2586" i="5" s="1"/>
  <c r="M3083" i="1"/>
  <c r="G2583" i="5" s="1"/>
  <c r="M3084" i="1"/>
  <c r="G2587" i="5" s="1"/>
  <c r="M3085" i="1"/>
  <c r="G2584" i="5" s="1"/>
  <c r="M3086" i="1"/>
  <c r="G2582" i="5" s="1"/>
  <c r="M3067" i="1"/>
  <c r="G1160" i="5" s="1"/>
  <c r="M3068" i="1"/>
  <c r="G1159" i="5" s="1"/>
  <c r="M3077" i="1"/>
  <c r="G2109" i="5" s="1"/>
  <c r="M3087" i="1"/>
  <c r="G2110" i="5" s="1"/>
  <c r="M3069" i="1"/>
  <c r="G1161" i="5" s="1"/>
  <c r="M3058" i="1"/>
  <c r="M3059" i="1"/>
  <c r="M3070" i="1"/>
  <c r="M3078" i="1"/>
  <c r="G2111" i="5" s="1"/>
  <c r="M3060" i="1"/>
  <c r="M3061" i="1"/>
  <c r="M3071" i="1"/>
  <c r="M3072" i="1"/>
  <c r="M3073" i="1"/>
  <c r="G1164" i="5" s="1"/>
  <c r="M3074" i="1"/>
  <c r="G1163" i="5" s="1"/>
  <c r="M3062" i="1"/>
  <c r="M3063" i="1"/>
  <c r="M3075" i="1"/>
  <c r="M3076" i="1"/>
  <c r="M3064" i="1"/>
  <c r="M3079" i="1"/>
  <c r="G2113" i="5" s="1"/>
  <c r="M3080" i="1"/>
  <c r="G2112" i="5" s="1"/>
  <c r="M3088" i="1"/>
  <c r="G2114" i="5" s="1"/>
  <c r="M3089" i="1"/>
  <c r="G2115" i="5" s="1"/>
  <c r="M3090" i="1"/>
  <c r="G2588" i="5" s="1"/>
  <c r="M3091" i="1"/>
  <c r="G2589" i="5" s="1"/>
  <c r="M3092" i="1"/>
  <c r="M3093" i="1"/>
  <c r="M3094" i="1"/>
  <c r="M3095" i="1"/>
  <c r="M3096" i="1"/>
  <c r="M3097" i="1"/>
  <c r="M3098" i="1"/>
  <c r="M3099" i="1"/>
  <c r="G3252" i="5" s="1"/>
  <c r="M3100" i="1"/>
  <c r="G3253" i="5" s="1"/>
  <c r="M3101" i="1"/>
  <c r="G3254" i="5" s="1"/>
  <c r="M3102" i="1"/>
  <c r="G3251" i="5" s="1"/>
  <c r="M3106" i="1"/>
  <c r="G1318" i="5" s="1"/>
  <c r="M3107" i="1"/>
  <c r="G1319" i="5" s="1"/>
  <c r="M3103" i="1"/>
  <c r="G2116" i="5" s="1"/>
  <c r="M3104" i="1"/>
  <c r="G2117" i="5" s="1"/>
  <c r="M3105" i="1"/>
  <c r="G2118" i="5" s="1"/>
  <c r="M3113" i="1"/>
  <c r="M3108" i="1"/>
  <c r="G2237" i="5" s="1"/>
  <c r="M3109" i="1"/>
  <c r="M3110" i="1"/>
  <c r="M3112" i="1"/>
  <c r="M3111" i="1"/>
  <c r="M3114" i="1"/>
  <c r="G3256" i="5" s="1"/>
  <c r="M3115" i="1"/>
  <c r="G3255" i="5" s="1"/>
  <c r="M3116" i="1"/>
  <c r="M3117" i="1"/>
  <c r="M3118" i="1"/>
  <c r="M3119" i="1"/>
  <c r="M3120" i="1"/>
  <c r="G3257" i="5" s="1"/>
  <c r="M3121" i="1"/>
  <c r="G3258" i="5" s="1"/>
  <c r="M3122" i="1"/>
  <c r="M3123" i="1"/>
  <c r="M3124" i="1"/>
  <c r="M3125" i="1"/>
  <c r="M3130" i="1"/>
  <c r="G2319" i="5" s="1"/>
  <c r="M3131" i="1"/>
  <c r="G2318" i="5" s="1"/>
  <c r="M3132" i="1"/>
  <c r="G2320" i="5" s="1"/>
  <c r="M3133" i="1"/>
  <c r="G2324" i="5" s="1"/>
  <c r="M3134" i="1"/>
  <c r="G2323" i="5" s="1"/>
  <c r="M3135" i="1"/>
  <c r="G2322" i="5" s="1"/>
  <c r="M3136" i="1"/>
  <c r="G2328" i="5" s="1"/>
  <c r="M3137" i="1"/>
  <c r="G2327" i="5" s="1"/>
  <c r="M3138" i="1"/>
  <c r="G2329" i="5" s="1"/>
  <c r="M3139" i="1"/>
  <c r="G2326" i="5" s="1"/>
  <c r="M3126" i="1"/>
  <c r="G2120" i="5" s="1"/>
  <c r="M3127" i="1"/>
  <c r="G2119" i="5" s="1"/>
  <c r="M3140" i="1"/>
  <c r="G2331" i="5" s="1"/>
  <c r="M3128" i="1"/>
  <c r="G2122" i="5" s="1"/>
  <c r="M3129" i="1"/>
  <c r="G2121" i="5" s="1"/>
  <c r="M3141" i="1"/>
  <c r="G2332" i="5" s="1"/>
  <c r="M3142" i="1"/>
  <c r="G2335" i="5" s="1"/>
  <c r="M3143" i="1"/>
  <c r="G2333" i="5" s="1"/>
  <c r="M3144" i="1"/>
  <c r="G2334" i="5" s="1"/>
  <c r="M3145" i="1"/>
  <c r="G1684" i="5" s="1"/>
  <c r="M3146" i="1"/>
  <c r="G1269" i="5" s="1"/>
  <c r="M3148" i="1"/>
  <c r="G1271" i="5" s="1"/>
  <c r="M3149" i="1"/>
  <c r="G1272" i="5" s="1"/>
  <c r="M3150" i="1"/>
  <c r="G1275" i="5" s="1"/>
  <c r="M3151" i="1"/>
  <c r="G1366" i="5" s="1"/>
  <c r="M3147" i="1"/>
  <c r="G1293" i="5" s="1"/>
  <c r="M3152" i="1"/>
  <c r="G1295" i="5" s="1"/>
  <c r="M3153" i="1"/>
  <c r="G1298" i="5" s="1"/>
  <c r="M3154" i="1"/>
  <c r="G1299" i="5" s="1"/>
  <c r="M3155" i="1"/>
  <c r="G3425" i="5" s="1"/>
  <c r="M3157" i="1"/>
  <c r="G3259" i="5" s="1"/>
  <c r="M3156" i="1"/>
  <c r="G3426" i="5" s="1"/>
  <c r="M3158" i="1"/>
  <c r="G2337" i="5" s="1"/>
  <c r="M3159" i="1"/>
  <c r="G2123" i="5" s="1"/>
  <c r="M3160" i="1"/>
  <c r="G2124" i="5" s="1"/>
  <c r="M3161" i="1"/>
  <c r="G1330" i="5" s="1"/>
  <c r="M3162" i="1"/>
  <c r="G1331" i="5" s="1"/>
  <c r="M3163" i="1"/>
  <c r="G1332" i="5" s="1"/>
  <c r="M3164" i="1"/>
  <c r="G3260" i="5" s="1"/>
  <c r="M3165" i="1"/>
  <c r="M3166" i="1"/>
  <c r="M3167" i="1"/>
  <c r="M3168" i="1"/>
  <c r="M3169" i="1"/>
  <c r="M3205" i="1"/>
  <c r="M3170" i="1"/>
  <c r="M3171" i="1"/>
  <c r="M3206" i="1"/>
  <c r="M3207" i="1"/>
  <c r="G1138" i="5" s="1"/>
  <c r="M3208" i="1"/>
  <c r="G1139" i="5" s="1"/>
  <c r="M3221" i="1"/>
  <c r="G3262" i="5" s="1"/>
  <c r="M3172" i="1"/>
  <c r="M3209" i="1"/>
  <c r="G1140" i="5" s="1"/>
  <c r="M3222" i="1"/>
  <c r="G3261" i="5" s="1"/>
  <c r="M3173" i="1"/>
  <c r="M3174" i="1"/>
  <c r="M3175" i="1"/>
  <c r="M3176" i="1"/>
  <c r="M3177" i="1"/>
  <c r="M3178" i="1"/>
  <c r="M3179" i="1"/>
  <c r="M3223" i="1"/>
  <c r="G3264" i="5" s="1"/>
  <c r="M3210" i="1"/>
  <c r="G1146" i="5" s="1"/>
  <c r="M3211" i="1"/>
  <c r="G1141" i="5" s="1"/>
  <c r="M3212" i="1"/>
  <c r="G1147" i="5" s="1"/>
  <c r="M3213" i="1"/>
  <c r="G1149" i="5" s="1"/>
  <c r="M3214" i="1"/>
  <c r="G1143" i="5" s="1"/>
  <c r="M3215" i="1"/>
  <c r="G1148" i="5" s="1"/>
  <c r="M3216" i="1"/>
  <c r="G1142" i="5" s="1"/>
  <c r="M3217" i="1"/>
  <c r="G1144" i="5" s="1"/>
  <c r="M3218" i="1"/>
  <c r="G1145" i="5" s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219" i="1"/>
  <c r="M3224" i="1"/>
  <c r="G3265" i="5" s="1"/>
  <c r="M3192" i="1"/>
  <c r="M3193" i="1"/>
  <c r="M3194" i="1"/>
  <c r="M3195" i="1"/>
  <c r="M3196" i="1"/>
  <c r="M3197" i="1"/>
  <c r="M3198" i="1"/>
  <c r="M3225" i="1"/>
  <c r="G3263" i="5" s="1"/>
  <c r="M3199" i="1"/>
  <c r="M3200" i="1"/>
  <c r="M3201" i="1"/>
  <c r="M3202" i="1"/>
  <c r="M3203" i="1"/>
  <c r="M3204" i="1"/>
  <c r="M3220" i="1"/>
  <c r="M3226" i="1"/>
  <c r="G3266" i="5" s="1"/>
  <c r="M3227" i="1"/>
  <c r="G1001" i="5" s="1"/>
  <c r="M3232" i="1"/>
  <c r="G1264" i="5" s="1"/>
  <c r="M3228" i="1"/>
  <c r="G1031" i="5" s="1"/>
  <c r="M3229" i="1"/>
  <c r="G1028" i="5" s="1"/>
  <c r="M3230" i="1"/>
  <c r="G1033" i="5" s="1"/>
  <c r="M3231" i="1"/>
  <c r="G2590" i="5" s="1"/>
  <c r="M3233" i="1"/>
  <c r="M3234" i="1"/>
  <c r="M3235" i="1"/>
  <c r="M3236" i="1"/>
  <c r="G3427" i="5" s="1"/>
  <c r="M3237" i="1"/>
  <c r="M3238" i="1"/>
  <c r="M3239" i="1"/>
  <c r="G1347" i="5" s="1"/>
  <c r="M3248" i="1"/>
  <c r="G2622" i="5" s="1"/>
  <c r="M3251" i="1"/>
  <c r="G3268" i="5" s="1"/>
  <c r="M3252" i="1"/>
  <c r="G3267" i="5" s="1"/>
  <c r="M3245" i="1"/>
  <c r="M3242" i="1"/>
  <c r="M3243" i="1"/>
  <c r="G1358" i="5" s="1"/>
  <c r="M3246" i="1"/>
  <c r="G1359" i="5" s="1"/>
  <c r="M3249" i="1"/>
  <c r="G1356" i="5" s="1"/>
  <c r="M3250" i="1"/>
  <c r="G1357" i="5" s="1"/>
  <c r="M3253" i="1"/>
  <c r="G3428" i="5" s="1"/>
  <c r="M3240" i="1"/>
  <c r="M3241" i="1"/>
  <c r="M3244" i="1"/>
  <c r="M3247" i="1"/>
  <c r="M3254" i="1"/>
  <c r="G3429" i="5" s="1"/>
  <c r="M3255" i="1"/>
  <c r="G1208" i="5" s="1"/>
  <c r="M3256" i="1"/>
  <c r="G1209" i="5" s="1"/>
  <c r="M3257" i="1"/>
  <c r="G2126" i="5" s="1"/>
  <c r="M3258" i="1"/>
  <c r="G3430" i="5" s="1"/>
  <c r="M3259" i="1"/>
  <c r="G3431" i="5" s="1"/>
  <c r="M3260" i="1"/>
  <c r="G3269" i="5" s="1"/>
  <c r="M3261" i="1"/>
  <c r="G3270" i="5" s="1"/>
  <c r="M3267" i="1"/>
  <c r="G3271" i="5" s="1"/>
  <c r="M3262" i="1"/>
  <c r="G2447" i="5" s="1"/>
  <c r="M3263" i="1"/>
  <c r="G2451" i="5" s="1"/>
  <c r="M3264" i="1"/>
  <c r="G2450" i="5" s="1"/>
  <c r="M3265" i="1"/>
  <c r="G2449" i="5" s="1"/>
  <c r="M3266" i="1"/>
  <c r="G2448" i="5" s="1"/>
  <c r="M3268" i="1"/>
  <c r="G2127" i="5" s="1"/>
  <c r="M3269" i="1"/>
  <c r="G1284" i="5" s="1"/>
  <c r="M3270" i="1"/>
  <c r="G1285" i="5" s="1"/>
  <c r="M3271" i="1"/>
  <c r="G1286" i="5" s="1"/>
  <c r="M3272" i="1"/>
  <c r="M3273" i="1"/>
  <c r="G2131" i="5" s="1"/>
  <c r="M3274" i="1"/>
  <c r="G2128" i="5" s="1"/>
  <c r="M3275" i="1"/>
  <c r="G2129" i="5" s="1"/>
  <c r="M3276" i="1"/>
  <c r="G2130" i="5" s="1"/>
  <c r="M3277" i="1"/>
  <c r="G2592" i="5" s="1"/>
  <c r="M3278" i="1"/>
  <c r="G2591" i="5" s="1"/>
  <c r="M3294" i="1"/>
  <c r="G3284" i="5" s="1"/>
  <c r="M3295" i="1"/>
  <c r="G3285" i="5" s="1"/>
  <c r="M3296" i="1"/>
  <c r="G3286" i="5" s="1"/>
  <c r="M3279" i="1"/>
  <c r="G2593" i="5" s="1"/>
  <c r="M3297" i="1"/>
  <c r="G3290" i="5" s="1"/>
  <c r="M3298" i="1"/>
  <c r="G3291" i="5" s="1"/>
  <c r="M3299" i="1"/>
  <c r="G3292" i="5" s="1"/>
  <c r="M3300" i="1"/>
  <c r="G3293" i="5" s="1"/>
  <c r="M3280" i="1"/>
  <c r="G2594" i="5" s="1"/>
  <c r="M3281" i="1"/>
  <c r="G2595" i="5" s="1"/>
  <c r="M3293" i="1"/>
  <c r="G2623" i="5" s="1"/>
  <c r="M3301" i="1"/>
  <c r="G3273" i="5" s="1"/>
  <c r="M3302" i="1"/>
  <c r="G3274" i="5" s="1"/>
  <c r="M3303" i="1"/>
  <c r="G3275" i="5" s="1"/>
  <c r="M3304" i="1"/>
  <c r="G3276" i="5" s="1"/>
  <c r="M3282" i="1"/>
  <c r="G2597" i="5" s="1"/>
  <c r="M3283" i="1"/>
  <c r="G2596" i="5" s="1"/>
  <c r="M3305" i="1"/>
  <c r="G3294" i="5" s="1"/>
  <c r="M3306" i="1"/>
  <c r="G3295" i="5" s="1"/>
  <c r="M3307" i="1"/>
  <c r="G3296" i="5" s="1"/>
  <c r="M3308" i="1"/>
  <c r="G3297" i="5" s="1"/>
  <c r="M3284" i="1"/>
  <c r="G2599" i="5" s="1"/>
  <c r="M3285" i="1"/>
  <c r="G2598" i="5" s="1"/>
  <c r="M3309" i="1"/>
  <c r="G3277" i="5" s="1"/>
  <c r="M3310" i="1"/>
  <c r="G3278" i="5" s="1"/>
  <c r="M3311" i="1"/>
  <c r="G3287" i="5" s="1"/>
  <c r="M3312" i="1"/>
  <c r="G3288" i="5" s="1"/>
  <c r="M3313" i="1"/>
  <c r="G3289" i="5" s="1"/>
  <c r="M3286" i="1"/>
  <c r="G2602" i="5" s="1"/>
  <c r="M3287" i="1"/>
  <c r="G2604" i="5" s="1"/>
  <c r="M3288" i="1"/>
  <c r="G2605" i="5" s="1"/>
  <c r="M3289" i="1"/>
  <c r="G2607" i="5" s="1"/>
  <c r="M3290" i="1"/>
  <c r="G2601" i="5" s="1"/>
  <c r="M3291" i="1"/>
  <c r="G2606" i="5" s="1"/>
  <c r="M3292" i="1"/>
  <c r="G2603" i="5" s="1"/>
  <c r="M3314" i="1"/>
  <c r="G3279" i="5" s="1"/>
  <c r="M3315" i="1"/>
  <c r="G3280" i="5" s="1"/>
  <c r="M3316" i="1"/>
  <c r="G3281" i="5" s="1"/>
  <c r="M3317" i="1"/>
  <c r="G3282" i="5" s="1"/>
  <c r="M3318" i="1"/>
  <c r="G3283" i="5" s="1"/>
  <c r="M3319" i="1"/>
  <c r="M3320" i="1"/>
  <c r="M3321" i="1"/>
  <c r="M3322" i="1"/>
  <c r="M3323" i="1"/>
  <c r="M3324" i="1"/>
  <c r="M3325" i="1"/>
  <c r="M3326" i="1"/>
  <c r="M3327" i="1"/>
  <c r="M3328" i="1"/>
  <c r="M3330" i="1"/>
  <c r="M3329" i="1"/>
  <c r="G2609" i="5" s="1"/>
  <c r="M3331" i="1"/>
  <c r="M3343" i="1"/>
  <c r="G3300" i="5" s="1"/>
  <c r="M3344" i="1"/>
  <c r="G3301" i="5" s="1"/>
  <c r="M3345" i="1"/>
  <c r="G3302" i="5" s="1"/>
  <c r="M3332" i="1"/>
  <c r="G2137" i="5" s="1"/>
  <c r="M3333" i="1"/>
  <c r="G2142" i="5" s="1"/>
  <c r="M3334" i="1"/>
  <c r="G2141" i="5" s="1"/>
  <c r="M3335" i="1"/>
  <c r="G2139" i="5" s="1"/>
  <c r="M3336" i="1"/>
  <c r="G2132" i="5" s="1"/>
  <c r="M3337" i="1"/>
  <c r="G2134" i="5" s="1"/>
  <c r="M3338" i="1"/>
  <c r="G2135" i="5" s="1"/>
  <c r="M3339" i="1"/>
  <c r="G2138" i="5" s="1"/>
  <c r="M3340" i="1"/>
  <c r="G2136" i="5" s="1"/>
  <c r="M3341" i="1"/>
  <c r="G2133" i="5" s="1"/>
  <c r="M3342" i="1"/>
  <c r="G2140" i="5" s="1"/>
  <c r="M3346" i="1"/>
  <c r="G3298" i="5" s="1"/>
  <c r="M3347" i="1"/>
  <c r="G3299" i="5" s="1"/>
  <c r="M3348" i="1"/>
  <c r="G2454" i="5" s="1"/>
  <c r="M3349" i="1"/>
  <c r="G2452" i="5" s="1"/>
  <c r="M3350" i="1"/>
  <c r="G2453" i="5" s="1"/>
  <c r="M3351" i="1"/>
  <c r="G2547" i="5" s="1"/>
  <c r="M3352" i="1"/>
  <c r="G2556" i="5" s="1"/>
  <c r="M3353" i="1"/>
  <c r="G2540" i="5" s="1"/>
  <c r="M3354" i="1"/>
  <c r="G2539" i="5" s="1"/>
  <c r="M3355" i="1"/>
  <c r="G2626" i="5" s="1"/>
  <c r="M3356" i="1"/>
  <c r="M3357" i="1"/>
  <c r="M3358" i="1"/>
  <c r="G2654" i="5" s="1"/>
  <c r="M3359" i="1"/>
  <c r="G2145" i="5" s="1"/>
  <c r="M3360" i="1"/>
  <c r="G2148" i="5" s="1"/>
  <c r="M3361" i="1"/>
  <c r="M3362" i="1"/>
  <c r="G2146" i="5" s="1"/>
  <c r="M3363" i="1"/>
  <c r="G2147" i="5" s="1"/>
  <c r="M3364" i="1"/>
  <c r="M3365" i="1"/>
  <c r="M3366" i="1"/>
  <c r="M3367" i="1"/>
  <c r="G2643" i="5" s="1"/>
  <c r="M3368" i="1"/>
  <c r="M3369" i="1"/>
  <c r="M3370" i="1"/>
  <c r="M3371" i="1"/>
  <c r="M3372" i="1"/>
  <c r="G2628" i="5" s="1"/>
  <c r="M3373" i="1"/>
  <c r="G2649" i="5" s="1"/>
  <c r="M3374" i="1"/>
  <c r="M3375" i="1"/>
  <c r="M3376" i="1"/>
  <c r="M3377" i="1"/>
  <c r="M3378" i="1"/>
  <c r="G2150" i="5" s="1"/>
  <c r="M3379" i="1"/>
  <c r="G2625" i="5" s="1"/>
  <c r="M3380" i="1"/>
  <c r="G2630" i="5" s="1"/>
  <c r="M3381" i="1"/>
  <c r="G2656" i="5" s="1"/>
  <c r="M3382" i="1"/>
  <c r="M3383" i="1"/>
  <c r="G2627" i="5" s="1"/>
  <c r="M3384" i="1"/>
  <c r="M3385" i="1"/>
  <c r="M3386" i="1"/>
  <c r="M3387" i="1"/>
  <c r="M3388" i="1"/>
  <c r="G2152" i="5" s="1"/>
  <c r="M3389" i="1"/>
  <c r="G2151" i="5" s="1"/>
  <c r="M3390" i="1"/>
  <c r="G2153" i="5" s="1"/>
  <c r="M3391" i="1"/>
  <c r="M3392" i="1"/>
  <c r="M3393" i="1"/>
  <c r="M3394" i="1"/>
  <c r="M3395" i="1"/>
  <c r="M3396" i="1"/>
  <c r="M3397" i="1"/>
  <c r="M3398" i="1"/>
  <c r="M3399" i="1"/>
  <c r="G2652" i="5" s="1"/>
  <c r="M3400" i="1"/>
  <c r="M3401" i="1"/>
  <c r="G2640" i="5" s="1"/>
  <c r="M3402" i="1"/>
  <c r="M3403" i="1"/>
  <c r="G2653" i="5" s="1"/>
  <c r="M3404" i="1"/>
  <c r="M3405" i="1"/>
  <c r="M3406" i="1"/>
  <c r="G2663" i="5" s="1"/>
  <c r="M3407" i="1"/>
  <c r="G2664" i="5" s="1"/>
  <c r="M3408" i="1"/>
  <c r="G2665" i="5" s="1"/>
  <c r="M3409" i="1"/>
  <c r="G2666" i="5" s="1"/>
  <c r="M3410" i="1"/>
  <c r="G2667" i="5" s="1"/>
  <c r="M3411" i="1"/>
  <c r="G2668" i="5" s="1"/>
  <c r="M3412" i="1"/>
  <c r="G2669" i="5" s="1"/>
  <c r="M3413" i="1"/>
  <c r="G2670" i="5" s="1"/>
  <c r="M3414" i="1"/>
  <c r="G2671" i="5" s="1"/>
  <c r="M3" i="1"/>
  <c r="K512" i="1"/>
  <c r="K447" i="1"/>
  <c r="K513" i="1"/>
  <c r="K514" i="1"/>
  <c r="K515" i="1"/>
  <c r="K516" i="1"/>
  <c r="K517" i="1"/>
  <c r="K518" i="1"/>
  <c r="K348" i="1"/>
  <c r="K349" i="1"/>
  <c r="K350" i="1"/>
  <c r="K351" i="1"/>
  <c r="K519" i="1"/>
  <c r="K352" i="1"/>
  <c r="K353" i="1"/>
  <c r="K520" i="1"/>
  <c r="K354" i="1"/>
  <c r="K521" i="1"/>
  <c r="K522" i="1"/>
  <c r="K355" i="1"/>
  <c r="K523" i="1"/>
  <c r="K356" i="1"/>
  <c r="K448" i="1"/>
  <c r="K449" i="1"/>
  <c r="K524" i="1"/>
  <c r="K525" i="1"/>
  <c r="K526" i="1"/>
  <c r="K357" i="1"/>
  <c r="K527" i="1"/>
  <c r="K528" i="1"/>
  <c r="K529" i="1"/>
  <c r="K530" i="1"/>
  <c r="K531" i="1"/>
  <c r="K450" i="1"/>
  <c r="K532" i="1"/>
  <c r="K533" i="1"/>
  <c r="K534" i="1"/>
  <c r="K535" i="1"/>
  <c r="K435" i="1"/>
  <c r="K436" i="1"/>
  <c r="K437" i="1"/>
  <c r="K434" i="1"/>
  <c r="K358" i="1"/>
  <c r="K451" i="1"/>
  <c r="K452" i="1"/>
  <c r="K536" i="1"/>
  <c r="K537" i="1"/>
  <c r="K453" i="1"/>
  <c r="K454" i="1"/>
  <c r="K538" i="1"/>
  <c r="K539" i="1"/>
  <c r="K540" i="1"/>
  <c r="K455" i="1"/>
  <c r="K456" i="1"/>
  <c r="K541" i="1"/>
  <c r="K542" i="1"/>
  <c r="K543" i="1"/>
  <c r="K544" i="1"/>
  <c r="K359" i="1"/>
  <c r="K360" i="1"/>
  <c r="K457" i="1"/>
  <c r="K458" i="1"/>
  <c r="K459" i="1"/>
  <c r="K545" i="1"/>
  <c r="K546" i="1"/>
  <c r="K547" i="1"/>
  <c r="K460" i="1"/>
  <c r="K548" i="1"/>
  <c r="K549" i="1"/>
  <c r="K550" i="1"/>
  <c r="K361" i="1"/>
  <c r="K362" i="1"/>
  <c r="K461" i="1"/>
  <c r="K551" i="1"/>
  <c r="K552" i="1"/>
  <c r="K553" i="1"/>
  <c r="K554" i="1"/>
  <c r="K363" i="1"/>
  <c r="K364" i="1"/>
  <c r="K462" i="1"/>
  <c r="K555" i="1"/>
  <c r="K556" i="1"/>
  <c r="K557" i="1"/>
  <c r="K558" i="1"/>
  <c r="K365" i="1"/>
  <c r="K366" i="1"/>
  <c r="K463" i="1"/>
  <c r="K559" i="1"/>
  <c r="K560" i="1"/>
  <c r="K561" i="1"/>
  <c r="K562" i="1"/>
  <c r="K563" i="1"/>
  <c r="K564" i="1"/>
  <c r="K565" i="1"/>
  <c r="K367" i="1"/>
  <c r="K464" i="1"/>
  <c r="K566" i="1"/>
  <c r="K567" i="1"/>
  <c r="K568" i="1"/>
  <c r="K368" i="1"/>
  <c r="K369" i="1"/>
  <c r="K370" i="1"/>
  <c r="K371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438" i="1"/>
  <c r="K439" i="1"/>
  <c r="K393" i="1"/>
  <c r="K394" i="1"/>
  <c r="K413" i="1"/>
  <c r="K615" i="1"/>
  <c r="H2977" i="5" s="1"/>
  <c r="K395" i="1"/>
  <c r="K396" i="1"/>
  <c r="K397" i="1"/>
  <c r="K414" i="1"/>
  <c r="K415" i="1"/>
  <c r="K416" i="1"/>
  <c r="K616" i="1"/>
  <c r="K406" i="1"/>
  <c r="K407" i="1"/>
  <c r="K408" i="1"/>
  <c r="K409" i="1"/>
  <c r="K410" i="1"/>
  <c r="K411" i="1"/>
  <c r="K417" i="1"/>
  <c r="K418" i="1"/>
  <c r="K419" i="1"/>
  <c r="K420" i="1"/>
  <c r="K421" i="1"/>
  <c r="K422" i="1"/>
  <c r="K423" i="1"/>
  <c r="K424" i="1"/>
  <c r="K425" i="1"/>
  <c r="K426" i="1"/>
  <c r="K581" i="1"/>
  <c r="K582" i="1"/>
  <c r="K583" i="1"/>
  <c r="K584" i="1"/>
  <c r="K585" i="1"/>
  <c r="K586" i="1"/>
  <c r="K587" i="1"/>
  <c r="K372" i="1"/>
  <c r="K373" i="1"/>
  <c r="K374" i="1"/>
  <c r="K375" i="1"/>
  <c r="K376" i="1"/>
  <c r="K377" i="1"/>
  <c r="K378" i="1"/>
  <c r="K398" i="1"/>
  <c r="K399" i="1"/>
  <c r="K400" i="1"/>
  <c r="K401" i="1"/>
  <c r="K402" i="1"/>
  <c r="K403" i="1"/>
  <c r="K379" i="1"/>
  <c r="K380" i="1"/>
  <c r="K404" i="1"/>
  <c r="K405" i="1"/>
  <c r="K465" i="1"/>
  <c r="K381" i="1"/>
  <c r="K588" i="1"/>
  <c r="K589" i="1"/>
  <c r="K590" i="1"/>
  <c r="K591" i="1"/>
  <c r="K592" i="1"/>
  <c r="K593" i="1"/>
  <c r="K382" i="1"/>
  <c r="K383" i="1"/>
  <c r="K594" i="1"/>
  <c r="K595" i="1"/>
  <c r="K596" i="1"/>
  <c r="K597" i="1"/>
  <c r="K598" i="1"/>
  <c r="K599" i="1"/>
  <c r="K384" i="1"/>
  <c r="K385" i="1"/>
  <c r="K386" i="1"/>
  <c r="K387" i="1"/>
  <c r="K388" i="1"/>
  <c r="K389" i="1"/>
  <c r="K390" i="1"/>
  <c r="K391" i="1"/>
  <c r="K392" i="1"/>
  <c r="K466" i="1"/>
  <c r="K600" i="1"/>
  <c r="K467" i="1"/>
  <c r="K601" i="1"/>
  <c r="K468" i="1"/>
  <c r="K469" i="1"/>
  <c r="K470" i="1"/>
  <c r="K602" i="1"/>
  <c r="K603" i="1"/>
  <c r="K440" i="1"/>
  <c r="K471" i="1"/>
  <c r="K472" i="1"/>
  <c r="K604" i="1"/>
  <c r="K412" i="1"/>
  <c r="K473" i="1"/>
  <c r="K605" i="1"/>
  <c r="K606" i="1"/>
  <c r="K607" i="1"/>
  <c r="K608" i="1"/>
  <c r="K474" i="1"/>
  <c r="K475" i="1"/>
  <c r="K476" i="1"/>
  <c r="K609" i="1"/>
  <c r="K610" i="1"/>
  <c r="K611" i="1"/>
  <c r="K477" i="1"/>
  <c r="K612" i="1"/>
  <c r="K613" i="1"/>
  <c r="K614" i="1"/>
  <c r="K618" i="1"/>
  <c r="H1592" i="5" s="1"/>
  <c r="K619" i="1"/>
  <c r="H1593" i="5" s="1"/>
  <c r="K620" i="1"/>
  <c r="H1591" i="5" s="1"/>
  <c r="K617" i="1"/>
  <c r="K621" i="1"/>
  <c r="H1310" i="5" s="1"/>
  <c r="K622" i="1"/>
  <c r="H1311" i="5" s="1"/>
  <c r="K623" i="1"/>
  <c r="H1312" i="5" s="1"/>
  <c r="K624" i="1"/>
  <c r="H2492" i="5" s="1"/>
  <c r="K627" i="1"/>
  <c r="K628" i="1"/>
  <c r="H2978" i="5" s="1"/>
  <c r="K625" i="1"/>
  <c r="H1524" i="5" s="1"/>
  <c r="K626" i="1"/>
  <c r="H1525" i="5" s="1"/>
  <c r="K629" i="1"/>
  <c r="H1345" i="5" s="1"/>
  <c r="K630" i="1"/>
  <c r="H1346" i="5" s="1"/>
  <c r="K631" i="1"/>
  <c r="K632" i="1"/>
  <c r="K633" i="1"/>
  <c r="K634" i="1"/>
  <c r="K635" i="1"/>
  <c r="K636" i="1"/>
  <c r="H2367" i="5" s="1"/>
  <c r="K637" i="1"/>
  <c r="H3309" i="5" s="1"/>
  <c r="K638" i="1"/>
  <c r="H3310" i="5" s="1"/>
  <c r="K639" i="1"/>
  <c r="K640" i="1"/>
  <c r="K641" i="1"/>
  <c r="K642" i="1"/>
  <c r="K643" i="1"/>
  <c r="K644" i="1"/>
  <c r="K645" i="1"/>
  <c r="K646" i="1"/>
  <c r="K647" i="1"/>
  <c r="K648" i="1"/>
  <c r="K649" i="1"/>
  <c r="K650" i="1"/>
  <c r="H2330" i="5" s="1"/>
  <c r="K651" i="1"/>
  <c r="H2321" i="5" s="1"/>
  <c r="K652" i="1"/>
  <c r="H2311" i="5" s="1"/>
  <c r="K653" i="1"/>
  <c r="H2317" i="5" s="1"/>
  <c r="K654" i="1"/>
  <c r="H2325" i="5" s="1"/>
  <c r="K655" i="1"/>
  <c r="H2305" i="5" s="1"/>
  <c r="K656" i="1"/>
  <c r="H2316" i="5" s="1"/>
  <c r="K659" i="1"/>
  <c r="H3311" i="5" s="1"/>
  <c r="K660" i="1"/>
  <c r="H3312" i="5" s="1"/>
  <c r="K657" i="1"/>
  <c r="H1526" i="5" s="1"/>
  <c r="K658" i="1"/>
  <c r="H1527" i="5" s="1"/>
  <c r="K661" i="1"/>
  <c r="H2979" i="5" s="1"/>
  <c r="K662" i="1"/>
  <c r="H1528" i="5" s="1"/>
  <c r="K663" i="1"/>
  <c r="H1529" i="5" s="1"/>
  <c r="K664" i="1"/>
  <c r="H2192" i="5" s="1"/>
  <c r="K665" i="1"/>
  <c r="H2191" i="5" s="1"/>
  <c r="K666" i="1"/>
  <c r="H2193" i="5" s="1"/>
  <c r="K667" i="1"/>
  <c r="H2980" i="5" s="1"/>
  <c r="K668" i="1"/>
  <c r="H2981" i="5" s="1"/>
  <c r="K673" i="1"/>
  <c r="H1098" i="5" s="1"/>
  <c r="K674" i="1"/>
  <c r="H1099" i="5" s="1"/>
  <c r="K675" i="1"/>
  <c r="H1097" i="5" s="1"/>
  <c r="K676" i="1"/>
  <c r="H1096" i="5" s="1"/>
  <c r="K669" i="1"/>
  <c r="K670" i="1"/>
  <c r="K677" i="1"/>
  <c r="K678" i="1"/>
  <c r="K679" i="1"/>
  <c r="K680" i="1"/>
  <c r="K681" i="1"/>
  <c r="H1101" i="5" s="1"/>
  <c r="K682" i="1"/>
  <c r="H1104" i="5" s="1"/>
  <c r="K683" i="1"/>
  <c r="H1103" i="5" s="1"/>
  <c r="K684" i="1"/>
  <c r="H1105" i="5" s="1"/>
  <c r="K671" i="1"/>
  <c r="K672" i="1"/>
  <c r="K685" i="1"/>
  <c r="K686" i="1"/>
  <c r="H1107" i="5" s="1"/>
  <c r="K687" i="1"/>
  <c r="H1108" i="5" s="1"/>
  <c r="K688" i="1"/>
  <c r="H1106" i="5" s="1"/>
  <c r="K689" i="1"/>
  <c r="H1109" i="5" s="1"/>
  <c r="K690" i="1"/>
  <c r="H1110" i="5" s="1"/>
  <c r="K691" i="1"/>
  <c r="H1111" i="5" s="1"/>
  <c r="K692" i="1"/>
  <c r="H1385" i="5" s="1"/>
  <c r="K693" i="1"/>
  <c r="H1384" i="5" s="1"/>
  <c r="K694" i="1"/>
  <c r="H1386" i="5" s="1"/>
  <c r="K715" i="1"/>
  <c r="H1387" i="5" s="1"/>
  <c r="K695" i="1"/>
  <c r="H1388" i="5" s="1"/>
  <c r="K696" i="1"/>
  <c r="H1389" i="5" s="1"/>
  <c r="K697" i="1"/>
  <c r="H1406" i="5" s="1"/>
  <c r="K712" i="1"/>
  <c r="H3313" i="5" s="1"/>
  <c r="K713" i="1"/>
  <c r="H3314" i="5" s="1"/>
  <c r="K714" i="1"/>
  <c r="H3315" i="5" s="1"/>
  <c r="K716" i="1"/>
  <c r="H1408" i="5" s="1"/>
  <c r="K698" i="1"/>
  <c r="H1425" i="5" s="1"/>
  <c r="K699" i="1"/>
  <c r="H1424" i="5" s="1"/>
  <c r="K700" i="1"/>
  <c r="H1426" i="5" s="1"/>
  <c r="K717" i="1"/>
  <c r="H1429" i="5" s="1"/>
  <c r="K701" i="1"/>
  <c r="H1445" i="5" s="1"/>
  <c r="K702" i="1"/>
  <c r="H1447" i="5" s="1"/>
  <c r="K703" i="1"/>
  <c r="H1443" i="5" s="1"/>
  <c r="K704" i="1"/>
  <c r="H1411" i="5" s="1"/>
  <c r="K705" i="1"/>
  <c r="H1413" i="5" s="1"/>
  <c r="K706" i="1"/>
  <c r="H1449" i="5" s="1"/>
  <c r="K707" i="1"/>
  <c r="H1390" i="5" s="1"/>
  <c r="K708" i="1"/>
  <c r="H1391" i="5" s="1"/>
  <c r="K709" i="1"/>
  <c r="H1460" i="5" s="1"/>
  <c r="K710" i="1"/>
  <c r="H1456" i="5" s="1"/>
  <c r="K711" i="1"/>
  <c r="H1453" i="5" s="1"/>
  <c r="K718" i="1"/>
  <c r="H2982" i="5" s="1"/>
  <c r="K719" i="1"/>
  <c r="H2983" i="5" s="1"/>
  <c r="K720" i="1"/>
  <c r="H2984" i="5" s="1"/>
  <c r="K721" i="1"/>
  <c r="H2985" i="5" s="1"/>
  <c r="K722" i="1"/>
  <c r="H1534" i="5" s="1"/>
  <c r="K723" i="1"/>
  <c r="H1533" i="5" s="1"/>
  <c r="K724" i="1"/>
  <c r="H1536" i="5" s="1"/>
  <c r="K725" i="1"/>
  <c r="H1530" i="5" s="1"/>
  <c r="K726" i="1"/>
  <c r="H1531" i="5" s="1"/>
  <c r="K727" i="1"/>
  <c r="H1532" i="5" s="1"/>
  <c r="K728" i="1"/>
  <c r="H1535" i="5" s="1"/>
  <c r="K729" i="1"/>
  <c r="H1538" i="5" s="1"/>
  <c r="K730" i="1"/>
  <c r="H1539" i="5" s="1"/>
  <c r="K731" i="1"/>
  <c r="H1537" i="5" s="1"/>
  <c r="K732" i="1"/>
  <c r="H1542" i="5" s="1"/>
  <c r="K733" i="1"/>
  <c r="H1541" i="5" s="1"/>
  <c r="K734" i="1"/>
  <c r="H1545" i="5" s="1"/>
  <c r="K735" i="1"/>
  <c r="H1544" i="5" s="1"/>
  <c r="K736" i="1"/>
  <c r="H1547" i="5" s="1"/>
  <c r="K737" i="1"/>
  <c r="H1546" i="5" s="1"/>
  <c r="K738" i="1"/>
  <c r="H1549" i="5" s="1"/>
  <c r="K739" i="1"/>
  <c r="H1548" i="5" s="1"/>
  <c r="K740" i="1"/>
  <c r="H1409" i="5" s="1"/>
  <c r="K741" i="1"/>
  <c r="H1410" i="5" s="1"/>
  <c r="K742" i="1"/>
  <c r="H2494" i="5" s="1"/>
  <c r="K743" i="1"/>
  <c r="H2493" i="5" s="1"/>
  <c r="K752" i="1"/>
  <c r="H1086" i="5" s="1"/>
  <c r="K744" i="1"/>
  <c r="H1035" i="5" s="1"/>
  <c r="K745" i="1"/>
  <c r="H1038" i="5" s="1"/>
  <c r="K746" i="1"/>
  <c r="H1041" i="5" s="1"/>
  <c r="K749" i="1"/>
  <c r="H1043" i="5" s="1"/>
  <c r="K747" i="1"/>
  <c r="H1052" i="5" s="1"/>
  <c r="K750" i="1"/>
  <c r="H1056" i="5" s="1"/>
  <c r="K753" i="1"/>
  <c r="H2194" i="5" s="1"/>
  <c r="K754" i="1"/>
  <c r="H2196" i="5" s="1"/>
  <c r="K755" i="1"/>
  <c r="H2195" i="5" s="1"/>
  <c r="K756" i="1"/>
  <c r="H2198" i="5" s="1"/>
  <c r="K757" i="1"/>
  <c r="H2200" i="5" s="1"/>
  <c r="K758" i="1"/>
  <c r="H2201" i="5" s="1"/>
  <c r="K748" i="1"/>
  <c r="H1078" i="5" s="1"/>
  <c r="K751" i="1"/>
  <c r="K759" i="1"/>
  <c r="H1551" i="5" s="1"/>
  <c r="K760" i="1"/>
  <c r="H1556" i="5" s="1"/>
  <c r="K761" i="1"/>
  <c r="H1555" i="5" s="1"/>
  <c r="K762" i="1"/>
  <c r="H1553" i="5" s="1"/>
  <c r="K763" i="1"/>
  <c r="H1552" i="5" s="1"/>
  <c r="K764" i="1"/>
  <c r="H1550" i="5" s="1"/>
  <c r="K765" i="1"/>
  <c r="H1554" i="5" s="1"/>
  <c r="K775" i="1"/>
  <c r="H1221" i="5" s="1"/>
  <c r="K779" i="1"/>
  <c r="H1222" i="5" s="1"/>
  <c r="K780" i="1"/>
  <c r="H1223" i="5" s="1"/>
  <c r="K781" i="1"/>
  <c r="H1224" i="5" s="1"/>
  <c r="K782" i="1"/>
  <c r="H1225" i="5" s="1"/>
  <c r="K783" i="1"/>
  <c r="H1226" i="5" s="1"/>
  <c r="K766" i="1"/>
  <c r="H1557" i="5" s="1"/>
  <c r="K767" i="1"/>
  <c r="H1559" i="5" s="1"/>
  <c r="K768" i="1"/>
  <c r="H1558" i="5" s="1"/>
  <c r="K784" i="1"/>
  <c r="K785" i="1"/>
  <c r="K786" i="1"/>
  <c r="K787" i="1"/>
  <c r="K788" i="1"/>
  <c r="K769" i="1"/>
  <c r="H1560" i="5" s="1"/>
  <c r="K776" i="1"/>
  <c r="H1227" i="5" s="1"/>
  <c r="K789" i="1"/>
  <c r="H1228" i="5" s="1"/>
  <c r="K790" i="1"/>
  <c r="H1229" i="5" s="1"/>
  <c r="K770" i="1"/>
  <c r="H1562" i="5" s="1"/>
  <c r="K771" i="1"/>
  <c r="H1561" i="5" s="1"/>
  <c r="K791" i="1"/>
  <c r="H1334" i="5" s="1"/>
  <c r="K792" i="1"/>
  <c r="H1335" i="5" s="1"/>
  <c r="K793" i="1"/>
  <c r="H1336" i="5" s="1"/>
  <c r="K794" i="1"/>
  <c r="H1337" i="5" s="1"/>
  <c r="K795" i="1"/>
  <c r="H1338" i="5" s="1"/>
  <c r="K772" i="1"/>
  <c r="H1564" i="5" s="1"/>
  <c r="K773" i="1"/>
  <c r="H1563" i="5" s="1"/>
  <c r="K777" i="1"/>
  <c r="H1231" i="5" s="1"/>
  <c r="K796" i="1"/>
  <c r="H1232" i="5" s="1"/>
  <c r="K797" i="1"/>
  <c r="H1233" i="5" s="1"/>
  <c r="K798" i="1"/>
  <c r="H1234" i="5" s="1"/>
  <c r="K799" i="1"/>
  <c r="H1235" i="5" s="1"/>
  <c r="K800" i="1"/>
  <c r="H1236" i="5" s="1"/>
  <c r="K774" i="1"/>
  <c r="H1565" i="5" s="1"/>
  <c r="K778" i="1"/>
  <c r="H1237" i="5" s="1"/>
  <c r="K801" i="1"/>
  <c r="H1238" i="5" s="1"/>
  <c r="K802" i="1"/>
  <c r="H1239" i="5" s="1"/>
  <c r="K803" i="1"/>
  <c r="H1240" i="5" s="1"/>
  <c r="K804" i="1"/>
  <c r="H1241" i="5" s="1"/>
  <c r="K805" i="1"/>
  <c r="K806" i="1"/>
  <c r="H2986" i="5" s="1"/>
  <c r="K807" i="1"/>
  <c r="H2987" i="5" s="1"/>
  <c r="K808" i="1"/>
  <c r="K809" i="1"/>
  <c r="K810" i="1"/>
  <c r="K811" i="1"/>
  <c r="K812" i="1"/>
  <c r="K813" i="1"/>
  <c r="K814" i="1"/>
  <c r="H1567" i="5" s="1"/>
  <c r="K815" i="1"/>
  <c r="H1596" i="5" s="1"/>
  <c r="K816" i="1"/>
  <c r="H1600" i="5" s="1"/>
  <c r="K817" i="1"/>
  <c r="H1598" i="5" s="1"/>
  <c r="K818" i="1"/>
  <c r="H1604" i="5" s="1"/>
  <c r="K819" i="1"/>
  <c r="H1602" i="5" s="1"/>
  <c r="K822" i="1"/>
  <c r="H2495" i="5" s="1"/>
  <c r="K823" i="1"/>
  <c r="H2499" i="5" s="1"/>
  <c r="K824" i="1"/>
  <c r="H2497" i="5" s="1"/>
  <c r="K825" i="1"/>
  <c r="H2500" i="5" s="1"/>
  <c r="K826" i="1"/>
  <c r="H2498" i="5" s="1"/>
  <c r="K827" i="1"/>
  <c r="H2496" i="5" s="1"/>
  <c r="K820" i="1"/>
  <c r="H1620" i="5" s="1"/>
  <c r="K821" i="1"/>
  <c r="H1622" i="5" s="1"/>
  <c r="K828" i="1"/>
  <c r="H1300" i="5" s="1"/>
  <c r="K829" i="1"/>
  <c r="H1302" i="5" s="1"/>
  <c r="K830" i="1"/>
  <c r="H1301" i="5" s="1"/>
  <c r="K831" i="1"/>
  <c r="H1303" i="5" s="1"/>
  <c r="K832" i="1"/>
  <c r="H1326" i="5" s="1"/>
  <c r="K833" i="1"/>
  <c r="H1328" i="5" s="1"/>
  <c r="K834" i="1"/>
  <c r="H1327" i="5" s="1"/>
  <c r="K835" i="1"/>
  <c r="H1324" i="5" s="1"/>
  <c r="K843" i="1"/>
  <c r="H2988" i="5" s="1"/>
  <c r="K836" i="1"/>
  <c r="H1329" i="5" s="1"/>
  <c r="K837" i="1"/>
  <c r="H1348" i="5" s="1"/>
  <c r="K838" i="1"/>
  <c r="H1371" i="5" s="1"/>
  <c r="K839" i="1"/>
  <c r="H1374" i="5" s="1"/>
  <c r="K840" i="1"/>
  <c r="H1381" i="5" s="1"/>
  <c r="K841" i="1"/>
  <c r="H1382" i="5" s="1"/>
  <c r="K842" i="1"/>
  <c r="H1383" i="5" s="1"/>
  <c r="K844" i="1"/>
  <c r="H1077" i="5" s="1"/>
  <c r="K846" i="1"/>
  <c r="H2202" i="5" s="1"/>
  <c r="K845" i="1"/>
  <c r="H1569" i="5" s="1"/>
  <c r="K847" i="1"/>
  <c r="H3316" i="5" s="1"/>
  <c r="K848" i="1"/>
  <c r="H3317" i="5" s="1"/>
  <c r="K849" i="1"/>
  <c r="H3318" i="5" s="1"/>
  <c r="K850" i="1"/>
  <c r="H3319" i="5" s="1"/>
  <c r="K851" i="1"/>
  <c r="H3320" i="5" s="1"/>
  <c r="K852" i="1"/>
  <c r="H3321" i="5" s="1"/>
  <c r="K864" i="1"/>
  <c r="H1574" i="5" s="1"/>
  <c r="K865" i="1"/>
  <c r="H1576" i="5" s="1"/>
  <c r="K866" i="1"/>
  <c r="H1575" i="5" s="1"/>
  <c r="K867" i="1"/>
  <c r="H2989" i="5" s="1"/>
  <c r="K853" i="1"/>
  <c r="H1572" i="5" s="1"/>
  <c r="K854" i="1"/>
  <c r="H1571" i="5" s="1"/>
  <c r="K855" i="1"/>
  <c r="H1573" i="5" s="1"/>
  <c r="K856" i="1"/>
  <c r="H1577" i="5" s="1"/>
  <c r="K857" i="1"/>
  <c r="H1578" i="5" s="1"/>
  <c r="K858" i="1"/>
  <c r="H2204" i="5" s="1"/>
  <c r="K859" i="1"/>
  <c r="H2203" i="5" s="1"/>
  <c r="K860" i="1"/>
  <c r="H2205" i="5" s="1"/>
  <c r="K861" i="1"/>
  <c r="H2207" i="5" s="1"/>
  <c r="K862" i="1"/>
  <c r="H2206" i="5" s="1"/>
  <c r="K863" i="1"/>
  <c r="H2208" i="5" s="1"/>
  <c r="K868" i="1"/>
  <c r="H1580" i="5" s="1"/>
  <c r="K869" i="1"/>
  <c r="H1579" i="5" s="1"/>
  <c r="K870" i="1"/>
  <c r="H1581" i="5" s="1"/>
  <c r="K871" i="1"/>
  <c r="K872" i="1"/>
  <c r="K873" i="1"/>
  <c r="H1584" i="5" s="1"/>
  <c r="K874" i="1"/>
  <c r="H1586" i="5" s="1"/>
  <c r="K875" i="1"/>
  <c r="H1583" i="5" s="1"/>
  <c r="K876" i="1"/>
  <c r="H1587" i="5" s="1"/>
  <c r="K877" i="1"/>
  <c r="H1585" i="5" s="1"/>
  <c r="K878" i="1"/>
  <c r="H1582" i="5" s="1"/>
  <c r="K879" i="1"/>
  <c r="H1588" i="5" s="1"/>
  <c r="K880" i="1"/>
  <c r="K881" i="1"/>
  <c r="K882" i="1"/>
  <c r="K883" i="1"/>
  <c r="K884" i="1"/>
  <c r="K885" i="1"/>
  <c r="K918" i="1"/>
  <c r="H2992" i="5" s="1"/>
  <c r="K904" i="1"/>
  <c r="K905" i="1"/>
  <c r="K906" i="1"/>
  <c r="K907" i="1"/>
  <c r="K908" i="1"/>
  <c r="K909" i="1"/>
  <c r="K910" i="1"/>
  <c r="K911" i="1"/>
  <c r="K912" i="1"/>
  <c r="K913" i="1"/>
  <c r="K919" i="1"/>
  <c r="H2991" i="5" s="1"/>
  <c r="K886" i="1"/>
  <c r="K887" i="1"/>
  <c r="K888" i="1"/>
  <c r="K898" i="1"/>
  <c r="K914" i="1"/>
  <c r="K889" i="1"/>
  <c r="K920" i="1"/>
  <c r="H2993" i="5" s="1"/>
  <c r="K890" i="1"/>
  <c r="K903" i="1"/>
  <c r="K891" i="1"/>
  <c r="K892" i="1"/>
  <c r="K893" i="1"/>
  <c r="K894" i="1"/>
  <c r="K899" i="1"/>
  <c r="K915" i="1"/>
  <c r="K895" i="1"/>
  <c r="K896" i="1"/>
  <c r="K897" i="1"/>
  <c r="K900" i="1"/>
  <c r="K916" i="1"/>
  <c r="K917" i="1"/>
  <c r="K921" i="1"/>
  <c r="H2990" i="5" s="1"/>
  <c r="K901" i="1"/>
  <c r="H2502" i="5" s="1"/>
  <c r="K902" i="1"/>
  <c r="K922" i="1"/>
  <c r="K923" i="1"/>
  <c r="K924" i="1"/>
  <c r="H2994" i="5" s="1"/>
  <c r="K925" i="1"/>
  <c r="H2995" i="5" s="1"/>
  <c r="K926" i="1"/>
  <c r="H2996" i="5" s="1"/>
  <c r="K927" i="1"/>
  <c r="H3006" i="5" s="1"/>
  <c r="K928" i="1"/>
  <c r="H3007" i="5" s="1"/>
  <c r="K929" i="1"/>
  <c r="H3000" i="5" s="1"/>
  <c r="K930" i="1"/>
  <c r="H3004" i="5" s="1"/>
  <c r="K931" i="1"/>
  <c r="H3005" i="5" s="1"/>
  <c r="K932" i="1"/>
  <c r="H2997" i="5" s="1"/>
  <c r="K933" i="1"/>
  <c r="H2998" i="5" s="1"/>
  <c r="K934" i="1"/>
  <c r="H2999" i="5" s="1"/>
  <c r="K935" i="1"/>
  <c r="H3001" i="5" s="1"/>
  <c r="K936" i="1"/>
  <c r="H3002" i="5" s="1"/>
  <c r="K937" i="1"/>
  <c r="H3003" i="5" s="1"/>
  <c r="K938" i="1"/>
  <c r="K942" i="1"/>
  <c r="K939" i="1"/>
  <c r="K940" i="1"/>
  <c r="K941" i="1"/>
  <c r="K943" i="1"/>
  <c r="K944" i="1"/>
  <c r="H1909" i="5" s="1"/>
  <c r="K945" i="1"/>
  <c r="H1913" i="5" s="1"/>
  <c r="K946" i="1"/>
  <c r="H3322" i="5" s="1"/>
  <c r="K947" i="1"/>
  <c r="H3008" i="5" s="1"/>
  <c r="K948" i="1"/>
  <c r="H1590" i="5" s="1"/>
  <c r="K949" i="1"/>
  <c r="H1589" i="5" s="1"/>
  <c r="K950" i="1"/>
  <c r="H1242" i="5" s="1"/>
  <c r="K951" i="1"/>
  <c r="H1243" i="5" s="1"/>
  <c r="K952" i="1"/>
  <c r="K953" i="1"/>
  <c r="K954" i="1"/>
  <c r="K955" i="1"/>
  <c r="H2125" i="5" s="1"/>
  <c r="K956" i="1"/>
  <c r="H1472" i="5" s="1"/>
  <c r="K957" i="1"/>
  <c r="H1504" i="5" s="1"/>
  <c r="K958" i="1"/>
  <c r="H1506" i="5" s="1"/>
  <c r="K959" i="1"/>
  <c r="H1594" i="5" s="1"/>
  <c r="K979" i="1"/>
  <c r="H2209" i="5" s="1"/>
  <c r="K960" i="1"/>
  <c r="H1595" i="5" s="1"/>
  <c r="K980" i="1"/>
  <c r="H2210" i="5" s="1"/>
  <c r="K961" i="1"/>
  <c r="H1597" i="5" s="1"/>
  <c r="K998" i="1"/>
  <c r="H3323" i="5" s="1"/>
  <c r="K999" i="1"/>
  <c r="H3324" i="5" s="1"/>
  <c r="K962" i="1"/>
  <c r="H1599" i="5" s="1"/>
  <c r="K981" i="1"/>
  <c r="H2211" i="5" s="1"/>
  <c r="K982" i="1"/>
  <c r="H2213" i="5" s="1"/>
  <c r="K983" i="1"/>
  <c r="H2214" i="5" s="1"/>
  <c r="K984" i="1"/>
  <c r="H2212" i="5" s="1"/>
  <c r="K963" i="1"/>
  <c r="H1601" i="5" s="1"/>
  <c r="K1001" i="1"/>
  <c r="H3009" i="5" s="1"/>
  <c r="K964" i="1"/>
  <c r="H1603" i="5" s="1"/>
  <c r="K985" i="1"/>
  <c r="H2216" i="5" s="1"/>
  <c r="K965" i="1"/>
  <c r="H1607" i="5" s="1"/>
  <c r="K966" i="1"/>
  <c r="H1605" i="5" s="1"/>
  <c r="K967" i="1"/>
  <c r="H1606" i="5" s="1"/>
  <c r="K968" i="1"/>
  <c r="H1608" i="5" s="1"/>
  <c r="K986" i="1"/>
  <c r="H2218" i="5" s="1"/>
  <c r="K987" i="1"/>
  <c r="H2220" i="5" s="1"/>
  <c r="K988" i="1"/>
  <c r="H2222" i="5" s="1"/>
  <c r="K1000" i="1"/>
  <c r="H3325" i="5" s="1"/>
  <c r="K969" i="1"/>
  <c r="H1611" i="5" s="1"/>
  <c r="K970" i="1"/>
  <c r="H1610" i="5" s="1"/>
  <c r="K971" i="1"/>
  <c r="H1609" i="5" s="1"/>
  <c r="K972" i="1"/>
  <c r="H1613" i="5" s="1"/>
  <c r="K989" i="1"/>
  <c r="H2223" i="5" s="1"/>
  <c r="K990" i="1"/>
  <c r="H2224" i="5" s="1"/>
  <c r="K973" i="1"/>
  <c r="H1614" i="5" s="1"/>
  <c r="K974" i="1"/>
  <c r="H1617" i="5" s="1"/>
  <c r="K975" i="1"/>
  <c r="H1618" i="5" s="1"/>
  <c r="K976" i="1"/>
  <c r="H1619" i="5" s="1"/>
  <c r="K977" i="1"/>
  <c r="H1621" i="5" s="1"/>
  <c r="K978" i="1"/>
  <c r="H1623" i="5" s="1"/>
  <c r="K992" i="1"/>
  <c r="H2503" i="5" s="1"/>
  <c r="K993" i="1"/>
  <c r="H2504" i="5" s="1"/>
  <c r="K994" i="1"/>
  <c r="H2505" i="5" s="1"/>
  <c r="K995" i="1"/>
  <c r="H2506" i="5" s="1"/>
  <c r="K996" i="1"/>
  <c r="H1612" i="5" s="1"/>
  <c r="K991" i="1"/>
  <c r="H1615" i="5" s="1"/>
  <c r="K997" i="1"/>
  <c r="K1002" i="1"/>
  <c r="H2403" i="5" s="1"/>
  <c r="K1003" i="1"/>
  <c r="H2439" i="5" s="1"/>
  <c r="K1004" i="1"/>
  <c r="H2475" i="5" s="1"/>
  <c r="K1005" i="1"/>
  <c r="H1629" i="5" s="1"/>
  <c r="K1006" i="1"/>
  <c r="H1627" i="5" s="1"/>
  <c r="K1007" i="1"/>
  <c r="H1628" i="5" s="1"/>
  <c r="K1008" i="1"/>
  <c r="H1630" i="5" s="1"/>
  <c r="K1009" i="1"/>
  <c r="H1624" i="5" s="1"/>
  <c r="K1010" i="1"/>
  <c r="H1625" i="5" s="1"/>
  <c r="K1011" i="1"/>
  <c r="H1626" i="5" s="1"/>
  <c r="K1012" i="1"/>
  <c r="H3326" i="5" s="1"/>
  <c r="K1013" i="1"/>
  <c r="H3327" i="5" s="1"/>
  <c r="K1014" i="1"/>
  <c r="H3011" i="5" s="1"/>
  <c r="K1015" i="1"/>
  <c r="H3010" i="5" s="1"/>
  <c r="K1016" i="1"/>
  <c r="H1631" i="5" s="1"/>
  <c r="K1017" i="1"/>
  <c r="H1632" i="5" s="1"/>
  <c r="K1022" i="1"/>
  <c r="H1256" i="5" s="1"/>
  <c r="K1024" i="1"/>
  <c r="H1257" i="5" s="1"/>
  <c r="K1018" i="1"/>
  <c r="H1634" i="5" s="1"/>
  <c r="K1019" i="1"/>
  <c r="H1636" i="5" s="1"/>
  <c r="K1020" i="1"/>
  <c r="H1635" i="5" s="1"/>
  <c r="K1021" i="1"/>
  <c r="H1633" i="5" s="1"/>
  <c r="K1023" i="1"/>
  <c r="H1258" i="5" s="1"/>
  <c r="K1025" i="1"/>
  <c r="H1259" i="5" s="1"/>
  <c r="K1026" i="1"/>
  <c r="H1260" i="5" s="1"/>
  <c r="K1027" i="1"/>
  <c r="H1637" i="5" s="1"/>
  <c r="K1028" i="1"/>
  <c r="H3012" i="5" s="1"/>
  <c r="K1029" i="1"/>
  <c r="H1639" i="5" s="1"/>
  <c r="K1030" i="1"/>
  <c r="H1638" i="5" s="1"/>
  <c r="K1031" i="1"/>
  <c r="H1640" i="5" s="1"/>
  <c r="K1064" i="1"/>
  <c r="K1065" i="1"/>
  <c r="K1032" i="1"/>
  <c r="K1033" i="1"/>
  <c r="K1034" i="1"/>
  <c r="K1035" i="1"/>
  <c r="K1036" i="1"/>
  <c r="K1037" i="1"/>
  <c r="K1038" i="1"/>
  <c r="K1039" i="1"/>
  <c r="K1040" i="1"/>
  <c r="K1041" i="1"/>
  <c r="K1076" i="1"/>
  <c r="H1642" i="5" s="1"/>
  <c r="K1077" i="1"/>
  <c r="H1641" i="5" s="1"/>
  <c r="K1078" i="1"/>
  <c r="H1647" i="5" s="1"/>
  <c r="K1079" i="1"/>
  <c r="H1648" i="5" s="1"/>
  <c r="K1080" i="1"/>
  <c r="H1649" i="5" s="1"/>
  <c r="K1081" i="1"/>
  <c r="H1650" i="5" s="1"/>
  <c r="K1042" i="1"/>
  <c r="K1067" i="1"/>
  <c r="H1087" i="5" s="1"/>
  <c r="K1068" i="1"/>
  <c r="H1089" i="5" s="1"/>
  <c r="K1069" i="1"/>
  <c r="H1088" i="5" s="1"/>
  <c r="K1043" i="1"/>
  <c r="K1044" i="1"/>
  <c r="K1118" i="1"/>
  <c r="K1045" i="1"/>
  <c r="K1117" i="1"/>
  <c r="K1046" i="1"/>
  <c r="K1047" i="1"/>
  <c r="K1119" i="1"/>
  <c r="K1120" i="1"/>
  <c r="H1354" i="5" s="1"/>
  <c r="K1082" i="1"/>
  <c r="H1653" i="5" s="1"/>
  <c r="K1083" i="1"/>
  <c r="H1655" i="5" s="1"/>
  <c r="K1089" i="1"/>
  <c r="H2225" i="5" s="1"/>
  <c r="K1113" i="1"/>
  <c r="H1656" i="5" s="1"/>
  <c r="K1084" i="1"/>
  <c r="H1658" i="5" s="1"/>
  <c r="K1085" i="1"/>
  <c r="H1662" i="5" s="1"/>
  <c r="K1086" i="1"/>
  <c r="H1661" i="5" s="1"/>
  <c r="K1114" i="1"/>
  <c r="K1087" i="1"/>
  <c r="H1663" i="5" s="1"/>
  <c r="K1088" i="1"/>
  <c r="H1665" i="5" s="1"/>
  <c r="K1048" i="1"/>
  <c r="K1049" i="1"/>
  <c r="K1070" i="1"/>
  <c r="H1090" i="5" s="1"/>
  <c r="K1071" i="1"/>
  <c r="H1091" i="5" s="1"/>
  <c r="K1072" i="1"/>
  <c r="H1092" i="5" s="1"/>
  <c r="K1073" i="1"/>
  <c r="H1094" i="5" s="1"/>
  <c r="K1074" i="1"/>
  <c r="H1093" i="5" s="1"/>
  <c r="K1075" i="1"/>
  <c r="H1095" i="5" s="1"/>
  <c r="K1050" i="1"/>
  <c r="K1051" i="1"/>
  <c r="K1052" i="1"/>
  <c r="K1053" i="1"/>
  <c r="K1054" i="1"/>
  <c r="K1055" i="1"/>
  <c r="K1056" i="1"/>
  <c r="K1057" i="1"/>
  <c r="K1058" i="1"/>
  <c r="K1059" i="1"/>
  <c r="K1066" i="1"/>
  <c r="K1090" i="1"/>
  <c r="H2226" i="5" s="1"/>
  <c r="K1091" i="1"/>
  <c r="H2229" i="5" s="1"/>
  <c r="K1092" i="1"/>
  <c r="H2228" i="5" s="1"/>
  <c r="K1093" i="1"/>
  <c r="H2230" i="5" s="1"/>
  <c r="K1094" i="1"/>
  <c r="H2227" i="5" s="1"/>
  <c r="K1060" i="1"/>
  <c r="K1061" i="1"/>
  <c r="K1062" i="1"/>
  <c r="K1063" i="1"/>
  <c r="K1095" i="1"/>
  <c r="H1646" i="5" s="1"/>
  <c r="K1096" i="1"/>
  <c r="H1644" i="5" s="1"/>
  <c r="K1097" i="1"/>
  <c r="H1645" i="5" s="1"/>
  <c r="K1098" i="1"/>
  <c r="H1643" i="5" s="1"/>
  <c r="K1121" i="1"/>
  <c r="H3016" i="5" s="1"/>
  <c r="K1122" i="1"/>
  <c r="H3017" i="5" s="1"/>
  <c r="K1099" i="1"/>
  <c r="H1651" i="5" s="1"/>
  <c r="K1123" i="1"/>
  <c r="H3021" i="5" s="1"/>
  <c r="K1124" i="1"/>
  <c r="H3034" i="5" s="1"/>
  <c r="K1125" i="1"/>
  <c r="H3035" i="5" s="1"/>
  <c r="K1126" i="1"/>
  <c r="H3027" i="5" s="1"/>
  <c r="K1127" i="1"/>
  <c r="H3028" i="5" s="1"/>
  <c r="K1128" i="1"/>
  <c r="H3029" i="5" s="1"/>
  <c r="K1100" i="1"/>
  <c r="H1659" i="5" s="1"/>
  <c r="K1129" i="1"/>
  <c r="H3023" i="5" s="1"/>
  <c r="K1130" i="1"/>
  <c r="H3024" i="5" s="1"/>
  <c r="K1101" i="1"/>
  <c r="H2368" i="5" s="1"/>
  <c r="K1102" i="1"/>
  <c r="H2369" i="5" s="1"/>
  <c r="K1131" i="1"/>
  <c r="H3018" i="5" s="1"/>
  <c r="K1132" i="1"/>
  <c r="H3019" i="5" s="1"/>
  <c r="K1115" i="1"/>
  <c r="K1116" i="1"/>
  <c r="K1133" i="1"/>
  <c r="H3015" i="5" s="1"/>
  <c r="K1103" i="1"/>
  <c r="H1664" i="5" s="1"/>
  <c r="K1134" i="1"/>
  <c r="H3025" i="5" s="1"/>
  <c r="K1135" i="1"/>
  <c r="H3026" i="5" s="1"/>
  <c r="K1136" i="1"/>
  <c r="H3013" i="5" s="1"/>
  <c r="K1104" i="1"/>
  <c r="H2370" i="5" s="1"/>
  <c r="K1105" i="1"/>
  <c r="H2371" i="5" s="1"/>
  <c r="K1106" i="1"/>
  <c r="H2372" i="5" s="1"/>
  <c r="K1137" i="1"/>
  <c r="H3014" i="5" s="1"/>
  <c r="K1138" i="1"/>
  <c r="H3031" i="5" s="1"/>
  <c r="K1139" i="1"/>
  <c r="H3032" i="5" s="1"/>
  <c r="K1140" i="1"/>
  <c r="H3033" i="5" s="1"/>
  <c r="K1107" i="1"/>
  <c r="H2375" i="5" s="1"/>
  <c r="K1108" i="1"/>
  <c r="H2373" i="5" s="1"/>
  <c r="K1109" i="1"/>
  <c r="H2374" i="5" s="1"/>
  <c r="K1141" i="1"/>
  <c r="H3030" i="5" s="1"/>
  <c r="K1110" i="1"/>
  <c r="H2376" i="5" s="1"/>
  <c r="K1111" i="1"/>
  <c r="H2377" i="5" s="1"/>
  <c r="K1112" i="1"/>
  <c r="H2378" i="5" s="1"/>
  <c r="K1142" i="1"/>
  <c r="H3020" i="5" s="1"/>
  <c r="K1143" i="1"/>
  <c r="H3036" i="5" s="1"/>
  <c r="K1144" i="1"/>
  <c r="H3022" i="5" s="1"/>
  <c r="K1150" i="1"/>
  <c r="K1151" i="1"/>
  <c r="K1152" i="1"/>
  <c r="K1153" i="1"/>
  <c r="K1154" i="1"/>
  <c r="K1155" i="1"/>
  <c r="K1156" i="1"/>
  <c r="K1163" i="1"/>
  <c r="H3037" i="5" s="1"/>
  <c r="K1145" i="1"/>
  <c r="K1146" i="1"/>
  <c r="K1147" i="1"/>
  <c r="K1157" i="1"/>
  <c r="K1148" i="1"/>
  <c r="K1149" i="1"/>
  <c r="K1158" i="1"/>
  <c r="H1666" i="5" s="1"/>
  <c r="K1159" i="1"/>
  <c r="H1667" i="5" s="1"/>
  <c r="K1160" i="1"/>
  <c r="H1668" i="5" s="1"/>
  <c r="K1161" i="1"/>
  <c r="H1669" i="5" s="1"/>
  <c r="K1162" i="1"/>
  <c r="H1670" i="5" s="1"/>
  <c r="K1164" i="1"/>
  <c r="H3328" i="5" s="1"/>
  <c r="K1165" i="1"/>
  <c r="H3329" i="5" s="1"/>
  <c r="K1166" i="1"/>
  <c r="H3330" i="5" s="1"/>
  <c r="K1167" i="1"/>
  <c r="H3331" i="5" s="1"/>
  <c r="K1168" i="1"/>
  <c r="H3332" i="5" s="1"/>
  <c r="K1169" i="1"/>
  <c r="H3333" i="5" s="1"/>
  <c r="K1170" i="1"/>
  <c r="H3334" i="5" s="1"/>
  <c r="K1171" i="1"/>
  <c r="H3335" i="5" s="1"/>
  <c r="K1172" i="1"/>
  <c r="H3042" i="5" s="1"/>
  <c r="K1173" i="1"/>
  <c r="H3043" i="5" s="1"/>
  <c r="K1174" i="1"/>
  <c r="H3040" i="5" s="1"/>
  <c r="K1175" i="1"/>
  <c r="H3041" i="5" s="1"/>
  <c r="K1176" i="1"/>
  <c r="H3038" i="5" s="1"/>
  <c r="K1177" i="1"/>
  <c r="H3039" i="5" s="1"/>
  <c r="K1178" i="1"/>
  <c r="H1675" i="5" s="1"/>
  <c r="K1179" i="1"/>
  <c r="H1673" i="5" s="1"/>
  <c r="K1180" i="1"/>
  <c r="H1676" i="5" s="1"/>
  <c r="K1181" i="1"/>
  <c r="H1672" i="5" s="1"/>
  <c r="K1182" i="1"/>
  <c r="H1674" i="5" s="1"/>
  <c r="K1183" i="1"/>
  <c r="H1671" i="5" s="1"/>
  <c r="K1184" i="1"/>
  <c r="H3044" i="5" s="1"/>
  <c r="K1185" i="1"/>
  <c r="H3045" i="5" s="1"/>
  <c r="K1186" i="1"/>
  <c r="H3046" i="5" s="1"/>
  <c r="K1187" i="1"/>
  <c r="H3047" i="5" s="1"/>
  <c r="K1188" i="1"/>
  <c r="H3048" i="5" s="1"/>
  <c r="K1189" i="1"/>
  <c r="H3049" i="5" s="1"/>
  <c r="K1190" i="1"/>
  <c r="H3050" i="5" s="1"/>
  <c r="K1194" i="1"/>
  <c r="H3051" i="5" s="1"/>
  <c r="K1195" i="1"/>
  <c r="H3052" i="5" s="1"/>
  <c r="K1191" i="1"/>
  <c r="H1296" i="5" s="1"/>
  <c r="K1192" i="1"/>
  <c r="H1297" i="5" s="1"/>
  <c r="K1193" i="1"/>
  <c r="K1196" i="1"/>
  <c r="H1268" i="5" s="1"/>
  <c r="K1197" i="1"/>
  <c r="H1267" i="5" s="1"/>
  <c r="K1198" i="1"/>
  <c r="H1266" i="5" s="1"/>
  <c r="K1199" i="1"/>
  <c r="H1270" i="5" s="1"/>
  <c r="K1200" i="1"/>
  <c r="K1201" i="1"/>
  <c r="H1273" i="5" s="1"/>
  <c r="K1202" i="1"/>
  <c r="H1274" i="5" s="1"/>
  <c r="K1203" i="1"/>
  <c r="H1678" i="5" s="1"/>
  <c r="K1204" i="1"/>
  <c r="H1677" i="5" s="1"/>
  <c r="K1205" i="1"/>
  <c r="H3053" i="5" s="1"/>
  <c r="K1206" i="1"/>
  <c r="H3057" i="5" s="1"/>
  <c r="K1207" i="1"/>
  <c r="H3054" i="5" s="1"/>
  <c r="K1208" i="1"/>
  <c r="H3055" i="5" s="1"/>
  <c r="K1209" i="1"/>
  <c r="H3056" i="5" s="1"/>
  <c r="K1214" i="1"/>
  <c r="H3336" i="5" s="1"/>
  <c r="K1215" i="1"/>
  <c r="H3058" i="5" s="1"/>
  <c r="K1216" i="1"/>
  <c r="H3059" i="5" s="1"/>
  <c r="K1217" i="1"/>
  <c r="H3060" i="5" s="1"/>
  <c r="K1210" i="1"/>
  <c r="H1679" i="5" s="1"/>
  <c r="K1211" i="1"/>
  <c r="H1682" i="5" s="1"/>
  <c r="K1212" i="1"/>
  <c r="H1680" i="5" s="1"/>
  <c r="K1213" i="1"/>
  <c r="H1681" i="5" s="1"/>
  <c r="K1218" i="1"/>
  <c r="K1219" i="1"/>
  <c r="K1220" i="1"/>
  <c r="K1221" i="1"/>
  <c r="K1222" i="1"/>
  <c r="K1223" i="1"/>
  <c r="H2617" i="5" s="1"/>
  <c r="K1224" i="1"/>
  <c r="H2618" i="5" s="1"/>
  <c r="K1225" i="1"/>
  <c r="H2616" i="5" s="1"/>
  <c r="K1229" i="1"/>
  <c r="H3063" i="5" s="1"/>
  <c r="K1226" i="1"/>
  <c r="K1230" i="1"/>
  <c r="H3061" i="5" s="1"/>
  <c r="K1231" i="1"/>
  <c r="H3064" i="5" s="1"/>
  <c r="K1232" i="1"/>
  <c r="H3062" i="5" s="1"/>
  <c r="K1227" i="1"/>
  <c r="K1228" i="1"/>
  <c r="K1233" i="1"/>
  <c r="H1683" i="5" s="1"/>
  <c r="K1234" i="1"/>
  <c r="H3065" i="5" s="1"/>
  <c r="K1235" i="1"/>
  <c r="H3066" i="5" s="1"/>
  <c r="K1236" i="1"/>
  <c r="H2233" i="5" s="1"/>
  <c r="K1237" i="1"/>
  <c r="H2231" i="5" s="1"/>
  <c r="K1238" i="1"/>
  <c r="H2232" i="5" s="1"/>
  <c r="K1239" i="1"/>
  <c r="H2234" i="5" s="1"/>
  <c r="K1240" i="1"/>
  <c r="H2235" i="5" s="1"/>
  <c r="K1241" i="1"/>
  <c r="H2507" i="5" s="1"/>
  <c r="K1242" i="1"/>
  <c r="H1685" i="5" s="1"/>
  <c r="K1243" i="1"/>
  <c r="H1344" i="5" s="1"/>
  <c r="K1244" i="1"/>
  <c r="H1404" i="5" s="1"/>
  <c r="K1245" i="1"/>
  <c r="K1246" i="1"/>
  <c r="K1247" i="1"/>
  <c r="K1248" i="1"/>
  <c r="H2236" i="5" s="1"/>
  <c r="K1249" i="1"/>
  <c r="H3337" i="5" s="1"/>
  <c r="K1250" i="1"/>
  <c r="H3338" i="5" s="1"/>
  <c r="K1251" i="1"/>
  <c r="H3339" i="5" s="1"/>
  <c r="K1252" i="1"/>
  <c r="K1253" i="1"/>
  <c r="K1254" i="1"/>
  <c r="K1255" i="1"/>
  <c r="K1258" i="1"/>
  <c r="K1259" i="1"/>
  <c r="K1256" i="1"/>
  <c r="K1257" i="1"/>
  <c r="K1260" i="1"/>
  <c r="K1261" i="1"/>
  <c r="K1262" i="1"/>
  <c r="K1263" i="1"/>
  <c r="K1264" i="1"/>
  <c r="K1265" i="1"/>
  <c r="K1266" i="1"/>
  <c r="K1267" i="1"/>
  <c r="K1278" i="1"/>
  <c r="H1686" i="5" s="1"/>
  <c r="K1279" i="1"/>
  <c r="H1687" i="5" s="1"/>
  <c r="K1282" i="1"/>
  <c r="H1246" i="5" s="1"/>
  <c r="K1283" i="1"/>
  <c r="H1244" i="5" s="1"/>
  <c r="K1284" i="1"/>
  <c r="H1247" i="5" s="1"/>
  <c r="K1285" i="1"/>
  <c r="H1245" i="5" s="1"/>
  <c r="K1290" i="1"/>
  <c r="H1248" i="5" s="1"/>
  <c r="K1291" i="1"/>
  <c r="H1249" i="5" s="1"/>
  <c r="K1280" i="1"/>
  <c r="H1688" i="5" s="1"/>
  <c r="K1281" i="1"/>
  <c r="H1689" i="5" s="1"/>
  <c r="K1286" i="1"/>
  <c r="H1252" i="5" s="1"/>
  <c r="K1287" i="1"/>
  <c r="H1250" i="5" s="1"/>
  <c r="K1288" i="1"/>
  <c r="H1251" i="5" s="1"/>
  <c r="K1289" i="1"/>
  <c r="H1253" i="5" s="1"/>
  <c r="K1292" i="1"/>
  <c r="H1254" i="5" s="1"/>
  <c r="K1293" i="1"/>
  <c r="H1255" i="5" s="1"/>
  <c r="K1268" i="1"/>
  <c r="K1269" i="1"/>
  <c r="K1270" i="1"/>
  <c r="K1271" i="1"/>
  <c r="K1272" i="1"/>
  <c r="K1273" i="1"/>
  <c r="K1274" i="1"/>
  <c r="K1275" i="1"/>
  <c r="K1276" i="1"/>
  <c r="K1277" i="1"/>
  <c r="K1294" i="1"/>
  <c r="H1692" i="5" s="1"/>
  <c r="K1295" i="1"/>
  <c r="H1690" i="5" s="1"/>
  <c r="K1296" i="1"/>
  <c r="H1691" i="5" s="1"/>
  <c r="K1297" i="1"/>
  <c r="H2379" i="5" s="1"/>
  <c r="K1298" i="1"/>
  <c r="H2380" i="5" s="1"/>
  <c r="K1299" i="1"/>
  <c r="H2381" i="5" s="1"/>
  <c r="K1300" i="1"/>
  <c r="H1695" i="5" s="1"/>
  <c r="K1301" i="1"/>
  <c r="H1698" i="5" s="1"/>
  <c r="K1302" i="1"/>
  <c r="H1697" i="5" s="1"/>
  <c r="K1303" i="1"/>
  <c r="H1696" i="5" s="1"/>
  <c r="K1304" i="1"/>
  <c r="H1694" i="5" s="1"/>
  <c r="K1305" i="1"/>
  <c r="H1693" i="5" s="1"/>
  <c r="K1306" i="1"/>
  <c r="H2460" i="5" s="1"/>
  <c r="K1307" i="1"/>
  <c r="H2382" i="5" s="1"/>
  <c r="K1308" i="1"/>
  <c r="H2385" i="5" s="1"/>
  <c r="K1309" i="1"/>
  <c r="H2384" i="5" s="1"/>
  <c r="K1310" i="1"/>
  <c r="K1311" i="1"/>
  <c r="H2388" i="5" s="1"/>
  <c r="K1312" i="1"/>
  <c r="H2387" i="5" s="1"/>
  <c r="K1313" i="1"/>
  <c r="H2389" i="5" s="1"/>
  <c r="K1314" i="1"/>
  <c r="H2390" i="5" s="1"/>
  <c r="K1315" i="1"/>
  <c r="K1316" i="1"/>
  <c r="H2391" i="5" s="1"/>
  <c r="K1317" i="1"/>
  <c r="H2392" i="5" s="1"/>
  <c r="K1318" i="1"/>
  <c r="H2393" i="5" s="1"/>
  <c r="K1319" i="1"/>
  <c r="H2394" i="5" s="1"/>
  <c r="K1320" i="1"/>
  <c r="H2395" i="5" s="1"/>
  <c r="K1321" i="1"/>
  <c r="H2396" i="5" s="1"/>
  <c r="K1322" i="1"/>
  <c r="H2397" i="5" s="1"/>
  <c r="K1323" i="1"/>
  <c r="H2400" i="5" s="1"/>
  <c r="K1324" i="1"/>
  <c r="H2399" i="5" s="1"/>
  <c r="K1325" i="1"/>
  <c r="H2398" i="5" s="1"/>
  <c r="K1326" i="1"/>
  <c r="H2402" i="5" s="1"/>
  <c r="K1327" i="1"/>
  <c r="H2401" i="5" s="1"/>
  <c r="K1328" i="1"/>
  <c r="H2404" i="5" s="1"/>
  <c r="K1329" i="1"/>
  <c r="H2238" i="5" s="1"/>
  <c r="K1330" i="1"/>
  <c r="H3340" i="5" s="1"/>
  <c r="K1333" i="1"/>
  <c r="H3067" i="5" s="1"/>
  <c r="K1331" i="1"/>
  <c r="H1342" i="5" s="1"/>
  <c r="K1332" i="1"/>
  <c r="H1343" i="5" s="1"/>
  <c r="K1334" i="1"/>
  <c r="H1700" i="5" s="1"/>
  <c r="K1335" i="1"/>
  <c r="H1699" i="5" s="1"/>
  <c r="K1343" i="1"/>
  <c r="H3070" i="5" s="1"/>
  <c r="K1344" i="1"/>
  <c r="H3071" i="5" s="1"/>
  <c r="K1336" i="1"/>
  <c r="H3341" i="5" s="1"/>
  <c r="K1337" i="1"/>
  <c r="H3342" i="5" s="1"/>
  <c r="K1345" i="1"/>
  <c r="H3068" i="5" s="1"/>
  <c r="K1346" i="1"/>
  <c r="H3069" i="5" s="1"/>
  <c r="K1347" i="1"/>
  <c r="H3072" i="5" s="1"/>
  <c r="K1348" i="1"/>
  <c r="H3073" i="5" s="1"/>
  <c r="K1349" i="1"/>
  <c r="H3074" i="5" s="1"/>
  <c r="K1338" i="1"/>
  <c r="H3343" i="5" s="1"/>
  <c r="K1339" i="1"/>
  <c r="H3344" i="5" s="1"/>
  <c r="K1340" i="1"/>
  <c r="H3345" i="5" s="1"/>
  <c r="K1341" i="1"/>
  <c r="H3346" i="5" s="1"/>
  <c r="K1342" i="1"/>
  <c r="H3347" i="5" s="1"/>
  <c r="K1350" i="1"/>
  <c r="H3076" i="5" s="1"/>
  <c r="K1351" i="1"/>
  <c r="H3077" i="5" s="1"/>
  <c r="K1352" i="1"/>
  <c r="H3075" i="5" s="1"/>
  <c r="K1353" i="1"/>
  <c r="H1064" i="5" s="1"/>
  <c r="K1354" i="1"/>
  <c r="H1063" i="5" s="1"/>
  <c r="K1358" i="1"/>
  <c r="H1065" i="5" s="1"/>
  <c r="K1355" i="1"/>
  <c r="H1067" i="5" s="1"/>
  <c r="K1356" i="1"/>
  <c r="H1068" i="5" s="1"/>
  <c r="K1357" i="1"/>
  <c r="H1066" i="5" s="1"/>
  <c r="K1359" i="1"/>
  <c r="H1711" i="5" s="1"/>
  <c r="K1360" i="1"/>
  <c r="H1716" i="5" s="1"/>
  <c r="K1361" i="1"/>
  <c r="H1713" i="5" s="1"/>
  <c r="K1362" i="1"/>
  <c r="H1745" i="5" s="1"/>
  <c r="K1363" i="1"/>
  <c r="H1755" i="5" s="1"/>
  <c r="K1364" i="1"/>
  <c r="H1747" i="5" s="1"/>
  <c r="K1365" i="1"/>
  <c r="H1749" i="5" s="1"/>
  <c r="K1366" i="1"/>
  <c r="H1743" i="5" s="1"/>
  <c r="K1367" i="1"/>
  <c r="H1776" i="5" s="1"/>
  <c r="K1368" i="1"/>
  <c r="H1810" i="5" s="1"/>
  <c r="K1369" i="1"/>
  <c r="H1817" i="5" s="1"/>
  <c r="K1370" i="1"/>
  <c r="H1845" i="5" s="1"/>
  <c r="K1371" i="1"/>
  <c r="H1838" i="5" s="1"/>
  <c r="K1372" i="1"/>
  <c r="H1851" i="5" s="1"/>
  <c r="K1373" i="1"/>
  <c r="H1860" i="5" s="1"/>
  <c r="K1374" i="1"/>
  <c r="H1865" i="5" s="1"/>
  <c r="K1375" i="1"/>
  <c r="H1886" i="5" s="1"/>
  <c r="K1376" i="1"/>
  <c r="H1878" i="5" s="1"/>
  <c r="K1377" i="1"/>
  <c r="H1882" i="5" s="1"/>
  <c r="K1391" i="1"/>
  <c r="K1392" i="1"/>
  <c r="K1393" i="1"/>
  <c r="K1378" i="1"/>
  <c r="H2416" i="5" s="1"/>
  <c r="K1379" i="1"/>
  <c r="H2408" i="5" s="1"/>
  <c r="K1380" i="1"/>
  <c r="H2415" i="5" s="1"/>
  <c r="K1381" i="1"/>
  <c r="H2406" i="5" s="1"/>
  <c r="K1382" i="1"/>
  <c r="H2414" i="5" s="1"/>
  <c r="K1383" i="1"/>
  <c r="H2413" i="5" s="1"/>
  <c r="K1384" i="1"/>
  <c r="H2405" i="5" s="1"/>
  <c r="K1385" i="1"/>
  <c r="H2412" i="5" s="1"/>
  <c r="K1386" i="1"/>
  <c r="H2407" i="5" s="1"/>
  <c r="K1387" i="1"/>
  <c r="H2410" i="5" s="1"/>
  <c r="K1388" i="1"/>
  <c r="H2417" i="5" s="1"/>
  <c r="K1389" i="1"/>
  <c r="H2411" i="5" s="1"/>
  <c r="K1390" i="1"/>
  <c r="H2409" i="5" s="1"/>
  <c r="K1394" i="1"/>
  <c r="K1395" i="1"/>
  <c r="K1396" i="1"/>
  <c r="K1397" i="1"/>
  <c r="K1398" i="1"/>
  <c r="K1399" i="1"/>
  <c r="K1400" i="1"/>
  <c r="K1401" i="1"/>
  <c r="K1403" i="1"/>
  <c r="H3078" i="5" s="1"/>
  <c r="K1404" i="1"/>
  <c r="H3079" i="5" s="1"/>
  <c r="K1402" i="1"/>
  <c r="K1405" i="1"/>
  <c r="H1702" i="5" s="1"/>
  <c r="K1406" i="1"/>
  <c r="H1703" i="5" s="1"/>
  <c r="K1407" i="1"/>
  <c r="H1701" i="5" s="1"/>
  <c r="K1408" i="1"/>
  <c r="H1704" i="5" s="1"/>
  <c r="K1409" i="1"/>
  <c r="H1706" i="5" s="1"/>
  <c r="K1410" i="1"/>
  <c r="H1705" i="5" s="1"/>
  <c r="K1411" i="1"/>
  <c r="H1707" i="5" s="1"/>
  <c r="K1412" i="1"/>
  <c r="H2581" i="5" s="1"/>
  <c r="K1413" i="1"/>
  <c r="H2579" i="5" s="1"/>
  <c r="K1414" i="1"/>
  <c r="H2570" i="5" s="1"/>
  <c r="K1415" i="1"/>
  <c r="H2610" i="5" s="1"/>
  <c r="K1416" i="1"/>
  <c r="H2613" i="5" s="1"/>
  <c r="K1417" i="1"/>
  <c r="H2611" i="5" s="1"/>
  <c r="K1418" i="1"/>
  <c r="H2608" i="5" s="1"/>
  <c r="K1419" i="1"/>
  <c r="H2614" i="5" s="1"/>
  <c r="K1420" i="1"/>
  <c r="H2612" i="5" s="1"/>
  <c r="K1421" i="1"/>
  <c r="H2600" i="5" s="1"/>
  <c r="K1422" i="1"/>
  <c r="H1217" i="5" s="1"/>
  <c r="K1423" i="1"/>
  <c r="H1218" i="5" s="1"/>
  <c r="K1424" i="1"/>
  <c r="H1220" i="5" s="1"/>
  <c r="K1425" i="1"/>
  <c r="H1219" i="5" s="1"/>
  <c r="K1426" i="1"/>
  <c r="H1708" i="5" s="1"/>
  <c r="K1428" i="1"/>
  <c r="H2509" i="5" s="1"/>
  <c r="K1429" i="1"/>
  <c r="H2508" i="5" s="1"/>
  <c r="K1430" i="1"/>
  <c r="H2510" i="5" s="1"/>
  <c r="K1431" i="1"/>
  <c r="H2511" i="5" s="1"/>
  <c r="K1432" i="1"/>
  <c r="H2512" i="5" s="1"/>
  <c r="K1427" i="1"/>
  <c r="H1710" i="5" s="1"/>
  <c r="K1433" i="1"/>
  <c r="H2513" i="5" s="1"/>
  <c r="K1434" i="1"/>
  <c r="H2514" i="5" s="1"/>
  <c r="K1435" i="1"/>
  <c r="H3081" i="5" s="1"/>
  <c r="K1436" i="1"/>
  <c r="H1153" i="5" s="1"/>
  <c r="K1437" i="1"/>
  <c r="H1155" i="5" s="1"/>
  <c r="K1438" i="1"/>
  <c r="H1156" i="5" s="1"/>
  <c r="K1439" i="1"/>
  <c r="H1154" i="5" s="1"/>
  <c r="K1440" i="1"/>
  <c r="H3082" i="5" s="1"/>
  <c r="K1441" i="1"/>
  <c r="H3083" i="5" s="1"/>
  <c r="K1442" i="1"/>
  <c r="K1443" i="1"/>
  <c r="K1444" i="1"/>
  <c r="K1445" i="1"/>
  <c r="K1446" i="1"/>
  <c r="K1447" i="1"/>
  <c r="K1448" i="1"/>
  <c r="K1449" i="1"/>
  <c r="K1450" i="1"/>
  <c r="K1451" i="1"/>
  <c r="K1454" i="1"/>
  <c r="H1712" i="5" s="1"/>
  <c r="K1452" i="1"/>
  <c r="K1453" i="1"/>
  <c r="K1469" i="1"/>
  <c r="H3348" i="5" s="1"/>
  <c r="K1470" i="1"/>
  <c r="H3349" i="5" s="1"/>
  <c r="K1471" i="1"/>
  <c r="H3350" i="5" s="1"/>
  <c r="K1472" i="1"/>
  <c r="H3351" i="5" s="1"/>
  <c r="K1473" i="1"/>
  <c r="H3352" i="5" s="1"/>
  <c r="K1474" i="1"/>
  <c r="H3353" i="5" s="1"/>
  <c r="K1475" i="1"/>
  <c r="H3354" i="5" s="1"/>
  <c r="K1476" i="1"/>
  <c r="H3355" i="5" s="1"/>
  <c r="K1477" i="1"/>
  <c r="H3356" i="5" s="1"/>
  <c r="K1478" i="1"/>
  <c r="H3357" i="5" s="1"/>
  <c r="K1479" i="1"/>
  <c r="H3358" i="5" s="1"/>
  <c r="K1480" i="1"/>
  <c r="H3359" i="5" s="1"/>
  <c r="K1481" i="1"/>
  <c r="H3360" i="5" s="1"/>
  <c r="K1482" i="1"/>
  <c r="H3361" i="5" s="1"/>
  <c r="K1483" i="1"/>
  <c r="H3362" i="5" s="1"/>
  <c r="K1484" i="1"/>
  <c r="H3363" i="5" s="1"/>
  <c r="K1485" i="1"/>
  <c r="H3364" i="5" s="1"/>
  <c r="K1492" i="1"/>
  <c r="H3084" i="5" s="1"/>
  <c r="K1486" i="1"/>
  <c r="H3365" i="5" s="1"/>
  <c r="K1487" i="1"/>
  <c r="H3366" i="5" s="1"/>
  <c r="K1488" i="1"/>
  <c r="H3367" i="5" s="1"/>
  <c r="K1458" i="1"/>
  <c r="H2356" i="5" s="1"/>
  <c r="K1459" i="1"/>
  <c r="H2338" i="5" s="1"/>
  <c r="K1460" i="1"/>
  <c r="H2354" i="5" s="1"/>
  <c r="K1461" i="1"/>
  <c r="H2348" i="5" s="1"/>
  <c r="K1462" i="1"/>
  <c r="H2340" i="5" s="1"/>
  <c r="K1463" i="1"/>
  <c r="H2336" i="5" s="1"/>
  <c r="K1489" i="1"/>
  <c r="H2359" i="5" s="1"/>
  <c r="K1464" i="1"/>
  <c r="H2366" i="5" s="1"/>
  <c r="K1465" i="1"/>
  <c r="H2365" i="5" s="1"/>
  <c r="K1455" i="1"/>
  <c r="H1034" i="5" s="1"/>
  <c r="K1456" i="1"/>
  <c r="H1048" i="5" s="1"/>
  <c r="K1457" i="1"/>
  <c r="H1025" i="5" s="1"/>
  <c r="K1466" i="1"/>
  <c r="H1100" i="5" s="1"/>
  <c r="K1467" i="1"/>
  <c r="H1076" i="5" s="1"/>
  <c r="K1490" i="1"/>
  <c r="H1128" i="5" s="1"/>
  <c r="K1468" i="1"/>
  <c r="H2383" i="5" s="1"/>
  <c r="K1491" i="1"/>
  <c r="H2386" i="5" s="1"/>
  <c r="K1493" i="1"/>
  <c r="H1715" i="5" s="1"/>
  <c r="K1494" i="1"/>
  <c r="H1714" i="5" s="1"/>
  <c r="K1495" i="1"/>
  <c r="H1283" i="5" s="1"/>
  <c r="K1496" i="1"/>
  <c r="H1282" i="5" s="1"/>
  <c r="K1497" i="1"/>
  <c r="H1185" i="5" s="1"/>
  <c r="K1498" i="1"/>
  <c r="H1184" i="5" s="1"/>
  <c r="K1499" i="1"/>
  <c r="K1500" i="1"/>
  <c r="H1719" i="5" s="1"/>
  <c r="K1501" i="1"/>
  <c r="H1717" i="5" s="1"/>
  <c r="K1502" i="1"/>
  <c r="H1718" i="5" s="1"/>
  <c r="K1503" i="1"/>
  <c r="H1721" i="5" s="1"/>
  <c r="K1504" i="1"/>
  <c r="H1720" i="5" s="1"/>
  <c r="K1505" i="1"/>
  <c r="H1722" i="5" s="1"/>
  <c r="K1506" i="1"/>
  <c r="H1724" i="5" s="1"/>
  <c r="K1507" i="1"/>
  <c r="H1725" i="5" s="1"/>
  <c r="K1508" i="1"/>
  <c r="H1723" i="5" s="1"/>
  <c r="K1509" i="1"/>
  <c r="H1726" i="5" s="1"/>
  <c r="K1510" i="1"/>
  <c r="H1729" i="5" s="1"/>
  <c r="K1511" i="1"/>
  <c r="H1731" i="5" s="1"/>
  <c r="K1512" i="1"/>
  <c r="H1732" i="5" s="1"/>
  <c r="K1513" i="1"/>
  <c r="H1730" i="5" s="1"/>
  <c r="K1514" i="1"/>
  <c r="H1728" i="5" s="1"/>
  <c r="K1515" i="1"/>
  <c r="H1727" i="5" s="1"/>
  <c r="K1516" i="1"/>
  <c r="K1524" i="1"/>
  <c r="H3368" i="5" s="1"/>
  <c r="K1517" i="1"/>
  <c r="H1736" i="5" s="1"/>
  <c r="K1518" i="1"/>
  <c r="H1735" i="5" s="1"/>
  <c r="K1519" i="1"/>
  <c r="H1734" i="5" s="1"/>
  <c r="K1520" i="1"/>
  <c r="K1521" i="1"/>
  <c r="K1522" i="1"/>
  <c r="H1737" i="5" s="1"/>
  <c r="K1523" i="1"/>
  <c r="H1733" i="5" s="1"/>
  <c r="K1525" i="1"/>
  <c r="K1526" i="1"/>
  <c r="K1527" i="1"/>
  <c r="K1528" i="1"/>
  <c r="K1530" i="1"/>
  <c r="H3369" i="5" s="1"/>
  <c r="K1529" i="1"/>
  <c r="K1531" i="1"/>
  <c r="H2294" i="5" s="1"/>
  <c r="K1532" i="1"/>
  <c r="H2280" i="5" s="1"/>
  <c r="K1533" i="1"/>
  <c r="H2300" i="5" s="1"/>
  <c r="K1534" i="1"/>
  <c r="H2298" i="5" s="1"/>
  <c r="K1535" i="1"/>
  <c r="H2270" i="5" s="1"/>
  <c r="K1536" i="1"/>
  <c r="H2287" i="5" s="1"/>
  <c r="K1537" i="1"/>
  <c r="H2284" i="5" s="1"/>
  <c r="K1538" i="1"/>
  <c r="H2277" i="5" s="1"/>
  <c r="K1539" i="1"/>
  <c r="H2282" i="5" s="1"/>
  <c r="K1540" i="1"/>
  <c r="K1541" i="1"/>
  <c r="K1542" i="1"/>
  <c r="K1543" i="1"/>
  <c r="K1544" i="1"/>
  <c r="K1545" i="1"/>
  <c r="K1546" i="1"/>
  <c r="K1547" i="1"/>
  <c r="H1739" i="5" s="1"/>
  <c r="K1548" i="1"/>
  <c r="H1738" i="5" s="1"/>
  <c r="K1549" i="1"/>
  <c r="H1740" i="5" s="1"/>
  <c r="K1550" i="1"/>
  <c r="H1742" i="5" s="1"/>
  <c r="K1551" i="1"/>
  <c r="H1741" i="5" s="1"/>
  <c r="K1552" i="1"/>
  <c r="H1744" i="5" s="1"/>
  <c r="K1553" i="1"/>
  <c r="H1746" i="5" s="1"/>
  <c r="K1559" i="1"/>
  <c r="K1554" i="1"/>
  <c r="K1555" i="1"/>
  <c r="K1556" i="1"/>
  <c r="K1558" i="1"/>
  <c r="K1560" i="1"/>
  <c r="K1561" i="1"/>
  <c r="K1562" i="1"/>
  <c r="K1563" i="1"/>
  <c r="K1564" i="1"/>
  <c r="K1565" i="1"/>
  <c r="K1557" i="1"/>
  <c r="K1566" i="1"/>
  <c r="K1567" i="1"/>
  <c r="K1568" i="1"/>
  <c r="K1569" i="1"/>
  <c r="H3370" i="5" s="1"/>
  <c r="K1570" i="1"/>
  <c r="H3371" i="5" s="1"/>
  <c r="K1571" i="1"/>
  <c r="H3372" i="5" s="1"/>
  <c r="K1572" i="1"/>
  <c r="H3373" i="5" s="1"/>
  <c r="K1573" i="1"/>
  <c r="H3374" i="5" s="1"/>
  <c r="K1574" i="1"/>
  <c r="H3375" i="5" s="1"/>
  <c r="K1575" i="1"/>
  <c r="H3376" i="5" s="1"/>
  <c r="K1576" i="1"/>
  <c r="H3377" i="5" s="1"/>
  <c r="K1577" i="1"/>
  <c r="H3378" i="5" s="1"/>
  <c r="K1578" i="1"/>
  <c r="H3379" i="5" s="1"/>
  <c r="K1579" i="1"/>
  <c r="H3380" i="5" s="1"/>
  <c r="K1580" i="1"/>
  <c r="K1581" i="1"/>
  <c r="K1582" i="1"/>
  <c r="K1583" i="1"/>
  <c r="K1584" i="1"/>
  <c r="K1593" i="1"/>
  <c r="K1601" i="1"/>
  <c r="K1602" i="1"/>
  <c r="K1585" i="1"/>
  <c r="K1586" i="1"/>
  <c r="K1587" i="1"/>
  <c r="K1588" i="1"/>
  <c r="K1589" i="1"/>
  <c r="K1594" i="1"/>
  <c r="K1595" i="1"/>
  <c r="K1603" i="1"/>
  <c r="K1604" i="1"/>
  <c r="K1605" i="1"/>
  <c r="K1590" i="1"/>
  <c r="K1591" i="1"/>
  <c r="K1592" i="1"/>
  <c r="K1596" i="1"/>
  <c r="K1597" i="1"/>
  <c r="H1081" i="5" s="1"/>
  <c r="K1598" i="1"/>
  <c r="H1079" i="5" s="1"/>
  <c r="K1599" i="1"/>
  <c r="H1080" i="5" s="1"/>
  <c r="K1600" i="1"/>
  <c r="H1082" i="5" s="1"/>
  <c r="K1606" i="1"/>
  <c r="K1607" i="1"/>
  <c r="K1608" i="1"/>
  <c r="K1609" i="1"/>
  <c r="H2239" i="5" s="1"/>
  <c r="K1610" i="1"/>
  <c r="H2240" i="5" s="1"/>
  <c r="K1611" i="1"/>
  <c r="H1748" i="5" s="1"/>
  <c r="K1613" i="1"/>
  <c r="K1612" i="1"/>
  <c r="H2419" i="5" s="1"/>
  <c r="K1614" i="1"/>
  <c r="H2420" i="5" s="1"/>
  <c r="K1623" i="1"/>
  <c r="H3381" i="5" s="1"/>
  <c r="K1624" i="1"/>
  <c r="H3382" i="5" s="1"/>
  <c r="K1625" i="1"/>
  <c r="H3383" i="5" s="1"/>
  <c r="K1626" i="1"/>
  <c r="H3384" i="5" s="1"/>
  <c r="K1627" i="1"/>
  <c r="H3385" i="5" s="1"/>
  <c r="K1615" i="1"/>
  <c r="H2422" i="5" s="1"/>
  <c r="K1616" i="1"/>
  <c r="H2421" i="5" s="1"/>
  <c r="K1617" i="1"/>
  <c r="H2424" i="5" s="1"/>
  <c r="K1618" i="1"/>
  <c r="H2427" i="5" s="1"/>
  <c r="K1619" i="1"/>
  <c r="H2425" i="5" s="1"/>
  <c r="K1620" i="1"/>
  <c r="H2423" i="5" s="1"/>
  <c r="K1621" i="1"/>
  <c r="H2428" i="5" s="1"/>
  <c r="K1622" i="1"/>
  <c r="H2426" i="5" s="1"/>
  <c r="K1632" i="1"/>
  <c r="K1628" i="1"/>
  <c r="H2517" i="5" s="1"/>
  <c r="K1629" i="1"/>
  <c r="H2516" i="5" s="1"/>
  <c r="K1630" i="1"/>
  <c r="H2518" i="5" s="1"/>
  <c r="K1631" i="1"/>
  <c r="H2519" i="5" s="1"/>
  <c r="K1633" i="1"/>
  <c r="H1754" i="5" s="1"/>
  <c r="K1634" i="1"/>
  <c r="H1751" i="5" s="1"/>
  <c r="K1635" i="1"/>
  <c r="H1753" i="5" s="1"/>
  <c r="K1636" i="1"/>
  <c r="H1752" i="5" s="1"/>
  <c r="K1637" i="1"/>
  <c r="H1750" i="5" s="1"/>
  <c r="K1638" i="1"/>
  <c r="K1639" i="1"/>
  <c r="H2157" i="5" s="1"/>
  <c r="K1640" i="1"/>
  <c r="H2189" i="5" s="1"/>
  <c r="K1641" i="1"/>
  <c r="H2188" i="5" s="1"/>
  <c r="K1642" i="1"/>
  <c r="H2190" i="5" s="1"/>
  <c r="K1643" i="1"/>
  <c r="H2185" i="5" s="1"/>
  <c r="K1644" i="1"/>
  <c r="H2199" i="5" s="1"/>
  <c r="K1645" i="1"/>
  <c r="H2197" i="5" s="1"/>
  <c r="K1646" i="1"/>
  <c r="K1647" i="1"/>
  <c r="K1648" i="1"/>
  <c r="K1649" i="1"/>
  <c r="K1650" i="1"/>
  <c r="K1651" i="1"/>
  <c r="K1652" i="1"/>
  <c r="K1653" i="1"/>
  <c r="K1654" i="1"/>
  <c r="H3087" i="5" s="1"/>
  <c r="K1655" i="1"/>
  <c r="H3089" i="5" s="1"/>
  <c r="K1656" i="1"/>
  <c r="H3086" i="5" s="1"/>
  <c r="K1657" i="1"/>
  <c r="H3085" i="5" s="1"/>
  <c r="K1658" i="1"/>
  <c r="H3088" i="5" s="1"/>
  <c r="K1659" i="1"/>
  <c r="H3090" i="5" s="1"/>
  <c r="K1676" i="1"/>
  <c r="H3091" i="5" s="1"/>
  <c r="K1660" i="1"/>
  <c r="H1764" i="5" s="1"/>
  <c r="K1661" i="1"/>
  <c r="H1759" i="5" s="1"/>
  <c r="K1662" i="1"/>
  <c r="H1765" i="5" s="1"/>
  <c r="K1663" i="1"/>
  <c r="H1761" i="5" s="1"/>
  <c r="K1664" i="1"/>
  <c r="H1757" i="5" s="1"/>
  <c r="K1665" i="1"/>
  <c r="H1756" i="5" s="1"/>
  <c r="K1666" i="1"/>
  <c r="H1758" i="5" s="1"/>
  <c r="K1667" i="1"/>
  <c r="H1760" i="5" s="1"/>
  <c r="K1668" i="1"/>
  <c r="H1763" i="5" s="1"/>
  <c r="K1669" i="1"/>
  <c r="H1762" i="5" s="1"/>
  <c r="K1670" i="1"/>
  <c r="H2520" i="5" s="1"/>
  <c r="K1671" i="1"/>
  <c r="H2522" i="5" s="1"/>
  <c r="K1672" i="1"/>
  <c r="H2523" i="5" s="1"/>
  <c r="K1673" i="1"/>
  <c r="H2525" i="5" s="1"/>
  <c r="K1674" i="1"/>
  <c r="H2521" i="5" s="1"/>
  <c r="K1675" i="1"/>
  <c r="H2524" i="5" s="1"/>
  <c r="K1677" i="1"/>
  <c r="H1769" i="5" s="1"/>
  <c r="K1678" i="1"/>
  <c r="H1768" i="5" s="1"/>
  <c r="K1679" i="1"/>
  <c r="H1767" i="5" s="1"/>
  <c r="K1680" i="1"/>
  <c r="H1766" i="5" s="1"/>
  <c r="K1681" i="1"/>
  <c r="H3092" i="5" s="1"/>
  <c r="K1682" i="1"/>
  <c r="H3093" i="5" s="1"/>
  <c r="K1683" i="1"/>
  <c r="H3094" i="5" s="1"/>
  <c r="K1684" i="1"/>
  <c r="H3095" i="5" s="1"/>
  <c r="K1685" i="1"/>
  <c r="H3096" i="5" s="1"/>
  <c r="K1686" i="1"/>
  <c r="H1403" i="5" s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H2430" i="5" s="1"/>
  <c r="K1701" i="1"/>
  <c r="H2429" i="5" s="1"/>
  <c r="K1702" i="1"/>
  <c r="H1014" i="5" s="1"/>
  <c r="K1703" i="1"/>
  <c r="H1012" i="5" s="1"/>
  <c r="K1704" i="1"/>
  <c r="H1013" i="5" s="1"/>
  <c r="K1705" i="1"/>
  <c r="H1015" i="5" s="1"/>
  <c r="K1706" i="1"/>
  <c r="H1011" i="5" s="1"/>
  <c r="K1707" i="1"/>
  <c r="H1016" i="5" s="1"/>
  <c r="K1708" i="1"/>
  <c r="H3097" i="5" s="1"/>
  <c r="K1709" i="1"/>
  <c r="H3098" i="5" s="1"/>
  <c r="K1710" i="1"/>
  <c r="H1770" i="5" s="1"/>
  <c r="K1711" i="1"/>
  <c r="H2241" i="5" s="1"/>
  <c r="K1712" i="1"/>
  <c r="H2242" i="5" s="1"/>
  <c r="K1715" i="1"/>
  <c r="H3099" i="5" s="1"/>
  <c r="K1716" i="1"/>
  <c r="H3100" i="5" s="1"/>
  <c r="K1714" i="1"/>
  <c r="H1771" i="5" s="1"/>
  <c r="K1713" i="1"/>
  <c r="K1717" i="1"/>
  <c r="H1773" i="5" s="1"/>
  <c r="K1718" i="1"/>
  <c r="H1772" i="5" s="1"/>
  <c r="K1721" i="1"/>
  <c r="H2243" i="5" s="1"/>
  <c r="K1722" i="1"/>
  <c r="H2248" i="5" s="1"/>
  <c r="K1723" i="1"/>
  <c r="H2246" i="5" s="1"/>
  <c r="K1724" i="1"/>
  <c r="H2247" i="5" s="1"/>
  <c r="K1725" i="1"/>
  <c r="K1726" i="1"/>
  <c r="H2245" i="5" s="1"/>
  <c r="K1727" i="1"/>
  <c r="H2244" i="5" s="1"/>
  <c r="K1719" i="1"/>
  <c r="H1775" i="5" s="1"/>
  <c r="K1720" i="1"/>
  <c r="H1774" i="5" s="1"/>
  <c r="K1728" i="1"/>
  <c r="H2249" i="5" s="1"/>
  <c r="K1729" i="1"/>
  <c r="H2250" i="5" s="1"/>
  <c r="K1730" i="1"/>
  <c r="H2252" i="5" s="1"/>
  <c r="K1731" i="1"/>
  <c r="H2253" i="5" s="1"/>
  <c r="K1732" i="1"/>
  <c r="H2254" i="5" s="1"/>
  <c r="K1733" i="1"/>
  <c r="K1734" i="1"/>
  <c r="H2251" i="5" s="1"/>
  <c r="K1741" i="1"/>
  <c r="H3101" i="5" s="1"/>
  <c r="K1735" i="1"/>
  <c r="H1116" i="5" s="1"/>
  <c r="K1736" i="1"/>
  <c r="H1115" i="5" s="1"/>
  <c r="K1737" i="1"/>
  <c r="H1112" i="5" s="1"/>
  <c r="K1738" i="1"/>
  <c r="H1117" i="5" s="1"/>
  <c r="K1739" i="1"/>
  <c r="H1113" i="5" s="1"/>
  <c r="K1740" i="1"/>
  <c r="H1114" i="5" s="1"/>
  <c r="K1742" i="1"/>
  <c r="H3102" i="5" s="1"/>
  <c r="K1743" i="1"/>
  <c r="H1127" i="5" s="1"/>
  <c r="K1744" i="1"/>
  <c r="H1126" i="5" s="1"/>
  <c r="K1745" i="1"/>
  <c r="H2526" i="5" s="1"/>
  <c r="K1746" i="1"/>
  <c r="H2501" i="5" s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H2259" i="5" s="1"/>
  <c r="K1764" i="1"/>
  <c r="H2256" i="5" s="1"/>
  <c r="K1765" i="1"/>
  <c r="H2258" i="5" s="1"/>
  <c r="K1766" i="1"/>
  <c r="H2255" i="5" s="1"/>
  <c r="K1767" i="1"/>
  <c r="H2262" i="5" s="1"/>
  <c r="K1768" i="1"/>
  <c r="H2257" i="5" s="1"/>
  <c r="K1769" i="1"/>
  <c r="H2263" i="5" s="1"/>
  <c r="K1770" i="1"/>
  <c r="H2265" i="5" s="1"/>
  <c r="K1771" i="1"/>
  <c r="H2261" i="5" s="1"/>
  <c r="K1772" i="1"/>
  <c r="H2266" i="5" s="1"/>
  <c r="K1773" i="1"/>
  <c r="H2260" i="5" s="1"/>
  <c r="K1774" i="1"/>
  <c r="H2264" i="5" s="1"/>
  <c r="K1775" i="1"/>
  <c r="H2268" i="5" s="1"/>
  <c r="K1776" i="1"/>
  <c r="H2267" i="5" s="1"/>
  <c r="K1777" i="1"/>
  <c r="K1778" i="1"/>
  <c r="K1779" i="1"/>
  <c r="K1780" i="1"/>
  <c r="K1781" i="1"/>
  <c r="K1796" i="1"/>
  <c r="H1263" i="5" s="1"/>
  <c r="K1797" i="1"/>
  <c r="H1262" i="5" s="1"/>
  <c r="K1798" i="1"/>
  <c r="H1261" i="5" s="1"/>
  <c r="K1793" i="1"/>
  <c r="H2464" i="5" s="1"/>
  <c r="K1804" i="1"/>
  <c r="H3109" i="5" s="1"/>
  <c r="K1794" i="1"/>
  <c r="H2469" i="5" s="1"/>
  <c r="K1795" i="1"/>
  <c r="H2468" i="5" s="1"/>
  <c r="K1805" i="1"/>
  <c r="H3105" i="5" s="1"/>
  <c r="K1806" i="1"/>
  <c r="H3108" i="5" s="1"/>
  <c r="K1782" i="1"/>
  <c r="H1777" i="5" s="1"/>
  <c r="K1783" i="1"/>
  <c r="H1779" i="5" s="1"/>
  <c r="K1784" i="1"/>
  <c r="H1778" i="5" s="1"/>
  <c r="K1799" i="1"/>
  <c r="H1349" i="5" s="1"/>
  <c r="K1800" i="1"/>
  <c r="H1350" i="5" s="1"/>
  <c r="K1801" i="1"/>
  <c r="H1351" i="5" s="1"/>
  <c r="K1802" i="1"/>
  <c r="H1352" i="5" s="1"/>
  <c r="K1803" i="1"/>
  <c r="H1353" i="5" s="1"/>
  <c r="K1807" i="1"/>
  <c r="H3106" i="5" s="1"/>
  <c r="K1785" i="1"/>
  <c r="H1780" i="5" s="1"/>
  <c r="K1786" i="1"/>
  <c r="H2269" i="5" s="1"/>
  <c r="K1808" i="1"/>
  <c r="H3104" i="5" s="1"/>
  <c r="K1809" i="1"/>
  <c r="H3107" i="5" s="1"/>
  <c r="K1810" i="1"/>
  <c r="H3103" i="5" s="1"/>
  <c r="K1787" i="1"/>
  <c r="H2462" i="5" s="1"/>
  <c r="K1788" i="1"/>
  <c r="H2461" i="5" s="1"/>
  <c r="K1789" i="1"/>
  <c r="H2463" i="5" s="1"/>
  <c r="K1790" i="1"/>
  <c r="H2465" i="5" s="1"/>
  <c r="K1791" i="1"/>
  <c r="H2466" i="5" s="1"/>
  <c r="K1792" i="1"/>
  <c r="H2467" i="5" s="1"/>
  <c r="K1811" i="1"/>
  <c r="K1812" i="1"/>
  <c r="K1813" i="1"/>
  <c r="K1814" i="1"/>
  <c r="K1815" i="1"/>
  <c r="K1816" i="1"/>
  <c r="K1817" i="1"/>
  <c r="H3121" i="5" s="1"/>
  <c r="K1818" i="1"/>
  <c r="H3122" i="5" s="1"/>
  <c r="K1819" i="1"/>
  <c r="H3123" i="5" s="1"/>
  <c r="K1820" i="1"/>
  <c r="H3124" i="5" s="1"/>
  <c r="K1821" i="1"/>
  <c r="H3125" i="5" s="1"/>
  <c r="K1850" i="1"/>
  <c r="H2472" i="5" s="1"/>
  <c r="K1851" i="1"/>
  <c r="H2473" i="5" s="1"/>
  <c r="K1852" i="1"/>
  <c r="H2471" i="5" s="1"/>
  <c r="K1853" i="1"/>
  <c r="H2474" i="5" s="1"/>
  <c r="K1854" i="1"/>
  <c r="K1855" i="1"/>
  <c r="K1856" i="1"/>
  <c r="K1857" i="1"/>
  <c r="H2528" i="5" s="1"/>
  <c r="K1822" i="1"/>
  <c r="H1791" i="5" s="1"/>
  <c r="K1823" i="1"/>
  <c r="H1789" i="5" s="1"/>
  <c r="K1824" i="1"/>
  <c r="H1782" i="5" s="1"/>
  <c r="K1825" i="1"/>
  <c r="H1784" i="5" s="1"/>
  <c r="K1826" i="1"/>
  <c r="H1788" i="5" s="1"/>
  <c r="K1827" i="1"/>
  <c r="H1785" i="5" s="1"/>
  <c r="K1828" i="1"/>
  <c r="H1786" i="5" s="1"/>
  <c r="K1829" i="1"/>
  <c r="H1781" i="5" s="1"/>
  <c r="K1830" i="1"/>
  <c r="H1783" i="5" s="1"/>
  <c r="K1831" i="1"/>
  <c r="H1787" i="5" s="1"/>
  <c r="K1832" i="1"/>
  <c r="H1790" i="5" s="1"/>
  <c r="K1858" i="1"/>
  <c r="H3127" i="5" s="1"/>
  <c r="K1859" i="1"/>
  <c r="H3128" i="5" s="1"/>
  <c r="K1860" i="1"/>
  <c r="H3129" i="5" s="1"/>
  <c r="K1844" i="1"/>
  <c r="H2272" i="5" s="1"/>
  <c r="K1845" i="1"/>
  <c r="H2273" i="5" s="1"/>
  <c r="K1846" i="1"/>
  <c r="H2271" i="5" s="1"/>
  <c r="K1847" i="1"/>
  <c r="H2274" i="5" s="1"/>
  <c r="K1848" i="1"/>
  <c r="H2275" i="5" s="1"/>
  <c r="K1849" i="1"/>
  <c r="H2276" i="5" s="1"/>
  <c r="K1833" i="1"/>
  <c r="H1801" i="5" s="1"/>
  <c r="K1834" i="1"/>
  <c r="H1799" i="5" s="1"/>
  <c r="K1835" i="1"/>
  <c r="H1802" i="5" s="1"/>
  <c r="K1836" i="1"/>
  <c r="H1796" i="5" s="1"/>
  <c r="K1837" i="1"/>
  <c r="H1792" i="5" s="1"/>
  <c r="K1838" i="1"/>
  <c r="H1797" i="5" s="1"/>
  <c r="K1839" i="1"/>
  <c r="H1794" i="5" s="1"/>
  <c r="K1840" i="1"/>
  <c r="H1795" i="5" s="1"/>
  <c r="K1841" i="1"/>
  <c r="H1793" i="5" s="1"/>
  <c r="K1842" i="1"/>
  <c r="H1798" i="5" s="1"/>
  <c r="K1843" i="1"/>
  <c r="H1800" i="5" s="1"/>
  <c r="K1861" i="1"/>
  <c r="H3126" i="5" s="1"/>
  <c r="K1863" i="1"/>
  <c r="H3133" i="5" s="1"/>
  <c r="K1864" i="1"/>
  <c r="H3132" i="5" s="1"/>
  <c r="K1865" i="1"/>
  <c r="H3134" i="5" s="1"/>
  <c r="K1866" i="1"/>
  <c r="H3130" i="5" s="1"/>
  <c r="K1867" i="1"/>
  <c r="H3131" i="5" s="1"/>
  <c r="K1868" i="1"/>
  <c r="H3135" i="5" s="1"/>
  <c r="K1869" i="1"/>
  <c r="H3136" i="5" s="1"/>
  <c r="K1870" i="1"/>
  <c r="H3137" i="5" s="1"/>
  <c r="K1862" i="1"/>
  <c r="H1010" i="5" s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H1032" i="5" s="1"/>
  <c r="K1956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H1806" i="5" s="1"/>
  <c r="K1915" i="1"/>
  <c r="H1808" i="5" s="1"/>
  <c r="K1916" i="1"/>
  <c r="H1803" i="5" s="1"/>
  <c r="K1917" i="1"/>
  <c r="H1807" i="5" s="1"/>
  <c r="K1918" i="1"/>
  <c r="H1804" i="5" s="1"/>
  <c r="K1919" i="1"/>
  <c r="H1805" i="5" s="1"/>
  <c r="K1884" i="1"/>
  <c r="K1885" i="1"/>
  <c r="K1920" i="1"/>
  <c r="H1809" i="5" s="1"/>
  <c r="K1921" i="1"/>
  <c r="H1813" i="5" s="1"/>
  <c r="K1922" i="1"/>
  <c r="H1815" i="5" s="1"/>
  <c r="K1923" i="1"/>
  <c r="H1814" i="5" s="1"/>
  <c r="K1924" i="1"/>
  <c r="H1816" i="5" s="1"/>
  <c r="K1925" i="1"/>
  <c r="H1811" i="5" s="1"/>
  <c r="K1926" i="1"/>
  <c r="H1812" i="5" s="1"/>
  <c r="K1928" i="1"/>
  <c r="K1927" i="1"/>
  <c r="K1929" i="1"/>
  <c r="K1930" i="1"/>
  <c r="K1931" i="1"/>
  <c r="K1932" i="1"/>
  <c r="K1957" i="1"/>
  <c r="H3138" i="5" s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58" i="1"/>
  <c r="H3386" i="5" s="1"/>
  <c r="K1949" i="1"/>
  <c r="K1950" i="1"/>
  <c r="K1951" i="1"/>
  <c r="K1952" i="1"/>
  <c r="K1953" i="1"/>
  <c r="K1954" i="1"/>
  <c r="K1955" i="1"/>
  <c r="K1959" i="1"/>
  <c r="H1819" i="5" s="1"/>
  <c r="K1960" i="1"/>
  <c r="H1818" i="5" s="1"/>
  <c r="K1961" i="1"/>
  <c r="H1820" i="5" s="1"/>
  <c r="K1964" i="1"/>
  <c r="H2278" i="5" s="1"/>
  <c r="K1965" i="1"/>
  <c r="H2279" i="5" s="1"/>
  <c r="K1963" i="1"/>
  <c r="H1070" i="5" s="1"/>
  <c r="K1962" i="1"/>
  <c r="H1265" i="5" s="1"/>
  <c r="K1974" i="1"/>
  <c r="H1037" i="5" s="1"/>
  <c r="K1975" i="1"/>
  <c r="H1036" i="5" s="1"/>
  <c r="K1976" i="1"/>
  <c r="H1040" i="5" s="1"/>
  <c r="K1977" i="1"/>
  <c r="H1039" i="5" s="1"/>
  <c r="K1978" i="1"/>
  <c r="H1042" i="5" s="1"/>
  <c r="K1979" i="1"/>
  <c r="H1044" i="5" s="1"/>
  <c r="K1980" i="1"/>
  <c r="H1046" i="5" s="1"/>
  <c r="K1981" i="1"/>
  <c r="H1047" i="5" s="1"/>
  <c r="K1966" i="1"/>
  <c r="K1967" i="1"/>
  <c r="K1973" i="1"/>
  <c r="K1968" i="1"/>
  <c r="K1982" i="1"/>
  <c r="K1969" i="1"/>
  <c r="K1970" i="1"/>
  <c r="K1971" i="1"/>
  <c r="K1972" i="1"/>
  <c r="H1045" i="5" s="1"/>
  <c r="K1983" i="1"/>
  <c r="H2527" i="5" s="1"/>
  <c r="K1984" i="1"/>
  <c r="H1821" i="5" s="1"/>
  <c r="K1985" i="1"/>
  <c r="K1986" i="1"/>
  <c r="K1987" i="1"/>
  <c r="K1988" i="1"/>
  <c r="K1989" i="1"/>
  <c r="H2281" i="5" s="1"/>
  <c r="K1990" i="1"/>
  <c r="H1823" i="5" s="1"/>
  <c r="K1991" i="1"/>
  <c r="H1822" i="5" s="1"/>
  <c r="K1994" i="1"/>
  <c r="H1339" i="5" s="1"/>
  <c r="K1995" i="1"/>
  <c r="H1340" i="5" s="1"/>
  <c r="K1992" i="1"/>
  <c r="H1825" i="5" s="1"/>
  <c r="K1993" i="1"/>
  <c r="H1824" i="5" s="1"/>
  <c r="K1996" i="1"/>
  <c r="H1341" i="5" s="1"/>
  <c r="K1997" i="1"/>
  <c r="K1998" i="1"/>
  <c r="H3139" i="5" s="1"/>
  <c r="K1999" i="1"/>
  <c r="H3140" i="5" s="1"/>
  <c r="K2000" i="1"/>
  <c r="H1826" i="5" s="1"/>
  <c r="K2001" i="1"/>
  <c r="K2002" i="1"/>
  <c r="K2003" i="1"/>
  <c r="K2004" i="1"/>
  <c r="H1832" i="5" s="1"/>
  <c r="K2005" i="1"/>
  <c r="H1831" i="5" s="1"/>
  <c r="K2006" i="1"/>
  <c r="H1830" i="5" s="1"/>
  <c r="K2007" i="1"/>
  <c r="H1827" i="5" s="1"/>
  <c r="K2008" i="1"/>
  <c r="H1829" i="5" s="1"/>
  <c r="K2009" i="1"/>
  <c r="H1828" i="5" s="1"/>
  <c r="K2010" i="1"/>
  <c r="H1050" i="5" s="1"/>
  <c r="K2011" i="1"/>
  <c r="H1049" i="5" s="1"/>
  <c r="K2012" i="1"/>
  <c r="H1051" i="5" s="1"/>
  <c r="K2013" i="1"/>
  <c r="H1054" i="5" s="1"/>
  <c r="K2014" i="1"/>
  <c r="H1053" i="5" s="1"/>
  <c r="K2019" i="1"/>
  <c r="H1055" i="5" s="1"/>
  <c r="K2015" i="1"/>
  <c r="H1058" i="5" s="1"/>
  <c r="K2016" i="1"/>
  <c r="H1057" i="5" s="1"/>
  <c r="K2020" i="1"/>
  <c r="H1059" i="5" s="1"/>
  <c r="K2017" i="1"/>
  <c r="H1061" i="5" s="1"/>
  <c r="K2018" i="1"/>
  <c r="H1060" i="5" s="1"/>
  <c r="K2021" i="1"/>
  <c r="H1062" i="5" s="1"/>
  <c r="K2022" i="1"/>
  <c r="H1167" i="5" s="1"/>
  <c r="K2023" i="1"/>
  <c r="H1405" i="5" s="1"/>
  <c r="K2024" i="1"/>
  <c r="H3387" i="5" s="1"/>
  <c r="K2025" i="1"/>
  <c r="H3141" i="5" s="1"/>
  <c r="K2026" i="1"/>
  <c r="H3142" i="5" s="1"/>
  <c r="K2027" i="1"/>
  <c r="H3143" i="5" s="1"/>
  <c r="K2028" i="1"/>
  <c r="H3144" i="5" s="1"/>
  <c r="K2029" i="1"/>
  <c r="H3145" i="5" s="1"/>
  <c r="K2030" i="1"/>
  <c r="H3146" i="5" s="1"/>
  <c r="K2031" i="1"/>
  <c r="H3147" i="5" s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H1834" i="5" s="1"/>
  <c r="K2050" i="1"/>
  <c r="H1835" i="5" s="1"/>
  <c r="K2051" i="1"/>
  <c r="H1833" i="5" s="1"/>
  <c r="K2053" i="1"/>
  <c r="H3388" i="5" s="1"/>
  <c r="K2054" i="1"/>
  <c r="H3389" i="5" s="1"/>
  <c r="K2055" i="1"/>
  <c r="H3390" i="5" s="1"/>
  <c r="K2052" i="1"/>
  <c r="H1836" i="5" s="1"/>
  <c r="K2056" i="1"/>
  <c r="H1084" i="5" s="1"/>
  <c r="K2057" i="1"/>
  <c r="H1085" i="5" s="1"/>
  <c r="K2058" i="1"/>
  <c r="H1083" i="5" s="1"/>
  <c r="K2059" i="1"/>
  <c r="H1837" i="5" s="1"/>
  <c r="K2060" i="1"/>
  <c r="H1304" i="5" s="1"/>
  <c r="K2061" i="1"/>
  <c r="H1305" i="5" s="1"/>
  <c r="K2062" i="1"/>
  <c r="H1306" i="5" s="1"/>
  <c r="K2063" i="1"/>
  <c r="H1307" i="5" s="1"/>
  <c r="K2064" i="1"/>
  <c r="H1308" i="5" s="1"/>
  <c r="K2065" i="1"/>
  <c r="H1309" i="5" s="1"/>
  <c r="K2066" i="1"/>
  <c r="H1843" i="5" s="1"/>
  <c r="K2067" i="1"/>
  <c r="H1839" i="5" s="1"/>
  <c r="K2068" i="1"/>
  <c r="H1842" i="5" s="1"/>
  <c r="K2069" i="1"/>
  <c r="H1844" i="5" s="1"/>
  <c r="K2070" i="1"/>
  <c r="H1841" i="5" s="1"/>
  <c r="K2071" i="1"/>
  <c r="H1840" i="5" s="1"/>
  <c r="K2072" i="1"/>
  <c r="H2283" i="5" s="1"/>
  <c r="K2092" i="1"/>
  <c r="K2073" i="1"/>
  <c r="H2286" i="5" s="1"/>
  <c r="K2074" i="1"/>
  <c r="H2285" i="5" s="1"/>
  <c r="K2075" i="1"/>
  <c r="K2076" i="1"/>
  <c r="K2077" i="1"/>
  <c r="K2078" i="1"/>
  <c r="H2288" i="5" s="1"/>
  <c r="K2079" i="1"/>
  <c r="H2293" i="5" s="1"/>
  <c r="K2080" i="1"/>
  <c r="H2289" i="5" s="1"/>
  <c r="K2081" i="1"/>
  <c r="H2290" i="5" s="1"/>
  <c r="K2082" i="1"/>
  <c r="H2291" i="5" s="1"/>
  <c r="K2083" i="1"/>
  <c r="H2292" i="5" s="1"/>
  <c r="K2084" i="1"/>
  <c r="H2296" i="5" s="1"/>
  <c r="K2085" i="1"/>
  <c r="K2086" i="1"/>
  <c r="K2087" i="1"/>
  <c r="H2295" i="5" s="1"/>
  <c r="K2088" i="1"/>
  <c r="H2297" i="5" s="1"/>
  <c r="K2097" i="1"/>
  <c r="H3148" i="5" s="1"/>
  <c r="K2098" i="1"/>
  <c r="H3149" i="5" s="1"/>
  <c r="K2099" i="1"/>
  <c r="H3150" i="5" s="1"/>
  <c r="K2100" i="1"/>
  <c r="H3154" i="5" s="1"/>
  <c r="K2101" i="1"/>
  <c r="H3151" i="5" s="1"/>
  <c r="K2102" i="1"/>
  <c r="H3152" i="5" s="1"/>
  <c r="K2094" i="1"/>
  <c r="K2103" i="1"/>
  <c r="H3153" i="5" s="1"/>
  <c r="K2104" i="1"/>
  <c r="H3155" i="5" s="1"/>
  <c r="K2095" i="1"/>
  <c r="H3391" i="5" s="1"/>
  <c r="K2096" i="1"/>
  <c r="H3392" i="5" s="1"/>
  <c r="K2089" i="1"/>
  <c r="K2090" i="1"/>
  <c r="K2091" i="1"/>
  <c r="K2093" i="1"/>
  <c r="K2105" i="1"/>
  <c r="H3156" i="5" s="1"/>
  <c r="K2106" i="1"/>
  <c r="H3157" i="5" s="1"/>
  <c r="K2107" i="1"/>
  <c r="H3160" i="5" s="1"/>
  <c r="K2108" i="1"/>
  <c r="H3161" i="5" s="1"/>
  <c r="K2109" i="1"/>
  <c r="H3158" i="5" s="1"/>
  <c r="K2110" i="1"/>
  <c r="H3159" i="5" s="1"/>
  <c r="K2111" i="1"/>
  <c r="H1846" i="5" s="1"/>
  <c r="K2156" i="1"/>
  <c r="H3162" i="5" s="1"/>
  <c r="K2157" i="1"/>
  <c r="H3163" i="5" s="1"/>
  <c r="K2145" i="1"/>
  <c r="H3393" i="5" s="1"/>
  <c r="K2146" i="1"/>
  <c r="H3394" i="5" s="1"/>
  <c r="K2112" i="1"/>
  <c r="H1853" i="5" s="1"/>
  <c r="K2113" i="1"/>
  <c r="H1854" i="5" s="1"/>
  <c r="K2114" i="1"/>
  <c r="H1857" i="5" s="1"/>
  <c r="K2115" i="1"/>
  <c r="H1858" i="5" s="1"/>
  <c r="K2116" i="1"/>
  <c r="H1859" i="5" s="1"/>
  <c r="K2117" i="1"/>
  <c r="H1852" i="5" s="1"/>
  <c r="K2118" i="1"/>
  <c r="H1856" i="5" s="1"/>
  <c r="K2119" i="1"/>
  <c r="H1855" i="5" s="1"/>
  <c r="K2158" i="1"/>
  <c r="H3165" i="5" s="1"/>
  <c r="K2120" i="1"/>
  <c r="H1864" i="5" s="1"/>
  <c r="K2121" i="1"/>
  <c r="H1861" i="5" s="1"/>
  <c r="K2122" i="1"/>
  <c r="H1862" i="5" s="1"/>
  <c r="K2123" i="1"/>
  <c r="H1863" i="5" s="1"/>
  <c r="K2159" i="1"/>
  <c r="H3172" i="5" s="1"/>
  <c r="K2160" i="1"/>
  <c r="H3173" i="5" s="1"/>
  <c r="K2161" i="1"/>
  <c r="H3167" i="5" s="1"/>
  <c r="K2162" i="1"/>
  <c r="H3168" i="5" s="1"/>
  <c r="K2163" i="1"/>
  <c r="H3169" i="5" s="1"/>
  <c r="K2151" i="1"/>
  <c r="H1412" i="5" s="1"/>
  <c r="K2152" i="1"/>
  <c r="H1414" i="5" s="1"/>
  <c r="K2164" i="1"/>
  <c r="H3175" i="5" s="1"/>
  <c r="K2165" i="1"/>
  <c r="H3180" i="5" s="1"/>
  <c r="K2153" i="1"/>
  <c r="H1415" i="5" s="1"/>
  <c r="K2166" i="1"/>
  <c r="H3176" i="5" s="1"/>
  <c r="K2167" i="1"/>
  <c r="H3170" i="5" s="1"/>
  <c r="K2154" i="1"/>
  <c r="H1416" i="5" s="1"/>
  <c r="K2168" i="1"/>
  <c r="H3177" i="5" s="1"/>
  <c r="K2169" i="1"/>
  <c r="H3171" i="5" s="1"/>
  <c r="K2147" i="1"/>
  <c r="H1313" i="5" s="1"/>
  <c r="K2170" i="1"/>
  <c r="H3178" i="5" s="1"/>
  <c r="K2171" i="1"/>
  <c r="H3179" i="5" s="1"/>
  <c r="K2172" i="1"/>
  <c r="H3164" i="5" s="1"/>
  <c r="K2173" i="1"/>
  <c r="H3166" i="5" s="1"/>
  <c r="K2124" i="1"/>
  <c r="H1867" i="5" s="1"/>
  <c r="K2125" i="1"/>
  <c r="H1868" i="5" s="1"/>
  <c r="K2126" i="1"/>
  <c r="H1866" i="5" s="1"/>
  <c r="K2127" i="1"/>
  <c r="H1869" i="5" s="1"/>
  <c r="K2148" i="1"/>
  <c r="H1316" i="5" s="1"/>
  <c r="K2149" i="1"/>
  <c r="H1314" i="5" s="1"/>
  <c r="K2150" i="1"/>
  <c r="H1315" i="5" s="1"/>
  <c r="K2155" i="1"/>
  <c r="H1317" i="5" s="1"/>
  <c r="K2128" i="1"/>
  <c r="H1848" i="5" s="1"/>
  <c r="K2129" i="1"/>
  <c r="H1849" i="5" s="1"/>
  <c r="K2130" i="1"/>
  <c r="H1850" i="5" s="1"/>
  <c r="K2131" i="1"/>
  <c r="H1847" i="5" s="1"/>
  <c r="K2132" i="1"/>
  <c r="H2532" i="5" s="1"/>
  <c r="K2133" i="1"/>
  <c r="H2529" i="5" s="1"/>
  <c r="K2134" i="1"/>
  <c r="H2530" i="5" s="1"/>
  <c r="K2135" i="1"/>
  <c r="H2531" i="5" s="1"/>
  <c r="K2136" i="1"/>
  <c r="K2137" i="1"/>
  <c r="K2138" i="1"/>
  <c r="K2139" i="1"/>
  <c r="K2140" i="1"/>
  <c r="K2141" i="1"/>
  <c r="K2142" i="1"/>
  <c r="K2143" i="1"/>
  <c r="K2144" i="1"/>
  <c r="K2174" i="1"/>
  <c r="H3174" i="5" s="1"/>
  <c r="K2175" i="1"/>
  <c r="H1279" i="5" s="1"/>
  <c r="K2176" i="1"/>
  <c r="H1280" i="5" s="1"/>
  <c r="K2177" i="1"/>
  <c r="H1281" i="5" s="1"/>
  <c r="K2178" i="1"/>
  <c r="H1166" i="5" s="1"/>
  <c r="K2179" i="1"/>
  <c r="H1165" i="5" s="1"/>
  <c r="K2180" i="1"/>
  <c r="K2181" i="1"/>
  <c r="K2182" i="1"/>
  <c r="K2183" i="1"/>
  <c r="K2184" i="1"/>
  <c r="K2185" i="1"/>
  <c r="K2186" i="1"/>
  <c r="K2198" i="1"/>
  <c r="K2199" i="1"/>
  <c r="K2187" i="1"/>
  <c r="K2200" i="1"/>
  <c r="K2201" i="1"/>
  <c r="K2188" i="1"/>
  <c r="K2189" i="1"/>
  <c r="K2190" i="1"/>
  <c r="K2202" i="1"/>
  <c r="K2203" i="1"/>
  <c r="K2191" i="1"/>
  <c r="K2192" i="1"/>
  <c r="K2193" i="1"/>
  <c r="K2204" i="1"/>
  <c r="K2194" i="1"/>
  <c r="K2205" i="1"/>
  <c r="K2206" i="1"/>
  <c r="K2195" i="1"/>
  <c r="K2207" i="1"/>
  <c r="K2208" i="1"/>
  <c r="K2196" i="1"/>
  <c r="K2197" i="1"/>
  <c r="K2209" i="1"/>
  <c r="K2219" i="1"/>
  <c r="H1870" i="5" s="1"/>
  <c r="K2220" i="1"/>
  <c r="H1871" i="5" s="1"/>
  <c r="K2221" i="1"/>
  <c r="H1872" i="5" s="1"/>
  <c r="K2222" i="1"/>
  <c r="H1873" i="5" s="1"/>
  <c r="K2223" i="1"/>
  <c r="H1875" i="5" s="1"/>
  <c r="K2224" i="1"/>
  <c r="H1876" i="5" s="1"/>
  <c r="K2225" i="1"/>
  <c r="H1874" i="5" s="1"/>
  <c r="K2226" i="1"/>
  <c r="H1877" i="5" s="1"/>
  <c r="K2210" i="1"/>
  <c r="K2211" i="1"/>
  <c r="K2212" i="1"/>
  <c r="K2213" i="1"/>
  <c r="K2214" i="1"/>
  <c r="K2271" i="1"/>
  <c r="K2215" i="1"/>
  <c r="K2216" i="1"/>
  <c r="K2217" i="1"/>
  <c r="K2218" i="1"/>
  <c r="K2227" i="1"/>
  <c r="H1880" i="5" s="1"/>
  <c r="K2228" i="1"/>
  <c r="H1881" i="5" s="1"/>
  <c r="K2229" i="1"/>
  <c r="H1879" i="5" s="1"/>
  <c r="K2230" i="1"/>
  <c r="H1884" i="5" s="1"/>
  <c r="K2231" i="1"/>
  <c r="H1885" i="5" s="1"/>
  <c r="K2232" i="1"/>
  <c r="H1883" i="5" s="1"/>
  <c r="K2233" i="1"/>
  <c r="H1887" i="5" s="1"/>
  <c r="K2234" i="1"/>
  <c r="H1888" i="5" s="1"/>
  <c r="K2235" i="1"/>
  <c r="H1891" i="5" s="1"/>
  <c r="K2236" i="1"/>
  <c r="H1889" i="5" s="1"/>
  <c r="K2237" i="1"/>
  <c r="H1893" i="5" s="1"/>
  <c r="K2238" i="1"/>
  <c r="H1892" i="5" s="1"/>
  <c r="K2239" i="1"/>
  <c r="H1890" i="5" s="1"/>
  <c r="K2240" i="1"/>
  <c r="H1894" i="5" s="1"/>
  <c r="K2241" i="1"/>
  <c r="H1895" i="5" s="1"/>
  <c r="K2242" i="1"/>
  <c r="H1896" i="5" s="1"/>
  <c r="K2243" i="1"/>
  <c r="H1897" i="5" s="1"/>
  <c r="K2244" i="1"/>
  <c r="H1899" i="5" s="1"/>
  <c r="K2245" i="1"/>
  <c r="H1900" i="5" s="1"/>
  <c r="K2246" i="1"/>
  <c r="H1898" i="5" s="1"/>
  <c r="K2247" i="1"/>
  <c r="H1902" i="5" s="1"/>
  <c r="K2248" i="1"/>
  <c r="H1903" i="5" s="1"/>
  <c r="K2249" i="1"/>
  <c r="H1901" i="5" s="1"/>
  <c r="K2250" i="1"/>
  <c r="H1905" i="5" s="1"/>
  <c r="K2251" i="1"/>
  <c r="H1906" i="5" s="1"/>
  <c r="K2252" i="1"/>
  <c r="H1904" i="5" s="1"/>
  <c r="K2253" i="1"/>
  <c r="H1907" i="5" s="1"/>
  <c r="K2254" i="1"/>
  <c r="H1908" i="5" s="1"/>
  <c r="K2255" i="1"/>
  <c r="H1911" i="5" s="1"/>
  <c r="K2256" i="1"/>
  <c r="H1910" i="5" s="1"/>
  <c r="K2257" i="1"/>
  <c r="H1912" i="5" s="1"/>
  <c r="K2258" i="1"/>
  <c r="H1915" i="5" s="1"/>
  <c r="K2259" i="1"/>
  <c r="H1914" i="5" s="1"/>
  <c r="K2260" i="1"/>
  <c r="H1917" i="5" s="1"/>
  <c r="K2261" i="1"/>
  <c r="H1916" i="5" s="1"/>
  <c r="K2262" i="1"/>
  <c r="H1919" i="5" s="1"/>
  <c r="K2263" i="1"/>
  <c r="H1918" i="5" s="1"/>
  <c r="K2264" i="1"/>
  <c r="H1921" i="5" s="1"/>
  <c r="K2265" i="1"/>
  <c r="H1923" i="5" s="1"/>
  <c r="K2266" i="1"/>
  <c r="H1920" i="5" s="1"/>
  <c r="K2267" i="1"/>
  <c r="H1922" i="5" s="1"/>
  <c r="K2268" i="1"/>
  <c r="H1924" i="5" s="1"/>
  <c r="K2269" i="1"/>
  <c r="H1926" i="5" s="1"/>
  <c r="K2270" i="1"/>
  <c r="H1925" i="5" s="1"/>
  <c r="K2272" i="1"/>
  <c r="H3183" i="5" s="1"/>
  <c r="K2273" i="1"/>
  <c r="H3182" i="5" s="1"/>
  <c r="K2274" i="1"/>
  <c r="H3181" i="5" s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301" i="1"/>
  <c r="H1072" i="5" s="1"/>
  <c r="K2302" i="1"/>
  <c r="H1071" i="5" s="1"/>
  <c r="K2303" i="1"/>
  <c r="H1073" i="5" s="1"/>
  <c r="K2311" i="1"/>
  <c r="H1928" i="5" s="1"/>
  <c r="K2312" i="1"/>
  <c r="H1931" i="5" s="1"/>
  <c r="K2313" i="1"/>
  <c r="H1927" i="5" s="1"/>
  <c r="K2314" i="1"/>
  <c r="H1929" i="5" s="1"/>
  <c r="K2315" i="1"/>
  <c r="H1930" i="5" s="1"/>
  <c r="K2319" i="1"/>
  <c r="H3184" i="5" s="1"/>
  <c r="K2304" i="1"/>
  <c r="H1074" i="5" s="1"/>
  <c r="K2305" i="1"/>
  <c r="H1075" i="5" s="1"/>
  <c r="K2306" i="1"/>
  <c r="K2307" i="1"/>
  <c r="K2316" i="1"/>
  <c r="H1932" i="5" s="1"/>
  <c r="K2317" i="1"/>
  <c r="H1933" i="5" s="1"/>
  <c r="K2308" i="1"/>
  <c r="K2309" i="1"/>
  <c r="K2310" i="1"/>
  <c r="K2299" i="1"/>
  <c r="K2300" i="1"/>
  <c r="K2318" i="1"/>
  <c r="K2320" i="1"/>
  <c r="H1935" i="5" s="1"/>
  <c r="K2321" i="1"/>
  <c r="H1937" i="5" s="1"/>
  <c r="K2322" i="1"/>
  <c r="H1934" i="5" s="1"/>
  <c r="K2323" i="1"/>
  <c r="H1938" i="5" s="1"/>
  <c r="K2324" i="1"/>
  <c r="H1936" i="5" s="1"/>
  <c r="K2325" i="1"/>
  <c r="H1942" i="5" s="1"/>
  <c r="K2326" i="1"/>
  <c r="H1940" i="5" s="1"/>
  <c r="K2327" i="1"/>
  <c r="H1941" i="5" s="1"/>
  <c r="K2328" i="1"/>
  <c r="H1945" i="5" s="1"/>
  <c r="K2329" i="1"/>
  <c r="H1943" i="5" s="1"/>
  <c r="K2330" i="1"/>
  <c r="H1944" i="5" s="1"/>
  <c r="K2331" i="1"/>
  <c r="H1946" i="5" s="1"/>
  <c r="K2332" i="1"/>
  <c r="H1947" i="5" s="1"/>
  <c r="K2333" i="1"/>
  <c r="H1948" i="5" s="1"/>
  <c r="K2350" i="1"/>
  <c r="H2533" i="5" s="1"/>
  <c r="K2351" i="1"/>
  <c r="H2534" i="5" s="1"/>
  <c r="K2352" i="1"/>
  <c r="H2536" i="5" s="1"/>
  <c r="K2353" i="1"/>
  <c r="H2535" i="5" s="1"/>
  <c r="K2354" i="1"/>
  <c r="H2537" i="5" s="1"/>
  <c r="K2334" i="1"/>
  <c r="H1171" i="5" s="1"/>
  <c r="K2335" i="1"/>
  <c r="H1170" i="5" s="1"/>
  <c r="K2336" i="1"/>
  <c r="H1169" i="5" s="1"/>
  <c r="K2337" i="1"/>
  <c r="H1175" i="5" s="1"/>
  <c r="K2338" i="1"/>
  <c r="H1173" i="5" s="1"/>
  <c r="K2339" i="1"/>
  <c r="H1174" i="5" s="1"/>
  <c r="K2340" i="1"/>
  <c r="H1172" i="5" s="1"/>
  <c r="K2341" i="1"/>
  <c r="H1183" i="5" s="1"/>
  <c r="K2342" i="1"/>
  <c r="H1182" i="5" s="1"/>
  <c r="K2343" i="1"/>
  <c r="H1181" i="5" s="1"/>
  <c r="K2344" i="1"/>
  <c r="H1177" i="5" s="1"/>
  <c r="K2345" i="1"/>
  <c r="H1180" i="5" s="1"/>
  <c r="K2346" i="1"/>
  <c r="H1179" i="5" s="1"/>
  <c r="K2347" i="1"/>
  <c r="H1178" i="5" s="1"/>
  <c r="K2348" i="1"/>
  <c r="H1176" i="5" s="1"/>
  <c r="K2349" i="1"/>
  <c r="H2299" i="5" s="1"/>
  <c r="K2355" i="1"/>
  <c r="K2356" i="1"/>
  <c r="K2357" i="1"/>
  <c r="K2358" i="1"/>
  <c r="K2359" i="1"/>
  <c r="K2362" i="1"/>
  <c r="K2363" i="1"/>
  <c r="K2369" i="1"/>
  <c r="H1000" i="5" s="1"/>
  <c r="K2360" i="1"/>
  <c r="H1002" i="5" s="1"/>
  <c r="K2364" i="1"/>
  <c r="H1003" i="5" s="1"/>
  <c r="K2365" i="1"/>
  <c r="H1004" i="5" s="1"/>
  <c r="K2366" i="1"/>
  <c r="H1005" i="5" s="1"/>
  <c r="K2370" i="1"/>
  <c r="H1006" i="5" s="1"/>
  <c r="K2361" i="1"/>
  <c r="H1007" i="5" s="1"/>
  <c r="K2367" i="1"/>
  <c r="H1009" i="5" s="1"/>
  <c r="K2368" i="1"/>
  <c r="H1008" i="5" s="1"/>
  <c r="K2371" i="1"/>
  <c r="H1958" i="5" s="1"/>
  <c r="K2372" i="1"/>
  <c r="H1959" i="5" s="1"/>
  <c r="K2373" i="1"/>
  <c r="H1956" i="5" s="1"/>
  <c r="K2374" i="1"/>
  <c r="H1949" i="5" s="1"/>
  <c r="K2375" i="1"/>
  <c r="H1951" i="5" s="1"/>
  <c r="K2376" i="1"/>
  <c r="H1950" i="5" s="1"/>
  <c r="K2377" i="1"/>
  <c r="H1954" i="5" s="1"/>
  <c r="K2378" i="1"/>
  <c r="H1953" i="5" s="1"/>
  <c r="K2379" i="1"/>
  <c r="H1952" i="5" s="1"/>
  <c r="K2380" i="1"/>
  <c r="H1955" i="5" s="1"/>
  <c r="K2381" i="1"/>
  <c r="H1957" i="5" s="1"/>
  <c r="K2382" i="1"/>
  <c r="H3185" i="5" s="1"/>
  <c r="K2383" i="1"/>
  <c r="H3395" i="5" s="1"/>
  <c r="K2384" i="1"/>
  <c r="H3396" i="5" s="1"/>
  <c r="K2394" i="1"/>
  <c r="H3186" i="5" s="1"/>
  <c r="K2385" i="1"/>
  <c r="H3397" i="5" s="1"/>
  <c r="K2386" i="1"/>
  <c r="H3398" i="5" s="1"/>
  <c r="K2387" i="1"/>
  <c r="H3399" i="5" s="1"/>
  <c r="K2388" i="1"/>
  <c r="H3400" i="5" s="1"/>
  <c r="K2389" i="1"/>
  <c r="H3401" i="5" s="1"/>
  <c r="K2390" i="1"/>
  <c r="H3402" i="5" s="1"/>
  <c r="K2391" i="1"/>
  <c r="H3403" i="5" s="1"/>
  <c r="K2392" i="1"/>
  <c r="H3404" i="5" s="1"/>
  <c r="K2393" i="1"/>
  <c r="H3405" i="5" s="1"/>
  <c r="K2395" i="1"/>
  <c r="H3187" i="5" s="1"/>
  <c r="K2396" i="1"/>
  <c r="H1124" i="5" s="1"/>
  <c r="K2397" i="1"/>
  <c r="H1125" i="5" s="1"/>
  <c r="K2398" i="1"/>
  <c r="H2515" i="5" s="1"/>
  <c r="K2399" i="1"/>
  <c r="H1960" i="5" s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H3406" i="5" s="1"/>
  <c r="K2417" i="1"/>
  <c r="H3407" i="5" s="1"/>
  <c r="K2418" i="1"/>
  <c r="H1963" i="5" s="1"/>
  <c r="K2419" i="1"/>
  <c r="H1962" i="5" s="1"/>
  <c r="K2420" i="1"/>
  <c r="H1961" i="5" s="1"/>
  <c r="K2460" i="1"/>
  <c r="K2421" i="1"/>
  <c r="H1966" i="5" s="1"/>
  <c r="K2422" i="1"/>
  <c r="H1964" i="5" s="1"/>
  <c r="K2423" i="1"/>
  <c r="H1965" i="5" s="1"/>
  <c r="K2424" i="1"/>
  <c r="H1967" i="5" s="1"/>
  <c r="K2461" i="1"/>
  <c r="K2462" i="1"/>
  <c r="K2425" i="1"/>
  <c r="H1969" i="5" s="1"/>
  <c r="K2426" i="1"/>
  <c r="H1970" i="5" s="1"/>
  <c r="K2427" i="1"/>
  <c r="H1968" i="5" s="1"/>
  <c r="K2428" i="1"/>
  <c r="H1971" i="5" s="1"/>
  <c r="K2429" i="1"/>
  <c r="H1972" i="5" s="1"/>
  <c r="K2463" i="1"/>
  <c r="K2478" i="1"/>
  <c r="H3188" i="5" s="1"/>
  <c r="K2430" i="1"/>
  <c r="H1974" i="5" s="1"/>
  <c r="K2431" i="1"/>
  <c r="H1975" i="5" s="1"/>
  <c r="K2464" i="1"/>
  <c r="K2465" i="1"/>
  <c r="K2477" i="1"/>
  <c r="H2538" i="5" s="1"/>
  <c r="K2432" i="1"/>
  <c r="H1976" i="5" s="1"/>
  <c r="K2433" i="1"/>
  <c r="H1980" i="5" s="1"/>
  <c r="K2434" i="1"/>
  <c r="H1979" i="5" s="1"/>
  <c r="K2435" i="1"/>
  <c r="H1977" i="5" s="1"/>
  <c r="K2436" i="1"/>
  <c r="H1978" i="5" s="1"/>
  <c r="K2466" i="1"/>
  <c r="K2467" i="1"/>
  <c r="K2468" i="1"/>
  <c r="K2437" i="1"/>
  <c r="H1982" i="5" s="1"/>
  <c r="K2438" i="1"/>
  <c r="H1986" i="5" s="1"/>
  <c r="K2439" i="1"/>
  <c r="H1983" i="5" s="1"/>
  <c r="K2440" i="1"/>
  <c r="H1988" i="5" s="1"/>
  <c r="K2441" i="1"/>
  <c r="H1981" i="5" s="1"/>
  <c r="K2442" i="1"/>
  <c r="H1987" i="5" s="1"/>
  <c r="K2443" i="1"/>
  <c r="H1984" i="5" s="1"/>
  <c r="K2444" i="1"/>
  <c r="H1985" i="5" s="1"/>
  <c r="K2469" i="1"/>
  <c r="K2470" i="1"/>
  <c r="K2471" i="1"/>
  <c r="K2472" i="1"/>
  <c r="K2445" i="1"/>
  <c r="H1992" i="5" s="1"/>
  <c r="K2446" i="1"/>
  <c r="H1989" i="5" s="1"/>
  <c r="K2447" i="1"/>
  <c r="H1991" i="5" s="1"/>
  <c r="K2448" i="1"/>
  <c r="H1990" i="5" s="1"/>
  <c r="K2479" i="1"/>
  <c r="H3189" i="5" s="1"/>
  <c r="K2449" i="1"/>
  <c r="H1995" i="5" s="1"/>
  <c r="K2450" i="1"/>
  <c r="H1996" i="5" s="1"/>
  <c r="K2451" i="1"/>
  <c r="H1994" i="5" s="1"/>
  <c r="K2452" i="1"/>
  <c r="H1993" i="5" s="1"/>
  <c r="K2473" i="1"/>
  <c r="K2474" i="1"/>
  <c r="K2453" i="1"/>
  <c r="H1997" i="5" s="1"/>
  <c r="K2454" i="1"/>
  <c r="H1999" i="5" s="1"/>
  <c r="K2455" i="1"/>
  <c r="H2000" i="5" s="1"/>
  <c r="K2456" i="1"/>
  <c r="H1998" i="5" s="1"/>
  <c r="K2475" i="1"/>
  <c r="H2001" i="5" s="1"/>
  <c r="K2476" i="1"/>
  <c r="K2457" i="1"/>
  <c r="H2004" i="5" s="1"/>
  <c r="K2458" i="1"/>
  <c r="H2003" i="5" s="1"/>
  <c r="K2459" i="1"/>
  <c r="H2002" i="5" s="1"/>
  <c r="K2480" i="1"/>
  <c r="H2005" i="5" s="1"/>
  <c r="K2481" i="1"/>
  <c r="H2436" i="5" s="1"/>
  <c r="K2482" i="1"/>
  <c r="H2435" i="5" s="1"/>
  <c r="K2483" i="1"/>
  <c r="H2431" i="5" s="1"/>
  <c r="K2484" i="1"/>
  <c r="H2433" i="5" s="1"/>
  <c r="K2485" i="1"/>
  <c r="H2434" i="5" s="1"/>
  <c r="K2486" i="1"/>
  <c r="H2432" i="5" s="1"/>
  <c r="K2487" i="1"/>
  <c r="H3190" i="5" s="1"/>
  <c r="K2488" i="1"/>
  <c r="K2489" i="1"/>
  <c r="K2490" i="1"/>
  <c r="K2491" i="1"/>
  <c r="K2492" i="1"/>
  <c r="K2493" i="1"/>
  <c r="K2494" i="1"/>
  <c r="H3191" i="5" s="1"/>
  <c r="K2495" i="1"/>
  <c r="H3408" i="5" s="1"/>
  <c r="K2496" i="1"/>
  <c r="H3409" i="5" s="1"/>
  <c r="K2497" i="1"/>
  <c r="H2009" i="5" s="1"/>
  <c r="K2498" i="1"/>
  <c r="H2010" i="5" s="1"/>
  <c r="K2499" i="1"/>
  <c r="H2006" i="5" s="1"/>
  <c r="K2500" i="1"/>
  <c r="H2011" i="5" s="1"/>
  <c r="K2501" i="1"/>
  <c r="H2007" i="5" s="1"/>
  <c r="K2502" i="1"/>
  <c r="H2008" i="5" s="1"/>
  <c r="K2503" i="1"/>
  <c r="H2012" i="5" s="1"/>
  <c r="K2504" i="1"/>
  <c r="K2505" i="1"/>
  <c r="K2506" i="1"/>
  <c r="K2507" i="1"/>
  <c r="K2508" i="1"/>
  <c r="H1102" i="5" s="1"/>
  <c r="K2509" i="1"/>
  <c r="K2510" i="1"/>
  <c r="K2511" i="1"/>
  <c r="K2512" i="1"/>
  <c r="H3410" i="5" s="1"/>
  <c r="K2513" i="1"/>
  <c r="H3192" i="5" s="1"/>
  <c r="K2514" i="1"/>
  <c r="K2515" i="1"/>
  <c r="K2519" i="1"/>
  <c r="H3196" i="5" s="1"/>
  <c r="K2520" i="1"/>
  <c r="H3199" i="5" s="1"/>
  <c r="K2516" i="1"/>
  <c r="K2517" i="1"/>
  <c r="K2518" i="1"/>
  <c r="K2521" i="1"/>
  <c r="H3193" i="5" s="1"/>
  <c r="K2522" i="1"/>
  <c r="H3194" i="5" s="1"/>
  <c r="K2523" i="1"/>
  <c r="H3195" i="5" s="1"/>
  <c r="K2524" i="1"/>
  <c r="H3197" i="5" s="1"/>
  <c r="K2525" i="1"/>
  <c r="H3198" i="5" s="1"/>
  <c r="K2526" i="1"/>
  <c r="H2015" i="5" s="1"/>
  <c r="K2527" i="1"/>
  <c r="H2014" i="5" s="1"/>
  <c r="K2528" i="1"/>
  <c r="H2013" i="5" s="1"/>
  <c r="K2529" i="1"/>
  <c r="H2017" i="5" s="1"/>
  <c r="K2530" i="1"/>
  <c r="H2016" i="5" s="1"/>
  <c r="K2531" i="1"/>
  <c r="K2532" i="1"/>
  <c r="K2533" i="1"/>
  <c r="K2534" i="1"/>
  <c r="K2535" i="1"/>
  <c r="K2536" i="1"/>
  <c r="H3200" i="5" s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H1230" i="5" s="1"/>
  <c r="K2554" i="1"/>
  <c r="H2301" i="5" s="1"/>
  <c r="K2555" i="1"/>
  <c r="K2556" i="1"/>
  <c r="K2557" i="1"/>
  <c r="H3201" i="5" s="1"/>
  <c r="K2558" i="1"/>
  <c r="K2559" i="1"/>
  <c r="K2560" i="1"/>
  <c r="K2561" i="1"/>
  <c r="K2562" i="1"/>
  <c r="K2563" i="1"/>
  <c r="K2564" i="1"/>
  <c r="H1132" i="5" s="1"/>
  <c r="K2565" i="1"/>
  <c r="H1134" i="5" s="1"/>
  <c r="K2566" i="1"/>
  <c r="H1131" i="5" s="1"/>
  <c r="K2567" i="1"/>
  <c r="H1133" i="5" s="1"/>
  <c r="K2568" i="1"/>
  <c r="H1135" i="5" s="1"/>
  <c r="K2569" i="1"/>
  <c r="H1130" i="5" s="1"/>
  <c r="K2570" i="1"/>
  <c r="H1129" i="5" s="1"/>
  <c r="K2571" i="1"/>
  <c r="H1136" i="5" s="1"/>
  <c r="K2572" i="1"/>
  <c r="H2020" i="5" s="1"/>
  <c r="K2573" i="1"/>
  <c r="H2021" i="5" s="1"/>
  <c r="K2574" i="1"/>
  <c r="H2019" i="5" s="1"/>
  <c r="K2575" i="1"/>
  <c r="K2576" i="1"/>
  <c r="H2022" i="5" s="1"/>
  <c r="K2577" i="1"/>
  <c r="H2023" i="5" s="1"/>
  <c r="K2578" i="1"/>
  <c r="H1417" i="5" s="1"/>
  <c r="K2579" i="1"/>
  <c r="H1418" i="5" s="1"/>
  <c r="K2580" i="1"/>
  <c r="H1419" i="5" s="1"/>
  <c r="K2581" i="1"/>
  <c r="H1420" i="5" s="1"/>
  <c r="K2582" i="1"/>
  <c r="H1421" i="5" s="1"/>
  <c r="K2583" i="1"/>
  <c r="H2545" i="5" s="1"/>
  <c r="K2584" i="1"/>
  <c r="H2543" i="5" s="1"/>
  <c r="K2585" i="1"/>
  <c r="H2541" i="5" s="1"/>
  <c r="K2586" i="1"/>
  <c r="H2546" i="5" s="1"/>
  <c r="K2587" i="1"/>
  <c r="H2544" i="5" s="1"/>
  <c r="K2588" i="1"/>
  <c r="H2542" i="5" s="1"/>
  <c r="K2589" i="1"/>
  <c r="K2590" i="1"/>
  <c r="K2591" i="1"/>
  <c r="K2592" i="1"/>
  <c r="K2593" i="1"/>
  <c r="K2594" i="1"/>
  <c r="K2595" i="1"/>
  <c r="K2596" i="1"/>
  <c r="K2597" i="1"/>
  <c r="H3411" i="5" s="1"/>
  <c r="K2600" i="1"/>
  <c r="H2555" i="5" s="1"/>
  <c r="K2601" i="1"/>
  <c r="H2551" i="5" s="1"/>
  <c r="K2602" i="1"/>
  <c r="H2549" i="5" s="1"/>
  <c r="K2603" i="1"/>
  <c r="H2552" i="5" s="1"/>
  <c r="K2604" i="1"/>
  <c r="H2550" i="5" s="1"/>
  <c r="K2605" i="1"/>
  <c r="H2548" i="5" s="1"/>
  <c r="K2606" i="1"/>
  <c r="H2553" i="5" s="1"/>
  <c r="K2607" i="1"/>
  <c r="H2554" i="5" s="1"/>
  <c r="K2598" i="1"/>
  <c r="H1119" i="5" s="1"/>
  <c r="K2599" i="1"/>
  <c r="H1118" i="5" s="1"/>
  <c r="K2608" i="1"/>
  <c r="H1121" i="5" s="1"/>
  <c r="K2609" i="1"/>
  <c r="H1123" i="5" s="1"/>
  <c r="K2610" i="1"/>
  <c r="H1122" i="5" s="1"/>
  <c r="K2611" i="1"/>
  <c r="H1120" i="5" s="1"/>
  <c r="K2612" i="1"/>
  <c r="H3202" i="5" s="1"/>
  <c r="K2613" i="1"/>
  <c r="H2615" i="5" s="1"/>
  <c r="K2614" i="1"/>
  <c r="H3203" i="5" s="1"/>
  <c r="K2615" i="1"/>
  <c r="K2616" i="1"/>
  <c r="K2617" i="1"/>
  <c r="H3204" i="5" s="1"/>
  <c r="K2618" i="1"/>
  <c r="H2024" i="5" s="1"/>
  <c r="K2619" i="1"/>
  <c r="K2620" i="1"/>
  <c r="K2644" i="1"/>
  <c r="H2557" i="5" s="1"/>
  <c r="K2621" i="1"/>
  <c r="H2026" i="5" s="1"/>
  <c r="K2622" i="1"/>
  <c r="H2025" i="5" s="1"/>
  <c r="K2623" i="1"/>
  <c r="H2028" i="5" s="1"/>
  <c r="K2624" i="1"/>
  <c r="H2027" i="5" s="1"/>
  <c r="K2625" i="1"/>
  <c r="H2029" i="5" s="1"/>
  <c r="K2626" i="1"/>
  <c r="H2030" i="5" s="1"/>
  <c r="K2627" i="1"/>
  <c r="H2031" i="5" s="1"/>
  <c r="K2628" i="1"/>
  <c r="H2032" i="5" s="1"/>
  <c r="K2629" i="1"/>
  <c r="H2038" i="5" s="1"/>
  <c r="K2630" i="1"/>
  <c r="H2036" i="5" s="1"/>
  <c r="K2631" i="1"/>
  <c r="H2034" i="5" s="1"/>
  <c r="K2632" i="1"/>
  <c r="H2037" i="5" s="1"/>
  <c r="K2633" i="1"/>
  <c r="H2035" i="5" s="1"/>
  <c r="K2634" i="1"/>
  <c r="H2033" i="5" s="1"/>
  <c r="K2635" i="1"/>
  <c r="H2039" i="5" s="1"/>
  <c r="K2636" i="1"/>
  <c r="H2041" i="5" s="1"/>
  <c r="K2637" i="1"/>
  <c r="H2042" i="5" s="1"/>
  <c r="K2638" i="1"/>
  <c r="H2040" i="5" s="1"/>
  <c r="K2639" i="1"/>
  <c r="H2044" i="5" s="1"/>
  <c r="K2640" i="1"/>
  <c r="H2043" i="5" s="1"/>
  <c r="K2641" i="1"/>
  <c r="H2045" i="5" s="1"/>
  <c r="K2642" i="1"/>
  <c r="H2047" i="5" s="1"/>
  <c r="K2643" i="1"/>
  <c r="H2046" i="5" s="1"/>
  <c r="K2645" i="1"/>
  <c r="H2302" i="5" s="1"/>
  <c r="K2646" i="1"/>
  <c r="H2303" i="5" s="1"/>
  <c r="K2647" i="1"/>
  <c r="H2304" i="5" s="1"/>
  <c r="K2648" i="1"/>
  <c r="H2310" i="5" s="1"/>
  <c r="K2649" i="1"/>
  <c r="H2307" i="5" s="1"/>
  <c r="K2650" i="1"/>
  <c r="H2309" i="5" s="1"/>
  <c r="K2651" i="1"/>
  <c r="H2306" i="5" s="1"/>
  <c r="K2652" i="1"/>
  <c r="H2308" i="5" s="1"/>
  <c r="K2653" i="1"/>
  <c r="H2558" i="5" s="1"/>
  <c r="K2654" i="1"/>
  <c r="H2559" i="5" s="1"/>
  <c r="K2655" i="1"/>
  <c r="H2561" i="5" s="1"/>
  <c r="K2656" i="1"/>
  <c r="H2562" i="5" s="1"/>
  <c r="K2657" i="1"/>
  <c r="H2563" i="5" s="1"/>
  <c r="K2658" i="1"/>
  <c r="H2560" i="5" s="1"/>
  <c r="K2659" i="1"/>
  <c r="K2660" i="1"/>
  <c r="K2661" i="1"/>
  <c r="K2663" i="1"/>
  <c r="H1069" i="5" s="1"/>
  <c r="K2662" i="1"/>
  <c r="K2664" i="1"/>
  <c r="K2665" i="1"/>
  <c r="H3205" i="5" s="1"/>
  <c r="K2666" i="1"/>
  <c r="H3206" i="5" s="1"/>
  <c r="K2667" i="1"/>
  <c r="H2564" i="5" s="1"/>
  <c r="K2668" i="1"/>
  <c r="H2219" i="5" s="1"/>
  <c r="K2669" i="1"/>
  <c r="H2221" i="5" s="1"/>
  <c r="K2670" i="1"/>
  <c r="H2215" i="5" s="1"/>
  <c r="K2671" i="1"/>
  <c r="H2217" i="5" s="1"/>
  <c r="K2672" i="1"/>
  <c r="K2673" i="1"/>
  <c r="K2688" i="1"/>
  <c r="H1355" i="5" s="1"/>
  <c r="K2678" i="1"/>
  <c r="K2679" i="1"/>
  <c r="K2687" i="1"/>
  <c r="K2689" i="1"/>
  <c r="K2690" i="1"/>
  <c r="K2683" i="1"/>
  <c r="K2680" i="1"/>
  <c r="K2681" i="1"/>
  <c r="K2684" i="1"/>
  <c r="K2685" i="1"/>
  <c r="K2674" i="1"/>
  <c r="H1162" i="5" s="1"/>
  <c r="K2686" i="1"/>
  <c r="K2675" i="1"/>
  <c r="H1205" i="5" s="1"/>
  <c r="K2676" i="1"/>
  <c r="H1194" i="5" s="1"/>
  <c r="K2677" i="1"/>
  <c r="H1199" i="5" s="1"/>
  <c r="K2682" i="1"/>
  <c r="K2691" i="1"/>
  <c r="K2692" i="1"/>
  <c r="K2693" i="1"/>
  <c r="H1407" i="5" s="1"/>
  <c r="K2694" i="1"/>
  <c r="H3207" i="5" s="1"/>
  <c r="K2695" i="1"/>
  <c r="K2696" i="1"/>
  <c r="K2697" i="1"/>
  <c r="H2049" i="5" s="1"/>
  <c r="K2698" i="1"/>
  <c r="H2048" i="5" s="1"/>
  <c r="K2699" i="1"/>
  <c r="H3208" i="5" s="1"/>
  <c r="K2700" i="1"/>
  <c r="H1616" i="5" s="1"/>
  <c r="K2701" i="1"/>
  <c r="H1652" i="5" s="1"/>
  <c r="K2702" i="1"/>
  <c r="H2018" i="5" s="1"/>
  <c r="K2703" i="1"/>
  <c r="H1973" i="5" s="1"/>
  <c r="K2704" i="1"/>
  <c r="H1939" i="5" s="1"/>
  <c r="K2705" i="1"/>
  <c r="H2181" i="5" s="1"/>
  <c r="K2706" i="1"/>
  <c r="H2437" i="5" s="1"/>
  <c r="K2707" i="1"/>
  <c r="H2470" i="5" s="1"/>
  <c r="K2708" i="1"/>
  <c r="K2710" i="1"/>
  <c r="H3214" i="5" s="1"/>
  <c r="K2711" i="1"/>
  <c r="H3215" i="5" s="1"/>
  <c r="K2712" i="1"/>
  <c r="H3211" i="5" s="1"/>
  <c r="K2713" i="1"/>
  <c r="H3212" i="5" s="1"/>
  <c r="K2709" i="1"/>
  <c r="H2050" i="5" s="1"/>
  <c r="K2714" i="1"/>
  <c r="H3213" i="5" s="1"/>
  <c r="K2715" i="1"/>
  <c r="H3209" i="5" s="1"/>
  <c r="K2716" i="1"/>
  <c r="H3210" i="5" s="1"/>
  <c r="K2717" i="1"/>
  <c r="H2438" i="5" s="1"/>
  <c r="K2718" i="1"/>
  <c r="H3412" i="5" s="1"/>
  <c r="K2719" i="1"/>
  <c r="H3216" i="5" s="1"/>
  <c r="K2720" i="1"/>
  <c r="H3217" i="5" s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6" i="1"/>
  <c r="K2735" i="1"/>
  <c r="K2737" i="1"/>
  <c r="H3218" i="5" s="1"/>
  <c r="K2738" i="1"/>
  <c r="K2739" i="1"/>
  <c r="K2740" i="1"/>
  <c r="K2741" i="1"/>
  <c r="K2742" i="1"/>
  <c r="H2053" i="5" s="1"/>
  <c r="K2743" i="1"/>
  <c r="H2054" i="5" s="1"/>
  <c r="K2744" i="1"/>
  <c r="H2055" i="5" s="1"/>
  <c r="K2745" i="1"/>
  <c r="H2052" i="5" s="1"/>
  <c r="K2746" i="1"/>
  <c r="H2051" i="5" s="1"/>
  <c r="K2768" i="1"/>
  <c r="H3223" i="5" s="1"/>
  <c r="K2755" i="1"/>
  <c r="H2567" i="5" s="1"/>
  <c r="K2756" i="1"/>
  <c r="H2568" i="5" s="1"/>
  <c r="K2757" i="1"/>
  <c r="H2569" i="5" s="1"/>
  <c r="K2758" i="1"/>
  <c r="H2566" i="5" s="1"/>
  <c r="K2759" i="1"/>
  <c r="H2565" i="5" s="1"/>
  <c r="K2769" i="1"/>
  <c r="H3219" i="5" s="1"/>
  <c r="K2760" i="1"/>
  <c r="H2571" i="5" s="1"/>
  <c r="K2761" i="1"/>
  <c r="H2577" i="5" s="1"/>
  <c r="K2762" i="1"/>
  <c r="H2576" i="5" s="1"/>
  <c r="K2763" i="1"/>
  <c r="H2574" i="5" s="1"/>
  <c r="K2764" i="1"/>
  <c r="H2572" i="5" s="1"/>
  <c r="K2765" i="1"/>
  <c r="H2578" i="5" s="1"/>
  <c r="K2766" i="1"/>
  <c r="H2575" i="5" s="1"/>
  <c r="K2767" i="1"/>
  <c r="H2573" i="5" s="1"/>
  <c r="K2770" i="1"/>
  <c r="H3220" i="5" s="1"/>
  <c r="K2771" i="1"/>
  <c r="H3221" i="5" s="1"/>
  <c r="K2747" i="1"/>
  <c r="H2059" i="5" s="1"/>
  <c r="K2748" i="1"/>
  <c r="H2056" i="5" s="1"/>
  <c r="K2749" i="1"/>
  <c r="H2057" i="5" s="1"/>
  <c r="K2750" i="1"/>
  <c r="H2060" i="5" s="1"/>
  <c r="K2751" i="1"/>
  <c r="H2058" i="5" s="1"/>
  <c r="K2772" i="1"/>
  <c r="H3222" i="5" s="1"/>
  <c r="K2752" i="1"/>
  <c r="H2061" i="5" s="1"/>
  <c r="K2753" i="1"/>
  <c r="H2062" i="5" s="1"/>
  <c r="K2754" i="1"/>
  <c r="H2063" i="5" s="1"/>
  <c r="K2773" i="1"/>
  <c r="H1137" i="5" s="1"/>
  <c r="K2774" i="1"/>
  <c r="H3224" i="5" s="1"/>
  <c r="K2775" i="1"/>
  <c r="H3225" i="5" s="1"/>
  <c r="K2776" i="1"/>
  <c r="H3226" i="5" s="1"/>
  <c r="K2777" i="1"/>
  <c r="H2064" i="5" s="1"/>
  <c r="K2778" i="1"/>
  <c r="H2066" i="5" s="1"/>
  <c r="K2779" i="1"/>
  <c r="H2065" i="5" s="1"/>
  <c r="K2780" i="1"/>
  <c r="K2781" i="1"/>
  <c r="K2782" i="1"/>
  <c r="K2783" i="1"/>
  <c r="K2784" i="1"/>
  <c r="K2785" i="1"/>
  <c r="K2786" i="1"/>
  <c r="K2787" i="1"/>
  <c r="K2788" i="1"/>
  <c r="K2789" i="1"/>
  <c r="H2069" i="5" s="1"/>
  <c r="K2790" i="1"/>
  <c r="H2067" i="5" s="1"/>
  <c r="K2791" i="1"/>
  <c r="H2068" i="5" s="1"/>
  <c r="K2804" i="1"/>
  <c r="H2071" i="5" s="1"/>
  <c r="K2805" i="1"/>
  <c r="H2070" i="5" s="1"/>
  <c r="K2806" i="1"/>
  <c r="H2072" i="5" s="1"/>
  <c r="K2811" i="1"/>
  <c r="H3413" i="5" s="1"/>
  <c r="K2792" i="1"/>
  <c r="H2078" i="5" s="1"/>
  <c r="K2793" i="1"/>
  <c r="H2073" i="5" s="1"/>
  <c r="K2794" i="1"/>
  <c r="H2077" i="5" s="1"/>
  <c r="K2795" i="1"/>
  <c r="H2079" i="5" s="1"/>
  <c r="K2796" i="1"/>
  <c r="H2074" i="5" s="1"/>
  <c r="K2797" i="1"/>
  <c r="H2076" i="5" s="1"/>
  <c r="K2798" i="1"/>
  <c r="H2075" i="5" s="1"/>
  <c r="K2807" i="1"/>
  <c r="H2080" i="5" s="1"/>
  <c r="K2808" i="1"/>
  <c r="H2081" i="5" s="1"/>
  <c r="K2812" i="1"/>
  <c r="H3414" i="5" s="1"/>
  <c r="K2813" i="1"/>
  <c r="H3415" i="5" s="1"/>
  <c r="K2799" i="1"/>
  <c r="H2084" i="5" s="1"/>
  <c r="K2800" i="1"/>
  <c r="H2086" i="5" s="1"/>
  <c r="K2801" i="1"/>
  <c r="H2082" i="5" s="1"/>
  <c r="K2802" i="1"/>
  <c r="H2083" i="5" s="1"/>
  <c r="K2803" i="1"/>
  <c r="H2085" i="5" s="1"/>
  <c r="K2809" i="1"/>
  <c r="H2088" i="5" s="1"/>
  <c r="K2810" i="1"/>
  <c r="H2087" i="5" s="1"/>
  <c r="K2814" i="1"/>
  <c r="H3416" i="5" s="1"/>
  <c r="K2815" i="1"/>
  <c r="H3417" i="5" s="1"/>
  <c r="K2816" i="1"/>
  <c r="H3418" i="5" s="1"/>
  <c r="K2817" i="1"/>
  <c r="H3419" i="5" s="1"/>
  <c r="K2818" i="1"/>
  <c r="H2440" i="5" s="1"/>
  <c r="K2819" i="1"/>
  <c r="H2441" i="5" s="1"/>
  <c r="K2820" i="1"/>
  <c r="H2442" i="5" s="1"/>
  <c r="K2821" i="1"/>
  <c r="H2443" i="5" s="1"/>
  <c r="K2822" i="1"/>
  <c r="H2444" i="5" s="1"/>
  <c r="K2823" i="1"/>
  <c r="K2824" i="1"/>
  <c r="K2825" i="1"/>
  <c r="K2826" i="1"/>
  <c r="K2827" i="1"/>
  <c r="H2445" i="5" s="1"/>
  <c r="K2828" i="1"/>
  <c r="K2829" i="1"/>
  <c r="H3421" i="5" s="1"/>
  <c r="K2830" i="1"/>
  <c r="H3422" i="5" s="1"/>
  <c r="K2831" i="1"/>
  <c r="K2832" i="1"/>
  <c r="H2580" i="5" s="1"/>
  <c r="K2833" i="1"/>
  <c r="H3227" i="5" s="1"/>
  <c r="K2834" i="1"/>
  <c r="H3228" i="5" s="1"/>
  <c r="K2835" i="1"/>
  <c r="H3229" i="5" s="1"/>
  <c r="K2836" i="1"/>
  <c r="H3230" i="5" s="1"/>
  <c r="K2837" i="1"/>
  <c r="H3231" i="5" s="1"/>
  <c r="K2838" i="1"/>
  <c r="H3232" i="5" s="1"/>
  <c r="K2839" i="1"/>
  <c r="H3233" i="5" s="1"/>
  <c r="K2840" i="1"/>
  <c r="H3234" i="5" s="1"/>
  <c r="K2841" i="1"/>
  <c r="H3235" i="5" s="1"/>
  <c r="K2842" i="1"/>
  <c r="K2843" i="1"/>
  <c r="K2844" i="1"/>
  <c r="H1017" i="5" s="1"/>
  <c r="K2850" i="1"/>
  <c r="H3120" i="5" s="1"/>
  <c r="K2851" i="1"/>
  <c r="H3111" i="5" s="1"/>
  <c r="K2852" i="1"/>
  <c r="H3112" i="5" s="1"/>
  <c r="K2853" i="1"/>
  <c r="H3110" i="5" s="1"/>
  <c r="K2854" i="1"/>
  <c r="H3119" i="5" s="1"/>
  <c r="K2855" i="1"/>
  <c r="H3113" i="5" s="1"/>
  <c r="K2856" i="1"/>
  <c r="H3114" i="5" s="1"/>
  <c r="K2857" i="1"/>
  <c r="H3115" i="5" s="1"/>
  <c r="K2858" i="1"/>
  <c r="H3116" i="5" s="1"/>
  <c r="K2859" i="1"/>
  <c r="H3117" i="5" s="1"/>
  <c r="K2860" i="1"/>
  <c r="H3118" i="5" s="1"/>
  <c r="K2845" i="1"/>
  <c r="H1709" i="5" s="1"/>
  <c r="K2846" i="1"/>
  <c r="H2418" i="5" s="1"/>
  <c r="K2847" i="1"/>
  <c r="K2848" i="1"/>
  <c r="K2849" i="1"/>
  <c r="K2861" i="1"/>
  <c r="H3080" i="5" s="1"/>
  <c r="K2864" i="1"/>
  <c r="K2865" i="1"/>
  <c r="H2312" i="5" s="1"/>
  <c r="K2866" i="1"/>
  <c r="H2314" i="5" s="1"/>
  <c r="K2867" i="1"/>
  <c r="H2315" i="5" s="1"/>
  <c r="K2868" i="1"/>
  <c r="K2869" i="1"/>
  <c r="H2313" i="5" s="1"/>
  <c r="K2879" i="1"/>
  <c r="H3239" i="5" s="1"/>
  <c r="K2870" i="1"/>
  <c r="H1276" i="5" s="1"/>
  <c r="K2872" i="1"/>
  <c r="H1277" i="5" s="1"/>
  <c r="K2873" i="1"/>
  <c r="H1360" i="5" s="1"/>
  <c r="K2880" i="1"/>
  <c r="H3237" i="5" s="1"/>
  <c r="K2862" i="1"/>
  <c r="H2090" i="5" s="1"/>
  <c r="K2863" i="1"/>
  <c r="H2089" i="5" s="1"/>
  <c r="K2871" i="1"/>
  <c r="H1278" i="5" s="1"/>
  <c r="K2874" i="1"/>
  <c r="H1361" i="5" s="1"/>
  <c r="K2875" i="1"/>
  <c r="H1362" i="5" s="1"/>
  <c r="K2876" i="1"/>
  <c r="H1363" i="5" s="1"/>
  <c r="K2881" i="1"/>
  <c r="H3238" i="5" s="1"/>
  <c r="K2877" i="1"/>
  <c r="H1364" i="5" s="1"/>
  <c r="K2878" i="1"/>
  <c r="H1365" i="5" s="1"/>
  <c r="K2882" i="1"/>
  <c r="H3236" i="5" s="1"/>
  <c r="K2883" i="1"/>
  <c r="H1022" i="5" s="1"/>
  <c r="K2884" i="1"/>
  <c r="H1021" i="5" s="1"/>
  <c r="K2885" i="1"/>
  <c r="H1020" i="5" s="1"/>
  <c r="K2886" i="1"/>
  <c r="H1024" i="5" s="1"/>
  <c r="K2887" i="1"/>
  <c r="H1023" i="5" s="1"/>
  <c r="K2888" i="1"/>
  <c r="H1027" i="5" s="1"/>
  <c r="K2889" i="1"/>
  <c r="H1026" i="5" s="1"/>
  <c r="K2890" i="1"/>
  <c r="H1030" i="5" s="1"/>
  <c r="K2891" i="1"/>
  <c r="H1029" i="5" s="1"/>
  <c r="K2892" i="1"/>
  <c r="K2893" i="1"/>
  <c r="K2896" i="1"/>
  <c r="H2091" i="5" s="1"/>
  <c r="K2897" i="1"/>
  <c r="K2894" i="1"/>
  <c r="K2895" i="1"/>
  <c r="K2898" i="1"/>
  <c r="K2899" i="1"/>
  <c r="K2900" i="1"/>
  <c r="K2911" i="1"/>
  <c r="H2092" i="5" s="1"/>
  <c r="K2912" i="1"/>
  <c r="K2901" i="1"/>
  <c r="K2904" i="1"/>
  <c r="K2905" i="1"/>
  <c r="H1206" i="5" s="1"/>
  <c r="K2913" i="1"/>
  <c r="H2093" i="5" s="1"/>
  <c r="K2906" i="1"/>
  <c r="H1207" i="5" s="1"/>
  <c r="K2914" i="1"/>
  <c r="H2095" i="5" s="1"/>
  <c r="K2915" i="1"/>
  <c r="H2094" i="5" s="1"/>
  <c r="K2916" i="1"/>
  <c r="K2917" i="1"/>
  <c r="K2918" i="1"/>
  <c r="K2919" i="1"/>
  <c r="H2099" i="5" s="1"/>
  <c r="K2920" i="1"/>
  <c r="K2921" i="1"/>
  <c r="H2097" i="5" s="1"/>
  <c r="K2922" i="1"/>
  <c r="H2096" i="5" s="1"/>
  <c r="K2923" i="1"/>
  <c r="H2098" i="5" s="1"/>
  <c r="K2924" i="1"/>
  <c r="H2100" i="5" s="1"/>
  <c r="K2925" i="1"/>
  <c r="H2101" i="5" s="1"/>
  <c r="K2902" i="1"/>
  <c r="K2907" i="1"/>
  <c r="H1211" i="5" s="1"/>
  <c r="K2908" i="1"/>
  <c r="H1212" i="5" s="1"/>
  <c r="K2909" i="1"/>
  <c r="H1210" i="5" s="1"/>
  <c r="K2903" i="1"/>
  <c r="K2910" i="1"/>
  <c r="K2931" i="1"/>
  <c r="H1325" i="5" s="1"/>
  <c r="K2926" i="1"/>
  <c r="H2105" i="5" s="1"/>
  <c r="K2927" i="1"/>
  <c r="K2928" i="1"/>
  <c r="H2103" i="5" s="1"/>
  <c r="K2929" i="1"/>
  <c r="H2102" i="5" s="1"/>
  <c r="K2930" i="1"/>
  <c r="H2104" i="5" s="1"/>
  <c r="K2932" i="1"/>
  <c r="H2106" i="5" s="1"/>
  <c r="K2933" i="1"/>
  <c r="H1320" i="5" s="1"/>
  <c r="K2934" i="1"/>
  <c r="H1321" i="5" s="1"/>
  <c r="K2935" i="1"/>
  <c r="H1322" i="5" s="1"/>
  <c r="K2936" i="1"/>
  <c r="H1323" i="5" s="1"/>
  <c r="K2937" i="1"/>
  <c r="H1216" i="5" s="1"/>
  <c r="K2938" i="1"/>
  <c r="H1213" i="5" s="1"/>
  <c r="K2939" i="1"/>
  <c r="H1215" i="5" s="1"/>
  <c r="K2940" i="1"/>
  <c r="H1214" i="5" s="1"/>
  <c r="K2953" i="1"/>
  <c r="H3242" i="5" s="1"/>
  <c r="K2942" i="1"/>
  <c r="H1400" i="5" s="1"/>
  <c r="K2943" i="1"/>
  <c r="H1398" i="5" s="1"/>
  <c r="K2944" i="1"/>
  <c r="H1399" i="5" s="1"/>
  <c r="K2954" i="1"/>
  <c r="H3240" i="5" s="1"/>
  <c r="K2955" i="1"/>
  <c r="H3241" i="5" s="1"/>
  <c r="K2945" i="1"/>
  <c r="H1392" i="5" s="1"/>
  <c r="K2946" i="1"/>
  <c r="H1393" i="5" s="1"/>
  <c r="K2947" i="1"/>
  <c r="H1394" i="5" s="1"/>
  <c r="K2948" i="1"/>
  <c r="H1395" i="5" s="1"/>
  <c r="K2949" i="1"/>
  <c r="H1396" i="5" s="1"/>
  <c r="K2950" i="1"/>
  <c r="H1397" i="5" s="1"/>
  <c r="K2941" i="1"/>
  <c r="H2107" i="5" s="1"/>
  <c r="K2951" i="1"/>
  <c r="H1401" i="5" s="1"/>
  <c r="K2952" i="1"/>
  <c r="H1402" i="5" s="1"/>
  <c r="K2956" i="1"/>
  <c r="K2957" i="1"/>
  <c r="K2958" i="1"/>
  <c r="K2959" i="1"/>
  <c r="K2960" i="1"/>
  <c r="K2961" i="1"/>
  <c r="K2962" i="1"/>
  <c r="H1193" i="5" s="1"/>
  <c r="K2963" i="1"/>
  <c r="H1196" i="5" s="1"/>
  <c r="K2964" i="1"/>
  <c r="H1195" i="5" s="1"/>
  <c r="K2965" i="1"/>
  <c r="H1197" i="5" s="1"/>
  <c r="K2966" i="1"/>
  <c r="H1198" i="5" s="1"/>
  <c r="K2967" i="1"/>
  <c r="H1190" i="5" s="1"/>
  <c r="K2968" i="1"/>
  <c r="H1189" i="5" s="1"/>
  <c r="K2969" i="1"/>
  <c r="H1188" i="5" s="1"/>
  <c r="K2970" i="1"/>
  <c r="H1186" i="5" s="1"/>
  <c r="K2971" i="1"/>
  <c r="H1191" i="5" s="1"/>
  <c r="K2972" i="1"/>
  <c r="H1187" i="5" s="1"/>
  <c r="K2974" i="1"/>
  <c r="H1192" i="5" s="1"/>
  <c r="K2973" i="1"/>
  <c r="H2446" i="5" s="1"/>
  <c r="K2975" i="1"/>
  <c r="H3243" i="5" s="1"/>
  <c r="K2976" i="1"/>
  <c r="K2977" i="1"/>
  <c r="H3250" i="5" s="1"/>
  <c r="K2978" i="1"/>
  <c r="H3244" i="5" s="1"/>
  <c r="K2979" i="1"/>
  <c r="H3245" i="5" s="1"/>
  <c r="K2980" i="1"/>
  <c r="H3246" i="5" s="1"/>
  <c r="K2981" i="1"/>
  <c r="H3247" i="5" s="1"/>
  <c r="K2982" i="1"/>
  <c r="H3249" i="5" s="1"/>
  <c r="K2983" i="1"/>
  <c r="H3248" i="5" s="1"/>
  <c r="K2984" i="1"/>
  <c r="K2985" i="1"/>
  <c r="K2986" i="1"/>
  <c r="K2992" i="1"/>
  <c r="K2993" i="1"/>
  <c r="K2994" i="1"/>
  <c r="K2995" i="1"/>
  <c r="K2996" i="1"/>
  <c r="K2997" i="1"/>
  <c r="K3028" i="1"/>
  <c r="H1427" i="5" s="1"/>
  <c r="K3029" i="1"/>
  <c r="H1428" i="5" s="1"/>
  <c r="K2998" i="1"/>
  <c r="K2999" i="1"/>
  <c r="K3000" i="1"/>
  <c r="K3001" i="1"/>
  <c r="K3002" i="1"/>
  <c r="K3003" i="1"/>
  <c r="K3004" i="1"/>
  <c r="K3005" i="1"/>
  <c r="K3006" i="1"/>
  <c r="K3030" i="1"/>
  <c r="H1430" i="5" s="1"/>
  <c r="K3031" i="1"/>
  <c r="H1431" i="5" s="1"/>
  <c r="K3007" i="1"/>
  <c r="K3008" i="1"/>
  <c r="K3009" i="1"/>
  <c r="K3010" i="1"/>
  <c r="K3011" i="1"/>
  <c r="K3032" i="1"/>
  <c r="H1432" i="5" s="1"/>
  <c r="K3033" i="1"/>
  <c r="H1433" i="5" s="1"/>
  <c r="K2987" i="1"/>
  <c r="H1202" i="5" s="1"/>
  <c r="K2988" i="1"/>
  <c r="H1204" i="5" s="1"/>
  <c r="K2989" i="1"/>
  <c r="H1203" i="5" s="1"/>
  <c r="K2990" i="1"/>
  <c r="H1201" i="5" s="1"/>
  <c r="K2991" i="1"/>
  <c r="H1200" i="5" s="1"/>
  <c r="K3012" i="1"/>
  <c r="K3013" i="1"/>
  <c r="K3014" i="1"/>
  <c r="K3015" i="1"/>
  <c r="K3016" i="1"/>
  <c r="K3017" i="1"/>
  <c r="K3034" i="1"/>
  <c r="H1434" i="5" s="1"/>
  <c r="K3018" i="1"/>
  <c r="K3019" i="1"/>
  <c r="K3020" i="1"/>
  <c r="K3035" i="1"/>
  <c r="H1435" i="5" s="1"/>
  <c r="K3021" i="1"/>
  <c r="K3022" i="1"/>
  <c r="K3023" i="1"/>
  <c r="K3036" i="1"/>
  <c r="H1436" i="5" s="1"/>
  <c r="K3037" i="1"/>
  <c r="H1437" i="5" s="1"/>
  <c r="K3038" i="1"/>
  <c r="K3024" i="1"/>
  <c r="K3025" i="1"/>
  <c r="K3026" i="1"/>
  <c r="K3027" i="1"/>
  <c r="K3039" i="1"/>
  <c r="H1438" i="5" s="1"/>
  <c r="K3040" i="1"/>
  <c r="H1439" i="5" s="1"/>
  <c r="K3041" i="1"/>
  <c r="H1440" i="5" s="1"/>
  <c r="K3042" i="1"/>
  <c r="H1441" i="5" s="1"/>
  <c r="K3045" i="1"/>
  <c r="H2108" i="5" s="1"/>
  <c r="K3046" i="1"/>
  <c r="K3047" i="1"/>
  <c r="K3043" i="1"/>
  <c r="H1152" i="5" s="1"/>
  <c r="K3044" i="1"/>
  <c r="H1151" i="5" s="1"/>
  <c r="K3048" i="1"/>
  <c r="K3049" i="1"/>
  <c r="K3053" i="1"/>
  <c r="H3423" i="5" s="1"/>
  <c r="K3050" i="1"/>
  <c r="K3051" i="1"/>
  <c r="K3052" i="1"/>
  <c r="K3054" i="1"/>
  <c r="H3424" i="5" s="1"/>
  <c r="K3055" i="1"/>
  <c r="H1654" i="5" s="1"/>
  <c r="K3056" i="1"/>
  <c r="H1660" i="5" s="1"/>
  <c r="K3057" i="1"/>
  <c r="H1657" i="5" s="1"/>
  <c r="K3065" i="1"/>
  <c r="H1157" i="5" s="1"/>
  <c r="K3066" i="1"/>
  <c r="H1158" i="5" s="1"/>
  <c r="K3081" i="1"/>
  <c r="H2585" i="5" s="1"/>
  <c r="K3082" i="1"/>
  <c r="H2586" i="5" s="1"/>
  <c r="K3083" i="1"/>
  <c r="H2583" i="5" s="1"/>
  <c r="K3084" i="1"/>
  <c r="H2587" i="5" s="1"/>
  <c r="K3085" i="1"/>
  <c r="H2584" i="5" s="1"/>
  <c r="K3086" i="1"/>
  <c r="H2582" i="5" s="1"/>
  <c r="K3067" i="1"/>
  <c r="H1160" i="5" s="1"/>
  <c r="K3068" i="1"/>
  <c r="H1159" i="5" s="1"/>
  <c r="K3077" i="1"/>
  <c r="H2109" i="5" s="1"/>
  <c r="K3087" i="1"/>
  <c r="H2110" i="5" s="1"/>
  <c r="K3069" i="1"/>
  <c r="H1161" i="5" s="1"/>
  <c r="K3058" i="1"/>
  <c r="K3059" i="1"/>
  <c r="K3070" i="1"/>
  <c r="K3078" i="1"/>
  <c r="H2111" i="5" s="1"/>
  <c r="K3060" i="1"/>
  <c r="K3061" i="1"/>
  <c r="K3071" i="1"/>
  <c r="K3072" i="1"/>
  <c r="K3073" i="1"/>
  <c r="H1164" i="5" s="1"/>
  <c r="K3074" i="1"/>
  <c r="H1163" i="5" s="1"/>
  <c r="K3062" i="1"/>
  <c r="K3063" i="1"/>
  <c r="K3075" i="1"/>
  <c r="K3076" i="1"/>
  <c r="K3064" i="1"/>
  <c r="K3079" i="1"/>
  <c r="H2113" i="5" s="1"/>
  <c r="K3080" i="1"/>
  <c r="H2112" i="5" s="1"/>
  <c r="K3088" i="1"/>
  <c r="H2114" i="5" s="1"/>
  <c r="K3089" i="1"/>
  <c r="H2115" i="5" s="1"/>
  <c r="K3090" i="1"/>
  <c r="H2588" i="5" s="1"/>
  <c r="K3091" i="1"/>
  <c r="H2589" i="5" s="1"/>
  <c r="K3092" i="1"/>
  <c r="K3093" i="1"/>
  <c r="K3094" i="1"/>
  <c r="K3095" i="1"/>
  <c r="K3096" i="1"/>
  <c r="K3097" i="1"/>
  <c r="K3098" i="1"/>
  <c r="K3099" i="1"/>
  <c r="H3252" i="5" s="1"/>
  <c r="K3100" i="1"/>
  <c r="H3253" i="5" s="1"/>
  <c r="K3101" i="1"/>
  <c r="H3254" i="5" s="1"/>
  <c r="K3102" i="1"/>
  <c r="H3251" i="5" s="1"/>
  <c r="K3106" i="1"/>
  <c r="H1318" i="5" s="1"/>
  <c r="K3107" i="1"/>
  <c r="H1319" i="5" s="1"/>
  <c r="K3103" i="1"/>
  <c r="H2116" i="5" s="1"/>
  <c r="K3104" i="1"/>
  <c r="H2117" i="5" s="1"/>
  <c r="K3105" i="1"/>
  <c r="H2118" i="5" s="1"/>
  <c r="K3113" i="1"/>
  <c r="K3108" i="1"/>
  <c r="H2237" i="5" s="1"/>
  <c r="K3109" i="1"/>
  <c r="K3110" i="1"/>
  <c r="K3112" i="1"/>
  <c r="K3111" i="1"/>
  <c r="K3114" i="1"/>
  <c r="H3256" i="5" s="1"/>
  <c r="K3115" i="1"/>
  <c r="H3255" i="5" s="1"/>
  <c r="K3116" i="1"/>
  <c r="K3117" i="1"/>
  <c r="K3118" i="1"/>
  <c r="K3119" i="1"/>
  <c r="K3120" i="1"/>
  <c r="H3257" i="5" s="1"/>
  <c r="K3121" i="1"/>
  <c r="H3258" i="5" s="1"/>
  <c r="K3122" i="1"/>
  <c r="K3123" i="1"/>
  <c r="K3124" i="1"/>
  <c r="K3125" i="1"/>
  <c r="K3130" i="1"/>
  <c r="H2319" i="5" s="1"/>
  <c r="K3131" i="1"/>
  <c r="H2318" i="5" s="1"/>
  <c r="K3132" i="1"/>
  <c r="H2320" i="5" s="1"/>
  <c r="K3133" i="1"/>
  <c r="H2324" i="5" s="1"/>
  <c r="K3134" i="1"/>
  <c r="H2323" i="5" s="1"/>
  <c r="K3135" i="1"/>
  <c r="H2322" i="5" s="1"/>
  <c r="K3136" i="1"/>
  <c r="H2328" i="5" s="1"/>
  <c r="K3137" i="1"/>
  <c r="H2327" i="5" s="1"/>
  <c r="K3138" i="1"/>
  <c r="H2329" i="5" s="1"/>
  <c r="K3139" i="1"/>
  <c r="H2326" i="5" s="1"/>
  <c r="K3126" i="1"/>
  <c r="H2120" i="5" s="1"/>
  <c r="K3127" i="1"/>
  <c r="H2119" i="5" s="1"/>
  <c r="K3140" i="1"/>
  <c r="H2331" i="5" s="1"/>
  <c r="K3128" i="1"/>
  <c r="H2122" i="5" s="1"/>
  <c r="K3129" i="1"/>
  <c r="H2121" i="5" s="1"/>
  <c r="K3141" i="1"/>
  <c r="H2332" i="5" s="1"/>
  <c r="K3142" i="1"/>
  <c r="H2335" i="5" s="1"/>
  <c r="K3143" i="1"/>
  <c r="H2333" i="5" s="1"/>
  <c r="K3144" i="1"/>
  <c r="H2334" i="5" s="1"/>
  <c r="K3145" i="1"/>
  <c r="H1684" i="5" s="1"/>
  <c r="K3146" i="1"/>
  <c r="H1269" i="5" s="1"/>
  <c r="K3148" i="1"/>
  <c r="H1271" i="5" s="1"/>
  <c r="K3149" i="1"/>
  <c r="H1272" i="5" s="1"/>
  <c r="K3150" i="1"/>
  <c r="H1275" i="5" s="1"/>
  <c r="K3151" i="1"/>
  <c r="H1366" i="5" s="1"/>
  <c r="K3147" i="1"/>
  <c r="H1293" i="5" s="1"/>
  <c r="K3152" i="1"/>
  <c r="H1295" i="5" s="1"/>
  <c r="K3153" i="1"/>
  <c r="H1298" i="5" s="1"/>
  <c r="K3154" i="1"/>
  <c r="H1299" i="5" s="1"/>
  <c r="K3155" i="1"/>
  <c r="H3425" i="5" s="1"/>
  <c r="K3157" i="1"/>
  <c r="H3259" i="5" s="1"/>
  <c r="K3156" i="1"/>
  <c r="H3426" i="5" s="1"/>
  <c r="K3158" i="1"/>
  <c r="H2337" i="5" s="1"/>
  <c r="K3159" i="1"/>
  <c r="H2123" i="5" s="1"/>
  <c r="K3160" i="1"/>
  <c r="H2124" i="5" s="1"/>
  <c r="K3161" i="1"/>
  <c r="H1330" i="5" s="1"/>
  <c r="K3162" i="1"/>
  <c r="H1331" i="5" s="1"/>
  <c r="K3163" i="1"/>
  <c r="H1332" i="5" s="1"/>
  <c r="K3164" i="1"/>
  <c r="H3260" i="5" s="1"/>
  <c r="K3165" i="1"/>
  <c r="K3166" i="1"/>
  <c r="K3167" i="1"/>
  <c r="K3168" i="1"/>
  <c r="K3169" i="1"/>
  <c r="K3205" i="1"/>
  <c r="K3170" i="1"/>
  <c r="K3171" i="1"/>
  <c r="K3206" i="1"/>
  <c r="K3207" i="1"/>
  <c r="H1138" i="5" s="1"/>
  <c r="K3208" i="1"/>
  <c r="H1139" i="5" s="1"/>
  <c r="K3221" i="1"/>
  <c r="H3262" i="5" s="1"/>
  <c r="K3172" i="1"/>
  <c r="K3209" i="1"/>
  <c r="H1140" i="5" s="1"/>
  <c r="K3222" i="1"/>
  <c r="H3261" i="5" s="1"/>
  <c r="K3173" i="1"/>
  <c r="K3174" i="1"/>
  <c r="K3175" i="1"/>
  <c r="K3176" i="1"/>
  <c r="K3177" i="1"/>
  <c r="K3178" i="1"/>
  <c r="K3179" i="1"/>
  <c r="K3223" i="1"/>
  <c r="H3264" i="5" s="1"/>
  <c r="K3210" i="1"/>
  <c r="H1146" i="5" s="1"/>
  <c r="K3211" i="1"/>
  <c r="H1141" i="5" s="1"/>
  <c r="K3212" i="1"/>
  <c r="H1147" i="5" s="1"/>
  <c r="K3213" i="1"/>
  <c r="H1149" i="5" s="1"/>
  <c r="K3214" i="1"/>
  <c r="H1143" i="5" s="1"/>
  <c r="K3215" i="1"/>
  <c r="H1148" i="5" s="1"/>
  <c r="K3216" i="1"/>
  <c r="H1142" i="5" s="1"/>
  <c r="K3217" i="1"/>
  <c r="H1144" i="5" s="1"/>
  <c r="K3218" i="1"/>
  <c r="H1145" i="5" s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219" i="1"/>
  <c r="K3224" i="1"/>
  <c r="H3265" i="5" s="1"/>
  <c r="K3192" i="1"/>
  <c r="K3193" i="1"/>
  <c r="K3194" i="1"/>
  <c r="K3195" i="1"/>
  <c r="K3196" i="1"/>
  <c r="K3197" i="1"/>
  <c r="K3198" i="1"/>
  <c r="K3225" i="1"/>
  <c r="H3263" i="5" s="1"/>
  <c r="K3199" i="1"/>
  <c r="K3200" i="1"/>
  <c r="K3201" i="1"/>
  <c r="K3202" i="1"/>
  <c r="K3203" i="1"/>
  <c r="K3204" i="1"/>
  <c r="K3220" i="1"/>
  <c r="K3226" i="1"/>
  <c r="H3266" i="5" s="1"/>
  <c r="K3227" i="1"/>
  <c r="H1001" i="5" s="1"/>
  <c r="K3232" i="1"/>
  <c r="H1264" i="5" s="1"/>
  <c r="K3228" i="1"/>
  <c r="H1031" i="5" s="1"/>
  <c r="K3229" i="1"/>
  <c r="H1028" i="5" s="1"/>
  <c r="K3230" i="1"/>
  <c r="H1033" i="5" s="1"/>
  <c r="K3231" i="1"/>
  <c r="H2590" i="5" s="1"/>
  <c r="K3233" i="1"/>
  <c r="K3234" i="1"/>
  <c r="K3235" i="1"/>
  <c r="K3236" i="1"/>
  <c r="H3427" i="5" s="1"/>
  <c r="K3237" i="1"/>
  <c r="K3238" i="1"/>
  <c r="K3239" i="1"/>
  <c r="H1347" i="5" s="1"/>
  <c r="K3248" i="1"/>
  <c r="H2622" i="5" s="1"/>
  <c r="K3251" i="1"/>
  <c r="H3268" i="5" s="1"/>
  <c r="K3252" i="1"/>
  <c r="H3267" i="5" s="1"/>
  <c r="K3245" i="1"/>
  <c r="K3242" i="1"/>
  <c r="K3243" i="1"/>
  <c r="H1358" i="5" s="1"/>
  <c r="K3246" i="1"/>
  <c r="H1359" i="5" s="1"/>
  <c r="K3249" i="1"/>
  <c r="H1356" i="5" s="1"/>
  <c r="K3250" i="1"/>
  <c r="H1357" i="5" s="1"/>
  <c r="K3253" i="1"/>
  <c r="H3428" i="5" s="1"/>
  <c r="K3240" i="1"/>
  <c r="K3241" i="1"/>
  <c r="K3244" i="1"/>
  <c r="K3247" i="1"/>
  <c r="K3254" i="1"/>
  <c r="H3429" i="5" s="1"/>
  <c r="K3255" i="1"/>
  <c r="H1208" i="5" s="1"/>
  <c r="K3256" i="1"/>
  <c r="H1209" i="5" s="1"/>
  <c r="K3257" i="1"/>
  <c r="H2126" i="5" s="1"/>
  <c r="K3258" i="1"/>
  <c r="H3430" i="5" s="1"/>
  <c r="K3259" i="1"/>
  <c r="H3431" i="5" s="1"/>
  <c r="K3260" i="1"/>
  <c r="H3269" i="5" s="1"/>
  <c r="K3261" i="1"/>
  <c r="H3270" i="5" s="1"/>
  <c r="K3267" i="1"/>
  <c r="H3271" i="5" s="1"/>
  <c r="K3262" i="1"/>
  <c r="H2447" i="5" s="1"/>
  <c r="K3263" i="1"/>
  <c r="H2451" i="5" s="1"/>
  <c r="K3264" i="1"/>
  <c r="H2450" i="5" s="1"/>
  <c r="K3265" i="1"/>
  <c r="H2449" i="5" s="1"/>
  <c r="K3266" i="1"/>
  <c r="H2448" i="5" s="1"/>
  <c r="K3268" i="1"/>
  <c r="H2127" i="5" s="1"/>
  <c r="K3269" i="1"/>
  <c r="H1284" i="5" s="1"/>
  <c r="K3270" i="1"/>
  <c r="H1285" i="5" s="1"/>
  <c r="K3271" i="1"/>
  <c r="H1286" i="5" s="1"/>
  <c r="K3272" i="1"/>
  <c r="K3273" i="1"/>
  <c r="H2131" i="5" s="1"/>
  <c r="K3274" i="1"/>
  <c r="H2128" i="5" s="1"/>
  <c r="K3275" i="1"/>
  <c r="H2129" i="5" s="1"/>
  <c r="K3276" i="1"/>
  <c r="H2130" i="5" s="1"/>
  <c r="K3277" i="1"/>
  <c r="H2592" i="5" s="1"/>
  <c r="K3278" i="1"/>
  <c r="H2591" i="5" s="1"/>
  <c r="K3294" i="1"/>
  <c r="H3284" i="5" s="1"/>
  <c r="K3295" i="1"/>
  <c r="H3285" i="5" s="1"/>
  <c r="K3296" i="1"/>
  <c r="H3286" i="5" s="1"/>
  <c r="K3279" i="1"/>
  <c r="H2593" i="5" s="1"/>
  <c r="K3297" i="1"/>
  <c r="H3290" i="5" s="1"/>
  <c r="K3298" i="1"/>
  <c r="H3291" i="5" s="1"/>
  <c r="K3299" i="1"/>
  <c r="H3292" i="5" s="1"/>
  <c r="K3300" i="1"/>
  <c r="H3293" i="5" s="1"/>
  <c r="K3280" i="1"/>
  <c r="H2594" i="5" s="1"/>
  <c r="K3281" i="1"/>
  <c r="H2595" i="5" s="1"/>
  <c r="K3293" i="1"/>
  <c r="H2623" i="5" s="1"/>
  <c r="K3301" i="1"/>
  <c r="H3273" i="5" s="1"/>
  <c r="K3302" i="1"/>
  <c r="H3274" i="5" s="1"/>
  <c r="K3303" i="1"/>
  <c r="H3275" i="5" s="1"/>
  <c r="K3304" i="1"/>
  <c r="H3276" i="5" s="1"/>
  <c r="K3282" i="1"/>
  <c r="H2597" i="5" s="1"/>
  <c r="K3283" i="1"/>
  <c r="H2596" i="5" s="1"/>
  <c r="K3305" i="1"/>
  <c r="H3294" i="5" s="1"/>
  <c r="K3306" i="1"/>
  <c r="H3295" i="5" s="1"/>
  <c r="K3307" i="1"/>
  <c r="H3296" i="5" s="1"/>
  <c r="K3308" i="1"/>
  <c r="H3297" i="5" s="1"/>
  <c r="K3284" i="1"/>
  <c r="H2599" i="5" s="1"/>
  <c r="K3285" i="1"/>
  <c r="H2598" i="5" s="1"/>
  <c r="K3309" i="1"/>
  <c r="H3277" i="5" s="1"/>
  <c r="K3310" i="1"/>
  <c r="H3278" i="5" s="1"/>
  <c r="K3311" i="1"/>
  <c r="H3287" i="5" s="1"/>
  <c r="K3312" i="1"/>
  <c r="H3288" i="5" s="1"/>
  <c r="K3313" i="1"/>
  <c r="H3289" i="5" s="1"/>
  <c r="K3286" i="1"/>
  <c r="H2602" i="5" s="1"/>
  <c r="K3287" i="1"/>
  <c r="H2604" i="5" s="1"/>
  <c r="K3288" i="1"/>
  <c r="H2605" i="5" s="1"/>
  <c r="K3289" i="1"/>
  <c r="H2607" i="5" s="1"/>
  <c r="K3290" i="1"/>
  <c r="H2601" i="5" s="1"/>
  <c r="K3291" i="1"/>
  <c r="H2606" i="5" s="1"/>
  <c r="K3292" i="1"/>
  <c r="H2603" i="5" s="1"/>
  <c r="K3314" i="1"/>
  <c r="H3279" i="5" s="1"/>
  <c r="K3315" i="1"/>
  <c r="H3280" i="5" s="1"/>
  <c r="K3316" i="1"/>
  <c r="H3281" i="5" s="1"/>
  <c r="K3317" i="1"/>
  <c r="H3282" i="5" s="1"/>
  <c r="K3318" i="1"/>
  <c r="H3283" i="5" s="1"/>
  <c r="K3319" i="1"/>
  <c r="K3320" i="1"/>
  <c r="K3321" i="1"/>
  <c r="K3322" i="1"/>
  <c r="K3323" i="1"/>
  <c r="K3324" i="1"/>
  <c r="K3325" i="1"/>
  <c r="K3326" i="1"/>
  <c r="K3327" i="1"/>
  <c r="K3328" i="1"/>
  <c r="K3330" i="1"/>
  <c r="K3329" i="1"/>
  <c r="H2609" i="5" s="1"/>
  <c r="K3331" i="1"/>
  <c r="K3343" i="1"/>
  <c r="H3300" i="5" s="1"/>
  <c r="K3344" i="1"/>
  <c r="H3301" i="5" s="1"/>
  <c r="K3345" i="1"/>
  <c r="H3302" i="5" s="1"/>
  <c r="K3332" i="1"/>
  <c r="H2137" i="5" s="1"/>
  <c r="K3333" i="1"/>
  <c r="H2142" i="5" s="1"/>
  <c r="K3334" i="1"/>
  <c r="H2141" i="5" s="1"/>
  <c r="K3335" i="1"/>
  <c r="H2139" i="5" s="1"/>
  <c r="K3336" i="1"/>
  <c r="H2132" i="5" s="1"/>
  <c r="K3337" i="1"/>
  <c r="H2134" i="5" s="1"/>
  <c r="K3338" i="1"/>
  <c r="H2135" i="5" s="1"/>
  <c r="K3339" i="1"/>
  <c r="H2138" i="5" s="1"/>
  <c r="K3340" i="1"/>
  <c r="H2136" i="5" s="1"/>
  <c r="K3341" i="1"/>
  <c r="H2133" i="5" s="1"/>
  <c r="K3342" i="1"/>
  <c r="H2140" i="5" s="1"/>
  <c r="K3346" i="1"/>
  <c r="H3298" i="5" s="1"/>
  <c r="K3347" i="1"/>
  <c r="H3299" i="5" s="1"/>
  <c r="K3348" i="1"/>
  <c r="H2454" i="5" s="1"/>
  <c r="K3349" i="1"/>
  <c r="H2452" i="5" s="1"/>
  <c r="K3350" i="1"/>
  <c r="H2453" i="5" s="1"/>
  <c r="K3351" i="1"/>
  <c r="H2547" i="5" s="1"/>
  <c r="K3352" i="1"/>
  <c r="H2556" i="5" s="1"/>
  <c r="K3353" i="1"/>
  <c r="H2540" i="5" s="1"/>
  <c r="K3354" i="1"/>
  <c r="H2539" i="5" s="1"/>
  <c r="K3355" i="1"/>
  <c r="H2626" i="5" s="1"/>
  <c r="K3356" i="1"/>
  <c r="K3357" i="1"/>
  <c r="K3358" i="1"/>
  <c r="K3359" i="1"/>
  <c r="K3360" i="1"/>
  <c r="K3361" i="1"/>
  <c r="H2143" i="5" s="1"/>
  <c r="K3362" i="1"/>
  <c r="K3363" i="1"/>
  <c r="K3364" i="1"/>
  <c r="H2144" i="5" s="1"/>
  <c r="K3365" i="1"/>
  <c r="K3366" i="1"/>
  <c r="H2636" i="5" s="1"/>
  <c r="K3367" i="1"/>
  <c r="K3368" i="1"/>
  <c r="K3369" i="1"/>
  <c r="K3370" i="1"/>
  <c r="K3371" i="1"/>
  <c r="H2624" i="5" s="1"/>
  <c r="K3372" i="1"/>
  <c r="K3373" i="1"/>
  <c r="K3374" i="1"/>
  <c r="K3375" i="1"/>
  <c r="K3376" i="1"/>
  <c r="K3377" i="1"/>
  <c r="K3378" i="1"/>
  <c r="H2150" i="5" s="1"/>
  <c r="K3379" i="1"/>
  <c r="H2625" i="5" s="1"/>
  <c r="K3380" i="1"/>
  <c r="H2630" i="5" s="1"/>
  <c r="K3381" i="1"/>
  <c r="K3382" i="1"/>
  <c r="K3383" i="1"/>
  <c r="K3384" i="1"/>
  <c r="K3385" i="1"/>
  <c r="K3386" i="1"/>
  <c r="K3387" i="1"/>
  <c r="K3388" i="1"/>
  <c r="K3389" i="1"/>
  <c r="H2151" i="5" s="1"/>
  <c r="K3390" i="1"/>
  <c r="H2153" i="5" s="1"/>
  <c r="K3391" i="1"/>
  <c r="H2629" i="5" s="1"/>
  <c r="K3392" i="1"/>
  <c r="K3393" i="1"/>
  <c r="K3394" i="1"/>
  <c r="K3395" i="1"/>
  <c r="K3396" i="1"/>
  <c r="K3397" i="1"/>
  <c r="H2154" i="5" s="1"/>
  <c r="K3398" i="1"/>
  <c r="K3399" i="1"/>
  <c r="K3400" i="1"/>
  <c r="K3401" i="1"/>
  <c r="K3402" i="1"/>
  <c r="K3403" i="1"/>
  <c r="K3404" i="1"/>
  <c r="K3405" i="1"/>
  <c r="K3406" i="1"/>
  <c r="H2663" i="5" s="1"/>
  <c r="K3407" i="1"/>
  <c r="H2664" i="5" s="1"/>
  <c r="K3408" i="1"/>
  <c r="H2665" i="5" s="1"/>
  <c r="K3409" i="1"/>
  <c r="H2666" i="5" s="1"/>
  <c r="K3410" i="1"/>
  <c r="H2667" i="5" s="1"/>
  <c r="K3411" i="1"/>
  <c r="H2668" i="5" s="1"/>
  <c r="K3412" i="1"/>
  <c r="H2669" i="5" s="1"/>
  <c r="K3413" i="1"/>
  <c r="H2670" i="5" s="1"/>
  <c r="K3414" i="1"/>
  <c r="H2671" i="5" s="1"/>
  <c r="K4" i="1"/>
  <c r="H2620" i="5" s="1"/>
  <c r="K5" i="1"/>
  <c r="H2619" i="5" s="1"/>
  <c r="K6" i="1"/>
  <c r="K7" i="1"/>
  <c r="K8" i="1"/>
  <c r="H1442" i="5" s="1"/>
  <c r="K18" i="1"/>
  <c r="H2933" i="5" s="1"/>
  <c r="K9" i="1"/>
  <c r="K19" i="1"/>
  <c r="H2932" i="5" s="1"/>
  <c r="K20" i="1"/>
  <c r="H2939" i="5" s="1"/>
  <c r="K10" i="1"/>
  <c r="H1446" i="5" s="1"/>
  <c r="K21" i="1"/>
  <c r="H2940" i="5" s="1"/>
  <c r="K22" i="1"/>
  <c r="H2931" i="5" s="1"/>
  <c r="K11" i="1"/>
  <c r="H1448" i="5" s="1"/>
  <c r="K12" i="1"/>
  <c r="H1451" i="5" s="1"/>
  <c r="K13" i="1"/>
  <c r="H1450" i="5" s="1"/>
  <c r="K14" i="1"/>
  <c r="H1452" i="5" s="1"/>
  <c r="K23" i="1"/>
  <c r="H2936" i="5" s="1"/>
  <c r="K24" i="1"/>
  <c r="H2937" i="5" s="1"/>
  <c r="K25" i="1"/>
  <c r="H2938" i="5" s="1"/>
  <c r="K15" i="1"/>
  <c r="H1454" i="5" s="1"/>
  <c r="K16" i="1"/>
  <c r="H1455" i="5" s="1"/>
  <c r="K26" i="1"/>
  <c r="K27" i="1"/>
  <c r="H2935" i="5" s="1"/>
  <c r="K17" i="1"/>
  <c r="H2339" i="5" s="1"/>
  <c r="K28" i="1"/>
  <c r="H1458" i="5" s="1"/>
  <c r="K29" i="1"/>
  <c r="H1457" i="5" s="1"/>
  <c r="K30" i="1"/>
  <c r="H1459" i="5" s="1"/>
  <c r="K31" i="1"/>
  <c r="H2347" i="5" s="1"/>
  <c r="K32" i="1"/>
  <c r="H2343" i="5" s="1"/>
  <c r="K33" i="1"/>
  <c r="H2342" i="5" s="1"/>
  <c r="K34" i="1"/>
  <c r="H2345" i="5" s="1"/>
  <c r="K35" i="1"/>
  <c r="H2346" i="5" s="1"/>
  <c r="K36" i="1"/>
  <c r="H2341" i="5" s="1"/>
  <c r="K37" i="1"/>
  <c r="H2344" i="5" s="1"/>
  <c r="K38" i="1"/>
  <c r="H2352" i="5" s="1"/>
  <c r="K39" i="1"/>
  <c r="H2349" i="5" s="1"/>
  <c r="K40" i="1"/>
  <c r="H2350" i="5" s="1"/>
  <c r="K41" i="1"/>
  <c r="H2351" i="5" s="1"/>
  <c r="K46" i="1"/>
  <c r="H2353" i="5" s="1"/>
  <c r="K48" i="1"/>
  <c r="H2943" i="5" s="1"/>
  <c r="K49" i="1"/>
  <c r="H2944" i="5" s="1"/>
  <c r="K50" i="1"/>
  <c r="H2945" i="5" s="1"/>
  <c r="K51" i="1"/>
  <c r="H2946" i="5" s="1"/>
  <c r="K52" i="1"/>
  <c r="H2947" i="5" s="1"/>
  <c r="K53" i="1"/>
  <c r="H2948" i="5" s="1"/>
  <c r="K54" i="1"/>
  <c r="H2949" i="5" s="1"/>
  <c r="K55" i="1"/>
  <c r="H2950" i="5" s="1"/>
  <c r="K56" i="1"/>
  <c r="H2951" i="5" s="1"/>
  <c r="K57" i="1"/>
  <c r="H2952" i="5" s="1"/>
  <c r="K58" i="1"/>
  <c r="H2953" i="5" s="1"/>
  <c r="K59" i="1"/>
  <c r="H2954" i="5" s="1"/>
  <c r="K42" i="1"/>
  <c r="H2458" i="5" s="1"/>
  <c r="K43" i="1"/>
  <c r="H2456" i="5" s="1"/>
  <c r="K44" i="1"/>
  <c r="H2457" i="5" s="1"/>
  <c r="K45" i="1"/>
  <c r="H2455" i="5" s="1"/>
  <c r="K47" i="1"/>
  <c r="H2459" i="5" s="1"/>
  <c r="K60" i="1"/>
  <c r="H2941" i="5" s="1"/>
  <c r="K61" i="1"/>
  <c r="H2942" i="5" s="1"/>
  <c r="K62" i="1"/>
  <c r="H2355" i="5" s="1"/>
  <c r="K63" i="1"/>
  <c r="H2357" i="5" s="1"/>
  <c r="K64" i="1"/>
  <c r="H2476" i="5" s="1"/>
  <c r="K65" i="1"/>
  <c r="H2478" i="5" s="1"/>
  <c r="K66" i="1"/>
  <c r="H2477" i="5" s="1"/>
  <c r="K67" i="1"/>
  <c r="H2482" i="5" s="1"/>
  <c r="K68" i="1"/>
  <c r="H2480" i="5" s="1"/>
  <c r="K69" i="1"/>
  <c r="H2483" i="5" s="1"/>
  <c r="K70" i="1"/>
  <c r="H2479" i="5" s="1"/>
  <c r="K71" i="1"/>
  <c r="H2481" i="5" s="1"/>
  <c r="K72" i="1"/>
  <c r="H2484" i="5" s="1"/>
  <c r="K73" i="1"/>
  <c r="H2486" i="5" s="1"/>
  <c r="K74" i="1"/>
  <c r="H2485" i="5" s="1"/>
  <c r="K75" i="1"/>
  <c r="H2488" i="5" s="1"/>
  <c r="K76" i="1"/>
  <c r="H2487" i="5" s="1"/>
  <c r="K80" i="1"/>
  <c r="K81" i="1"/>
  <c r="H2955" i="5" s="1"/>
  <c r="K82" i="1"/>
  <c r="H2956" i="5" s="1"/>
  <c r="K83" i="1"/>
  <c r="H2957" i="5" s="1"/>
  <c r="K84" i="1"/>
  <c r="H2958" i="5" s="1"/>
  <c r="K85" i="1"/>
  <c r="H2959" i="5" s="1"/>
  <c r="K86" i="1"/>
  <c r="H2960" i="5" s="1"/>
  <c r="K87" i="1"/>
  <c r="H2961" i="5" s="1"/>
  <c r="K88" i="1"/>
  <c r="H1521" i="5" s="1"/>
  <c r="K89" i="1"/>
  <c r="H1520" i="5" s="1"/>
  <c r="K90" i="1"/>
  <c r="H1522" i="5" s="1"/>
  <c r="K91" i="1"/>
  <c r="H1523" i="5" s="1"/>
  <c r="K92" i="1"/>
  <c r="K95" i="1"/>
  <c r="K96" i="1"/>
  <c r="K97" i="1"/>
  <c r="K98" i="1"/>
  <c r="K93" i="1"/>
  <c r="K94" i="1"/>
  <c r="K99" i="1"/>
  <c r="K100" i="1"/>
  <c r="K101" i="1"/>
  <c r="K102" i="1"/>
  <c r="K103" i="1"/>
  <c r="H2962" i="5" s="1"/>
  <c r="K104" i="1"/>
  <c r="H1461" i="5" s="1"/>
  <c r="K105" i="1"/>
  <c r="H1464" i="5" s="1"/>
  <c r="K106" i="1"/>
  <c r="H1462" i="5" s="1"/>
  <c r="K107" i="1"/>
  <c r="H1463" i="5" s="1"/>
  <c r="K108" i="1"/>
  <c r="H2489" i="5" s="1"/>
  <c r="K109" i="1"/>
  <c r="K110" i="1"/>
  <c r="K114" i="1"/>
  <c r="H1294" i="5" s="1"/>
  <c r="K111" i="1"/>
  <c r="H1465" i="5" s="1"/>
  <c r="K112" i="1"/>
  <c r="H1466" i="5" s="1"/>
  <c r="K113" i="1"/>
  <c r="H1467" i="5" s="1"/>
  <c r="K115" i="1"/>
  <c r="H2358" i="5" s="1"/>
  <c r="K116" i="1"/>
  <c r="H2163" i="5" s="1"/>
  <c r="K117" i="1"/>
  <c r="H2162" i="5" s="1"/>
  <c r="K118" i="1"/>
  <c r="H2168" i="5" s="1"/>
  <c r="K119" i="1"/>
  <c r="H2167" i="5" s="1"/>
  <c r="K120" i="1"/>
  <c r="H2165" i="5" s="1"/>
  <c r="K121" i="1"/>
  <c r="H2166" i="5" s="1"/>
  <c r="K122" i="1"/>
  <c r="H2156" i="5" s="1"/>
  <c r="K123" i="1"/>
  <c r="H2155" i="5" s="1"/>
  <c r="K124" i="1"/>
  <c r="H2159" i="5" s="1"/>
  <c r="K125" i="1"/>
  <c r="H2161" i="5" s="1"/>
  <c r="K126" i="1"/>
  <c r="H2158" i="5" s="1"/>
  <c r="K127" i="1"/>
  <c r="H2160" i="5" s="1"/>
  <c r="K128" i="1"/>
  <c r="H2164" i="5" s="1"/>
  <c r="K129" i="1"/>
  <c r="K130" i="1"/>
  <c r="K131" i="1"/>
  <c r="K132" i="1"/>
  <c r="H2180" i="5" s="1"/>
  <c r="K133" i="1"/>
  <c r="H2184" i="5" s="1"/>
  <c r="K134" i="1"/>
  <c r="H2182" i="5" s="1"/>
  <c r="K135" i="1"/>
  <c r="H2183" i="5" s="1"/>
  <c r="K136" i="1"/>
  <c r="H2187" i="5" s="1"/>
  <c r="K137" i="1"/>
  <c r="H2186" i="5" s="1"/>
  <c r="K138" i="1"/>
  <c r="K139" i="1"/>
  <c r="K140" i="1"/>
  <c r="K141" i="1"/>
  <c r="K142" i="1"/>
  <c r="H1470" i="5" s="1"/>
  <c r="K143" i="1"/>
  <c r="H1468" i="5" s="1"/>
  <c r="K144" i="1"/>
  <c r="H1471" i="5" s="1"/>
  <c r="K145" i="1"/>
  <c r="K146" i="1"/>
  <c r="H1469" i="5" s="1"/>
  <c r="K147" i="1"/>
  <c r="K148" i="1"/>
  <c r="K149" i="1"/>
  <c r="K150" i="1"/>
  <c r="K151" i="1"/>
  <c r="K152" i="1"/>
  <c r="H1473" i="5" s="1"/>
  <c r="K155" i="1"/>
  <c r="H1474" i="5" s="1"/>
  <c r="K156" i="1"/>
  <c r="H1475" i="5" s="1"/>
  <c r="K157" i="1"/>
  <c r="H1476" i="5" s="1"/>
  <c r="K158" i="1"/>
  <c r="H2963" i="5" s="1"/>
  <c r="K161" i="1"/>
  <c r="H1372" i="5" s="1"/>
  <c r="K162" i="1"/>
  <c r="H1373" i="5" s="1"/>
  <c r="K159" i="1"/>
  <c r="H1478" i="5" s="1"/>
  <c r="K160" i="1"/>
  <c r="H1477" i="5" s="1"/>
  <c r="K163" i="1"/>
  <c r="H2964" i="5" s="1"/>
  <c r="K164" i="1"/>
  <c r="H1375" i="5" s="1"/>
  <c r="K165" i="1"/>
  <c r="H1376" i="5" s="1"/>
  <c r="K166" i="1"/>
  <c r="H1377" i="5" s="1"/>
  <c r="K167" i="1"/>
  <c r="H1378" i="5" s="1"/>
  <c r="K168" i="1"/>
  <c r="H1379" i="5" s="1"/>
  <c r="K169" i="1"/>
  <c r="H1380" i="5" s="1"/>
  <c r="K170" i="1"/>
  <c r="H2360" i="5" s="1"/>
  <c r="K179" i="1"/>
  <c r="H1367" i="5" s="1"/>
  <c r="K180" i="1"/>
  <c r="H1368" i="5" s="1"/>
  <c r="K171" i="1"/>
  <c r="H1479" i="5" s="1"/>
  <c r="K172" i="1"/>
  <c r="H1480" i="5" s="1"/>
  <c r="K173" i="1"/>
  <c r="H1482" i="5" s="1"/>
  <c r="K174" i="1"/>
  <c r="H1481" i="5" s="1"/>
  <c r="K175" i="1"/>
  <c r="H1483" i="5" s="1"/>
  <c r="K176" i="1"/>
  <c r="H1484" i="5" s="1"/>
  <c r="K177" i="1"/>
  <c r="H1486" i="5" s="1"/>
  <c r="K178" i="1"/>
  <c r="H1485" i="5" s="1"/>
  <c r="K181" i="1"/>
  <c r="H1369" i="5" s="1"/>
  <c r="K182" i="1"/>
  <c r="H1370" i="5" s="1"/>
  <c r="K183" i="1"/>
  <c r="K184" i="1"/>
  <c r="K185" i="1"/>
  <c r="K186" i="1"/>
  <c r="H1150" i="5" s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H1487" i="5" s="1"/>
  <c r="K232" i="1"/>
  <c r="H1495" i="5" s="1"/>
  <c r="K233" i="1"/>
  <c r="H1488" i="5" s="1"/>
  <c r="K234" i="1"/>
  <c r="H1496" i="5" s="1"/>
  <c r="K235" i="1"/>
  <c r="H1491" i="5" s="1"/>
  <c r="K236" i="1"/>
  <c r="H1489" i="5" s="1"/>
  <c r="K237" i="1"/>
  <c r="H1490" i="5" s="1"/>
  <c r="K238" i="1"/>
  <c r="H1494" i="5" s="1"/>
  <c r="K239" i="1"/>
  <c r="H1492" i="5" s="1"/>
  <c r="K240" i="1"/>
  <c r="H1493" i="5" s="1"/>
  <c r="K241" i="1"/>
  <c r="H1503" i="5" s="1"/>
  <c r="K242" i="1"/>
  <c r="H1501" i="5" s="1"/>
  <c r="K243" i="1"/>
  <c r="H1498" i="5" s="1"/>
  <c r="K244" i="1"/>
  <c r="H1499" i="5" s="1"/>
  <c r="K245" i="1"/>
  <c r="H1497" i="5" s="1"/>
  <c r="K246" i="1"/>
  <c r="H1502" i="5" s="1"/>
  <c r="K247" i="1"/>
  <c r="H1500" i="5" s="1"/>
  <c r="K249" i="1"/>
  <c r="H1287" i="5" s="1"/>
  <c r="K248" i="1"/>
  <c r="H1288" i="5" s="1"/>
  <c r="K250" i="1"/>
  <c r="K251" i="1"/>
  <c r="K252" i="1"/>
  <c r="K253" i="1"/>
  <c r="H2361" i="5" s="1"/>
  <c r="K256" i="1"/>
  <c r="K257" i="1"/>
  <c r="K258" i="1"/>
  <c r="K259" i="1"/>
  <c r="H2965" i="5" s="1"/>
  <c r="K260" i="1"/>
  <c r="H2966" i="5" s="1"/>
  <c r="K261" i="1"/>
  <c r="H2967" i="5" s="1"/>
  <c r="K262" i="1"/>
  <c r="H2968" i="5" s="1"/>
  <c r="K263" i="1"/>
  <c r="H2969" i="5" s="1"/>
  <c r="K264" i="1"/>
  <c r="H2970" i="5" s="1"/>
  <c r="K265" i="1"/>
  <c r="H2490" i="5" s="1"/>
  <c r="K267" i="1"/>
  <c r="H1505" i="5" s="1"/>
  <c r="K268" i="1"/>
  <c r="H2173" i="5" s="1"/>
  <c r="K269" i="1"/>
  <c r="H2170" i="5" s="1"/>
  <c r="K270" i="1"/>
  <c r="H2178" i="5" s="1"/>
  <c r="K271" i="1"/>
  <c r="H2175" i="5" s="1"/>
  <c r="K272" i="1"/>
  <c r="H2172" i="5" s="1"/>
  <c r="K273" i="1"/>
  <c r="H2179" i="5" s="1"/>
  <c r="K274" i="1"/>
  <c r="H2174" i="5" s="1"/>
  <c r="K275" i="1"/>
  <c r="H2176" i="5" s="1"/>
  <c r="K276" i="1"/>
  <c r="H2177" i="5" s="1"/>
  <c r="K277" i="1"/>
  <c r="H2171" i="5" s="1"/>
  <c r="K278" i="1"/>
  <c r="K279" i="1"/>
  <c r="K280" i="1"/>
  <c r="H1507" i="5" s="1"/>
  <c r="K281" i="1"/>
  <c r="H1289" i="5" s="1"/>
  <c r="K282" i="1"/>
  <c r="H1291" i="5" s="1"/>
  <c r="K283" i="1"/>
  <c r="H1290" i="5" s="1"/>
  <c r="K284" i="1"/>
  <c r="H1292" i="5" s="1"/>
  <c r="K285" i="1"/>
  <c r="H1508" i="5" s="1"/>
  <c r="K286" i="1"/>
  <c r="H1513" i="5" s="1"/>
  <c r="K287" i="1"/>
  <c r="H1515" i="5" s="1"/>
  <c r="K288" i="1"/>
  <c r="H1511" i="5" s="1"/>
  <c r="K289" i="1"/>
  <c r="H1510" i="5" s="1"/>
  <c r="K290" i="1"/>
  <c r="H1514" i="5" s="1"/>
  <c r="K291" i="1"/>
  <c r="H1509" i="5" s="1"/>
  <c r="K292" i="1"/>
  <c r="H1512" i="5" s="1"/>
  <c r="K293" i="1"/>
  <c r="H1516" i="5" s="1"/>
  <c r="K294" i="1"/>
  <c r="H1519" i="5" s="1"/>
  <c r="K295" i="1"/>
  <c r="H1518" i="5" s="1"/>
  <c r="K296" i="1"/>
  <c r="H1517" i="5" s="1"/>
  <c r="K297" i="1"/>
  <c r="H2972" i="5" s="1"/>
  <c r="K298" i="1"/>
  <c r="H2971" i="5" s="1"/>
  <c r="K300" i="1"/>
  <c r="H2491" i="5" s="1"/>
  <c r="K301" i="1"/>
  <c r="H2974" i="5" s="1"/>
  <c r="K299" i="1"/>
  <c r="H1168" i="5" s="1"/>
  <c r="K302" i="1"/>
  <c r="H2975" i="5" s="1"/>
  <c r="K303" i="1"/>
  <c r="H2973" i="5" s="1"/>
  <c r="K304" i="1"/>
  <c r="K305" i="1"/>
  <c r="K306" i="1"/>
  <c r="K307" i="1"/>
  <c r="K308" i="1"/>
  <c r="K309" i="1"/>
  <c r="H1333" i="5" s="1"/>
  <c r="K310" i="1"/>
  <c r="K311" i="1"/>
  <c r="K312" i="1"/>
  <c r="K313" i="1"/>
  <c r="K314" i="1"/>
  <c r="K315" i="1"/>
  <c r="K316" i="1"/>
  <c r="H1422" i="5" s="1"/>
  <c r="K317" i="1"/>
  <c r="H1423" i="5" s="1"/>
  <c r="K318" i="1"/>
  <c r="K319" i="1"/>
  <c r="K320" i="1"/>
  <c r="H1018" i="5" s="1"/>
  <c r="K321" i="1"/>
  <c r="H1019" i="5" s="1"/>
  <c r="K322" i="1"/>
  <c r="K323" i="1"/>
  <c r="K324" i="1"/>
  <c r="K325" i="1"/>
  <c r="K326" i="1"/>
  <c r="K327" i="1"/>
  <c r="K328" i="1"/>
  <c r="K329" i="1"/>
  <c r="H2364" i="5" s="1"/>
  <c r="K330" i="1"/>
  <c r="H2362" i="5" s="1"/>
  <c r="K331" i="1"/>
  <c r="H2363" i="5" s="1"/>
  <c r="K332" i="1"/>
  <c r="K333" i="1"/>
  <c r="K334" i="1"/>
  <c r="K335" i="1"/>
  <c r="K336" i="1"/>
  <c r="K337" i="1"/>
  <c r="K338" i="1"/>
  <c r="K339" i="1"/>
  <c r="K340" i="1"/>
  <c r="K341" i="1"/>
  <c r="K342" i="1"/>
  <c r="K343" i="1"/>
  <c r="H1540" i="5" s="1"/>
  <c r="K347" i="1"/>
  <c r="H1543" i="5" s="1"/>
  <c r="K344" i="1"/>
  <c r="H1566" i="5" s="1"/>
  <c r="K345" i="1"/>
  <c r="H1568" i="5" s="1"/>
  <c r="K346" i="1"/>
  <c r="H1570" i="5" s="1"/>
  <c r="K478" i="1"/>
  <c r="K479" i="1"/>
  <c r="K480" i="1"/>
  <c r="K481" i="1"/>
  <c r="K482" i="1"/>
  <c r="K483" i="1"/>
  <c r="K484" i="1"/>
  <c r="K485" i="1"/>
  <c r="K486" i="1"/>
  <c r="K443" i="1"/>
  <c r="K444" i="1"/>
  <c r="K445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27" i="1"/>
  <c r="K428" i="1"/>
  <c r="K429" i="1"/>
  <c r="K446" i="1"/>
  <c r="K499" i="1"/>
  <c r="K500" i="1"/>
  <c r="K501" i="1"/>
  <c r="K502" i="1"/>
  <c r="K503" i="1"/>
  <c r="K504" i="1"/>
  <c r="K505" i="1"/>
  <c r="K506" i="1"/>
  <c r="K507" i="1"/>
  <c r="K508" i="1"/>
  <c r="K430" i="1"/>
  <c r="K431" i="1"/>
  <c r="K432" i="1"/>
  <c r="K433" i="1"/>
  <c r="K509" i="1"/>
  <c r="K510" i="1"/>
  <c r="K511" i="1"/>
  <c r="K3" i="1"/>
  <c r="I43" i="5" l="1"/>
  <c r="I38" i="5"/>
  <c r="I36" i="5"/>
  <c r="I41" i="5"/>
  <c r="G1" i="6"/>
  <c r="I37" i="5"/>
  <c r="I39" i="5"/>
  <c r="I89" i="5"/>
  <c r="I91" i="5"/>
  <c r="I49" i="5"/>
  <c r="I82" i="5"/>
  <c r="I77" i="5"/>
  <c r="I67" i="5"/>
  <c r="I58" i="5"/>
  <c r="I57" i="5"/>
  <c r="I85" i="5"/>
  <c r="I80" i="5"/>
  <c r="I74" i="5"/>
  <c r="I66" i="5"/>
  <c r="I47" i="5"/>
  <c r="I79" i="5"/>
  <c r="I75" i="5"/>
  <c r="I65" i="5"/>
  <c r="I46" i="5"/>
  <c r="I55" i="5"/>
  <c r="I78" i="5"/>
  <c r="I64" i="5"/>
  <c r="I54" i="5"/>
  <c r="I84" i="5"/>
  <c r="I63" i="5"/>
  <c r="I45" i="5"/>
  <c r="I53" i="5"/>
  <c r="I83" i="5"/>
  <c r="I73" i="5"/>
  <c r="I62" i="5"/>
  <c r="I95" i="5"/>
  <c r="I52" i="5"/>
  <c r="I72" i="5"/>
  <c r="I61" i="5"/>
  <c r="I42" i="5"/>
  <c r="I94" i="5"/>
  <c r="I88" i="5"/>
  <c r="I71" i="5"/>
  <c r="I93" i="5"/>
  <c r="I87" i="5"/>
  <c r="I70" i="5"/>
  <c r="I60" i="5"/>
  <c r="I40" i="5"/>
  <c r="I92" i="5"/>
  <c r="I51" i="5"/>
  <c r="I69" i="5"/>
  <c r="I59" i="5"/>
  <c r="G2816" i="5"/>
  <c r="G134" i="5"/>
  <c r="G2821" i="5"/>
  <c r="G118" i="5"/>
  <c r="G2688" i="5"/>
  <c r="G219" i="5"/>
  <c r="G2880" i="5"/>
  <c r="G281" i="5"/>
  <c r="G2803" i="5"/>
  <c r="G208" i="5"/>
  <c r="G2856" i="5"/>
  <c r="G41" i="5"/>
  <c r="G2885" i="5"/>
  <c r="G268" i="5"/>
  <c r="G2927" i="5"/>
  <c r="G241" i="5"/>
  <c r="G2923" i="5"/>
  <c r="G240" i="5"/>
  <c r="G2921" i="5"/>
  <c r="G236" i="5"/>
  <c r="G2841" i="5"/>
  <c r="G89" i="5"/>
  <c r="G2760" i="5"/>
  <c r="G266" i="5"/>
  <c r="G2830" i="5"/>
  <c r="G75" i="5"/>
  <c r="G2730" i="5"/>
  <c r="G72" i="5"/>
  <c r="G2745" i="5"/>
  <c r="G169" i="5"/>
  <c r="G2818" i="5"/>
  <c r="G61" i="5"/>
  <c r="G2761" i="5"/>
  <c r="G162" i="5"/>
  <c r="G2842" i="5"/>
  <c r="G56" i="5"/>
  <c r="G2734" i="5"/>
  <c r="G151" i="5"/>
  <c r="H2712" i="5"/>
  <c r="H60" i="5"/>
  <c r="H2771" i="5"/>
  <c r="H137" i="5"/>
  <c r="H2887" i="5"/>
  <c r="H256" i="5"/>
  <c r="H2896" i="5"/>
  <c r="H253" i="5"/>
  <c r="H2868" i="5"/>
  <c r="H283" i="5"/>
  <c r="H2744" i="5"/>
  <c r="H146" i="5"/>
  <c r="H2693" i="5"/>
  <c r="H49" i="5"/>
  <c r="G2866" i="5"/>
  <c r="G131" i="5"/>
  <c r="G2902" i="5"/>
  <c r="G264" i="5"/>
  <c r="G2738" i="5"/>
  <c r="G213" i="5"/>
  <c r="G2874" i="5"/>
  <c r="G277" i="5"/>
  <c r="G2853" i="5"/>
  <c r="G47" i="5"/>
  <c r="G2863" i="5"/>
  <c r="G273" i="5"/>
  <c r="G2679" i="5"/>
  <c r="G197" i="5"/>
  <c r="G2838" i="5"/>
  <c r="G106" i="5"/>
  <c r="G2904" i="5"/>
  <c r="G235" i="5"/>
  <c r="G2695" i="5"/>
  <c r="G52" i="5"/>
  <c r="G3303" i="5"/>
  <c r="G293" i="5"/>
  <c r="G2806" i="5"/>
  <c r="G184" i="5"/>
  <c r="G2919" i="5"/>
  <c r="G225" i="5"/>
  <c r="G2759" i="5"/>
  <c r="G173" i="5"/>
  <c r="H2774" i="5"/>
  <c r="H174" i="5"/>
  <c r="H2772" i="5"/>
  <c r="H170" i="5"/>
  <c r="H2752" i="5"/>
  <c r="H62" i="5"/>
  <c r="H2733" i="5"/>
  <c r="H163" i="5"/>
  <c r="H2692" i="5"/>
  <c r="H59" i="5"/>
  <c r="H2743" i="5"/>
  <c r="H152" i="5"/>
  <c r="H2719" i="5"/>
  <c r="H136" i="5"/>
  <c r="H2717" i="5"/>
  <c r="H127" i="5"/>
  <c r="H2727" i="5"/>
  <c r="H120" i="5"/>
  <c r="H2914" i="5"/>
  <c r="H258" i="5"/>
  <c r="H2886" i="5"/>
  <c r="H263" i="5"/>
  <c r="H2898" i="5"/>
  <c r="H255" i="5"/>
  <c r="H2813" i="5"/>
  <c r="H112" i="5"/>
  <c r="H2879" i="5"/>
  <c r="H275" i="5"/>
  <c r="H2888" i="5"/>
  <c r="H249" i="5"/>
  <c r="H2675" i="5"/>
  <c r="H202" i="5"/>
  <c r="H2864" i="5"/>
  <c r="H39" i="5"/>
  <c r="H2867" i="5"/>
  <c r="H287" i="5"/>
  <c r="H2682" i="5"/>
  <c r="H199" i="5"/>
  <c r="H2753" i="5"/>
  <c r="H191" i="5"/>
  <c r="H2741" i="5"/>
  <c r="H145" i="5"/>
  <c r="H2770" i="5"/>
  <c r="H108" i="5"/>
  <c r="H2708" i="5"/>
  <c r="H102" i="5"/>
  <c r="H2837" i="5"/>
  <c r="H96" i="5"/>
  <c r="H2726" i="5"/>
  <c r="H93" i="5"/>
  <c r="H2757" i="5"/>
  <c r="H54" i="5"/>
  <c r="H2831" i="5"/>
  <c r="H86" i="5"/>
  <c r="H3305" i="5"/>
  <c r="H294" i="5"/>
  <c r="H2791" i="5"/>
  <c r="H186" i="5"/>
  <c r="H2746" i="5"/>
  <c r="H76" i="5"/>
  <c r="H2926" i="5"/>
  <c r="H227" i="5"/>
  <c r="H2900" i="5"/>
  <c r="H223" i="5"/>
  <c r="H2715" i="5"/>
  <c r="H175" i="5"/>
  <c r="G2802" i="5"/>
  <c r="G142" i="5"/>
  <c r="G2814" i="5"/>
  <c r="G133" i="5"/>
  <c r="G2735" i="5"/>
  <c r="G124" i="5"/>
  <c r="G2811" i="5"/>
  <c r="G117" i="5"/>
  <c r="G2897" i="5"/>
  <c r="G259" i="5"/>
  <c r="G2805" i="5"/>
  <c r="G218" i="5"/>
  <c r="G2718" i="5"/>
  <c r="G212" i="5"/>
  <c r="G2893" i="5"/>
  <c r="G252" i="5"/>
  <c r="G2911" i="5"/>
  <c r="G247" i="5"/>
  <c r="G2789" i="5"/>
  <c r="G207" i="5"/>
  <c r="G2862" i="5"/>
  <c r="G46" i="5"/>
  <c r="G2872" i="5"/>
  <c r="G286" i="5"/>
  <c r="G2860" i="5"/>
  <c r="G274" i="5"/>
  <c r="G2882" i="5"/>
  <c r="G267" i="5"/>
  <c r="G2677" i="5"/>
  <c r="G196" i="5"/>
  <c r="G2925" i="5"/>
  <c r="G243" i="5"/>
  <c r="G2751" i="5"/>
  <c r="G189" i="5"/>
  <c r="G2922" i="5"/>
  <c r="G238" i="5"/>
  <c r="G2905" i="5"/>
  <c r="G237" i="5"/>
  <c r="G2807" i="5"/>
  <c r="G144" i="5"/>
  <c r="G2832" i="5"/>
  <c r="G91" i="5"/>
  <c r="G2843" i="5"/>
  <c r="G88" i="5"/>
  <c r="G2750" i="5"/>
  <c r="G265" i="5"/>
  <c r="G2765" i="5"/>
  <c r="G82" i="5"/>
  <c r="G2776" i="5"/>
  <c r="G183" i="5"/>
  <c r="G2928" i="5"/>
  <c r="G229" i="5"/>
  <c r="G2915" i="5"/>
  <c r="G226" i="5"/>
  <c r="G2728" i="5"/>
  <c r="G71" i="5"/>
  <c r="G2731" i="5"/>
  <c r="G172" i="5"/>
  <c r="G2721" i="5"/>
  <c r="G168" i="5"/>
  <c r="G2850" i="5"/>
  <c r="G291" i="5"/>
  <c r="G2713" i="5"/>
  <c r="G161" i="5"/>
  <c r="G2829" i="5"/>
  <c r="G58" i="5"/>
  <c r="G2714" i="5"/>
  <c r="G150" i="5"/>
  <c r="H2847" i="5"/>
  <c r="H301" i="5"/>
  <c r="H2684" i="5"/>
  <c r="H158" i="5"/>
  <c r="H2678" i="5"/>
  <c r="H135" i="5"/>
  <c r="H2825" i="5"/>
  <c r="H126" i="5"/>
  <c r="H2828" i="5"/>
  <c r="H119" i="5"/>
  <c r="H2912" i="5"/>
  <c r="H261" i="5"/>
  <c r="H2740" i="5"/>
  <c r="H220" i="5"/>
  <c r="H2739" i="5"/>
  <c r="H214" i="5"/>
  <c r="H2873" i="5"/>
  <c r="H282" i="5"/>
  <c r="H2875" i="5"/>
  <c r="H278" i="5"/>
  <c r="H2908" i="5"/>
  <c r="H302" i="5"/>
  <c r="H2855" i="5"/>
  <c r="H48" i="5"/>
  <c r="H2858" i="5"/>
  <c r="H40" i="5"/>
  <c r="H2976" i="5"/>
  <c r="H37" i="5"/>
  <c r="H2854" i="5"/>
  <c r="H38" i="5"/>
  <c r="H2681" i="5"/>
  <c r="H198" i="5"/>
  <c r="H2704" i="5"/>
  <c r="H190" i="5"/>
  <c r="H2834" i="5"/>
  <c r="H111" i="5"/>
  <c r="H2710" i="5"/>
  <c r="H107" i="5"/>
  <c r="H2836" i="5"/>
  <c r="H101" i="5"/>
  <c r="H2920" i="5"/>
  <c r="H234" i="5"/>
  <c r="H2705" i="5"/>
  <c r="H92" i="5"/>
  <c r="H2736" i="5"/>
  <c r="H53" i="5"/>
  <c r="H2822" i="5"/>
  <c r="H85" i="5"/>
  <c r="H3304" i="5"/>
  <c r="H295" i="5"/>
  <c r="H2763" i="5"/>
  <c r="H185" i="5"/>
  <c r="H2840" i="5"/>
  <c r="H74" i="5"/>
  <c r="H2767" i="5"/>
  <c r="H177" i="5"/>
  <c r="H2758" i="5"/>
  <c r="H73" i="5"/>
  <c r="G2703" i="5"/>
  <c r="G141" i="5"/>
  <c r="G2810" i="5"/>
  <c r="G132" i="5"/>
  <c r="G2826" i="5"/>
  <c r="G122" i="5"/>
  <c r="G2686" i="5"/>
  <c r="G116" i="5"/>
  <c r="G2894" i="5"/>
  <c r="G260" i="5"/>
  <c r="G2742" i="5"/>
  <c r="G217" i="5"/>
  <c r="G2707" i="5"/>
  <c r="G211" i="5"/>
  <c r="G2889" i="5"/>
  <c r="G251" i="5"/>
  <c r="G2909" i="5"/>
  <c r="G248" i="5"/>
  <c r="G2782" i="5"/>
  <c r="G206" i="5"/>
  <c r="G2861" i="5"/>
  <c r="G44" i="5"/>
  <c r="G2871" i="5"/>
  <c r="G284" i="5"/>
  <c r="G2859" i="5"/>
  <c r="G272" i="5"/>
  <c r="G3307" i="5"/>
  <c r="G297" i="5"/>
  <c r="G2676" i="5"/>
  <c r="G195" i="5"/>
  <c r="G2924" i="5"/>
  <c r="G242" i="5"/>
  <c r="G2723" i="5"/>
  <c r="G188" i="5"/>
  <c r="G2906" i="5"/>
  <c r="G239" i="5"/>
  <c r="G2799" i="5"/>
  <c r="G100" i="5"/>
  <c r="G2787" i="5"/>
  <c r="G143" i="5"/>
  <c r="G2827" i="5"/>
  <c r="G90" i="5"/>
  <c r="G2824" i="5"/>
  <c r="G87" i="5"/>
  <c r="G2819" i="5"/>
  <c r="G84" i="5"/>
  <c r="G2737" i="5"/>
  <c r="G81" i="5"/>
  <c r="G2729" i="5"/>
  <c r="G182" i="5"/>
  <c r="G2748" i="5"/>
  <c r="G180" i="5"/>
  <c r="G2790" i="5"/>
  <c r="G176" i="5"/>
  <c r="G2725" i="5"/>
  <c r="G70" i="5"/>
  <c r="G2851" i="5"/>
  <c r="G299" i="5"/>
  <c r="G2700" i="5"/>
  <c r="G167" i="5"/>
  <c r="G2848" i="5"/>
  <c r="G290" i="5"/>
  <c r="G2697" i="5"/>
  <c r="G160" i="5"/>
  <c r="G2809" i="5"/>
  <c r="G57" i="5"/>
  <c r="G2711" i="5"/>
  <c r="G149" i="5"/>
  <c r="H2775" i="5"/>
  <c r="H171" i="5"/>
  <c r="H2762" i="5"/>
  <c r="H128" i="5"/>
  <c r="H2916" i="5"/>
  <c r="H254" i="5"/>
  <c r="H2749" i="5"/>
  <c r="H203" i="5"/>
  <c r="H2876" i="5"/>
  <c r="H270" i="5"/>
  <c r="H2786" i="5"/>
  <c r="H192" i="5"/>
  <c r="H2768" i="5"/>
  <c r="H103" i="5"/>
  <c r="H2777" i="5"/>
  <c r="H94" i="5"/>
  <c r="H2845" i="5"/>
  <c r="H289" i="5"/>
  <c r="H2778" i="5"/>
  <c r="H77" i="5"/>
  <c r="H2907" i="5"/>
  <c r="H224" i="5"/>
  <c r="H2759" i="5"/>
  <c r="H173" i="5"/>
  <c r="H2842" i="5"/>
  <c r="H56" i="5"/>
  <c r="H2816" i="5"/>
  <c r="H134" i="5"/>
  <c r="H2866" i="5"/>
  <c r="H131" i="5"/>
  <c r="H2821" i="5"/>
  <c r="H118" i="5"/>
  <c r="H2902" i="5"/>
  <c r="H264" i="5"/>
  <c r="H2688" i="5"/>
  <c r="H219" i="5"/>
  <c r="H2738" i="5"/>
  <c r="H213" i="5"/>
  <c r="H2880" i="5"/>
  <c r="H281" i="5"/>
  <c r="H2874" i="5"/>
  <c r="H277" i="5"/>
  <c r="H2803" i="5"/>
  <c r="H208" i="5"/>
  <c r="H2853" i="5"/>
  <c r="H47" i="5"/>
  <c r="H2856" i="5"/>
  <c r="H41" i="5"/>
  <c r="H2863" i="5"/>
  <c r="H273" i="5"/>
  <c r="H2885" i="5"/>
  <c r="H268" i="5"/>
  <c r="H2679" i="5"/>
  <c r="H197" i="5"/>
  <c r="H2927" i="5"/>
  <c r="H241" i="5"/>
  <c r="H2923" i="5"/>
  <c r="H240" i="5"/>
  <c r="H2838" i="5"/>
  <c r="H106" i="5"/>
  <c r="H2921" i="5"/>
  <c r="H236" i="5"/>
  <c r="H2904" i="5"/>
  <c r="H235" i="5"/>
  <c r="H2841" i="5"/>
  <c r="H89" i="5"/>
  <c r="H2695" i="5"/>
  <c r="H52" i="5"/>
  <c r="H2760" i="5"/>
  <c r="H266" i="5"/>
  <c r="H3303" i="5"/>
  <c r="H293" i="5"/>
  <c r="H2806" i="5"/>
  <c r="H184" i="5"/>
  <c r="H2830" i="5"/>
  <c r="H75" i="5"/>
  <c r="H2919" i="5"/>
  <c r="H225" i="5"/>
  <c r="H2730" i="5"/>
  <c r="H72" i="5"/>
  <c r="G2701" i="5"/>
  <c r="G140" i="5"/>
  <c r="G2804" i="5"/>
  <c r="G130" i="5"/>
  <c r="G2820" i="5"/>
  <c r="G123" i="5"/>
  <c r="G2817" i="5"/>
  <c r="G115" i="5"/>
  <c r="G2892" i="5"/>
  <c r="G262" i="5"/>
  <c r="G2722" i="5"/>
  <c r="G216" i="5"/>
  <c r="G2689" i="5"/>
  <c r="G210" i="5"/>
  <c r="G2878" i="5"/>
  <c r="G280" i="5"/>
  <c r="G2903" i="5"/>
  <c r="G246" i="5"/>
  <c r="G2857" i="5"/>
  <c r="G45" i="5"/>
  <c r="G2870" i="5"/>
  <c r="G285" i="5"/>
  <c r="G2884" i="5"/>
  <c r="G269" i="5"/>
  <c r="G3306" i="5"/>
  <c r="G296" i="5"/>
  <c r="G2674" i="5"/>
  <c r="G194" i="5"/>
  <c r="G2910" i="5"/>
  <c r="G244" i="5"/>
  <c r="G2694" i="5"/>
  <c r="G187" i="5"/>
  <c r="G2798" i="5"/>
  <c r="G105" i="5"/>
  <c r="G2796" i="5"/>
  <c r="G99" i="5"/>
  <c r="G2764" i="5"/>
  <c r="G138" i="5"/>
  <c r="G2913" i="5"/>
  <c r="G232" i="5"/>
  <c r="G2755" i="5"/>
  <c r="G51" i="5"/>
  <c r="G2815" i="5"/>
  <c r="G83" i="5"/>
  <c r="G2732" i="5"/>
  <c r="G80" i="5"/>
  <c r="G2930" i="5"/>
  <c r="G230" i="5"/>
  <c r="G2929" i="5"/>
  <c r="G228" i="5"/>
  <c r="G2918" i="5"/>
  <c r="G222" i="5"/>
  <c r="G2724" i="5"/>
  <c r="G69" i="5"/>
  <c r="G2849" i="5"/>
  <c r="G300" i="5"/>
  <c r="G2794" i="5"/>
  <c r="G66" i="5"/>
  <c r="G2846" i="5"/>
  <c r="G292" i="5"/>
  <c r="G2691" i="5"/>
  <c r="G159" i="5"/>
  <c r="G2687" i="5"/>
  <c r="G156" i="5"/>
  <c r="G2690" i="5"/>
  <c r="G148" i="5"/>
  <c r="H2801" i="5"/>
  <c r="H166" i="5"/>
  <c r="H2756" i="5"/>
  <c r="H164" i="5"/>
  <c r="H2785" i="5"/>
  <c r="H121" i="5"/>
  <c r="H2891" i="5"/>
  <c r="H250" i="5"/>
  <c r="H2818" i="5"/>
  <c r="H61" i="5"/>
  <c r="H2731" i="5"/>
  <c r="H172" i="5"/>
  <c r="H2721" i="5"/>
  <c r="H168" i="5"/>
  <c r="H2851" i="5"/>
  <c r="H299" i="5"/>
  <c r="H2697" i="5"/>
  <c r="H160" i="5"/>
  <c r="H2802" i="5"/>
  <c r="H142" i="5"/>
  <c r="H2814" i="5"/>
  <c r="H133" i="5"/>
  <c r="H2735" i="5"/>
  <c r="H124" i="5"/>
  <c r="H2811" i="5"/>
  <c r="H117" i="5"/>
  <c r="H2897" i="5"/>
  <c r="H259" i="5"/>
  <c r="H2805" i="5"/>
  <c r="H218" i="5"/>
  <c r="H2718" i="5"/>
  <c r="H212" i="5"/>
  <c r="H2893" i="5"/>
  <c r="H252" i="5"/>
  <c r="H2911" i="5"/>
  <c r="H247" i="5"/>
  <c r="H2789" i="5"/>
  <c r="H207" i="5"/>
  <c r="H2862" i="5"/>
  <c r="H46" i="5"/>
  <c r="H2872" i="5"/>
  <c r="H286" i="5"/>
  <c r="H2860" i="5"/>
  <c r="H274" i="5"/>
  <c r="H2882" i="5"/>
  <c r="H267" i="5"/>
  <c r="H2677" i="5"/>
  <c r="H196" i="5"/>
  <c r="H2925" i="5"/>
  <c r="H243" i="5"/>
  <c r="H2751" i="5"/>
  <c r="H189" i="5"/>
  <c r="H2922" i="5"/>
  <c r="H238" i="5"/>
  <c r="H2905" i="5"/>
  <c r="H237" i="5"/>
  <c r="H2807" i="5"/>
  <c r="H144" i="5"/>
  <c r="H2832" i="5"/>
  <c r="H91" i="5"/>
  <c r="H2843" i="5"/>
  <c r="H88" i="5"/>
  <c r="H2750" i="5"/>
  <c r="H265" i="5"/>
  <c r="H2765" i="5"/>
  <c r="H82" i="5"/>
  <c r="H2776" i="5"/>
  <c r="H183" i="5"/>
  <c r="H2928" i="5"/>
  <c r="H229" i="5"/>
  <c r="H2915" i="5"/>
  <c r="H226" i="5"/>
  <c r="H2728" i="5"/>
  <c r="H71" i="5"/>
  <c r="G2833" i="5"/>
  <c r="G139" i="5"/>
  <c r="G2766" i="5"/>
  <c r="G129" i="5"/>
  <c r="G3308" i="5"/>
  <c r="G125" i="5"/>
  <c r="G2683" i="5"/>
  <c r="G114" i="5"/>
  <c r="G2890" i="5"/>
  <c r="G257" i="5"/>
  <c r="G2702" i="5"/>
  <c r="G215" i="5"/>
  <c r="G2680" i="5"/>
  <c r="G209" i="5"/>
  <c r="G2877" i="5"/>
  <c r="G279" i="5"/>
  <c r="G2901" i="5"/>
  <c r="G245" i="5"/>
  <c r="G2754" i="5"/>
  <c r="G204" i="5"/>
  <c r="G2852" i="5"/>
  <c r="G43" i="5"/>
  <c r="G2869" i="5"/>
  <c r="G288" i="5"/>
  <c r="G2883" i="5"/>
  <c r="G271" i="5"/>
  <c r="G2720" i="5"/>
  <c r="G201" i="5"/>
  <c r="G2673" i="5"/>
  <c r="G193" i="5"/>
  <c r="G2793" i="5"/>
  <c r="G147" i="5"/>
  <c r="G2800" i="5"/>
  <c r="G110" i="5"/>
  <c r="G2795" i="5"/>
  <c r="G104" i="5"/>
  <c r="G2769" i="5"/>
  <c r="G98" i="5"/>
  <c r="G2839" i="5"/>
  <c r="G95" i="5"/>
  <c r="G2899" i="5"/>
  <c r="G233" i="5"/>
  <c r="G2747" i="5"/>
  <c r="G50" i="5"/>
  <c r="G2895" i="5"/>
  <c r="G231" i="5"/>
  <c r="G2698" i="5"/>
  <c r="G79" i="5"/>
  <c r="G2788" i="5"/>
  <c r="G181" i="5"/>
  <c r="G2779" i="5"/>
  <c r="G179" i="5"/>
  <c r="G2917" i="5"/>
  <c r="G221" i="5"/>
  <c r="G2716" i="5"/>
  <c r="G68" i="5"/>
  <c r="G2847" i="5"/>
  <c r="G301" i="5"/>
  <c r="G2792" i="5"/>
  <c r="G65" i="5"/>
  <c r="G2801" i="5"/>
  <c r="G166" i="5"/>
  <c r="G2684" i="5"/>
  <c r="G158" i="5"/>
  <c r="G2808" i="5"/>
  <c r="G155" i="5"/>
  <c r="H2792" i="5"/>
  <c r="H65" i="5"/>
  <c r="H2808" i="5"/>
  <c r="H155" i="5"/>
  <c r="H2780" i="5"/>
  <c r="H63" i="5"/>
  <c r="H2696" i="5"/>
  <c r="H153" i="5"/>
  <c r="H2812" i="5"/>
  <c r="H113" i="5"/>
  <c r="H2881" i="5"/>
  <c r="H276" i="5"/>
  <c r="H2865" i="5"/>
  <c r="H42" i="5"/>
  <c r="H2685" i="5"/>
  <c r="H200" i="5"/>
  <c r="H2797" i="5"/>
  <c r="H109" i="5"/>
  <c r="H2709" i="5"/>
  <c r="H97" i="5"/>
  <c r="H2781" i="5"/>
  <c r="H55" i="5"/>
  <c r="H2835" i="5"/>
  <c r="H78" i="5"/>
  <c r="H2699" i="5"/>
  <c r="H178" i="5"/>
  <c r="H2823" i="5"/>
  <c r="H67" i="5"/>
  <c r="H2745" i="5"/>
  <c r="H169" i="5"/>
  <c r="H2761" i="5"/>
  <c r="H162" i="5"/>
  <c r="H2734" i="5"/>
  <c r="H151" i="5"/>
  <c r="H2850" i="5"/>
  <c r="H291" i="5"/>
  <c r="H2713" i="5"/>
  <c r="H161" i="5"/>
  <c r="H2829" i="5"/>
  <c r="H58" i="5"/>
  <c r="H2714" i="5"/>
  <c r="H150" i="5"/>
  <c r="H2700" i="5"/>
  <c r="H167" i="5"/>
  <c r="H2848" i="5"/>
  <c r="H290" i="5"/>
  <c r="H2809" i="5"/>
  <c r="H57" i="5"/>
  <c r="H2711" i="5"/>
  <c r="H149" i="5"/>
  <c r="H2849" i="5"/>
  <c r="H300" i="5"/>
  <c r="H2794" i="5"/>
  <c r="H66" i="5"/>
  <c r="H2846" i="5"/>
  <c r="H292" i="5"/>
  <c r="H2691" i="5"/>
  <c r="H159" i="5"/>
  <c r="H2687" i="5"/>
  <c r="H156" i="5"/>
  <c r="H2690" i="5"/>
  <c r="H148" i="5"/>
  <c r="H2703" i="5"/>
  <c r="H141" i="5"/>
  <c r="H2810" i="5"/>
  <c r="H132" i="5"/>
  <c r="H2826" i="5"/>
  <c r="H122" i="5"/>
  <c r="H2686" i="5"/>
  <c r="H116" i="5"/>
  <c r="H2894" i="5"/>
  <c r="H260" i="5"/>
  <c r="H2742" i="5"/>
  <c r="H217" i="5"/>
  <c r="H2707" i="5"/>
  <c r="H211" i="5"/>
  <c r="H2889" i="5"/>
  <c r="H251" i="5"/>
  <c r="H2909" i="5"/>
  <c r="H248" i="5"/>
  <c r="H2782" i="5"/>
  <c r="H206" i="5"/>
  <c r="H2861" i="5"/>
  <c r="H44" i="5"/>
  <c r="H2871" i="5"/>
  <c r="H284" i="5"/>
  <c r="H2859" i="5"/>
  <c r="H272" i="5"/>
  <c r="H3307" i="5"/>
  <c r="H297" i="5"/>
  <c r="H2676" i="5"/>
  <c r="H195" i="5"/>
  <c r="H2924" i="5"/>
  <c r="H242" i="5"/>
  <c r="H2723" i="5"/>
  <c r="H188" i="5"/>
  <c r="H2906" i="5"/>
  <c r="H239" i="5"/>
  <c r="H2799" i="5"/>
  <c r="H100" i="5"/>
  <c r="H2787" i="5"/>
  <c r="H143" i="5"/>
  <c r="H2827" i="5"/>
  <c r="H90" i="5"/>
  <c r="H2824" i="5"/>
  <c r="H87" i="5"/>
  <c r="H2819" i="5"/>
  <c r="H84" i="5"/>
  <c r="H2737" i="5"/>
  <c r="H81" i="5"/>
  <c r="H2729" i="5"/>
  <c r="H182" i="5"/>
  <c r="H2748" i="5"/>
  <c r="H180" i="5"/>
  <c r="H2790" i="5"/>
  <c r="H176" i="5"/>
  <c r="H2725" i="5"/>
  <c r="H70" i="5"/>
  <c r="G2771" i="5"/>
  <c r="G137" i="5"/>
  <c r="G2762" i="5"/>
  <c r="G128" i="5"/>
  <c r="G2785" i="5"/>
  <c r="G121" i="5"/>
  <c r="G2812" i="5"/>
  <c r="G113" i="5"/>
  <c r="G2887" i="5"/>
  <c r="G256" i="5"/>
  <c r="G2916" i="5"/>
  <c r="G254" i="5"/>
  <c r="G2896" i="5"/>
  <c r="G253" i="5"/>
  <c r="G2881" i="5"/>
  <c r="G276" i="5"/>
  <c r="G2891" i="5"/>
  <c r="G250" i="5"/>
  <c r="G2749" i="5"/>
  <c r="G203" i="5"/>
  <c r="G2865" i="5"/>
  <c r="G42" i="5"/>
  <c r="G2868" i="5"/>
  <c r="G283" i="5"/>
  <c r="G2876" i="5"/>
  <c r="G270" i="5"/>
  <c r="G2685" i="5"/>
  <c r="G200" i="5"/>
  <c r="G2786" i="5"/>
  <c r="G192" i="5"/>
  <c r="G2744" i="5"/>
  <c r="G146" i="5"/>
  <c r="G2797" i="5"/>
  <c r="G109" i="5"/>
  <c r="G2768" i="5"/>
  <c r="G103" i="5"/>
  <c r="G2709" i="5"/>
  <c r="G97" i="5"/>
  <c r="G2777" i="5"/>
  <c r="G94" i="5"/>
  <c r="G2781" i="5"/>
  <c r="G55" i="5"/>
  <c r="G2693" i="5"/>
  <c r="G49" i="5"/>
  <c r="G2845" i="5"/>
  <c r="G289" i="5"/>
  <c r="G2835" i="5"/>
  <c r="G78" i="5"/>
  <c r="G2778" i="5"/>
  <c r="G77" i="5"/>
  <c r="G2699" i="5"/>
  <c r="G178" i="5"/>
  <c r="G2907" i="5"/>
  <c r="G224" i="5"/>
  <c r="G2823" i="5"/>
  <c r="G67" i="5"/>
  <c r="G2844" i="5"/>
  <c r="G298" i="5"/>
  <c r="G2783" i="5"/>
  <c r="G64" i="5"/>
  <c r="G2784" i="5"/>
  <c r="G165" i="5"/>
  <c r="G2672" i="5"/>
  <c r="G157" i="5"/>
  <c r="G2706" i="5"/>
  <c r="G154" i="5"/>
  <c r="H2804" i="5"/>
  <c r="H130" i="5"/>
  <c r="H2817" i="5"/>
  <c r="H115" i="5"/>
  <c r="H2722" i="5"/>
  <c r="H216" i="5"/>
  <c r="H2878" i="5"/>
  <c r="H280" i="5"/>
  <c r="H2773" i="5"/>
  <c r="H205" i="5"/>
  <c r="H2884" i="5"/>
  <c r="H269" i="5"/>
  <c r="H3306" i="5"/>
  <c r="H296" i="5"/>
  <c r="H2910" i="5"/>
  <c r="H244" i="5"/>
  <c r="H2694" i="5"/>
  <c r="H187" i="5"/>
  <c r="H2798" i="5"/>
  <c r="H105" i="5"/>
  <c r="H2764" i="5"/>
  <c r="H138" i="5"/>
  <c r="H2913" i="5"/>
  <c r="H232" i="5"/>
  <c r="H2755" i="5"/>
  <c r="H51" i="5"/>
  <c r="H2815" i="5"/>
  <c r="H83" i="5"/>
  <c r="H2732" i="5"/>
  <c r="H80" i="5"/>
  <c r="H2930" i="5"/>
  <c r="H230" i="5"/>
  <c r="H2929" i="5"/>
  <c r="H228" i="5"/>
  <c r="H2918" i="5"/>
  <c r="H222" i="5"/>
  <c r="H2724" i="5"/>
  <c r="H69" i="5"/>
  <c r="G2719" i="5"/>
  <c r="G136" i="5"/>
  <c r="G2727" i="5"/>
  <c r="G120" i="5"/>
  <c r="G2886" i="5"/>
  <c r="G263" i="5"/>
  <c r="G2898" i="5"/>
  <c r="G255" i="5"/>
  <c r="G2879" i="5"/>
  <c r="G275" i="5"/>
  <c r="G2888" i="5"/>
  <c r="G249" i="5"/>
  <c r="G2864" i="5"/>
  <c r="G39" i="5"/>
  <c r="G2753" i="5"/>
  <c r="G191" i="5"/>
  <c r="G2770" i="5"/>
  <c r="G108" i="5"/>
  <c r="G2837" i="5"/>
  <c r="G96" i="5"/>
  <c r="G2757" i="5"/>
  <c r="G54" i="5"/>
  <c r="G3305" i="5"/>
  <c r="G294" i="5"/>
  <c r="G2746" i="5"/>
  <c r="G76" i="5"/>
  <c r="G2900" i="5"/>
  <c r="G223" i="5"/>
  <c r="G2775" i="5"/>
  <c r="G171" i="5"/>
  <c r="G2780" i="5"/>
  <c r="G63" i="5"/>
  <c r="G2712" i="5"/>
  <c r="G60" i="5"/>
  <c r="G2696" i="5"/>
  <c r="G153" i="5"/>
  <c r="H2701" i="5"/>
  <c r="H140" i="5"/>
  <c r="H2820" i="5"/>
  <c r="H123" i="5"/>
  <c r="H2892" i="5"/>
  <c r="H262" i="5"/>
  <c r="H2689" i="5"/>
  <c r="H210" i="5"/>
  <c r="H2903" i="5"/>
  <c r="H246" i="5"/>
  <c r="H2857" i="5"/>
  <c r="H45" i="5"/>
  <c r="H2870" i="5"/>
  <c r="H285" i="5"/>
  <c r="H2674" i="5"/>
  <c r="H194" i="5"/>
  <c r="H2796" i="5"/>
  <c r="H99" i="5"/>
  <c r="G2717" i="5"/>
  <c r="G127" i="5"/>
  <c r="G2914" i="5"/>
  <c r="G258" i="5"/>
  <c r="G2813" i="5"/>
  <c r="G112" i="5"/>
  <c r="G2675" i="5"/>
  <c r="G202" i="5"/>
  <c r="G2867" i="5"/>
  <c r="G287" i="5"/>
  <c r="G2682" i="5"/>
  <c r="G199" i="5"/>
  <c r="G2741" i="5"/>
  <c r="G145" i="5"/>
  <c r="G2708" i="5"/>
  <c r="G102" i="5"/>
  <c r="G2726" i="5"/>
  <c r="G93" i="5"/>
  <c r="G2831" i="5"/>
  <c r="G86" i="5"/>
  <c r="G2791" i="5"/>
  <c r="G186" i="5"/>
  <c r="G2926" i="5"/>
  <c r="G227" i="5"/>
  <c r="G2715" i="5"/>
  <c r="G175" i="5"/>
  <c r="G2756" i="5"/>
  <c r="G164" i="5"/>
  <c r="H2844" i="5"/>
  <c r="H298" i="5"/>
  <c r="H2783" i="5"/>
  <c r="H64" i="5"/>
  <c r="H2784" i="5"/>
  <c r="H165" i="5"/>
  <c r="H2672" i="5"/>
  <c r="H157" i="5"/>
  <c r="H2706" i="5"/>
  <c r="H154" i="5"/>
  <c r="H2833" i="5"/>
  <c r="H139" i="5"/>
  <c r="H2766" i="5"/>
  <c r="H129" i="5"/>
  <c r="H3308" i="5"/>
  <c r="H125" i="5"/>
  <c r="H2683" i="5"/>
  <c r="H114" i="5"/>
  <c r="H2890" i="5"/>
  <c r="H257" i="5"/>
  <c r="H2702" i="5"/>
  <c r="H215" i="5"/>
  <c r="H2680" i="5"/>
  <c r="H209" i="5"/>
  <c r="H2877" i="5"/>
  <c r="H279" i="5"/>
  <c r="H2901" i="5"/>
  <c r="H245" i="5"/>
  <c r="H2754" i="5"/>
  <c r="H204" i="5"/>
  <c r="H2852" i="5"/>
  <c r="H43" i="5"/>
  <c r="H2869" i="5"/>
  <c r="H288" i="5"/>
  <c r="H2883" i="5"/>
  <c r="H271" i="5"/>
  <c r="H2720" i="5"/>
  <c r="H201" i="5"/>
  <c r="H2673" i="5"/>
  <c r="H193" i="5"/>
  <c r="H2793" i="5"/>
  <c r="H147" i="5"/>
  <c r="H2800" i="5"/>
  <c r="H110" i="5"/>
  <c r="H2795" i="5"/>
  <c r="H104" i="5"/>
  <c r="H2769" i="5"/>
  <c r="H98" i="5"/>
  <c r="H2839" i="5"/>
  <c r="H95" i="5"/>
  <c r="H2899" i="5"/>
  <c r="H233" i="5"/>
  <c r="H2747" i="5"/>
  <c r="H50" i="5"/>
  <c r="H2895" i="5"/>
  <c r="H231" i="5"/>
  <c r="H2698" i="5"/>
  <c r="H79" i="5"/>
  <c r="H2788" i="5"/>
  <c r="H181" i="5"/>
  <c r="H2779" i="5"/>
  <c r="H179" i="5"/>
  <c r="H2917" i="5"/>
  <c r="H221" i="5"/>
  <c r="H2716" i="5"/>
  <c r="H68" i="5"/>
  <c r="G2678" i="5"/>
  <c r="G135" i="5"/>
  <c r="G2825" i="5"/>
  <c r="G126" i="5"/>
  <c r="G2828" i="5"/>
  <c r="G119" i="5"/>
  <c r="G2912" i="5"/>
  <c r="G261" i="5"/>
  <c r="G2740" i="5"/>
  <c r="G220" i="5"/>
  <c r="G2739" i="5"/>
  <c r="G214" i="5"/>
  <c r="G2873" i="5"/>
  <c r="G282" i="5"/>
  <c r="G2875" i="5"/>
  <c r="G278" i="5"/>
  <c r="G2908" i="5"/>
  <c r="G302" i="5"/>
  <c r="G2855" i="5"/>
  <c r="G48" i="5"/>
  <c r="G2858" i="5"/>
  <c r="G40" i="5"/>
  <c r="G2976" i="5"/>
  <c r="G37" i="5"/>
  <c r="G2854" i="5"/>
  <c r="G38" i="5"/>
  <c r="G2681" i="5"/>
  <c r="G198" i="5"/>
  <c r="G2704" i="5"/>
  <c r="G190" i="5"/>
  <c r="G2834" i="5"/>
  <c r="G111" i="5"/>
  <c r="G2710" i="5"/>
  <c r="G107" i="5"/>
  <c r="G2836" i="5"/>
  <c r="G101" i="5"/>
  <c r="G2920" i="5"/>
  <c r="G234" i="5"/>
  <c r="G2705" i="5"/>
  <c r="G92" i="5"/>
  <c r="G2736" i="5"/>
  <c r="G53" i="5"/>
  <c r="G2822" i="5"/>
  <c r="G85" i="5"/>
  <c r="G3304" i="5"/>
  <c r="G295" i="5"/>
  <c r="G2763" i="5"/>
  <c r="G185" i="5"/>
  <c r="G2840" i="5"/>
  <c r="G74" i="5"/>
  <c r="G2767" i="5"/>
  <c r="G177" i="5"/>
  <c r="G2758" i="5"/>
  <c r="G73" i="5"/>
  <c r="G2772" i="5"/>
  <c r="G170" i="5"/>
  <c r="G2752" i="5"/>
  <c r="G62" i="5"/>
  <c r="G2733" i="5"/>
  <c r="G163" i="5"/>
  <c r="G2692" i="5"/>
  <c r="G59" i="5"/>
  <c r="G2743" i="5"/>
  <c r="G152" i="5"/>
  <c r="H2169" i="5"/>
  <c r="H36" i="5"/>
  <c r="G2169" i="5"/>
  <c r="G36" i="5"/>
  <c r="G3272" i="5"/>
  <c r="H3272" i="5"/>
  <c r="G3148" i="5"/>
  <c r="G2773" i="5"/>
  <c r="G2774" i="5"/>
  <c r="G2650" i="5"/>
  <c r="G2638" i="5"/>
  <c r="G2662" i="5"/>
  <c r="H2644" i="5"/>
  <c r="H2659" i="5"/>
  <c r="H2149" i="5"/>
  <c r="H2654" i="5"/>
  <c r="H2653" i="5"/>
  <c r="H2640" i="5"/>
  <c r="H2651" i="5"/>
  <c r="H2635" i="5"/>
  <c r="H2661" i="5"/>
  <c r="H2641" i="5"/>
  <c r="H2646" i="5"/>
  <c r="H2638" i="5"/>
  <c r="H3420" i="5"/>
  <c r="H2643" i="5"/>
  <c r="G2642" i="5"/>
  <c r="G2636" i="5"/>
  <c r="H2642" i="5"/>
  <c r="G2634" i="5"/>
  <c r="G2647" i="5"/>
  <c r="G2144" i="5"/>
  <c r="G2651" i="5"/>
  <c r="G2639" i="5"/>
  <c r="H2934" i="5"/>
  <c r="G2661" i="5"/>
  <c r="G2637" i="5"/>
  <c r="H2634" i="5"/>
  <c r="H2152" i="5"/>
  <c r="H2647" i="5"/>
  <c r="G2660" i="5"/>
  <c r="G2648" i="5"/>
  <c r="G2624" i="5"/>
  <c r="H2639" i="5"/>
  <c r="H2655" i="5"/>
  <c r="H2633" i="5"/>
  <c r="H2146" i="5"/>
  <c r="G2659" i="5"/>
  <c r="G2635" i="5"/>
  <c r="G2143" i="5"/>
  <c r="H2652" i="5"/>
  <c r="H2658" i="5"/>
  <c r="H2637" i="5"/>
  <c r="H2147" i="5"/>
  <c r="H1444" i="5"/>
  <c r="H2632" i="5"/>
  <c r="H2649" i="5"/>
  <c r="G2658" i="5"/>
  <c r="G2646" i="5"/>
  <c r="G2154" i="5"/>
  <c r="G2657" i="5"/>
  <c r="G2645" i="5"/>
  <c r="G2633" i="5"/>
  <c r="H2660" i="5"/>
  <c r="H2631" i="5"/>
  <c r="H2628" i="5"/>
  <c r="H2148" i="5"/>
  <c r="H2648" i="5"/>
  <c r="H2627" i="5"/>
  <c r="H2145" i="5"/>
  <c r="G2644" i="5"/>
  <c r="G2632" i="5"/>
  <c r="G2655" i="5"/>
  <c r="G2631" i="5"/>
  <c r="H2662" i="5"/>
  <c r="H2645" i="5"/>
  <c r="H2656" i="5"/>
  <c r="H2657" i="5"/>
  <c r="H2650" i="5"/>
  <c r="G2641" i="5"/>
  <c r="G2629" i="5"/>
  <c r="G2149" i="5"/>
  <c r="G31" i="5"/>
  <c r="G3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<sst xmlns="http://schemas.openxmlformats.org/spreadsheetml/2006/main" count="21408" uniqueCount="6414">
  <si>
    <t>I. Instructies: waarvoor en hoe kan u deze fiche gebruiken?</t>
  </si>
  <si>
    <t>Meer uitleg over filteren:</t>
  </si>
  <si>
    <t>Ga daarbij als volgt te werk:</t>
  </si>
  <si>
    <t>1) Indien u de selectie wenst te beperken tot 1 fo meerdere oproepen: klik dan op pijljte naar beneden naast "oproep" in cel B32</t>
  </si>
  <si>
    <t xml:space="preserve">- Voer eerst de toegangscode van uw organisatie onder rubriek II in: </t>
  </si>
  <si>
    <t>klik op het pijltje naar beneden</t>
  </si>
  <si>
    <t xml:space="preserve">vink  "alle" uit </t>
  </si>
  <si>
    <t>- Selecteer onder rubriek III, cel B32, de oproep als u de keuze verder wenst te beperken tot een bepaalde oproep. Duid "alle" aan indien u de klimaatsubsidies voor alle oproepen wenst.</t>
  </si>
  <si>
    <t>vink de gevraagde oproep(en) aan</t>
  </si>
  <si>
    <t>- Meer uitleg over filteren in de tabel vindt u hiernaast.</t>
  </si>
  <si>
    <t>klik op "OK"</t>
  </si>
  <si>
    <t>&gt;&gt; De oproepen van EU Repower beginnen met een "R".</t>
  </si>
  <si>
    <t>- kolom K: de startdatum van de werken</t>
  </si>
  <si>
    <t>- kolom L: einddatum van de werken</t>
  </si>
  <si>
    <t>- kolom M: effectieve kostprijs exclusief btw</t>
  </si>
  <si>
    <t>2) Indien u alle oproepen wenst te zien: klik op het trechterje en vind opnieuw alle aan:</t>
  </si>
  <si>
    <t>Code organisatie</t>
  </si>
  <si>
    <t>Rechtspersoon</t>
  </si>
  <si>
    <t>KBO</t>
  </si>
  <si>
    <t>Oproep</t>
  </si>
  <si>
    <t>R1</t>
  </si>
  <si>
    <t>Kolomlabels</t>
  </si>
  <si>
    <t>Gelieve hieronder geen gegevens in te vullen, die worden automatisch bepaald</t>
  </si>
  <si>
    <t>SIMPLE</t>
  </si>
  <si>
    <t>Eindtotaal</t>
  </si>
  <si>
    <t>Gebouw</t>
  </si>
  <si>
    <t>Energiemaatregel-categorie</t>
  </si>
  <si>
    <t>Startdatum werken</t>
  </si>
  <si>
    <t>Einddatum werken</t>
  </si>
  <si>
    <t>effectieve kostprijs 
excl. btw</t>
  </si>
  <si>
    <t>RPS-1202-1</t>
  </si>
  <si>
    <t>Referentie</t>
  </si>
  <si>
    <t>organisatie</t>
  </si>
  <si>
    <t>gebouw</t>
  </si>
  <si>
    <t>Categorie</t>
  </si>
  <si>
    <t>subsidiebedrag</t>
  </si>
  <si>
    <t>dossiernummer</t>
  </si>
  <si>
    <t>TypeDossier</t>
  </si>
  <si>
    <t>20212736.1</t>
  </si>
  <si>
    <t>Groepsopvang Pieternel</t>
  </si>
  <si>
    <t>20224805.1</t>
  </si>
  <si>
    <t>BKO Pinokkio</t>
  </si>
  <si>
    <t>Isoleren pompen/kranen/hydraulica</t>
  </si>
  <si>
    <t>Regeltechn.verwarming</t>
  </si>
  <si>
    <t>20223474.1</t>
  </si>
  <si>
    <t>Pinokkio Hulst</t>
  </si>
  <si>
    <t>Monitoring</t>
  </si>
  <si>
    <t>20224651.1</t>
  </si>
  <si>
    <t>BKO Wezel Timon</t>
  </si>
  <si>
    <t>Spouwmuur</t>
  </si>
  <si>
    <t>20214013.1</t>
  </si>
  <si>
    <t>CDV De Moerbei</t>
  </si>
  <si>
    <t>20218629.1</t>
  </si>
  <si>
    <t>De Pelikaan (27)</t>
  </si>
  <si>
    <t>20193601.1</t>
  </si>
  <si>
    <t>OCSF Den Heuvel Hasselt</t>
  </si>
  <si>
    <t>Overige</t>
  </si>
  <si>
    <t>EXTENDED</t>
  </si>
  <si>
    <t>20228616.1</t>
  </si>
  <si>
    <t>OCSF Gebouw O</t>
  </si>
  <si>
    <t>20198716.1</t>
  </si>
  <si>
    <t>PC Dr Guislain - Gebouw T</t>
  </si>
  <si>
    <t>Muurisolatie</t>
  </si>
  <si>
    <t>20191190.2</t>
  </si>
  <si>
    <t>MC Aarschot</t>
  </si>
  <si>
    <t>20222318.1</t>
  </si>
  <si>
    <t>Home Wilsele</t>
  </si>
  <si>
    <t>Zoldervloer</t>
  </si>
  <si>
    <t>Oudebaan</t>
  </si>
  <si>
    <t>Studio 3</t>
  </si>
  <si>
    <t>20187031.1</t>
  </si>
  <si>
    <t>Geldenaaksebaan (achteraan)</t>
  </si>
  <si>
    <t>20183308.3</t>
  </si>
  <si>
    <t>Klimop</t>
  </si>
  <si>
    <t>20207895.1</t>
  </si>
  <si>
    <t>De Maalderij</t>
  </si>
  <si>
    <t>Kapel</t>
  </si>
  <si>
    <t>Isoleren leidingen</t>
  </si>
  <si>
    <t>Het Vijverhof loods-schuur</t>
  </si>
  <si>
    <t>Acacia</t>
  </si>
  <si>
    <t>De Noortpoorte</t>
  </si>
  <si>
    <t>Keuken</t>
  </si>
  <si>
    <t>20206915.1</t>
  </si>
  <si>
    <t>Diepezele</t>
  </si>
  <si>
    <t>Matthijs</t>
  </si>
  <si>
    <t>JZEM/01</t>
  </si>
  <si>
    <t>20212471.1</t>
  </si>
  <si>
    <t>JZEM/26</t>
  </si>
  <si>
    <t>Vervangen pompen</t>
  </si>
  <si>
    <t>20185447.5</t>
  </si>
  <si>
    <t>JZEA/06</t>
  </si>
  <si>
    <t>JZEA/04</t>
  </si>
  <si>
    <t>JZEM/10</t>
  </si>
  <si>
    <t>20188897.2</t>
  </si>
  <si>
    <t>CKG/02</t>
  </si>
  <si>
    <t>20183208.5</t>
  </si>
  <si>
    <t>JZEM/05</t>
  </si>
  <si>
    <t>20218432.1</t>
  </si>
  <si>
    <t>JZEM/07</t>
  </si>
  <si>
    <t>20212555.1</t>
  </si>
  <si>
    <t>JZEM/11</t>
  </si>
  <si>
    <t>Trainingcentrum</t>
  </si>
  <si>
    <t>Comfortverhoging</t>
  </si>
  <si>
    <t>20185708.1</t>
  </si>
  <si>
    <t>Heuvelheem Lindehove</t>
  </si>
  <si>
    <t>20224510.1</t>
  </si>
  <si>
    <t>VZW De Oever - Kidscampus</t>
  </si>
  <si>
    <t>20185165.1</t>
  </si>
  <si>
    <t>Kinderopvang 't Eekhoorntje</t>
  </si>
  <si>
    <t>Zonneboiler</t>
  </si>
  <si>
    <t>20213509.1</t>
  </si>
  <si>
    <t>Psychosociaal revalidatiecenrum De Mare</t>
  </si>
  <si>
    <t>Sint Carolus</t>
  </si>
  <si>
    <t>20229614.1</t>
  </si>
  <si>
    <t>Rijselseweg</t>
  </si>
  <si>
    <t>De Fakkel</t>
  </si>
  <si>
    <t>20213136.2</t>
  </si>
  <si>
    <t>De Rijtak</t>
  </si>
  <si>
    <t>20214459.2</t>
  </si>
  <si>
    <t>Boshut (Bosland &amp; Sprokkelhut)</t>
  </si>
  <si>
    <t>20211601.1</t>
  </si>
  <si>
    <t>Meuleveld</t>
  </si>
  <si>
    <t>20209639.1</t>
  </si>
  <si>
    <t>serviceflatsgebouw</t>
  </si>
  <si>
    <t>Sensibilisering</t>
  </si>
  <si>
    <t>20206162.1</t>
  </si>
  <si>
    <t>Lindelo</t>
  </si>
  <si>
    <t>20214829.1</t>
  </si>
  <si>
    <t>vzw De Walhoeve</t>
  </si>
  <si>
    <t>Renovatie beglazing</t>
  </si>
  <si>
    <t>20214626.1</t>
  </si>
  <si>
    <t>WH De Steiger</t>
  </si>
  <si>
    <t>20231272.1</t>
  </si>
  <si>
    <t>Oude basisschool</t>
  </si>
  <si>
    <t>20209621.2</t>
  </si>
  <si>
    <t>Huize Eyckerheyde woonunits 72</t>
  </si>
  <si>
    <t>20221578.1</t>
  </si>
  <si>
    <t>De Buurtwinkel</t>
  </si>
  <si>
    <t>20211942.1</t>
  </si>
  <si>
    <t>De Huizen</t>
  </si>
  <si>
    <t>20214362.2</t>
  </si>
  <si>
    <t>Hoofdsite VOC De Rozenkrans - gebouw A-N</t>
  </si>
  <si>
    <t>20225075.1</t>
  </si>
  <si>
    <t>VOC Rozenweelde - Zorggebouw</t>
  </si>
  <si>
    <t>Regeltechn.ventilatie</t>
  </si>
  <si>
    <t>Sint-Oda Hei 5-6</t>
  </si>
  <si>
    <t>20195219.2</t>
  </si>
  <si>
    <t>De Witte Mol - 4 gebouwen / 8 leefgroepen + centrumgebouw</t>
  </si>
  <si>
    <t>Renovatie SWW</t>
  </si>
  <si>
    <t>20229077.1</t>
  </si>
  <si>
    <t>De Okkernoot - Residentie Beauprez</t>
  </si>
  <si>
    <t>20217671.1</t>
  </si>
  <si>
    <t>Centrum Algemeen Welzijnswerk Brussel - Antwerpselaan</t>
  </si>
  <si>
    <t>20213242.1</t>
  </si>
  <si>
    <t>Centrum Algemeen welzijnswerk Brussel - Priemstraat</t>
  </si>
  <si>
    <t>20224461.1</t>
  </si>
  <si>
    <t>CAW Limburg - Hamelstraat 27 Sint-Truiden</t>
  </si>
  <si>
    <t>20224768.1</t>
  </si>
  <si>
    <t>CAW Limburg - Souwstraat 29 Houthalen-Helchteren</t>
  </si>
  <si>
    <t>20191170.1</t>
  </si>
  <si>
    <t>CAW Limburg - Rozenstraat 28 Hasselt</t>
  </si>
  <si>
    <t>20224650.1</t>
  </si>
  <si>
    <t>CAW Limburg - Kattenbos 59 Lommel</t>
  </si>
  <si>
    <t>20219405.1</t>
  </si>
  <si>
    <t>INTEGRO campus Cecilia</t>
  </si>
  <si>
    <t>20182097.2</t>
  </si>
  <si>
    <t>Gebouw D, DA, E, F, H</t>
  </si>
  <si>
    <t>20189039.2</t>
  </si>
  <si>
    <t>Gebouw I</t>
  </si>
  <si>
    <t>20185734.2</t>
  </si>
  <si>
    <t>Paviljoen A, B, C, G</t>
  </si>
  <si>
    <t>20214087.1</t>
  </si>
  <si>
    <t>Groenhof</t>
  </si>
  <si>
    <t>20214301.1</t>
  </si>
  <si>
    <t>Serrenhof</t>
  </si>
  <si>
    <t>20216149.1</t>
  </si>
  <si>
    <t>Dilhome</t>
  </si>
  <si>
    <t>20214920.1</t>
  </si>
  <si>
    <t>Eden Park</t>
  </si>
  <si>
    <t>20215750.1</t>
  </si>
  <si>
    <t>WZC seniorie Minneveld</t>
  </si>
  <si>
    <t>20223780.1</t>
  </si>
  <si>
    <t>Pallieter</t>
  </si>
  <si>
    <t>20228875.1</t>
  </si>
  <si>
    <t>VITAZ vzw</t>
  </si>
  <si>
    <t>20226065.1</t>
  </si>
  <si>
    <t>K-Dienst</t>
  </si>
  <si>
    <t>20222064.1</t>
  </si>
  <si>
    <t>Logistiek platform</t>
  </si>
  <si>
    <t>Seniorenwoning Akkerwinde</t>
  </si>
  <si>
    <t>Warmtepompen en koeling</t>
  </si>
  <si>
    <t>Pleingebouw</t>
  </si>
  <si>
    <t>Buitengevel</t>
  </si>
  <si>
    <t>Schrijnwerkrenovatie Hout</t>
  </si>
  <si>
    <t>JZEM/02</t>
  </si>
  <si>
    <t>Dakisolatie</t>
  </si>
  <si>
    <t>JZEM/09</t>
  </si>
  <si>
    <t>JZEM/13</t>
  </si>
  <si>
    <t>Vloerisolatie (onder de vloerplaat)</t>
  </si>
  <si>
    <t>Vloerisolatie</t>
  </si>
  <si>
    <t>JZEM/12</t>
  </si>
  <si>
    <t>Schrijnwerkrenovatie</t>
  </si>
  <si>
    <t>20188272.3</t>
  </si>
  <si>
    <t>CKG/01</t>
  </si>
  <si>
    <t>JZEA/02</t>
  </si>
  <si>
    <t>20188801.1</t>
  </si>
  <si>
    <t>JZEM/08</t>
  </si>
  <si>
    <t>Martine Van Camp</t>
  </si>
  <si>
    <t>20221351.1</t>
  </si>
  <si>
    <t>Elyzeese Velden 7, Gent</t>
  </si>
  <si>
    <t>Stookplaatsrenovatie</t>
  </si>
  <si>
    <t>Centraliseren verwarming</t>
  </si>
  <si>
    <t>Schrijnwerkrenovatie PVC</t>
  </si>
  <si>
    <t>Vloerisolatie (op de vloerplaat)</t>
  </si>
  <si>
    <t>Dakisolatie plat dak</t>
  </si>
  <si>
    <t>20182776.1</t>
  </si>
  <si>
    <t>Ter Heide Zonhoven gebouw 2</t>
  </si>
  <si>
    <t>VKF-807-1</t>
  </si>
  <si>
    <t>20227836.1</t>
  </si>
  <si>
    <t>Gemeente Zonnebeke</t>
  </si>
  <si>
    <t>t Bondgenootje W. Oomlaan</t>
  </si>
  <si>
    <t>20222229.1</t>
  </si>
  <si>
    <t>t Bondgenootje Polderweg</t>
  </si>
  <si>
    <t>VKF-1001-1</t>
  </si>
  <si>
    <t>20226183.1</t>
  </si>
  <si>
    <t>t Bondgenootje Canadalaan</t>
  </si>
  <si>
    <t>VKF-999-2</t>
  </si>
  <si>
    <t>VKF-1000-1</t>
  </si>
  <si>
    <t>VKF-999-1</t>
  </si>
  <si>
    <t>20209328.1</t>
  </si>
  <si>
    <t>Wiegelied</t>
  </si>
  <si>
    <t>Zonnewering</t>
  </si>
  <si>
    <t>VKF-872-1</t>
  </si>
  <si>
    <t>20203436.1</t>
  </si>
  <si>
    <t>Stad Oostende</t>
  </si>
  <si>
    <t>Panukkel</t>
  </si>
  <si>
    <t>VKF-535-1</t>
  </si>
  <si>
    <t>20208842.1</t>
  </si>
  <si>
    <t>CB Oostende HVK</t>
  </si>
  <si>
    <t>VKF-530-1</t>
  </si>
  <si>
    <t>20204378.1</t>
  </si>
  <si>
    <t>LDC De Schelpe</t>
  </si>
  <si>
    <t>Regeltechnisch</t>
  </si>
  <si>
    <t>VKF-533-1</t>
  </si>
  <si>
    <t>20209441.1</t>
  </si>
  <si>
    <t>LDC 't Viooltje</t>
  </si>
  <si>
    <t>VKF-534-2</t>
  </si>
  <si>
    <t>20203139.1</t>
  </si>
  <si>
    <t>De Pelikaan</t>
  </si>
  <si>
    <t>VKF-532-1</t>
  </si>
  <si>
    <t>VKF-535-2</t>
  </si>
  <si>
    <t>VKF-534-1</t>
  </si>
  <si>
    <t>VKF-534-3</t>
  </si>
  <si>
    <t>20206033.1</t>
  </si>
  <si>
    <t>De Brem</t>
  </si>
  <si>
    <t>Gebouwisolatie</t>
  </si>
  <si>
    <t>VKF-531-1</t>
  </si>
  <si>
    <t>20209829.1</t>
  </si>
  <si>
    <t>Gemeente Nazareth</t>
  </si>
  <si>
    <t>BKO Ter Biesten</t>
  </si>
  <si>
    <t>VKF-536-2</t>
  </si>
  <si>
    <t>VKF-536-1</t>
  </si>
  <si>
    <t>VKF-536-3</t>
  </si>
  <si>
    <t>Stad Sint-Niklaas</t>
  </si>
  <si>
    <t>VKF-873-7</t>
  </si>
  <si>
    <t>Dakisolatie hellend dak</t>
  </si>
  <si>
    <t>VKF-873-3</t>
  </si>
  <si>
    <t>Binnenmuurisolatie</t>
  </si>
  <si>
    <t>VKF-873-2</t>
  </si>
  <si>
    <t>Schrijnwerkrenovatie Aluminium</t>
  </si>
  <si>
    <t>VKF-873-5</t>
  </si>
  <si>
    <t>VKF-873-6</t>
  </si>
  <si>
    <t>VKF-873-1</t>
  </si>
  <si>
    <t>VKF-873-4</t>
  </si>
  <si>
    <t>Gemeente Tessenderlo</t>
  </si>
  <si>
    <t>VKF-916-5</t>
  </si>
  <si>
    <t>VKF-874-5</t>
  </si>
  <si>
    <t>VKF-874-4</t>
  </si>
  <si>
    <t>VKF-916-4</t>
  </si>
  <si>
    <t>VKF-874-1</t>
  </si>
  <si>
    <t>VKF-874-2</t>
  </si>
  <si>
    <t>VKF-916-2</t>
  </si>
  <si>
    <t>VKF-874-3</t>
  </si>
  <si>
    <t>VKF-916-3</t>
  </si>
  <si>
    <t>VKF-916-1</t>
  </si>
  <si>
    <t>20203942.1</t>
  </si>
  <si>
    <t>Gemeente Koksijde</t>
  </si>
  <si>
    <t>De Dunevoetjes</t>
  </si>
  <si>
    <t>VKF-875-1</t>
  </si>
  <si>
    <t>20202530.1</t>
  </si>
  <si>
    <t>'t Kakkernestje</t>
  </si>
  <si>
    <t>VKF-876-1</t>
  </si>
  <si>
    <t>Gemeente Mol</t>
  </si>
  <si>
    <t>20226287.1</t>
  </si>
  <si>
    <t>BKO Millegem Robbedoes</t>
  </si>
  <si>
    <t>VKF-923-1</t>
  </si>
  <si>
    <t>VKF-923-3</t>
  </si>
  <si>
    <t>20224166.1</t>
  </si>
  <si>
    <t>BKO Achterbos 27 Windekind</t>
  </si>
  <si>
    <t>VKF-921-1</t>
  </si>
  <si>
    <t>20222791.1</t>
  </si>
  <si>
    <t>BKO Gompel Mowgli</t>
  </si>
  <si>
    <t>VKF-922-4</t>
  </si>
  <si>
    <t>VKF-921-3</t>
  </si>
  <si>
    <t>VKF-924-2</t>
  </si>
  <si>
    <t>VKF-922-2</t>
  </si>
  <si>
    <t>VKF-922-5</t>
  </si>
  <si>
    <t>VKF-924-1</t>
  </si>
  <si>
    <t>VKF-921-2</t>
  </si>
  <si>
    <t>VKF-922-1</t>
  </si>
  <si>
    <t>VKF-923-2</t>
  </si>
  <si>
    <t>VKF-922-3</t>
  </si>
  <si>
    <t>20187819.1</t>
  </si>
  <si>
    <t>Woonzorgcentrum Sint-Jozef</t>
  </si>
  <si>
    <t>VKF-145-1</t>
  </si>
  <si>
    <t>20184995.1</t>
  </si>
  <si>
    <t>Residentie Elisabeth</t>
  </si>
  <si>
    <t>VKF-56-2</t>
  </si>
  <si>
    <t>20188311.1</t>
  </si>
  <si>
    <t>'t Blauwhof</t>
  </si>
  <si>
    <t>Regeltechn. ventilatie</t>
  </si>
  <si>
    <t>VKF-57-1</t>
  </si>
  <si>
    <t>VKF-57-2</t>
  </si>
  <si>
    <t>VKF-56-1</t>
  </si>
  <si>
    <t>6c</t>
  </si>
  <si>
    <t>20182548.2</t>
  </si>
  <si>
    <t>WZC Heuvelheem</t>
  </si>
  <si>
    <t>Regeltechn. verwarming</t>
  </si>
  <si>
    <t>VKF-147-3</t>
  </si>
  <si>
    <t>Relighting/relamping</t>
  </si>
  <si>
    <t>VKF-147-4</t>
  </si>
  <si>
    <t>VKF-147-5</t>
  </si>
  <si>
    <t>20181592.2</t>
  </si>
  <si>
    <t>OCMW</t>
  </si>
  <si>
    <t>VKF-146-2</t>
  </si>
  <si>
    <t>VKF-146-3</t>
  </si>
  <si>
    <t>VKF-146-4</t>
  </si>
  <si>
    <t>VKF-147-6</t>
  </si>
  <si>
    <t>VKF-146-5</t>
  </si>
  <si>
    <t>20181592.1</t>
  </si>
  <si>
    <t>VKF-146-1</t>
  </si>
  <si>
    <t>20182548.1</t>
  </si>
  <si>
    <t>VKF-147-2</t>
  </si>
  <si>
    <t>VKF-147-1</t>
  </si>
  <si>
    <t>20219160.1</t>
  </si>
  <si>
    <t>WZC Ter Linden bouw 97</t>
  </si>
  <si>
    <t>VKF-537-1</t>
  </si>
  <si>
    <t>VKF-537-4</t>
  </si>
  <si>
    <t>VKF-537-2</t>
  </si>
  <si>
    <t>VKF-537-3</t>
  </si>
  <si>
    <t>20191415.1</t>
  </si>
  <si>
    <t>WZC Molenkouter</t>
  </si>
  <si>
    <t>VKF-925-1</t>
  </si>
  <si>
    <t>20189029.1</t>
  </si>
  <si>
    <t>WZC Rustenborg</t>
  </si>
  <si>
    <t>VKF-289-1</t>
  </si>
  <si>
    <t>VKF-289-2</t>
  </si>
  <si>
    <t>6a</t>
  </si>
  <si>
    <t>20196172.1</t>
  </si>
  <si>
    <t>'t Kaboutertje</t>
  </si>
  <si>
    <t>VKF-421-1</t>
  </si>
  <si>
    <t>20204103.1</t>
  </si>
  <si>
    <t>'t Lijsternestje</t>
  </si>
  <si>
    <t>VKF-538-1</t>
  </si>
  <si>
    <t>VKF-538-2</t>
  </si>
  <si>
    <t>VKF-538-3</t>
  </si>
  <si>
    <t>20191482.1</t>
  </si>
  <si>
    <t>Altena Serviceflats</t>
  </si>
  <si>
    <t>VKF-877-1</t>
  </si>
  <si>
    <t>7b</t>
  </si>
  <si>
    <t>20206797.1</t>
  </si>
  <si>
    <t>G-0355-Rietveld</t>
  </si>
  <si>
    <t>VKF-801-2</t>
  </si>
  <si>
    <t>20203115.1</t>
  </si>
  <si>
    <t>G-0029-De Nieuwe Lente - WKC De Zevenkamer</t>
  </si>
  <si>
    <t>VKF-800-2</t>
  </si>
  <si>
    <t>Overige opwekking</t>
  </si>
  <si>
    <t>VKF-801-4</t>
  </si>
  <si>
    <t>20209420.1</t>
  </si>
  <si>
    <t>G-0028-WKC De Zonnewijzer</t>
  </si>
  <si>
    <t>VKF-804-1</t>
  </si>
  <si>
    <t>VKF-801-1</t>
  </si>
  <si>
    <t>VKF-801-3</t>
  </si>
  <si>
    <t>20208391.1</t>
  </si>
  <si>
    <t>G-0016-WZC De Weister</t>
  </si>
  <si>
    <t>VKF-802-2</t>
  </si>
  <si>
    <t>20208712.1</t>
  </si>
  <si>
    <t>G-0017-WZC Biezenheem</t>
  </si>
  <si>
    <t>VKF-805-2</t>
  </si>
  <si>
    <t>VKF-804-2</t>
  </si>
  <si>
    <t>VKF-800-1</t>
  </si>
  <si>
    <t>VKF-805-1</t>
  </si>
  <si>
    <t>VKF-802-1</t>
  </si>
  <si>
    <t>20207755.1</t>
  </si>
  <si>
    <t>G-0471-Kinderopvang Blokkenhuis</t>
  </si>
  <si>
    <t>VKF-803-1</t>
  </si>
  <si>
    <t>20188068.2</t>
  </si>
  <si>
    <t>WZC Paradijs</t>
  </si>
  <si>
    <t>VKF-288-3</t>
  </si>
  <si>
    <t>20188068.1</t>
  </si>
  <si>
    <t>VKF-288-1</t>
  </si>
  <si>
    <t>VKF-288-2</t>
  </si>
  <si>
    <t>Openbaar Centrum voor Maatschappelijk Welzijn van Menen</t>
  </si>
  <si>
    <t>20214697.1</t>
  </si>
  <si>
    <t>LDC ALLEGRO</t>
  </si>
  <si>
    <t>VKF-810-3</t>
  </si>
  <si>
    <t>VKF-810-1</t>
  </si>
  <si>
    <t>20216745.1</t>
  </si>
  <si>
    <t>Moderato</t>
  </si>
  <si>
    <t>VKF-811-2</t>
  </si>
  <si>
    <t>VKF-809-1</t>
  </si>
  <si>
    <t>VKF-810-2</t>
  </si>
  <si>
    <t>VKF-811-1</t>
  </si>
  <si>
    <t>20203228.1</t>
  </si>
  <si>
    <t>Residentie Deeveland</t>
  </si>
  <si>
    <t>VKF-540-4</t>
  </si>
  <si>
    <t>VKF-540-1</t>
  </si>
  <si>
    <t>20205992.1</t>
  </si>
  <si>
    <t>LDC Ter Deeve</t>
  </si>
  <si>
    <t>Warmtepompen</t>
  </si>
  <si>
    <t>VKE-539-4</t>
  </si>
  <si>
    <t>VKE-539-3</t>
  </si>
  <si>
    <t>20208431.1</t>
  </si>
  <si>
    <t>Woonzorgcentrum Ter Deeve</t>
  </si>
  <si>
    <t>VKE-541-3</t>
  </si>
  <si>
    <t>VKE-541-1</t>
  </si>
  <si>
    <t>VKE-541-5</t>
  </si>
  <si>
    <t>Renovatie ventilatie</t>
  </si>
  <si>
    <t>VKE-541-4</t>
  </si>
  <si>
    <t>VKF-540-5</t>
  </si>
  <si>
    <t>20203228.2</t>
  </si>
  <si>
    <t>VKE-540-3</t>
  </si>
  <si>
    <t>VKE-539-2</t>
  </si>
  <si>
    <t>VKF-540-2</t>
  </si>
  <si>
    <t>VKE-539-1</t>
  </si>
  <si>
    <t>VKE-541-2</t>
  </si>
  <si>
    <t>20197218.1</t>
  </si>
  <si>
    <t>Algemeen Ziekenhuis Vesalius</t>
  </si>
  <si>
    <t>ASZ Wetteren</t>
  </si>
  <si>
    <t>20189495.1</t>
  </si>
  <si>
    <t>ASZ Aalst</t>
  </si>
  <si>
    <t>Broeder Ebergiste Ter Linde</t>
  </si>
  <si>
    <t>Broeder Ebergiste Het Veer</t>
  </si>
  <si>
    <t>Broeder Ebergiste - Zevenhuizen</t>
  </si>
  <si>
    <t>Broeder Ebergiste De Nieuwe Brug</t>
  </si>
  <si>
    <t>Broeder Ebergiste Borgwal</t>
  </si>
  <si>
    <t>Regeltechn. koeling</t>
  </si>
  <si>
    <t>PC ARIADNE PROVIDENTIA</t>
  </si>
  <si>
    <t>Broeder Ebergiste Huize Van Der Schueren</t>
  </si>
  <si>
    <t>20181874.1</t>
  </si>
  <si>
    <t>Onze Lieve-Vrouw Ziekenhuis Ninove</t>
  </si>
  <si>
    <t>20188776.1</t>
  </si>
  <si>
    <t>GAW Cavell</t>
  </si>
  <si>
    <t>Zonwering</t>
  </si>
  <si>
    <t>20185241.1</t>
  </si>
  <si>
    <t>WZC Cantershof</t>
  </si>
  <si>
    <t>20183420.1</t>
  </si>
  <si>
    <t>GAW Cantershof 30</t>
  </si>
  <si>
    <t>20183063.1</t>
  </si>
  <si>
    <t>16-30 GAW Compostela</t>
  </si>
  <si>
    <t>20182733.1</t>
  </si>
  <si>
    <t>1-15 GAW Compostela</t>
  </si>
  <si>
    <t>20188080.1</t>
  </si>
  <si>
    <t>WZC Compostela</t>
  </si>
  <si>
    <t>20185264.1</t>
  </si>
  <si>
    <t>DVC Compostela</t>
  </si>
  <si>
    <t>20189511.2</t>
  </si>
  <si>
    <t>WZC Home Sint-Franciscus</t>
  </si>
  <si>
    <t>20182750.1</t>
  </si>
  <si>
    <t>Universitair Ziekenhuis Brussel</t>
  </si>
  <si>
    <t>20187459.1</t>
  </si>
  <si>
    <t>Campus Antwerpen</t>
  </si>
  <si>
    <t>20183450.2</t>
  </si>
  <si>
    <t>BKO Kinderdorp Halen</t>
  </si>
  <si>
    <t>PV-panelen</t>
  </si>
  <si>
    <t>AZT Psychiatrische Kliniek Ter Berken + administratie (polykliniek-&gt;directie/staf/adm)</t>
  </si>
  <si>
    <t>AZT Psychiatrische Kliniek Dagcentrum</t>
  </si>
  <si>
    <t>St-Gregorius Sector V</t>
  </si>
  <si>
    <t>St-Gregorius Sector Y</t>
  </si>
  <si>
    <t>St-Gregorius Sector W</t>
  </si>
  <si>
    <t>AZT Psychiatrische Kliniek Ter Dennen</t>
  </si>
  <si>
    <t>20189511.1</t>
  </si>
  <si>
    <t>20187753.1</t>
  </si>
  <si>
    <t>Groot hersberge</t>
  </si>
  <si>
    <t>20184396.1</t>
  </si>
  <si>
    <t>Huis 1872</t>
  </si>
  <si>
    <t>20183395.1</t>
  </si>
  <si>
    <t>Campus Bornem</t>
  </si>
  <si>
    <t>20182333.1</t>
  </si>
  <si>
    <t>Kabouterland</t>
  </si>
  <si>
    <t>20199023.1</t>
  </si>
  <si>
    <t>Residentie Leonie</t>
  </si>
  <si>
    <t>VKF-542-1</t>
  </si>
  <si>
    <t>20204200.1</t>
  </si>
  <si>
    <t>Zorg aan Zee: de boarebreker</t>
  </si>
  <si>
    <t>VKF-543-1</t>
  </si>
  <si>
    <t>VKF-543-2</t>
  </si>
  <si>
    <t>VKF-543-3</t>
  </si>
  <si>
    <t>20187095.1</t>
  </si>
  <si>
    <t>Woonzorgcentrum Meerspoort</t>
  </si>
  <si>
    <t>VKF-481-1</t>
  </si>
  <si>
    <t>20187040.1</t>
  </si>
  <si>
    <t>Woonzorgcentrum Scheldekant</t>
  </si>
  <si>
    <t>VKF-481-2</t>
  </si>
  <si>
    <t>VKF-544-2</t>
  </si>
  <si>
    <t>VKF-544-1</t>
  </si>
  <si>
    <t>20185123.1</t>
  </si>
  <si>
    <t>Woonzorgcentrum Prinsenhof</t>
  </si>
  <si>
    <t>VKF-482-1</t>
  </si>
  <si>
    <t>VKF-482-2</t>
  </si>
  <si>
    <t>VKF-482-3</t>
  </si>
  <si>
    <t>VKF-482-4</t>
  </si>
  <si>
    <t>VKF-482-5</t>
  </si>
  <si>
    <t>VKF-482-6</t>
  </si>
  <si>
    <t>20228753.1</t>
  </si>
  <si>
    <t>Ter biest</t>
  </si>
  <si>
    <t>VKF-878-1</t>
  </si>
  <si>
    <t>20198721.1</t>
  </si>
  <si>
    <t>Zonnig Huis + Braillon</t>
  </si>
  <si>
    <t>VKF-480-1</t>
  </si>
  <si>
    <t>20195150.1</t>
  </si>
  <si>
    <t>Buitenschoolse kinderopvang ' De Varkenssnuit' (BKO)</t>
  </si>
  <si>
    <t>VKF-478-1</t>
  </si>
  <si>
    <t>20191245.1</t>
  </si>
  <si>
    <t>Kinderdagverblijf 't Pagadderke</t>
  </si>
  <si>
    <t>VKF-479-1</t>
  </si>
  <si>
    <t>VKF-480-2</t>
  </si>
  <si>
    <t>20207817.1</t>
  </si>
  <si>
    <t>Serviceflats Van Koekenbeek &amp; Dienstencentrum Pasja</t>
  </si>
  <si>
    <t>VKF-548-1</t>
  </si>
  <si>
    <t>20208643.1</t>
  </si>
  <si>
    <t>Pastorie Buizingen</t>
  </si>
  <si>
    <t>VKF-547-1</t>
  </si>
  <si>
    <t>20204609.1</t>
  </si>
  <si>
    <t>Ondersteuningswoningen Beverberg</t>
  </si>
  <si>
    <t>VKF-545-1</t>
  </si>
  <si>
    <t>VKF-545-2</t>
  </si>
  <si>
    <t>20207080.1</t>
  </si>
  <si>
    <t>Ondersteuningswoningen Nikkenberg</t>
  </si>
  <si>
    <t>VKF-546-2</t>
  </si>
  <si>
    <t>VKF-546-1</t>
  </si>
  <si>
    <t>VKF-548-3</t>
  </si>
  <si>
    <t>VKF-548-2</t>
  </si>
  <si>
    <t>20183450.1</t>
  </si>
  <si>
    <t>VKF-132-2</t>
  </si>
  <si>
    <t>VKF-132-1</t>
  </si>
  <si>
    <t>VKF-132-3</t>
  </si>
  <si>
    <t>20183034.1</t>
  </si>
  <si>
    <t>Juniperus</t>
  </si>
  <si>
    <t>VKF-364-1</t>
  </si>
  <si>
    <t>20183097.1</t>
  </si>
  <si>
    <t>Bejaardenwoning Verbrand Goor 7A</t>
  </si>
  <si>
    <t>VKF-141-5</t>
  </si>
  <si>
    <t>20183252.1</t>
  </si>
  <si>
    <t>Bejaardenwoning Verbrand Goor 7C</t>
  </si>
  <si>
    <t>VKF-143-5</t>
  </si>
  <si>
    <t>20187632.1</t>
  </si>
  <si>
    <t>Bejaardenwoning Verbrand Goor 7B</t>
  </si>
  <si>
    <t>VKF-142-5</t>
  </si>
  <si>
    <t>20181171.1</t>
  </si>
  <si>
    <t>Bejaardenwoning Verbrand Goor 7D</t>
  </si>
  <si>
    <t>VKF-144-5</t>
  </si>
  <si>
    <t>20181276.1</t>
  </si>
  <si>
    <t>Bejaardenwoning St. Servaasweg 36</t>
  </si>
  <si>
    <t>VKF-138-3</t>
  </si>
  <si>
    <t>20182770.1</t>
  </si>
  <si>
    <t>Bejaardenwoning St. Servaasweg 40</t>
  </si>
  <si>
    <t>VKF-140-3</t>
  </si>
  <si>
    <t>20186915.1</t>
  </si>
  <si>
    <t>Bejaardenwoning St. Servaasweg 34</t>
  </si>
  <si>
    <t>VKF-137-3</t>
  </si>
  <si>
    <t>20187827.1</t>
  </si>
  <si>
    <t>Bejaardenwoning St. Servaasweg 32</t>
  </si>
  <si>
    <t>VKF-136-3</t>
  </si>
  <si>
    <t>20187923.1</t>
  </si>
  <si>
    <t>Bejaardenwoning St. Servaasweg 26</t>
  </si>
  <si>
    <t>VKF-133-3</t>
  </si>
  <si>
    <t>20188219.1</t>
  </si>
  <si>
    <t>Bejaardenwoning St. Servaasweg 38</t>
  </si>
  <si>
    <t>VKF-139-3</t>
  </si>
  <si>
    <t>20189030.1</t>
  </si>
  <si>
    <t>Bejaardenwoning St. Servaasweg 28</t>
  </si>
  <si>
    <t>VKF-134-3</t>
  </si>
  <si>
    <t>20181890.1</t>
  </si>
  <si>
    <t>Bejaardenwoning St. Servaasweg 30</t>
  </si>
  <si>
    <t>VKF-135-3</t>
  </si>
  <si>
    <t>VKF-143-2</t>
  </si>
  <si>
    <t>VKF-143-1</t>
  </si>
  <si>
    <t>VKF-144-1</t>
  </si>
  <si>
    <t>VKF-143-3</t>
  </si>
  <si>
    <t>VKF-141-1</t>
  </si>
  <si>
    <t>VKF-142-1</t>
  </si>
  <si>
    <t>VKF-144-2</t>
  </si>
  <si>
    <t>VKF-141-2</t>
  </si>
  <si>
    <t>VKF-142-2</t>
  </si>
  <si>
    <t>VKF-143-4</t>
  </si>
  <si>
    <t>VKF-144-4</t>
  </si>
  <si>
    <t>VKF-144-3</t>
  </si>
  <si>
    <t>VKF-141-4</t>
  </si>
  <si>
    <t>VKF-142-4</t>
  </si>
  <si>
    <t>VKF-138-1</t>
  </si>
  <si>
    <t>VKF-140-1</t>
  </si>
  <si>
    <t>VKF-137-1</t>
  </si>
  <si>
    <t>VKF-136-1</t>
  </si>
  <si>
    <t>VKF-133-1</t>
  </si>
  <si>
    <t>VKF-139-1</t>
  </si>
  <si>
    <t>VKF-134-1</t>
  </si>
  <si>
    <t>VKF-135-1</t>
  </si>
  <si>
    <t>VKF-136-2</t>
  </si>
  <si>
    <t>VKF-139-2</t>
  </si>
  <si>
    <t>VKF-141-3</t>
  </si>
  <si>
    <t>VKF-142-3</t>
  </si>
  <si>
    <t>VKF-138-2</t>
  </si>
  <si>
    <t>VKF-140-2</t>
  </si>
  <si>
    <t>VKF-137-2</t>
  </si>
  <si>
    <t>VKF-133-2</t>
  </si>
  <si>
    <t>VKF-134-2</t>
  </si>
  <si>
    <t>VKF-135-2</t>
  </si>
  <si>
    <t>20194147.1</t>
  </si>
  <si>
    <t>WZC Ter linde</t>
  </si>
  <si>
    <t>VKF-549-1</t>
  </si>
  <si>
    <t>VKF-549-8</t>
  </si>
  <si>
    <t>VKF-549-10</t>
  </si>
  <si>
    <t>VKF-549-9</t>
  </si>
  <si>
    <t>VKF-549-4</t>
  </si>
  <si>
    <t>VKF-549-2</t>
  </si>
  <si>
    <t>VKF-549-3</t>
  </si>
  <si>
    <t>VKF-549-7</t>
  </si>
  <si>
    <t>VKF-549-5</t>
  </si>
  <si>
    <t>VKF-549-6</t>
  </si>
  <si>
    <t>20191838.1</t>
  </si>
  <si>
    <t>De Waaier</t>
  </si>
  <si>
    <t>VKF-550-7</t>
  </si>
  <si>
    <t>VKF-550-5</t>
  </si>
  <si>
    <t>VKF-550-2</t>
  </si>
  <si>
    <t>VKF-550-3</t>
  </si>
  <si>
    <t>VKF-550-1</t>
  </si>
  <si>
    <t>VKF-550-6</t>
  </si>
  <si>
    <t>VKF-550-4</t>
  </si>
  <si>
    <t>20195079.2</t>
  </si>
  <si>
    <t>Sociaal Huis</t>
  </si>
  <si>
    <t>VKF-419-1</t>
  </si>
  <si>
    <t>20195079.3</t>
  </si>
  <si>
    <t>VKF-419-2</t>
  </si>
  <si>
    <t>20183757.1</t>
  </si>
  <si>
    <t>Serviceflats De Molenakkers</t>
  </si>
  <si>
    <t>VKF-224-1</t>
  </si>
  <si>
    <t>20187119.1</t>
  </si>
  <si>
    <t>Ter Meere/Boerkenkrijghof</t>
  </si>
  <si>
    <t>VKF-130-1</t>
  </si>
  <si>
    <t>20184314.1</t>
  </si>
  <si>
    <t>Zilverberk</t>
  </si>
  <si>
    <t>VKF-131-1</t>
  </si>
  <si>
    <t>20184222.1</t>
  </si>
  <si>
    <t>OCMW De Wende</t>
  </si>
  <si>
    <t>VKF-879-1</t>
  </si>
  <si>
    <t>20182136.1</t>
  </si>
  <si>
    <t>Herfstdroom</t>
  </si>
  <si>
    <t>VKF-225-2</t>
  </si>
  <si>
    <t>VKF-225-3</t>
  </si>
  <si>
    <t>VKF-225-1</t>
  </si>
  <si>
    <t>20223177.1</t>
  </si>
  <si>
    <t>Woonzorgcentrum</t>
  </si>
  <si>
    <t>VKF-926-1</t>
  </si>
  <si>
    <t>VKF-808-3</t>
  </si>
  <si>
    <t>VKF-808-1</t>
  </si>
  <si>
    <t>VKF-808-8</t>
  </si>
  <si>
    <t>VKF-808-5</t>
  </si>
  <si>
    <t>VKF-808-2</t>
  </si>
  <si>
    <t>VKF-808-9</t>
  </si>
  <si>
    <t>VKF-808-4</t>
  </si>
  <si>
    <t>VKF-808-6</t>
  </si>
  <si>
    <t>VKF-808-7</t>
  </si>
  <si>
    <t>VKF-808-10</t>
  </si>
  <si>
    <t>20182371.1</t>
  </si>
  <si>
    <t>De Bolster</t>
  </si>
  <si>
    <t>VKF-551-1</t>
  </si>
  <si>
    <t>20231732.1</t>
  </si>
  <si>
    <t>Openbaar Centrum voor Maatschappelijk Welzijn van Dendermonde</t>
  </si>
  <si>
    <t>1_29 Woonzorgcentrum Aymonshof</t>
  </si>
  <si>
    <t>VKF-1002-1</t>
  </si>
  <si>
    <t>VKF-1002-2</t>
  </si>
  <si>
    <t>20197267.3</t>
  </si>
  <si>
    <t>KDV Elfenhuisje</t>
  </si>
  <si>
    <t>VKF-420-3</t>
  </si>
  <si>
    <t>20197267.1</t>
  </si>
  <si>
    <t>VKF-420-2</t>
  </si>
  <si>
    <t>20197267.2</t>
  </si>
  <si>
    <t>VKF-420-4</t>
  </si>
  <si>
    <t>VKF-420-1</t>
  </si>
  <si>
    <t>VKF-552-1</t>
  </si>
  <si>
    <t>20213317.1</t>
  </si>
  <si>
    <t>Kerklommer</t>
  </si>
  <si>
    <t>VKF-554-1</t>
  </si>
  <si>
    <t>VKF-554-4</t>
  </si>
  <si>
    <t>20217513.1</t>
  </si>
  <si>
    <t>Dienstencentrum Kerklommer</t>
  </si>
  <si>
    <t>VKF-553-1</t>
  </si>
  <si>
    <t>VKF-553-6</t>
  </si>
  <si>
    <t>VKF-554-3</t>
  </si>
  <si>
    <t>VKF-553-8</t>
  </si>
  <si>
    <t>VKF-554-2</t>
  </si>
  <si>
    <t>VKF-553-4</t>
  </si>
  <si>
    <t>VKF-553-3</t>
  </si>
  <si>
    <t>VKF-553-7</t>
  </si>
  <si>
    <t>VKF-553-2</t>
  </si>
  <si>
    <t>VKF-553-5</t>
  </si>
  <si>
    <t>20188515.1</t>
  </si>
  <si>
    <t>VITAS</t>
  </si>
  <si>
    <t>Centrale Administratie</t>
  </si>
  <si>
    <t>VKF-927-1</t>
  </si>
  <si>
    <t>20188876.1</t>
  </si>
  <si>
    <t>Kloosterhof</t>
  </si>
  <si>
    <t>VKF-374-1</t>
  </si>
  <si>
    <t>VKE-463-1</t>
  </si>
  <si>
    <t>VKF-463-3</t>
  </si>
  <si>
    <t>VKE-463-2</t>
  </si>
  <si>
    <t>VKE-463-4</t>
  </si>
  <si>
    <t>VKE-463-5</t>
  </si>
  <si>
    <t>VKE-463-6</t>
  </si>
  <si>
    <t>VKE-463-7</t>
  </si>
  <si>
    <t>VKE-463-8</t>
  </si>
  <si>
    <t>20197218.5</t>
  </si>
  <si>
    <t>VKE-463-9</t>
  </si>
  <si>
    <t>VKE-463-11</t>
  </si>
  <si>
    <t>VKE-463-12</t>
  </si>
  <si>
    <t>VKE-463-10</t>
  </si>
  <si>
    <t>20181355.1</t>
  </si>
  <si>
    <t>Universiteit Gent</t>
  </si>
  <si>
    <t>Gebouw K12</t>
  </si>
  <si>
    <t>VKF-518-1</t>
  </si>
  <si>
    <t>20182278.1</t>
  </si>
  <si>
    <t>Gebouw P8</t>
  </si>
  <si>
    <t>VKF-519-1</t>
  </si>
  <si>
    <t>20221949.1</t>
  </si>
  <si>
    <t>Openbaar Psychiatrisch Zorgcentrum Rekem</t>
  </si>
  <si>
    <t>Ouderenzorg - Gebouw P</t>
  </si>
  <si>
    <t>VKF-1003-2</t>
  </si>
  <si>
    <t>VKF-1003-1</t>
  </si>
  <si>
    <t>20186003.1</t>
  </si>
  <si>
    <t>Ziekenhuis Oost-Limburg SB</t>
  </si>
  <si>
    <t>VKF-306-1</t>
  </si>
  <si>
    <t>20189297.1</t>
  </si>
  <si>
    <t>Ziekenhuis Oost-Limburg SJ</t>
  </si>
  <si>
    <t>VKF-307-1</t>
  </si>
  <si>
    <t>20188603.1</t>
  </si>
  <si>
    <t>Algemeen Ziekenhuis Jan Palfijn Gent</t>
  </si>
  <si>
    <t>AZ Jan Palfijn Gent</t>
  </si>
  <si>
    <t>VKF-160-1</t>
  </si>
  <si>
    <t>20183384.1</t>
  </si>
  <si>
    <t>AZ Jan Palfijn Gent gebouw B</t>
  </si>
  <si>
    <t>VKF-161-4</t>
  </si>
  <si>
    <t>VKF-160-3</t>
  </si>
  <si>
    <t>VKF-161-1</t>
  </si>
  <si>
    <t>VKF-161-3</t>
  </si>
  <si>
    <t>VKF-161-2</t>
  </si>
  <si>
    <t>VKF-160-2</t>
  </si>
  <si>
    <t>20216675.2</t>
  </si>
  <si>
    <t>AZ Sint-Jan, Ruddershove</t>
  </si>
  <si>
    <t>VKE-880-7</t>
  </si>
  <si>
    <t>VKE-880-8</t>
  </si>
  <si>
    <t>VKE-880-5</t>
  </si>
  <si>
    <t>VKE-880-6</t>
  </si>
  <si>
    <t>VKE-880-4</t>
  </si>
  <si>
    <t>20216675.1</t>
  </si>
  <si>
    <t>VKF-880-3</t>
  </si>
  <si>
    <t>VKF-880-1</t>
  </si>
  <si>
    <t>VKF-880-2</t>
  </si>
  <si>
    <t>20185125.1</t>
  </si>
  <si>
    <t>O.L.V. van Lourdes Ziekenhuis Waregem vzw</t>
  </si>
  <si>
    <t>VKF-291-1</t>
  </si>
  <si>
    <t>VKF-291-5</t>
  </si>
  <si>
    <t>VKF-291-2</t>
  </si>
  <si>
    <t>VKF-291-3</t>
  </si>
  <si>
    <t>VKF-291-6</t>
  </si>
  <si>
    <t>VKF-291-4</t>
  </si>
  <si>
    <t>20189529.2</t>
  </si>
  <si>
    <t>O2</t>
  </si>
  <si>
    <t>Kantoren vzw</t>
  </si>
  <si>
    <t>VKF-58-2</t>
  </si>
  <si>
    <t>20181510.1</t>
  </si>
  <si>
    <t>Onthaal vzw en leefgroepen OOOC De Wijzer</t>
  </si>
  <si>
    <t>VKF-59-1</t>
  </si>
  <si>
    <t>20189529.1</t>
  </si>
  <si>
    <t>VKF-58-1</t>
  </si>
  <si>
    <t>VKF-59-2</t>
  </si>
  <si>
    <t>VKF-59-3</t>
  </si>
  <si>
    <t>20182680.1</t>
  </si>
  <si>
    <t>OC Nieuwe Vaart MFC - hoofdgebouw</t>
  </si>
  <si>
    <t>VKF-598-2</t>
  </si>
  <si>
    <t>VKF-598-3</t>
  </si>
  <si>
    <t>VKF-598-1</t>
  </si>
  <si>
    <t>20188567.1</t>
  </si>
  <si>
    <t>Rietbeemden</t>
  </si>
  <si>
    <t>VKF-278-1</t>
  </si>
  <si>
    <t>20192540.1</t>
  </si>
  <si>
    <t>Sint-Vincentiusziekenhui</t>
  </si>
  <si>
    <t>VKF-446-2</t>
  </si>
  <si>
    <t>VKF-446-3</t>
  </si>
  <si>
    <t>VKF-446-1</t>
  </si>
  <si>
    <t>20228022.1</t>
  </si>
  <si>
    <t>Woonzorgcentrum H.Hart</t>
  </si>
  <si>
    <t>Campus H.Hart</t>
  </si>
  <si>
    <t>VKF-928-1</t>
  </si>
  <si>
    <t>20183046.2</t>
  </si>
  <si>
    <t>Hoofdgebouw</t>
  </si>
  <si>
    <t>VKE-576-2</t>
  </si>
  <si>
    <t>20183046.1</t>
  </si>
  <si>
    <t>VKF-576-1</t>
  </si>
  <si>
    <t>VKF-576-2</t>
  </si>
  <si>
    <t>20181625.1</t>
  </si>
  <si>
    <t>Kretenburg</t>
  </si>
  <si>
    <t>VKF-469-1</t>
  </si>
  <si>
    <t>20189863.1</t>
  </si>
  <si>
    <t>De Stappe</t>
  </si>
  <si>
    <t>VKF-468-1</t>
  </si>
  <si>
    <t>20187109.1</t>
  </si>
  <si>
    <t>Gebouwen 3, 4, 5</t>
  </si>
  <si>
    <t>VKF-882-1</t>
  </si>
  <si>
    <t>20188872.1</t>
  </si>
  <si>
    <t>Medisch Centrum Sint-Jozef</t>
  </si>
  <si>
    <t>Gebouwen 9, 10, 14</t>
  </si>
  <si>
    <t>VKF-213-1</t>
  </si>
  <si>
    <t>20182632.1</t>
  </si>
  <si>
    <t>Gebouwen 1, 26, 27</t>
  </si>
  <si>
    <t>VKF-212-4</t>
  </si>
  <si>
    <t>VKF-212-1</t>
  </si>
  <si>
    <t>VKF-212-3</t>
  </si>
  <si>
    <t>VKF-212-2</t>
  </si>
  <si>
    <t>20181686.1</t>
  </si>
  <si>
    <t>OOOC Luein</t>
  </si>
  <si>
    <t>VKF-226-5</t>
  </si>
  <si>
    <t>VKF-226-9</t>
  </si>
  <si>
    <t>VKF-226-7</t>
  </si>
  <si>
    <t>VKF-226-1</t>
  </si>
  <si>
    <t>VKF-226-6</t>
  </si>
  <si>
    <t>VKF-226-11</t>
  </si>
  <si>
    <t>VKF-226-10</t>
  </si>
  <si>
    <t>VKF-226-4</t>
  </si>
  <si>
    <t>VKF-226-3</t>
  </si>
  <si>
    <t>VKF-226-8</t>
  </si>
  <si>
    <t>VKF-226-2</t>
  </si>
  <si>
    <t>20184764.1</t>
  </si>
  <si>
    <t>AZ Sint Lucas</t>
  </si>
  <si>
    <t>VKF-86-7</t>
  </si>
  <si>
    <t>VKF-86-5</t>
  </si>
  <si>
    <t>VKF-86-2</t>
  </si>
  <si>
    <t>VKF-86-4</t>
  </si>
  <si>
    <t>VKF-86-6</t>
  </si>
  <si>
    <t>VKF-86-1</t>
  </si>
  <si>
    <t>VKF-86-3</t>
  </si>
  <si>
    <t>20192761.1</t>
  </si>
  <si>
    <t>Martens - Sotteau</t>
  </si>
  <si>
    <t>Martens-sotteau</t>
  </si>
  <si>
    <t>VKF-577-1</t>
  </si>
  <si>
    <t>VKF-577-2</t>
  </si>
  <si>
    <t>Regionaal Ziekenhuis Heilig Hart Tienen</t>
  </si>
  <si>
    <t>VKF-818-2</t>
  </si>
  <si>
    <t>VKF-818-1</t>
  </si>
  <si>
    <t>VKF-818-3</t>
  </si>
  <si>
    <t>20191190.1</t>
  </si>
  <si>
    <t>VKF-578-1</t>
  </si>
  <si>
    <t>VKF-578-2</t>
  </si>
  <si>
    <t>20181703.2</t>
  </si>
  <si>
    <t>Behandelgebouw</t>
  </si>
  <si>
    <t>VKF-102-6</t>
  </si>
  <si>
    <t>20188685.2</t>
  </si>
  <si>
    <t>Dienstengebouw</t>
  </si>
  <si>
    <t>VKF-103-3</t>
  </si>
  <si>
    <t>VKF-102-4</t>
  </si>
  <si>
    <t>20187915.1</t>
  </si>
  <si>
    <t>Ergotherapie</t>
  </si>
  <si>
    <t>VKF-353-2</t>
  </si>
  <si>
    <t>20186184.1</t>
  </si>
  <si>
    <t>Ontmoetingsgebouw</t>
  </si>
  <si>
    <t>VKF-354-1</t>
  </si>
  <si>
    <t>20182069.1</t>
  </si>
  <si>
    <t>Atelier Technische Dienst</t>
  </si>
  <si>
    <t>VKF-349-3</t>
  </si>
  <si>
    <t>VKF-102-3</t>
  </si>
  <si>
    <t>VKF-349-4</t>
  </si>
  <si>
    <t>20184609.1</t>
  </si>
  <si>
    <t>Bisschopslaan</t>
  </si>
  <si>
    <t>VKF-351-2</t>
  </si>
  <si>
    <t>VKF-349-2</t>
  </si>
  <si>
    <t>VKF-354-2</t>
  </si>
  <si>
    <t>VKF-102-5</t>
  </si>
  <si>
    <t>20181848.1</t>
  </si>
  <si>
    <t>Rozendries woningen</t>
  </si>
  <si>
    <t>VKF-355-1</t>
  </si>
  <si>
    <t>20186039.1</t>
  </si>
  <si>
    <t>Berthoutstraat</t>
  </si>
  <si>
    <t>VKF-350-1</t>
  </si>
  <si>
    <t>VKF-349-1</t>
  </si>
  <si>
    <t>VKF-353-3</t>
  </si>
  <si>
    <t>20187228.1</t>
  </si>
  <si>
    <t>Bosheuvel</t>
  </si>
  <si>
    <t>VKF-352-1</t>
  </si>
  <si>
    <t>VKF-353-1</t>
  </si>
  <si>
    <t>VKF-351-1</t>
  </si>
  <si>
    <t>20188685.1</t>
  </si>
  <si>
    <t>VKF-103-1</t>
  </si>
  <si>
    <t>VKF-103-2</t>
  </si>
  <si>
    <t>20181703.1</t>
  </si>
  <si>
    <t>VKF-102-1</t>
  </si>
  <si>
    <t>VKF-102-2</t>
  </si>
  <si>
    <t>20184640.2</t>
  </si>
  <si>
    <t>Medisch-Pedagogisch Centrum Priorij Ter Bank</t>
  </si>
  <si>
    <t>Dec</t>
  </si>
  <si>
    <t>VKF-49-4</t>
  </si>
  <si>
    <t>20189819.2</t>
  </si>
  <si>
    <t>Meu</t>
  </si>
  <si>
    <t>VKF-52-4</t>
  </si>
  <si>
    <t>20188025.2</t>
  </si>
  <si>
    <t>G104</t>
  </si>
  <si>
    <t>VKF-51-2</t>
  </si>
  <si>
    <t>20236698.1</t>
  </si>
  <si>
    <t>S87</t>
  </si>
  <si>
    <t>VKF-53-7</t>
  </si>
  <si>
    <t>20233051.1</t>
  </si>
  <si>
    <t>G102</t>
  </si>
  <si>
    <t>VKF-50-3</t>
  </si>
  <si>
    <t>VKF-53-6</t>
  </si>
  <si>
    <t>VKF-50-4</t>
  </si>
  <si>
    <t>VKF-53-5</t>
  </si>
  <si>
    <t>20182862.3</t>
  </si>
  <si>
    <t>VKF-53-4</t>
  </si>
  <si>
    <t>20188025.4</t>
  </si>
  <si>
    <t>VKF-51-3</t>
  </si>
  <si>
    <t>VKF-51-4</t>
  </si>
  <si>
    <t>20184640.1</t>
  </si>
  <si>
    <t>VKF-49-2</t>
  </si>
  <si>
    <t>20189819.1</t>
  </si>
  <si>
    <t>VKF-52-2</t>
  </si>
  <si>
    <t>VKF-49-1</t>
  </si>
  <si>
    <t>VKF-52-1</t>
  </si>
  <si>
    <t>20186917.1</t>
  </si>
  <si>
    <t>VKF-50-1</t>
  </si>
  <si>
    <t>20182862.1</t>
  </si>
  <si>
    <t>VKF-53-2</t>
  </si>
  <si>
    <t>20188025.1</t>
  </si>
  <si>
    <t>VKF-51-1</t>
  </si>
  <si>
    <t>VKF-52-3</t>
  </si>
  <si>
    <t>VKF-53-3</t>
  </si>
  <si>
    <t>VKF-49-3</t>
  </si>
  <si>
    <t>VKF-50-2</t>
  </si>
  <si>
    <t>VKF-53-1</t>
  </si>
  <si>
    <t>20213864.1</t>
  </si>
  <si>
    <t>KDV Windekind</t>
  </si>
  <si>
    <t>VKF-579-5</t>
  </si>
  <si>
    <t>VKF-579-4</t>
  </si>
  <si>
    <t>VKF-579-7</t>
  </si>
  <si>
    <t>VKF-579-1</t>
  </si>
  <si>
    <t>VKF-579-2</t>
  </si>
  <si>
    <t>VKF-579-3</t>
  </si>
  <si>
    <t>VKF-579-6</t>
  </si>
  <si>
    <t>20216743.1</t>
  </si>
  <si>
    <t>Jeugddorp</t>
  </si>
  <si>
    <t>De Hollebok</t>
  </si>
  <si>
    <t>VKF-580-2</t>
  </si>
  <si>
    <t>20211259.1</t>
  </si>
  <si>
    <t>Kaizen</t>
  </si>
  <si>
    <t>VKF-582-2</t>
  </si>
  <si>
    <t>20212294.1</t>
  </si>
  <si>
    <t>Studio 16</t>
  </si>
  <si>
    <t>VKF-583-2</t>
  </si>
  <si>
    <t>VKF-580-3</t>
  </si>
  <si>
    <t>20218648.1</t>
  </si>
  <si>
    <t>gezinswerking</t>
  </si>
  <si>
    <t>VKF-581-2</t>
  </si>
  <si>
    <t>VKF-582-1</t>
  </si>
  <si>
    <t>VKF-583-1</t>
  </si>
  <si>
    <t>VKF-580-1</t>
  </si>
  <si>
    <t>VKF-581-1</t>
  </si>
  <si>
    <t>20212470.1</t>
  </si>
  <si>
    <t>Kantoor Tele-Onthaal Antwerpen</t>
  </si>
  <si>
    <t>VKF-584-2</t>
  </si>
  <si>
    <t>VKF-584-1</t>
  </si>
  <si>
    <t>20187505.1</t>
  </si>
  <si>
    <t>Sint-Andriesziekenhuis</t>
  </si>
  <si>
    <t>Sint Andries Ziekenhuis</t>
  </si>
  <si>
    <t>VKF-512-1</t>
  </si>
  <si>
    <t>Verhogen luchtdichtheid</t>
  </si>
  <si>
    <t>VKF-512-2</t>
  </si>
  <si>
    <t>20184538.2</t>
  </si>
  <si>
    <t>Jeugdhulp Don Bosco Vlaanderen</t>
  </si>
  <si>
    <t>De Wip Halle</t>
  </si>
  <si>
    <t>VKF-929-2</t>
  </si>
  <si>
    <t>20184538.1</t>
  </si>
  <si>
    <t>VKF-929-1</t>
  </si>
  <si>
    <t>20204197.1</t>
  </si>
  <si>
    <t>Koolskampstraat (gebouw 152)</t>
  </si>
  <si>
    <t>VKF-820-2</t>
  </si>
  <si>
    <t>20201240.1</t>
  </si>
  <si>
    <t>Koolskampstraat (gebouw 320)</t>
  </si>
  <si>
    <t>VKF-823-1</t>
  </si>
  <si>
    <t>20207739.1</t>
  </si>
  <si>
    <t>Kloosterstraat</t>
  </si>
  <si>
    <t>VKF-819-1</t>
  </si>
  <si>
    <t>20206728.1</t>
  </si>
  <si>
    <t>Koolskampstraat (Gebouw 170)</t>
  </si>
  <si>
    <t>VKF-821-1</t>
  </si>
  <si>
    <t>VKF-820-1</t>
  </si>
  <si>
    <t>20205909.1</t>
  </si>
  <si>
    <t>Koolskampstraat (Gebouw 180)</t>
  </si>
  <si>
    <t>VKF-822-1</t>
  </si>
  <si>
    <t>20189660.1</t>
  </si>
  <si>
    <t>Boskant Kouter</t>
  </si>
  <si>
    <t>VKF-343-1</t>
  </si>
  <si>
    <t>20181733.2</t>
  </si>
  <si>
    <t>De Reke</t>
  </si>
  <si>
    <t>VKF-32-4</t>
  </si>
  <si>
    <t>20184870.2</t>
  </si>
  <si>
    <t>Het Neerhof</t>
  </si>
  <si>
    <t>VKF-33-2</t>
  </si>
  <si>
    <t>20186960.2</t>
  </si>
  <si>
    <t>Verrekijker</t>
  </si>
  <si>
    <t>VKF-176-1</t>
  </si>
  <si>
    <t>20181733.1</t>
  </si>
  <si>
    <t>VKF-32-1</t>
  </si>
  <si>
    <t>VKF-32-2</t>
  </si>
  <si>
    <t>VKF-32-3</t>
  </si>
  <si>
    <t>20184870.1</t>
  </si>
  <si>
    <t>VKF-33-1</t>
  </si>
  <si>
    <t>20186960.1</t>
  </si>
  <si>
    <t>VKF-34-1</t>
  </si>
  <si>
    <t>20208803.1</t>
  </si>
  <si>
    <t>IMBO revalidatieziekenhuis en WZC het verhaal</t>
  </si>
  <si>
    <t>VKF-585-2</t>
  </si>
  <si>
    <t>VKF-585-7</t>
  </si>
  <si>
    <t>VKF-585-6</t>
  </si>
  <si>
    <t>VKF-585-4</t>
  </si>
  <si>
    <t>VKF-585-3</t>
  </si>
  <si>
    <t>VKF-585-1</t>
  </si>
  <si>
    <t>VKF-585-5</t>
  </si>
  <si>
    <t>20191400.1</t>
  </si>
  <si>
    <t>Paviljoen 5</t>
  </si>
  <si>
    <t>VKF-401-2</t>
  </si>
  <si>
    <t>20192313.1</t>
  </si>
  <si>
    <t>VKF-297-2</t>
  </si>
  <si>
    <t>VKF-401-3</t>
  </si>
  <si>
    <t>VKF-297-3</t>
  </si>
  <si>
    <t>20195986.1</t>
  </si>
  <si>
    <t>Teunisbloem - Dagcentrum Volwassenen</t>
  </si>
  <si>
    <t>VKF-402-2</t>
  </si>
  <si>
    <t>20196747.1</t>
  </si>
  <si>
    <t>Appelier</t>
  </si>
  <si>
    <t>VKF-399-2</t>
  </si>
  <si>
    <t>20197449.1</t>
  </si>
  <si>
    <t>MFC Verblijf</t>
  </si>
  <si>
    <t>VKF-464-1</t>
  </si>
  <si>
    <t>VKF-464-2</t>
  </si>
  <si>
    <t>VKF-401-4</t>
  </si>
  <si>
    <t>VKF-401-5</t>
  </si>
  <si>
    <t>VKF-297-4</t>
  </si>
  <si>
    <t>VKF-464-3</t>
  </si>
  <si>
    <t>VKF-297-5</t>
  </si>
  <si>
    <t>VKF-402-3</t>
  </si>
  <si>
    <t>VKF-399-3</t>
  </si>
  <si>
    <t>VKF-399-4</t>
  </si>
  <si>
    <t>VKF-297-6</t>
  </si>
  <si>
    <t>VKF-402-4</t>
  </si>
  <si>
    <t>20193376.1</t>
  </si>
  <si>
    <t>Loods</t>
  </si>
  <si>
    <t>VKF-400-2</t>
  </si>
  <si>
    <t>VKF-399-5</t>
  </si>
  <si>
    <t>VKF-402-5</t>
  </si>
  <si>
    <t>VKF-399-6</t>
  </si>
  <si>
    <t>VKF-401-6</t>
  </si>
  <si>
    <t>VKF-464-4</t>
  </si>
  <si>
    <t>VKF-464-5</t>
  </si>
  <si>
    <t>VKF-400-3</t>
  </si>
  <si>
    <t>VKF-401-1</t>
  </si>
  <si>
    <t>VKF-402-1</t>
  </si>
  <si>
    <t>VKF-399-1</t>
  </si>
  <si>
    <t>VKF-400-1</t>
  </si>
  <si>
    <t>VKF-586-1</t>
  </si>
  <si>
    <t>VKF-586-3</t>
  </si>
  <si>
    <t>VKF-589-2</t>
  </si>
  <si>
    <t>VKF-589-1</t>
  </si>
  <si>
    <t>VKF-588-2</t>
  </si>
  <si>
    <t>VKF-586-2</t>
  </si>
  <si>
    <t>VKF-590-1</t>
  </si>
  <si>
    <t>VKF-588-1</t>
  </si>
  <si>
    <t>VKF-587-1</t>
  </si>
  <si>
    <t>20232447.1</t>
  </si>
  <si>
    <t>Ascendere</t>
  </si>
  <si>
    <t>CAR Klim Op</t>
  </si>
  <si>
    <t>VKF-1046-1</t>
  </si>
  <si>
    <t>20181439.3</t>
  </si>
  <si>
    <t>De Hoge Kouter Vergunde ZorgAanbieder</t>
  </si>
  <si>
    <t>Blok A+B+F</t>
  </si>
  <si>
    <t>VKF-591-1</t>
  </si>
  <si>
    <t>20181439.2</t>
  </si>
  <si>
    <t>VKF-112-6</t>
  </si>
  <si>
    <t>20181439.1</t>
  </si>
  <si>
    <t>VKF-112-3</t>
  </si>
  <si>
    <t>VKF-112-4</t>
  </si>
  <si>
    <t>VKF-112-5</t>
  </si>
  <si>
    <t>VKF-112-1</t>
  </si>
  <si>
    <t>VKF-112-2</t>
  </si>
  <si>
    <t>OOSTREM</t>
  </si>
  <si>
    <t>VKF-930-1</t>
  </si>
  <si>
    <t>VKF-930-5</t>
  </si>
  <si>
    <t>VKF-930-3</t>
  </si>
  <si>
    <t>VKF-930-6</t>
  </si>
  <si>
    <t>VKF-930-4</t>
  </si>
  <si>
    <t>VKF-930-2</t>
  </si>
  <si>
    <t>20184165.1</t>
  </si>
  <si>
    <t>Dagcentrum Oostrem</t>
  </si>
  <si>
    <t>VKF-60-1</t>
  </si>
  <si>
    <t>VKF-60-3</t>
  </si>
  <si>
    <t>20186235.1</t>
  </si>
  <si>
    <t>Leefgroepwerking Oostrem</t>
  </si>
  <si>
    <t>VKF-61-1</t>
  </si>
  <si>
    <t>VKF-60-2</t>
  </si>
  <si>
    <t>VKF-60-5</t>
  </si>
  <si>
    <t>VKF-61-2</t>
  </si>
  <si>
    <t>VKF-60-4</t>
  </si>
  <si>
    <t>20183932.2</t>
  </si>
  <si>
    <t>'t Hoveke</t>
  </si>
  <si>
    <t>VKF-48-5</t>
  </si>
  <si>
    <t>20182118.1</t>
  </si>
  <si>
    <t>Gebouw A+B</t>
  </si>
  <si>
    <t>VKF-43-1</t>
  </si>
  <si>
    <t>20188424.1</t>
  </si>
  <si>
    <t>Gebouw G + H</t>
  </si>
  <si>
    <t>VKF-45-2</t>
  </si>
  <si>
    <t>VKF-45-4</t>
  </si>
  <si>
    <t>20182605.1</t>
  </si>
  <si>
    <t>Gebouw F</t>
  </si>
  <si>
    <t>VKF-44-2</t>
  </si>
  <si>
    <t>20186803.1</t>
  </si>
  <si>
    <t>VKF-46-1</t>
  </si>
  <si>
    <t>20183932.1</t>
  </si>
  <si>
    <t>VKF-48-1</t>
  </si>
  <si>
    <t>VKF-45-3</t>
  </si>
  <si>
    <t>VKF-44-1</t>
  </si>
  <si>
    <t>VKF-45-1</t>
  </si>
  <si>
    <t>20183759.1</t>
  </si>
  <si>
    <t>Gebouw J</t>
  </si>
  <si>
    <t>VKF-47-1</t>
  </si>
  <si>
    <t>VKF-48-2</t>
  </si>
  <si>
    <t>VKF-48-3</t>
  </si>
  <si>
    <t>VKF-44-3</t>
  </si>
  <si>
    <t>VKF-48-4</t>
  </si>
  <si>
    <t>20187616.1</t>
  </si>
  <si>
    <t>Cohesie</t>
  </si>
  <si>
    <t>VKF-340-1</t>
  </si>
  <si>
    <t>20181716.1</t>
  </si>
  <si>
    <t>Hof ter Schelde</t>
  </si>
  <si>
    <t>VKF-824-1</t>
  </si>
  <si>
    <t>20182507.1</t>
  </si>
  <si>
    <t>Revalidatieziekenhuis RevArte</t>
  </si>
  <si>
    <t>VKF-592-1</t>
  </si>
  <si>
    <t>20207884.3</t>
  </si>
  <si>
    <t>ITG Kronenburgstraat</t>
  </si>
  <si>
    <t>VKF-593-6</t>
  </si>
  <si>
    <t>VKF-593-5</t>
  </si>
  <si>
    <t>20207884.2</t>
  </si>
  <si>
    <t>VKF-593-4</t>
  </si>
  <si>
    <t>20204337.2</t>
  </si>
  <si>
    <t>Prins Leopold Instituut voor Tropische Geneeskunde</t>
  </si>
  <si>
    <t>ITG Nationalestraat</t>
  </si>
  <si>
    <t>VKF-825-2</t>
  </si>
  <si>
    <t>VKF-825-1</t>
  </si>
  <si>
    <t>20204337.3</t>
  </si>
  <si>
    <t>VKF-825-3</t>
  </si>
  <si>
    <t>20204337.4</t>
  </si>
  <si>
    <t>VKF-825-5</t>
  </si>
  <si>
    <t>VKF-825-4</t>
  </si>
  <si>
    <t>20208013.1</t>
  </si>
  <si>
    <t>ITG Sint-Rochusstraat</t>
  </si>
  <si>
    <t>VKF-826-1</t>
  </si>
  <si>
    <t>20204337.1</t>
  </si>
  <si>
    <t>VKF-594-1</t>
  </si>
  <si>
    <t>20207884.1</t>
  </si>
  <si>
    <t>VKF-593-2</t>
  </si>
  <si>
    <t>VKF-594-2</t>
  </si>
  <si>
    <t>VKF-593-1</t>
  </si>
  <si>
    <t>VKF-593-3</t>
  </si>
  <si>
    <t>20194901.2</t>
  </si>
  <si>
    <t>AZ ZENO</t>
  </si>
  <si>
    <t>Campus Blankenberge</t>
  </si>
  <si>
    <t>VKF-595-3</t>
  </si>
  <si>
    <t>20194901.1</t>
  </si>
  <si>
    <t>VKF-595-2</t>
  </si>
  <si>
    <t>VKF-595-1</t>
  </si>
  <si>
    <t>20184044.1</t>
  </si>
  <si>
    <t>MFC (Alpenroos + Egel)</t>
  </si>
  <si>
    <t>VKF-173-1</t>
  </si>
  <si>
    <t>20189427.1</t>
  </si>
  <si>
    <t>Bezigheidscentrum</t>
  </si>
  <si>
    <t>VKF-172-1</t>
  </si>
  <si>
    <t>20205227.1</t>
  </si>
  <si>
    <t>Kasteel Hanet</t>
  </si>
  <si>
    <t>VKF-1047-3</t>
  </si>
  <si>
    <t>VKF-1047-2</t>
  </si>
  <si>
    <t>VKF-1047-4</t>
  </si>
  <si>
    <t>VKF-1047-1</t>
  </si>
  <si>
    <t>20184912.1</t>
  </si>
  <si>
    <t>Algemeen Ziekenhuis Maria Middelares</t>
  </si>
  <si>
    <t>VKF-596-3</t>
  </si>
  <si>
    <t>VKF-596-5</t>
  </si>
  <si>
    <t>VKF-596-2</t>
  </si>
  <si>
    <t>VKF-596-6</t>
  </si>
  <si>
    <t>VKF-596-4</t>
  </si>
  <si>
    <t>VKF-596-1</t>
  </si>
  <si>
    <t>VKF-596-7</t>
  </si>
  <si>
    <t>20236994.1</t>
  </si>
  <si>
    <t>Gebouw E - Revalidatiecentrum</t>
  </si>
  <si>
    <t>VKF-1048-1</t>
  </si>
  <si>
    <t>20183177.1</t>
  </si>
  <si>
    <t>ASSTER</t>
  </si>
  <si>
    <t>Campus Stad - gebouw J</t>
  </si>
  <si>
    <t>VKF-1044-1</t>
  </si>
  <si>
    <t>20236927.1</t>
  </si>
  <si>
    <t>Sporen</t>
  </si>
  <si>
    <t>Herberg Stanske</t>
  </si>
  <si>
    <t>VKF-1049-7</t>
  </si>
  <si>
    <t>VKF-1049-5</t>
  </si>
  <si>
    <t>VKF-1049-1</t>
  </si>
  <si>
    <t>VKF-1049-3</t>
  </si>
  <si>
    <t>VKF-1049-10</t>
  </si>
  <si>
    <t>VKF-1049-2</t>
  </si>
  <si>
    <t>20183308.6</t>
  </si>
  <si>
    <t>VKF-238-5</t>
  </si>
  <si>
    <t>20186390.5</t>
  </si>
  <si>
    <t>VKF-241-5</t>
  </si>
  <si>
    <t>VKF-1049-4</t>
  </si>
  <si>
    <t>VKF-1049-8</t>
  </si>
  <si>
    <t>20184824.3</t>
  </si>
  <si>
    <t>Triangel</t>
  </si>
  <si>
    <t>VKF-242-4</t>
  </si>
  <si>
    <t>VKF-242-5</t>
  </si>
  <si>
    <t>VKF-1049-9</t>
  </si>
  <si>
    <t>VKF-1049-6</t>
  </si>
  <si>
    <t>de Pijl nieuwbouw</t>
  </si>
  <si>
    <t>20189716.2</t>
  </si>
  <si>
    <t>Secretariaat</t>
  </si>
  <si>
    <t>VKF-240-2</t>
  </si>
  <si>
    <t>VKF-238-4</t>
  </si>
  <si>
    <t>VKF-931-1</t>
  </si>
  <si>
    <t>20183308.2</t>
  </si>
  <si>
    <t>VKF-297-1</t>
  </si>
  <si>
    <t>20186390.2</t>
  </si>
  <si>
    <t>VKF-298-1</t>
  </si>
  <si>
    <t>20184824.2</t>
  </si>
  <si>
    <t>VKF-299-1</t>
  </si>
  <si>
    <t>20182510.1</t>
  </si>
  <si>
    <t>VKF-239-1</t>
  </si>
  <si>
    <t>20184824.1</t>
  </si>
  <si>
    <t>VKF-242-3</t>
  </si>
  <si>
    <t>20186390.1</t>
  </si>
  <si>
    <t>VKF-241-1</t>
  </si>
  <si>
    <t>20189716.1</t>
  </si>
  <si>
    <t>VKF-240-1</t>
  </si>
  <si>
    <t>VKF-242-1</t>
  </si>
  <si>
    <t>20183308.1</t>
  </si>
  <si>
    <t>VKF-238-1</t>
  </si>
  <si>
    <t>VKF-241-4</t>
  </si>
  <si>
    <t>VKF-238-2</t>
  </si>
  <si>
    <t>VKF-242-2</t>
  </si>
  <si>
    <t>VKF-241-2</t>
  </si>
  <si>
    <t>VKF-241-3</t>
  </si>
  <si>
    <t>VKF-238-3</t>
  </si>
  <si>
    <t>20187693.1</t>
  </si>
  <si>
    <t>Elegast</t>
  </si>
  <si>
    <t>Harmonie</t>
  </si>
  <si>
    <t>VKF-182-1</t>
  </si>
  <si>
    <t>VKF-182-2</t>
  </si>
  <si>
    <t>4bis</t>
  </si>
  <si>
    <t>Onze-Lieve-Vrouwziekenhuis</t>
  </si>
  <si>
    <t>VKF-294-2</t>
  </si>
  <si>
    <t>20181647.1</t>
  </si>
  <si>
    <t>Onze Lieve-vrouw Ziekenhuis Aalst</t>
  </si>
  <si>
    <t>VKF-292-1</t>
  </si>
  <si>
    <t>20188366.1</t>
  </si>
  <si>
    <t>Onze Lieve-Vrouw Ziekenhuis Asse</t>
  </si>
  <si>
    <t>VKF-293-1</t>
  </si>
  <si>
    <t>WKK</t>
  </si>
  <si>
    <t>VKF-293-2</t>
  </si>
  <si>
    <t>VKF-294-1</t>
  </si>
  <si>
    <t>20183472.1</t>
  </si>
  <si>
    <t>WZC Kannunik Triest vzw</t>
  </si>
  <si>
    <t>VKF-70-1</t>
  </si>
  <si>
    <t>VKF-70-2</t>
  </si>
  <si>
    <t>20184031.1</t>
  </si>
  <si>
    <t>Christelijke Vereniging Ons Kinderhuis</t>
  </si>
  <si>
    <t>vzw. Ons Kinderhuis</t>
  </si>
  <si>
    <t>VKF-403-2</t>
  </si>
  <si>
    <t>VKF-403-1</t>
  </si>
  <si>
    <t>VKF-597-2</t>
  </si>
  <si>
    <t>VKF-597-1</t>
  </si>
  <si>
    <t>20181442.2</t>
  </si>
  <si>
    <t>Sint-Regina's Godshuis</t>
  </si>
  <si>
    <t>Leiehome</t>
  </si>
  <si>
    <t>VKF-296-3</t>
  </si>
  <si>
    <t>20181442.1</t>
  </si>
  <si>
    <t>VKF-296-2</t>
  </si>
  <si>
    <t>VKF-296-1</t>
  </si>
  <si>
    <t>20194369.1</t>
  </si>
  <si>
    <t>Sint-Lievenspoort</t>
  </si>
  <si>
    <t>MFC Sint-Lievenspoort</t>
  </si>
  <si>
    <t>VKF-785-1</t>
  </si>
  <si>
    <t>20189753.2</t>
  </si>
  <si>
    <t>MFC Ten Dries</t>
  </si>
  <si>
    <t>VKF-55-2</t>
  </si>
  <si>
    <t>20184691.1</t>
  </si>
  <si>
    <t>Huize Emmanuel</t>
  </si>
  <si>
    <t>VKF-54-1</t>
  </si>
  <si>
    <t>20189753.1</t>
  </si>
  <si>
    <t>VKF-55-1</t>
  </si>
  <si>
    <t>De Lovie</t>
  </si>
  <si>
    <t>20206368.3</t>
  </si>
  <si>
    <t>Technische dienst- Wassorteercentrum</t>
  </si>
  <si>
    <t>VKE-610-4</t>
  </si>
  <si>
    <t>20203567.3</t>
  </si>
  <si>
    <t>Maretak-Kerselaar</t>
  </si>
  <si>
    <t>VKF-607-4</t>
  </si>
  <si>
    <t>20201478.4</t>
  </si>
  <si>
    <t>VKF-933-1</t>
  </si>
  <si>
    <t>VKF-932-1</t>
  </si>
  <si>
    <t>20202326.2</t>
  </si>
  <si>
    <t>VKF-934-1</t>
  </si>
  <si>
    <t>20203211.3</t>
  </si>
  <si>
    <t>VKF-935-2</t>
  </si>
  <si>
    <t>20205551.3</t>
  </si>
  <si>
    <t>VKF-609-2</t>
  </si>
  <si>
    <t>20203420.1</t>
  </si>
  <si>
    <t>Eikenhof 1 &amp; 2 &amp; 3</t>
  </si>
  <si>
    <t>VKF-830-2</t>
  </si>
  <si>
    <t>20209334.1</t>
  </si>
  <si>
    <t>Molenwegel/Briekedreef</t>
  </si>
  <si>
    <t>VKF-835-1</t>
  </si>
  <si>
    <t>VKF-830-3</t>
  </si>
  <si>
    <t>20209727.2</t>
  </si>
  <si>
    <t>Kolibrie 1</t>
  </si>
  <si>
    <t>VKF-832-1</t>
  </si>
  <si>
    <t>20203447.1</t>
  </si>
  <si>
    <t>VKF-827-1</t>
  </si>
  <si>
    <t>20206800.2</t>
  </si>
  <si>
    <t>Kolibrie 2</t>
  </si>
  <si>
    <t>VKF-833-1</t>
  </si>
  <si>
    <t>20205034.1</t>
  </si>
  <si>
    <t>Pimpernel</t>
  </si>
  <si>
    <t>VKF-836-1</t>
  </si>
  <si>
    <t>VKF-829-1</t>
  </si>
  <si>
    <t>20206532.1</t>
  </si>
  <si>
    <t>Leeuwerke</t>
  </si>
  <si>
    <t>VKF-834-1</t>
  </si>
  <si>
    <t>20202549.3</t>
  </si>
  <si>
    <t>Het Huis aan de Vaart</t>
  </si>
  <si>
    <t>VKF-831-1</t>
  </si>
  <si>
    <t>20206078.1</t>
  </si>
  <si>
    <t>De Hebe</t>
  </si>
  <si>
    <t>VKF-828-1</t>
  </si>
  <si>
    <t>VKF-830-1</t>
  </si>
  <si>
    <t>20206368.1</t>
  </si>
  <si>
    <t>VKF-610-1</t>
  </si>
  <si>
    <t>20203567.1</t>
  </si>
  <si>
    <t>VKF-607-3</t>
  </si>
  <si>
    <t>20203211.1</t>
  </si>
  <si>
    <t>VKF-606-1</t>
  </si>
  <si>
    <t>20207572.1</t>
  </si>
  <si>
    <t>VKF-608-1</t>
  </si>
  <si>
    <t>20202549.2</t>
  </si>
  <si>
    <t>VKF-604-1</t>
  </si>
  <si>
    <t>20206368.2</t>
  </si>
  <si>
    <t>VKF-610-2</t>
  </si>
  <si>
    <t>20201478.1</t>
  </si>
  <si>
    <t>VKF-605-3</t>
  </si>
  <si>
    <t>20213194.1</t>
  </si>
  <si>
    <t>Aankoopdienst</t>
  </si>
  <si>
    <t>VKF-599-1</t>
  </si>
  <si>
    <t>20206887.1</t>
  </si>
  <si>
    <t>Ten Meerschaut</t>
  </si>
  <si>
    <t>VKF-611-1</t>
  </si>
  <si>
    <t>20208085.2</t>
  </si>
  <si>
    <t>Feestzaal</t>
  </si>
  <si>
    <t>VKF-603-1</t>
  </si>
  <si>
    <t>20204291.1</t>
  </si>
  <si>
    <t>De Poorterij</t>
  </si>
  <si>
    <t>VKF-602-1</t>
  </si>
  <si>
    <t>20202717.1</t>
  </si>
  <si>
    <t>VKF-601-1</t>
  </si>
  <si>
    <t>20201478.2</t>
  </si>
  <si>
    <t>VKF-605-1</t>
  </si>
  <si>
    <t>VKF-605-2</t>
  </si>
  <si>
    <t>20205732.1</t>
  </si>
  <si>
    <t>Waterkant</t>
  </si>
  <si>
    <t>VKF-612-1</t>
  </si>
  <si>
    <t>20203567.2</t>
  </si>
  <si>
    <t>VKF-607-2</t>
  </si>
  <si>
    <t>20205683.1</t>
  </si>
  <si>
    <t>Datteljees</t>
  </si>
  <si>
    <t>VKF-600-1</t>
  </si>
  <si>
    <t>VKF-607-1</t>
  </si>
  <si>
    <t>VKF-610-3</t>
  </si>
  <si>
    <t>20205551.1</t>
  </si>
  <si>
    <t>VKF-609-1</t>
  </si>
  <si>
    <t>20186376.1</t>
  </si>
  <si>
    <t>Huis 14/15</t>
  </si>
  <si>
    <t>VKF-90-1</t>
  </si>
  <si>
    <t>20188844.1</t>
  </si>
  <si>
    <t>Priesterdelle</t>
  </si>
  <si>
    <t>VKF-92-1</t>
  </si>
  <si>
    <t>20186308.1</t>
  </si>
  <si>
    <t>Huis 16/17</t>
  </si>
  <si>
    <t>VKF-91-1</t>
  </si>
  <si>
    <t>20214134.1</t>
  </si>
  <si>
    <t>vzw Ondersteunings-en zorgcentrum Sint-Vincentius</t>
  </si>
  <si>
    <t>VKF-613-6</t>
  </si>
  <si>
    <t>VKF-613-4</t>
  </si>
  <si>
    <t>VKF-613-5</t>
  </si>
  <si>
    <t>VKF-613-7</t>
  </si>
  <si>
    <t>VKF-613-1</t>
  </si>
  <si>
    <t>VKF-613-2</t>
  </si>
  <si>
    <t>VKF-613-3</t>
  </si>
  <si>
    <t>20192451.1</t>
  </si>
  <si>
    <t>De Steiger</t>
  </si>
  <si>
    <t>afdeling Werner Tibbaut</t>
  </si>
  <si>
    <t>VKF-407-2</t>
  </si>
  <si>
    <t>VKF-407-3</t>
  </si>
  <si>
    <t>20193925.1</t>
  </si>
  <si>
    <t>afdeling Jules Maillet</t>
  </si>
  <si>
    <t>VKF-406-2</t>
  </si>
  <si>
    <t>VKF-407-1</t>
  </si>
  <si>
    <t>VKF-406-1</t>
  </si>
  <si>
    <t>VKF-615-2</t>
  </si>
  <si>
    <t>VKF-615-4</t>
  </si>
  <si>
    <t>VKF-614-1</t>
  </si>
  <si>
    <t>VKF-615-3</t>
  </si>
  <si>
    <t>VKF-615-1</t>
  </si>
  <si>
    <t>VKF-614-2</t>
  </si>
  <si>
    <t>20183522.1</t>
  </si>
  <si>
    <t>West-Vlaams Onthaal- en oriëntatiecentrum De Zandberg</t>
  </si>
  <si>
    <t>VKF-616-1</t>
  </si>
  <si>
    <t>20192634.1</t>
  </si>
  <si>
    <t>Kinderdagverblijf Onze Vriendjes</t>
  </si>
  <si>
    <t>Kinderdagverblijf onze vriendjes</t>
  </si>
  <si>
    <t>VKF-617-2</t>
  </si>
  <si>
    <t>VKF-617-1</t>
  </si>
  <si>
    <t>VKF-617-3</t>
  </si>
  <si>
    <t>20183208.3</t>
  </si>
  <si>
    <t>Jeugdzorg Emmaüs (Griffoen)</t>
  </si>
  <si>
    <t>VKF-189-2</t>
  </si>
  <si>
    <t>20187628.1</t>
  </si>
  <si>
    <t>Jeugdzorg Emmaüs (Wederik)</t>
  </si>
  <si>
    <t>VKF-472-1</t>
  </si>
  <si>
    <t>20185447.2</t>
  </si>
  <si>
    <t>Jeugdzorg Emmaüs (Villa)</t>
  </si>
  <si>
    <t>VKF-193-3</t>
  </si>
  <si>
    <t>20188399.2</t>
  </si>
  <si>
    <t>Jeugdzorg Emmaüs (Studiosysteem)</t>
  </si>
  <si>
    <t>VKF-192-2</t>
  </si>
  <si>
    <t>20204946.4</t>
  </si>
  <si>
    <t>VKF-1011-2</t>
  </si>
  <si>
    <t>20204946.5</t>
  </si>
  <si>
    <t>VKF-1011-3</t>
  </si>
  <si>
    <t>20204946.2</t>
  </si>
  <si>
    <t>20195911.4</t>
  </si>
  <si>
    <t>VKF-621-2</t>
  </si>
  <si>
    <t>VKF-1011-1</t>
  </si>
  <si>
    <t>VKF-885-3</t>
  </si>
  <si>
    <t>VKF-618-6</t>
  </si>
  <si>
    <t>VKF-885-1</t>
  </si>
  <si>
    <t>VKF-618-4</t>
  </si>
  <si>
    <t>VKF-618-5</t>
  </si>
  <si>
    <t>VKF-886-1</t>
  </si>
  <si>
    <t>VKF-884-1</t>
  </si>
  <si>
    <t>VKF-884-2</t>
  </si>
  <si>
    <t>VKF-618-3</t>
  </si>
  <si>
    <t>VKF-886-2</t>
  </si>
  <si>
    <t>VKF-885-2</t>
  </si>
  <si>
    <t>VKF-887-1</t>
  </si>
  <si>
    <t>VKF-622-2</t>
  </si>
  <si>
    <t>VKF-624-2</t>
  </si>
  <si>
    <t>VKF-619-5</t>
  </si>
  <si>
    <t>20191641.1</t>
  </si>
  <si>
    <t>JZEA/07</t>
  </si>
  <si>
    <t>VKF-883-1</t>
  </si>
  <si>
    <t>VKF-884-3</t>
  </si>
  <si>
    <t>VKF-883-2</t>
  </si>
  <si>
    <t>20209822.1</t>
  </si>
  <si>
    <t>PZB/06</t>
  </si>
  <si>
    <t>VKF-838-1</t>
  </si>
  <si>
    <t>VKF-838-4</t>
  </si>
  <si>
    <t>VKF-838-3</t>
  </si>
  <si>
    <t>VKF-838-5</t>
  </si>
  <si>
    <t>VKF-838-2</t>
  </si>
  <si>
    <t>20195911.2</t>
  </si>
  <si>
    <t>VKF-837-1</t>
  </si>
  <si>
    <t>20188272.2</t>
  </si>
  <si>
    <t>VKF-618-2</t>
  </si>
  <si>
    <t>20195760.1</t>
  </si>
  <si>
    <t>VKF-625-1</t>
  </si>
  <si>
    <t>20193228.1</t>
  </si>
  <si>
    <t>VKF-620-1</t>
  </si>
  <si>
    <t>20188897.1</t>
  </si>
  <si>
    <t>VKF-619-1</t>
  </si>
  <si>
    <t>VKF-619-2</t>
  </si>
  <si>
    <t>20183208.4</t>
  </si>
  <si>
    <t>VKF-624-1</t>
  </si>
  <si>
    <t>VKF-623-2</t>
  </si>
  <si>
    <t>20195911.1</t>
  </si>
  <si>
    <t>VKF-621-1</t>
  </si>
  <si>
    <t>20185447.3</t>
  </si>
  <si>
    <t>VKF-622-1</t>
  </si>
  <si>
    <t>VKF-619-3</t>
  </si>
  <si>
    <t>VKF-619-4</t>
  </si>
  <si>
    <t>VKF-623-1</t>
  </si>
  <si>
    <t>VKF-618-1</t>
  </si>
  <si>
    <t>20187544.1</t>
  </si>
  <si>
    <t>Monnikenheide (hoofdgebouw)</t>
  </si>
  <si>
    <t>VKF-346-1</t>
  </si>
  <si>
    <t>20184962.1</t>
  </si>
  <si>
    <t>DVC Zevenbergen (Schawijk)</t>
  </si>
  <si>
    <t>VKF-345-2</t>
  </si>
  <si>
    <t>20185594.1</t>
  </si>
  <si>
    <t>DVC Zevenbergen (Maretak DC)</t>
  </si>
  <si>
    <t>VKF-344-1</t>
  </si>
  <si>
    <t>VKF-346-2</t>
  </si>
  <si>
    <t>VKF-345-1</t>
  </si>
  <si>
    <t>20181458.1</t>
  </si>
  <si>
    <t>Monnikenheide (Zwembad)</t>
  </si>
  <si>
    <t>VKF-348-1</t>
  </si>
  <si>
    <t>20182972.1</t>
  </si>
  <si>
    <t>Monnikenheide (Wasserij)</t>
  </si>
  <si>
    <t>VKF-347-2</t>
  </si>
  <si>
    <t>VKF-347-1</t>
  </si>
  <si>
    <t>VKF-346-3</t>
  </si>
  <si>
    <t>20187252.1</t>
  </si>
  <si>
    <t>AZ Sint-Jozef Malle</t>
  </si>
  <si>
    <t>VKF-280-2</t>
  </si>
  <si>
    <t>VKF-280-1</t>
  </si>
  <si>
    <t>20186009.1</t>
  </si>
  <si>
    <t>PZ Bethaniën (Gebouw 2)</t>
  </si>
  <si>
    <t>VKF-281-1</t>
  </si>
  <si>
    <t>20185976.1</t>
  </si>
  <si>
    <t>Psychatrisch Verzorgingstehuis Duffel (Gebouw 01/50)</t>
  </si>
  <si>
    <t>VKF-196-3</t>
  </si>
  <si>
    <t>20187113.1</t>
  </si>
  <si>
    <t>DVC 't Zwart Goor (Amanis)</t>
  </si>
  <si>
    <t>VKF-188-1</t>
  </si>
  <si>
    <t>20182760.1</t>
  </si>
  <si>
    <t>WZH Ambroos</t>
  </si>
  <si>
    <t>VKF-202-1</t>
  </si>
  <si>
    <t>20181676.1</t>
  </si>
  <si>
    <t>WZC Ten Kerselaere</t>
  </si>
  <si>
    <t>VKF-201-1</t>
  </si>
  <si>
    <t>20183208.1</t>
  </si>
  <si>
    <t>VKF-191-1</t>
  </si>
  <si>
    <t>20186484.1</t>
  </si>
  <si>
    <t>WZH Hof van Arenberg (Tabor, Hofke, Vita)</t>
  </si>
  <si>
    <t>VKF-203-1</t>
  </si>
  <si>
    <t>20188399.1</t>
  </si>
  <si>
    <t>VKF-192-1</t>
  </si>
  <si>
    <t>VKF-189-1</t>
  </si>
  <si>
    <t>20189933.1</t>
  </si>
  <si>
    <t>Merksplas villa 3&amp;4</t>
  </si>
  <si>
    <t>VKF-195-1</t>
  </si>
  <si>
    <t>20185447.1</t>
  </si>
  <si>
    <t>VKF-193-2</t>
  </si>
  <si>
    <t>20183940.1</t>
  </si>
  <si>
    <t>Sint-Jozef</t>
  </si>
  <si>
    <t>VKF-200-1</t>
  </si>
  <si>
    <t>20188272.1</t>
  </si>
  <si>
    <t>CKG (Gebouw 02/03)</t>
  </si>
  <si>
    <t>VKF-187-3</t>
  </si>
  <si>
    <t>VKF-187-2</t>
  </si>
  <si>
    <t>20181287.1</t>
  </si>
  <si>
    <t>Kinderdagverblijf De Hummeltjes (Gebouw 01/30)</t>
  </si>
  <si>
    <t>VKF-194-1</t>
  </si>
  <si>
    <t>VKF-196-2</t>
  </si>
  <si>
    <t>VKF-196-4</t>
  </si>
  <si>
    <t>20185235.1</t>
  </si>
  <si>
    <t>Beschut Wonen Este (Gebouw 01/59)</t>
  </si>
  <si>
    <t>VKF-183-2</t>
  </si>
  <si>
    <t>VKF-193-1</t>
  </si>
  <si>
    <t>20181681.1</t>
  </si>
  <si>
    <t>Beschut Wonen Este (Gebouw 02/31)</t>
  </si>
  <si>
    <t>VKF-185-1</t>
  </si>
  <si>
    <t>20189630.1</t>
  </si>
  <si>
    <t>Psychiatrisch Ziekenhuis Duffel (Gebouw 04)</t>
  </si>
  <si>
    <t>VKF-198-2</t>
  </si>
  <si>
    <t>20184862.1</t>
  </si>
  <si>
    <t>Beschut Wonen Este (Gebouw 02/05)</t>
  </si>
  <si>
    <t>VKF-184-1</t>
  </si>
  <si>
    <t>VKF-185-2</t>
  </si>
  <si>
    <t>20182143.1</t>
  </si>
  <si>
    <t>Psychiatrisch Ziekenhuis Duffel (Gebouw 03)</t>
  </si>
  <si>
    <t>VKF-197-2</t>
  </si>
  <si>
    <t>20186949.1</t>
  </si>
  <si>
    <t>Beschut Wonen Este (Gebouw 03/01)</t>
  </si>
  <si>
    <t>VKF-186-2</t>
  </si>
  <si>
    <t>VKF-198-3</t>
  </si>
  <si>
    <t>VKF-186-1</t>
  </si>
  <si>
    <t>VKF-198-1</t>
  </si>
  <si>
    <t>VKF-197-1</t>
  </si>
  <si>
    <t>20181132.1</t>
  </si>
  <si>
    <t>Psychiatrisch Ziekenhuis Duffel (Gebouw 05)</t>
  </si>
  <si>
    <t>VKF-199-1</t>
  </si>
  <si>
    <t>VKF-196-1</t>
  </si>
  <si>
    <t>VKF-187-1</t>
  </si>
  <si>
    <t>VKF-183-1</t>
  </si>
  <si>
    <t>20199728.4</t>
  </si>
  <si>
    <t>Oranjehuis</t>
  </si>
  <si>
    <t>VKF-626-4</t>
  </si>
  <si>
    <t>VKF-626-5</t>
  </si>
  <si>
    <t>20199728.2</t>
  </si>
  <si>
    <t>VKF-626-1</t>
  </si>
  <si>
    <t>VKF-626-2</t>
  </si>
  <si>
    <t>20199728.1</t>
  </si>
  <si>
    <t>VKF-626-3</t>
  </si>
  <si>
    <t>20182341.2</t>
  </si>
  <si>
    <t>Herenwoning</t>
  </si>
  <si>
    <t>VKF-148-4</t>
  </si>
  <si>
    <t>20183062.1</t>
  </si>
  <si>
    <t>Fatima-site</t>
  </si>
  <si>
    <t>VKF-227-7</t>
  </si>
  <si>
    <t>VKF-227-3</t>
  </si>
  <si>
    <t>VKF-227-5</t>
  </si>
  <si>
    <t>VKF-227-1</t>
  </si>
  <si>
    <t>VKF-227-6</t>
  </si>
  <si>
    <t>VKF-227-2</t>
  </si>
  <si>
    <t>VKF-227-4</t>
  </si>
  <si>
    <t>20182341.1</t>
  </si>
  <si>
    <t>VKF-148-1</t>
  </si>
  <si>
    <t>20186114.1</t>
  </si>
  <si>
    <t>Hoofdgebouw en studio's</t>
  </si>
  <si>
    <t>VKF-149-2</t>
  </si>
  <si>
    <t>VKF-148-3</t>
  </si>
  <si>
    <t>VKF-149-1</t>
  </si>
  <si>
    <t>VKF-148-2</t>
  </si>
  <si>
    <t>20205766.1</t>
  </si>
  <si>
    <t>Kinderdagverblijf De Slabbertjes</t>
  </si>
  <si>
    <t>VZW Kinderdagverblijf de Slabbertjes</t>
  </si>
  <si>
    <t>VKF-627-5</t>
  </si>
  <si>
    <t>VKF-627-3</t>
  </si>
  <si>
    <t>VKF-627-6</t>
  </si>
  <si>
    <t>VKF-627-2</t>
  </si>
  <si>
    <t>VKF-627-4</t>
  </si>
  <si>
    <t>VKF-627-1</t>
  </si>
  <si>
    <t>20184883.1</t>
  </si>
  <si>
    <t>AZ Sint-Blasius</t>
  </si>
  <si>
    <t>VKF-422-2</t>
  </si>
  <si>
    <t>VKE-422-3</t>
  </si>
  <si>
    <t>VKF-422-1</t>
  </si>
  <si>
    <t>20195278.1</t>
  </si>
  <si>
    <t>Heilig Hart Ziekenhuis</t>
  </si>
  <si>
    <t>Gebouw W</t>
  </si>
  <si>
    <t>VKF-413-2</t>
  </si>
  <si>
    <t>20198409.1</t>
  </si>
  <si>
    <t>Gebouw E - F- G - H - I</t>
  </si>
  <si>
    <t>VKE-412-1</t>
  </si>
  <si>
    <t>20194208.1</t>
  </si>
  <si>
    <t>Gebouw A</t>
  </si>
  <si>
    <t>VKF-410-3</t>
  </si>
  <si>
    <t>Gebouw B - C - D</t>
  </si>
  <si>
    <t>VKF-411-1</t>
  </si>
  <si>
    <t>VKF-410-2</t>
  </si>
  <si>
    <t>VKF-410-1</t>
  </si>
  <si>
    <t>VKF-413-1</t>
  </si>
  <si>
    <t>20213650.1</t>
  </si>
  <si>
    <t>Kinderdagverblijf Sint-Karel</t>
  </si>
  <si>
    <t>VKF-628-2</t>
  </si>
  <si>
    <t>VKF-628-1</t>
  </si>
  <si>
    <t>20199520.1</t>
  </si>
  <si>
    <t>Het Speelhuis - Buitenschoolse Opvang</t>
  </si>
  <si>
    <t>VKF-629-1</t>
  </si>
  <si>
    <t>VKF-629-4</t>
  </si>
  <si>
    <t>VKF-629-2</t>
  </si>
  <si>
    <t>VKF-629-3</t>
  </si>
  <si>
    <t>20224785.1</t>
  </si>
  <si>
    <t>Kristelijke Medico - Sociale Instellingen</t>
  </si>
  <si>
    <t>Kasteel</t>
  </si>
  <si>
    <t>VKF-1012-4</t>
  </si>
  <si>
    <t>VKF-1012-2</t>
  </si>
  <si>
    <t>VKF-1012-1</t>
  </si>
  <si>
    <t>VKF-1012-5</t>
  </si>
  <si>
    <t>VKF-1012-3</t>
  </si>
  <si>
    <t>20188527.1</t>
  </si>
  <si>
    <t>De Waaiburg</t>
  </si>
  <si>
    <t>De Leeuwerik</t>
  </si>
  <si>
    <t>VKF-99-2</t>
  </si>
  <si>
    <t>20183753.1</t>
  </si>
  <si>
    <t>'t Spoor</t>
  </si>
  <si>
    <t>VKF-101-2</t>
  </si>
  <si>
    <t>VKF-99-3</t>
  </si>
  <si>
    <t>VKF-99-1</t>
  </si>
  <si>
    <t>20182547.1</t>
  </si>
  <si>
    <t>De Pitstop</t>
  </si>
  <si>
    <t>VKF-100-1</t>
  </si>
  <si>
    <t>VKF-101-1</t>
  </si>
  <si>
    <t>20188110.2</t>
  </si>
  <si>
    <t>Nieuwland</t>
  </si>
  <si>
    <t>tck de grens</t>
  </si>
  <si>
    <t>VKF-630-1</t>
  </si>
  <si>
    <t>20196978.2</t>
  </si>
  <si>
    <t>Regionaal Ziekenhuis H. Hart</t>
  </si>
  <si>
    <t>VKF-839-5</t>
  </si>
  <si>
    <t>20196978.1</t>
  </si>
  <si>
    <t>VKF-839-3</t>
  </si>
  <si>
    <t>VKF-839-1</t>
  </si>
  <si>
    <t>VKF-839-2</t>
  </si>
  <si>
    <t>VKF-839-4</t>
  </si>
  <si>
    <t>20181289.1</t>
  </si>
  <si>
    <t>Jeugdzorg Ter Elst gebouw 1</t>
  </si>
  <si>
    <t>VKF-936-1</t>
  </si>
  <si>
    <t>20193578.1</t>
  </si>
  <si>
    <t>Het Dorpvelt</t>
  </si>
  <si>
    <t>VKF-467-1</t>
  </si>
  <si>
    <t>VKF-631-1</t>
  </si>
  <si>
    <t>20185379.1</t>
  </si>
  <si>
    <t>Revalidatiecentrum Accent</t>
  </si>
  <si>
    <t>VKF-5-1</t>
  </si>
  <si>
    <t>Heuvelheem</t>
  </si>
  <si>
    <t>VKF-840-1</t>
  </si>
  <si>
    <t>20182844.1</t>
  </si>
  <si>
    <t>Heuvelheem Den Burg</t>
  </si>
  <si>
    <t>VKF-209-1</t>
  </si>
  <si>
    <t>VKF-209-2</t>
  </si>
  <si>
    <t>VKF-209-3</t>
  </si>
  <si>
    <t>20186331.1</t>
  </si>
  <si>
    <t>Elora</t>
  </si>
  <si>
    <t>Centrum voor Ambulante Revalidatie</t>
  </si>
  <si>
    <t>VKF-279-1</t>
  </si>
  <si>
    <t>20187926.1</t>
  </si>
  <si>
    <t>Ons Tehuis-Brabant</t>
  </si>
  <si>
    <t>Bezigheidstehuis</t>
  </si>
  <si>
    <t>VKF-290-1</t>
  </si>
  <si>
    <t>20189244.1</t>
  </si>
  <si>
    <t>De Kade</t>
  </si>
  <si>
    <t>Paviljoen 3</t>
  </si>
  <si>
    <t>VKF-405-5</t>
  </si>
  <si>
    <t>VKF-405-6</t>
  </si>
  <si>
    <t>20189990.1</t>
  </si>
  <si>
    <t>Paviljoen 2</t>
  </si>
  <si>
    <t>VKF-404-5</t>
  </si>
  <si>
    <t>VKF-404-6</t>
  </si>
  <si>
    <t>VKF-405-3</t>
  </si>
  <si>
    <t>VKF-405-1</t>
  </si>
  <si>
    <t>VKF-404-3</t>
  </si>
  <si>
    <t>VKF-404-1</t>
  </si>
  <si>
    <t>VKF-405-2</t>
  </si>
  <si>
    <t>VKF-405-4</t>
  </si>
  <si>
    <t>VKF-404-4</t>
  </si>
  <si>
    <t>VKF-404-2</t>
  </si>
  <si>
    <t>VKF-633-1</t>
  </si>
  <si>
    <t>VKF-633-2</t>
  </si>
  <si>
    <t>VKF-632-1</t>
  </si>
  <si>
    <t>VKF-632-2</t>
  </si>
  <si>
    <t>20182863.1</t>
  </si>
  <si>
    <t>Paviljoen 1</t>
  </si>
  <si>
    <t>VKF-271-4</t>
  </si>
  <si>
    <t>20186161.1</t>
  </si>
  <si>
    <t>Stapsteen</t>
  </si>
  <si>
    <t>VKF-273-2</t>
  </si>
  <si>
    <t>20186026.1</t>
  </si>
  <si>
    <t>Oude Dorpsweg</t>
  </si>
  <si>
    <t>VKF-269-2</t>
  </si>
  <si>
    <t>20185625.1</t>
  </si>
  <si>
    <t>Paviljoen 4</t>
  </si>
  <si>
    <t>VKF-272-4</t>
  </si>
  <si>
    <t>VKF-272-1</t>
  </si>
  <si>
    <t>20184458.1</t>
  </si>
  <si>
    <t>Het Vlot</t>
  </si>
  <si>
    <t>VKF-268-1</t>
  </si>
  <si>
    <t>VKF-271-3</t>
  </si>
  <si>
    <t>VKF-272-3</t>
  </si>
  <si>
    <t>VKF-273-6</t>
  </si>
  <si>
    <t>VKF-273-1</t>
  </si>
  <si>
    <t>20182235.1</t>
  </si>
  <si>
    <t>Pastorie</t>
  </si>
  <si>
    <t>VKF-270-2</t>
  </si>
  <si>
    <t>VKF-272-2</t>
  </si>
  <si>
    <t>VKF-270-1</t>
  </si>
  <si>
    <t>VKF-271-2</t>
  </si>
  <si>
    <t>VKF-273-3</t>
  </si>
  <si>
    <t>VKF-273-5</t>
  </si>
  <si>
    <t>VKF-273-4</t>
  </si>
  <si>
    <t>VKF-269-1</t>
  </si>
  <si>
    <t>VKF-268-2</t>
  </si>
  <si>
    <t>VKF-271-1</t>
  </si>
  <si>
    <t>20184758.1</t>
  </si>
  <si>
    <t>Campus Spermalie</t>
  </si>
  <si>
    <t>VKF-19-1</t>
  </si>
  <si>
    <t>20182736.1</t>
  </si>
  <si>
    <t>Iris</t>
  </si>
  <si>
    <t>VKF-20-1</t>
  </si>
  <si>
    <t>VKF-19-2</t>
  </si>
  <si>
    <t>VKF-20-2</t>
  </si>
  <si>
    <t>20205089.1</t>
  </si>
  <si>
    <t>Oranje</t>
  </si>
  <si>
    <t>VKF-634-3</t>
  </si>
  <si>
    <t>VKF-634-1</t>
  </si>
  <si>
    <t>VKF-634-2</t>
  </si>
  <si>
    <t>De Oever</t>
  </si>
  <si>
    <t>VKF-889-1</t>
  </si>
  <si>
    <t>20222874.1</t>
  </si>
  <si>
    <t>VZW De Oever - Centraal gebouw</t>
  </si>
  <si>
    <t>VKF-888-1</t>
  </si>
  <si>
    <t>VZW KINDEROPVANG 'T EEKHOORNTJE</t>
  </si>
  <si>
    <t>VKF-890-1</t>
  </si>
  <si>
    <t>20192840.1</t>
  </si>
  <si>
    <t>SAD</t>
  </si>
  <si>
    <t>VKF-635-3</t>
  </si>
  <si>
    <t>VKF-635-6</t>
  </si>
  <si>
    <t>20192840.2</t>
  </si>
  <si>
    <t>VKF-635-5</t>
  </si>
  <si>
    <t>VKF-635-4</t>
  </si>
  <si>
    <t>VKF-635-2</t>
  </si>
  <si>
    <t>VKF-635-1</t>
  </si>
  <si>
    <t>20193394.1</t>
  </si>
  <si>
    <t>AW 't Kempke</t>
  </si>
  <si>
    <t>VKF-891-3</t>
  </si>
  <si>
    <t>20193394.2</t>
  </si>
  <si>
    <t>VKF-891-2</t>
  </si>
  <si>
    <t>20218765.1</t>
  </si>
  <si>
    <t>lokaal dienstencentrum Tracée</t>
  </si>
  <si>
    <t>VKF-899-1</t>
  </si>
  <si>
    <t>20214535.1</t>
  </si>
  <si>
    <t>Beschut Wonen De Bolster Sint-Denijsestraat</t>
  </si>
  <si>
    <t>VKF-895-1</t>
  </si>
  <si>
    <t>VKF-899-4</t>
  </si>
  <si>
    <t>VKF-899-3</t>
  </si>
  <si>
    <t>VKF-899-2</t>
  </si>
  <si>
    <t>VKE-891-1</t>
  </si>
  <si>
    <t>VKF-900-2</t>
  </si>
  <si>
    <t>20217605.1</t>
  </si>
  <si>
    <t>Beschut Wonen De Bolster Vredelaan</t>
  </si>
  <si>
    <t>VKF-897-1</t>
  </si>
  <si>
    <t>20215831.1</t>
  </si>
  <si>
    <t>AW De Putkapel</t>
  </si>
  <si>
    <t>VKF-917-1</t>
  </si>
  <si>
    <t>20213980.2</t>
  </si>
  <si>
    <t>Beschut Wonen De Bolster Filips van de Elzaslaan</t>
  </si>
  <si>
    <t>VKF-892-2</t>
  </si>
  <si>
    <t>VKF-890-2</t>
  </si>
  <si>
    <t>20213980.1</t>
  </si>
  <si>
    <t>VKF-892-1</t>
  </si>
  <si>
    <t>20217260.1</t>
  </si>
  <si>
    <t>Beschut Wonen De Bolster Meensesteenweg</t>
  </si>
  <si>
    <t>VKE-894-1</t>
  </si>
  <si>
    <t>20214843.1</t>
  </si>
  <si>
    <t>Beschut Wonen De Bolster Toekomststraat</t>
  </si>
  <si>
    <t>VKF-896-1</t>
  </si>
  <si>
    <t>20214564.1</t>
  </si>
  <si>
    <t>Beschut Wonen De Bolster Hoveniersstraat</t>
  </si>
  <si>
    <t>VKF-893-1</t>
  </si>
  <si>
    <t>20219357.1</t>
  </si>
  <si>
    <t>korbeel Ambulant</t>
  </si>
  <si>
    <t>VKF-898-1</t>
  </si>
  <si>
    <t>20213509.2</t>
  </si>
  <si>
    <t>VKF-900-1</t>
  </si>
  <si>
    <t>VKF-897-2</t>
  </si>
  <si>
    <t>VKF-898-2</t>
  </si>
  <si>
    <t>VKF-892-3</t>
  </si>
  <si>
    <t>20211089.1</t>
  </si>
  <si>
    <t>VKF-901-1</t>
  </si>
  <si>
    <t>20185502.1</t>
  </si>
  <si>
    <t>Psychiatrisch Centrum Menen: pendel + poli</t>
  </si>
  <si>
    <t>VKF-466-3</t>
  </si>
  <si>
    <t>20184810.1</t>
  </si>
  <si>
    <t>Psychiatrisch Centrum Menen: klooster + keuken</t>
  </si>
  <si>
    <t>VKF-466-2</t>
  </si>
  <si>
    <t>20192133.1</t>
  </si>
  <si>
    <t>Huize Ter Walle</t>
  </si>
  <si>
    <t>VKF-841-1</t>
  </si>
  <si>
    <t>20185059.1</t>
  </si>
  <si>
    <t>Peperkoren</t>
  </si>
  <si>
    <t>VKF-636-2</t>
  </si>
  <si>
    <t>VKF-636-1</t>
  </si>
  <si>
    <t>Arcade</t>
  </si>
  <si>
    <t>Arcade - TCK Lithops</t>
  </si>
  <si>
    <t>20189546.2</t>
  </si>
  <si>
    <t>Arcade - Indigo</t>
  </si>
  <si>
    <t>VKF-334-3</t>
  </si>
  <si>
    <t>20183442.1</t>
  </si>
  <si>
    <t>VKF-335-2</t>
  </si>
  <si>
    <t>20189546.1</t>
  </si>
  <si>
    <t>VKF-334-2</t>
  </si>
  <si>
    <t>VKF-335-3</t>
  </si>
  <si>
    <t>VKF-334-1</t>
  </si>
  <si>
    <t>VKF-335-1</t>
  </si>
  <si>
    <t>20237192.1</t>
  </si>
  <si>
    <t>Vondels</t>
  </si>
  <si>
    <t>Milieuboerderij de Palingbeek</t>
  </si>
  <si>
    <t>VKF-1050-2</t>
  </si>
  <si>
    <t>VKF-1050-1</t>
  </si>
  <si>
    <t>VKF-1050-3</t>
  </si>
  <si>
    <t>VKF-902-8</t>
  </si>
  <si>
    <t>VKF-902-12</t>
  </si>
  <si>
    <t>VKF-902-7</t>
  </si>
  <si>
    <t>VKF-902-10</t>
  </si>
  <si>
    <t>VKF-902-6</t>
  </si>
  <si>
    <t>VKF-902-5</t>
  </si>
  <si>
    <t>VKF-902-1</t>
  </si>
  <si>
    <t>VKF-902-4</t>
  </si>
  <si>
    <t>20187712.1</t>
  </si>
  <si>
    <t>Ter Waarde</t>
  </si>
  <si>
    <t>VKF-902-13</t>
  </si>
  <si>
    <t>VKF-902-11</t>
  </si>
  <si>
    <t>VKF-902-2</t>
  </si>
  <si>
    <t>VKF-902-9</t>
  </si>
  <si>
    <t>VKF-902-3</t>
  </si>
  <si>
    <t>20182340.1</t>
  </si>
  <si>
    <t>De Pelgrim Mesenstraat</t>
  </si>
  <si>
    <t>VKF-66-1</t>
  </si>
  <si>
    <t>20184259.1</t>
  </si>
  <si>
    <t>Den Ommeloop Siegenlaan</t>
  </si>
  <si>
    <t>VKF-68-2</t>
  </si>
  <si>
    <t>VKF-68-1</t>
  </si>
  <si>
    <t>20185474.1</t>
  </si>
  <si>
    <t>Het Minnehuis</t>
  </si>
  <si>
    <t>VKF-69-3</t>
  </si>
  <si>
    <t>20184143.1</t>
  </si>
  <si>
    <t>De Pelgrim</t>
  </si>
  <si>
    <t>VKF-65-2</t>
  </si>
  <si>
    <t>20189845.1</t>
  </si>
  <si>
    <t>VKF-64-1</t>
  </si>
  <si>
    <t>VKF-68-3</t>
  </si>
  <si>
    <t>VKF-69-1</t>
  </si>
  <si>
    <t>VKF-65-5</t>
  </si>
  <si>
    <t>VKF-64-3</t>
  </si>
  <si>
    <t>VKF-64-2</t>
  </si>
  <si>
    <t>VKF-65-3</t>
  </si>
  <si>
    <t>VKF-68-4</t>
  </si>
  <si>
    <t>20189541.1</t>
  </si>
  <si>
    <t>Den Ommeloop</t>
  </si>
  <si>
    <t>VKF-67-1</t>
  </si>
  <si>
    <t>VKF-67-2</t>
  </si>
  <si>
    <t>VKF-68-5</t>
  </si>
  <si>
    <t>VKF-69-2</t>
  </si>
  <si>
    <t>VKF-65-4</t>
  </si>
  <si>
    <t>VKF-65-1</t>
  </si>
  <si>
    <t>20188031.1</t>
  </si>
  <si>
    <t>Koningin Elisabeth Instituut</t>
  </si>
  <si>
    <t>Ziekenhuisgebouw</t>
  </si>
  <si>
    <t>VKF-120-3</t>
  </si>
  <si>
    <t>VKF-120-4</t>
  </si>
  <si>
    <t>VKF-120-1</t>
  </si>
  <si>
    <t>VKF-120-2</t>
  </si>
  <si>
    <t>20186034.2</t>
  </si>
  <si>
    <t>RAAKZAAM</t>
  </si>
  <si>
    <t>Dagcentrum Sint-Niklaas OLVP</t>
  </si>
  <si>
    <t>VKF-1013-3</t>
  </si>
  <si>
    <t>VKF-1013-1</t>
  </si>
  <si>
    <t>20186034.3</t>
  </si>
  <si>
    <t>VKF-1013-2</t>
  </si>
  <si>
    <t>20226206.2</t>
  </si>
  <si>
    <t>Knaptand achteraan</t>
  </si>
  <si>
    <t>VKF-1014-1</t>
  </si>
  <si>
    <t>VKF-1013-4</t>
  </si>
  <si>
    <t>20216260.2</t>
  </si>
  <si>
    <t>Centrum voor Jongens en Meisjes met individuele Begeleiding</t>
  </si>
  <si>
    <t>Hoveberg</t>
  </si>
  <si>
    <t>VKF-637-7</t>
  </si>
  <si>
    <t>20216260.1</t>
  </si>
  <si>
    <t>VKF-637-2</t>
  </si>
  <si>
    <t>VKF-637-3</t>
  </si>
  <si>
    <t>VKF-637-1</t>
  </si>
  <si>
    <t>VKF-637-4</t>
  </si>
  <si>
    <t>VKF-637-6</t>
  </si>
  <si>
    <t>VKF-637-5</t>
  </si>
  <si>
    <t>20184156.1</t>
  </si>
  <si>
    <t>De Sperwer</t>
  </si>
  <si>
    <t>De Sperwer 54 vzw</t>
  </si>
  <si>
    <t>VKF-97-3</t>
  </si>
  <si>
    <t>VKF-97-6</t>
  </si>
  <si>
    <t>VKF-97-4</t>
  </si>
  <si>
    <t>VKF-97-2</t>
  </si>
  <si>
    <t>VKF-97-7</t>
  </si>
  <si>
    <t>20182942.1</t>
  </si>
  <si>
    <t>De Sperwer 358 vzw</t>
  </si>
  <si>
    <t>VKF-96-3</t>
  </si>
  <si>
    <t>VKF-96-2</t>
  </si>
  <si>
    <t>VKF-97-5</t>
  </si>
  <si>
    <t>VKF-97-1</t>
  </si>
  <si>
    <t>VKF-96-1</t>
  </si>
  <si>
    <t>20189452.2</t>
  </si>
  <si>
    <t>Het Veer</t>
  </si>
  <si>
    <t>VKF-638-1</t>
  </si>
  <si>
    <t>20189452.1</t>
  </si>
  <si>
    <t>VKF-39-1</t>
  </si>
  <si>
    <t>VKF-39-2</t>
  </si>
  <si>
    <t>VKF-39-4</t>
  </si>
  <si>
    <t>VKF-39-3</t>
  </si>
  <si>
    <t>20218963.3</t>
  </si>
  <si>
    <t>Medisch Pedagogisch Centrum Sint-Franciscus</t>
  </si>
  <si>
    <t>Sportcomplex</t>
  </si>
  <si>
    <t>VKF-940-2</t>
  </si>
  <si>
    <t>20218963.1</t>
  </si>
  <si>
    <t>VKF-940-1</t>
  </si>
  <si>
    <t>20214459.1</t>
  </si>
  <si>
    <t>VKF-937-2</t>
  </si>
  <si>
    <t>VKF-938-1</t>
  </si>
  <si>
    <t>20213136.1</t>
  </si>
  <si>
    <t>VKF-938-2</t>
  </si>
  <si>
    <t>VKF-939-1</t>
  </si>
  <si>
    <t>VKF-937-1</t>
  </si>
  <si>
    <t>20186258.1</t>
  </si>
  <si>
    <t>Rode Vleugel 8</t>
  </si>
  <si>
    <t>VKF-640-1</t>
  </si>
  <si>
    <t>20189005.1</t>
  </si>
  <si>
    <t>Primavera</t>
  </si>
  <si>
    <t>VKF-366-1</t>
  </si>
  <si>
    <t>VKF-366-3</t>
  </si>
  <si>
    <t>VKF-366-4</t>
  </si>
  <si>
    <t>VKF-366-2</t>
  </si>
  <si>
    <t>20188337.1</t>
  </si>
  <si>
    <t>Mivalti</t>
  </si>
  <si>
    <t>Huis 52</t>
  </si>
  <si>
    <t>VKF-1015-1</t>
  </si>
  <si>
    <t>20188292.1</t>
  </si>
  <si>
    <t>Ateliers &amp; CVDV-zaal</t>
  </si>
  <si>
    <t>VKF-128-1</t>
  </si>
  <si>
    <t>20189470.1</t>
  </si>
  <si>
    <t>Gruuthuse</t>
  </si>
  <si>
    <t>VKF-129-2</t>
  </si>
  <si>
    <t>VKF-129-1</t>
  </si>
  <si>
    <t>VKF-129-3</t>
  </si>
  <si>
    <t>20182871.2</t>
  </si>
  <si>
    <t>Het Polderhuis</t>
  </si>
  <si>
    <t>VKF-641-1</t>
  </si>
  <si>
    <t>20188441.1</t>
  </si>
  <si>
    <t>Het Atelier</t>
  </si>
  <si>
    <t>VKF-178-1</t>
  </si>
  <si>
    <t>20185295.1</t>
  </si>
  <si>
    <t>Hof ter Bloemmolens</t>
  </si>
  <si>
    <t>VKF-180-1</t>
  </si>
  <si>
    <t>20184775.1</t>
  </si>
  <si>
    <t>Hof ter Bloemmolens 35</t>
  </si>
  <si>
    <t>VKF-181-1</t>
  </si>
  <si>
    <t>20182871.1</t>
  </si>
  <si>
    <t>VKF-179-1</t>
  </si>
  <si>
    <t>20189972.1</t>
  </si>
  <si>
    <t>Den Uytkant</t>
  </si>
  <si>
    <t>VKF-177-1</t>
  </si>
  <si>
    <t>VKF-178-2</t>
  </si>
  <si>
    <t>VKF-177-2</t>
  </si>
  <si>
    <t>20182333.2</t>
  </si>
  <si>
    <t>VKF-89-2</t>
  </si>
  <si>
    <t>20184396.2</t>
  </si>
  <si>
    <t>VKF-3-6</t>
  </si>
  <si>
    <t>20185239.2</t>
  </si>
  <si>
    <t>Algemeen Ziekenhuis Heilige Familie</t>
  </si>
  <si>
    <t>VKF-87-8</t>
  </si>
  <si>
    <t>20185239.1</t>
  </si>
  <si>
    <t>VKF-87-6</t>
  </si>
  <si>
    <t>VKF-88-2</t>
  </si>
  <si>
    <t>VKF-87-2</t>
  </si>
  <si>
    <t>VKF-87-5</t>
  </si>
  <si>
    <t>VKF-3-5</t>
  </si>
  <si>
    <t>VKF-87-4</t>
  </si>
  <si>
    <t>VKF-87-3</t>
  </si>
  <si>
    <t>VKF-89-1</t>
  </si>
  <si>
    <t>VKF-88-1</t>
  </si>
  <si>
    <t>VKF-3-4</t>
  </si>
  <si>
    <t>VKF-87-1</t>
  </si>
  <si>
    <t>VKF-3-2</t>
  </si>
  <si>
    <t>VKF-3-3</t>
  </si>
  <si>
    <t>VKF-3-1</t>
  </si>
  <si>
    <t>20184722.1</t>
  </si>
  <si>
    <t>KINDERDAGVERBLIJF DE KETJES</t>
  </si>
  <si>
    <t>VKF-417-2</t>
  </si>
  <si>
    <t>VKF-417-1</t>
  </si>
  <si>
    <t>VKF-642-2</t>
  </si>
  <si>
    <t>VKF-642-1</t>
  </si>
  <si>
    <t>20184319.1</t>
  </si>
  <si>
    <t>Oudbouw + waeterhof</t>
  </si>
  <si>
    <t>VKF-378-2</t>
  </si>
  <si>
    <t>VKF-378-1</t>
  </si>
  <si>
    <t>20181811.1</t>
  </si>
  <si>
    <t>WZC Sint-Vincentius vzw</t>
  </si>
  <si>
    <t>VKF-245-1</t>
  </si>
  <si>
    <t>20184550.1</t>
  </si>
  <si>
    <t>Kerckstede</t>
  </si>
  <si>
    <t>VKF-643-3</t>
  </si>
  <si>
    <t>VKF-643-1</t>
  </si>
  <si>
    <t>20205458.1</t>
  </si>
  <si>
    <t>Slijperstraat 1 (klooster)</t>
  </si>
  <si>
    <t>VKF-645-1</t>
  </si>
  <si>
    <t>VKF-643-2</t>
  </si>
  <si>
    <t>VKF-645-3</t>
  </si>
  <si>
    <t>20183888.1</t>
  </si>
  <si>
    <t>Loodsen / Stookplaats</t>
  </si>
  <si>
    <t>VKF-644-2</t>
  </si>
  <si>
    <t>VKF-644-1</t>
  </si>
  <si>
    <t>VKF-645-4</t>
  </si>
  <si>
    <t>VKF-645-2</t>
  </si>
  <si>
    <t>Woonzorgcentrum Lindelo</t>
  </si>
  <si>
    <t>VKF-647-6</t>
  </si>
  <si>
    <t>VKF-646-1</t>
  </si>
  <si>
    <t>VKF-647-5</t>
  </si>
  <si>
    <t>VKF-646-4</t>
  </si>
  <si>
    <t>VKF-647-4</t>
  </si>
  <si>
    <t>VKF-646-6</t>
  </si>
  <si>
    <t>VKF-646-7</t>
  </si>
  <si>
    <t>VKE-647-1</t>
  </si>
  <si>
    <t>VKE-647-3</t>
  </si>
  <si>
    <t>VKF-646-5</t>
  </si>
  <si>
    <t>VKF-646-3</t>
  </si>
  <si>
    <t>VKF-647-7</t>
  </si>
  <si>
    <t>VKF-646-2</t>
  </si>
  <si>
    <t>VKE-646-8</t>
  </si>
  <si>
    <t>VKF-647-2</t>
  </si>
  <si>
    <t>20182239.1</t>
  </si>
  <si>
    <t>vzw Den Engel</t>
  </si>
  <si>
    <t>VKF-243-3</t>
  </si>
  <si>
    <t>VKF-243-4</t>
  </si>
  <si>
    <t>VKF-243-2</t>
  </si>
  <si>
    <t>VKF-243-1</t>
  </si>
  <si>
    <t>20189619.1</t>
  </si>
  <si>
    <t>Huize Sint-Vincentius</t>
  </si>
  <si>
    <t>Raat</t>
  </si>
  <si>
    <t>VKF-108-1</t>
  </si>
  <si>
    <t>20181514.1</t>
  </si>
  <si>
    <t>Algemeen Ziekenhuis Sint-Elisabeth, Zottegem</t>
  </si>
  <si>
    <t>Sint-Elisabeth Ziekenhuis</t>
  </si>
  <si>
    <t>VKF-85-7</t>
  </si>
  <si>
    <t>VKF-85-3</t>
  </si>
  <si>
    <t>VKF-85-9</t>
  </si>
  <si>
    <t>VKF-85-8</t>
  </si>
  <si>
    <t>VKF-85-1</t>
  </si>
  <si>
    <t>VKF-85-6</t>
  </si>
  <si>
    <t>VKF-85-5</t>
  </si>
  <si>
    <t>VKF-85-2</t>
  </si>
  <si>
    <t>VKF-85-4</t>
  </si>
  <si>
    <t>20222818.1</t>
  </si>
  <si>
    <t>Kinderdagverblijf Ooievaarsnest</t>
  </si>
  <si>
    <t>20226068.1</t>
  </si>
  <si>
    <t>Poorthuis</t>
  </si>
  <si>
    <t>VKF-1017-3</t>
  </si>
  <si>
    <t>VKF-1016-1</t>
  </si>
  <si>
    <t>VKF-1017-5</t>
  </si>
  <si>
    <t>VKF-1017-2</t>
  </si>
  <si>
    <t>VKF-1017-1</t>
  </si>
  <si>
    <t>VKF-1017-4</t>
  </si>
  <si>
    <t>VKF-1016-2</t>
  </si>
  <si>
    <t>20189746.1</t>
  </si>
  <si>
    <t>Hoevestraat</t>
  </si>
  <si>
    <t>VKF-649-1</t>
  </si>
  <si>
    <t>20181449.1</t>
  </si>
  <si>
    <t>PAV C</t>
  </si>
  <si>
    <t>VKF-651-1</t>
  </si>
  <si>
    <t>20184524.1</t>
  </si>
  <si>
    <t>PAV A+B</t>
  </si>
  <si>
    <t>VKF-650-2</t>
  </si>
  <si>
    <t>20185562.1</t>
  </si>
  <si>
    <t>Dagcentrum SHL</t>
  </si>
  <si>
    <t>VKF-648-2</t>
  </si>
  <si>
    <t>VKF-650-1</t>
  </si>
  <si>
    <t>VKF-648-1</t>
  </si>
  <si>
    <t>20183893.1</t>
  </si>
  <si>
    <t>Woonvorm SHL</t>
  </si>
  <si>
    <t>VKF-652-1</t>
  </si>
  <si>
    <t>20188714.4</t>
  </si>
  <si>
    <t>UZ Leuven - Campus Gasthuisberg</t>
  </si>
  <si>
    <t>VKE-113-5</t>
  </si>
  <si>
    <t>VKE-113-6</t>
  </si>
  <si>
    <t>20188714.3</t>
  </si>
  <si>
    <t>VKF-113-8</t>
  </si>
  <si>
    <t>VKF-113-9</t>
  </si>
  <si>
    <t>VKF-113-10</t>
  </si>
  <si>
    <t>VKF-113-11</t>
  </si>
  <si>
    <t>VKF-113-12</t>
  </si>
  <si>
    <t>20188714.8</t>
  </si>
  <si>
    <t>Katholieke Universiteit te Leuven</t>
  </si>
  <si>
    <t>VKF-113-13</t>
  </si>
  <si>
    <t>20188714.6</t>
  </si>
  <si>
    <t>VKF-113-7</t>
  </si>
  <si>
    <t>20188714.5</t>
  </si>
  <si>
    <t>VKE-842-1</t>
  </si>
  <si>
    <t>20188714.1</t>
  </si>
  <si>
    <t>VKF-113-1</t>
  </si>
  <si>
    <t>20188714.2</t>
  </si>
  <si>
    <t>VKF-113-2</t>
  </si>
  <si>
    <t>20183729.1</t>
  </si>
  <si>
    <t>Sporthal</t>
  </si>
  <si>
    <t>VKF-106-2</t>
  </si>
  <si>
    <t>20183729.2</t>
  </si>
  <si>
    <t>VKF-106-1</t>
  </si>
  <si>
    <t>20189171.1</t>
  </si>
  <si>
    <t>Aanleunwoningen</t>
  </si>
  <si>
    <t>VKF-105-1</t>
  </si>
  <si>
    <t>20183981.3</t>
  </si>
  <si>
    <t>De Kleine Vos Gebouw B en C</t>
  </si>
  <si>
    <t>VKF-275-9</t>
  </si>
  <si>
    <t>20183981.4</t>
  </si>
  <si>
    <t>VKF-275-8</t>
  </si>
  <si>
    <t>20181763.4</t>
  </si>
  <si>
    <t>De kleine Vos Gebouw A</t>
  </si>
  <si>
    <t>VKF-274-8</t>
  </si>
  <si>
    <t>VKF-275-10</t>
  </si>
  <si>
    <t>VKF-274-7</t>
  </si>
  <si>
    <t>20183981.2</t>
  </si>
  <si>
    <t>De Kleine Vos</t>
  </si>
  <si>
    <t>VKF-275-6</t>
  </si>
  <si>
    <t>20183543.2</t>
  </si>
  <si>
    <t>De Kleine Vos Gebouw D &amp; E</t>
  </si>
  <si>
    <t>VKF-276-4</t>
  </si>
  <si>
    <t>20181763.2</t>
  </si>
  <si>
    <t>VKF-274-6</t>
  </si>
  <si>
    <t>20182539.1</t>
  </si>
  <si>
    <t>De Kleine Vos Washuis</t>
  </si>
  <si>
    <t>VKF-341-3</t>
  </si>
  <si>
    <t>VKF-341-1</t>
  </si>
  <si>
    <t>VKF-341-2</t>
  </si>
  <si>
    <t>VKF-341-4</t>
  </si>
  <si>
    <t>VKF-275-7</t>
  </si>
  <si>
    <t>20183981.1</t>
  </si>
  <si>
    <t>VKF-275-3</t>
  </si>
  <si>
    <t>VKF-275-4</t>
  </si>
  <si>
    <t>20181763.1</t>
  </si>
  <si>
    <t>VKF-274-3</t>
  </si>
  <si>
    <t>VKF-274-4</t>
  </si>
  <si>
    <t>VKF-274-5</t>
  </si>
  <si>
    <t>20183543.1</t>
  </si>
  <si>
    <t>VKF-276-3</t>
  </si>
  <si>
    <t>VKF-275-2</t>
  </si>
  <si>
    <t>VKF-276-2</t>
  </si>
  <si>
    <t>VKF-275-1</t>
  </si>
  <si>
    <t>VKF-275-5</t>
  </si>
  <si>
    <t>VKF-276-1</t>
  </si>
  <si>
    <t>VKF-274-1</t>
  </si>
  <si>
    <t>VKF-274-2</t>
  </si>
  <si>
    <t>De Walhoeve</t>
  </si>
  <si>
    <t>VKF-843-1</t>
  </si>
  <si>
    <t>VKF-843-2</t>
  </si>
  <si>
    <t>20183818.1</t>
  </si>
  <si>
    <t>VKF-175-3</t>
  </si>
  <si>
    <t>VKF-175-1</t>
  </si>
  <si>
    <t>VKF-175-2</t>
  </si>
  <si>
    <t>20186698.1</t>
  </si>
  <si>
    <t>Schoonderhage</t>
  </si>
  <si>
    <t>home Norbertijnen</t>
  </si>
  <si>
    <t>VKF-653-1</t>
  </si>
  <si>
    <t>20219446.2</t>
  </si>
  <si>
    <t>Kesselse</t>
  </si>
  <si>
    <t>VKF-904-2</t>
  </si>
  <si>
    <t>20212849.1</t>
  </si>
  <si>
    <t>Berlarij79</t>
  </si>
  <si>
    <t>VKF-1018-1</t>
  </si>
  <si>
    <t>20219446.1</t>
  </si>
  <si>
    <t>VKF-904-1</t>
  </si>
  <si>
    <t>PEGODE</t>
  </si>
  <si>
    <t>VKF-905-2</t>
  </si>
  <si>
    <t>20214101.1</t>
  </si>
  <si>
    <t>WH Schilde</t>
  </si>
  <si>
    <t>VKF-906-2</t>
  </si>
  <si>
    <t>VKF-906-5</t>
  </si>
  <si>
    <t>VKF-905-1</t>
  </si>
  <si>
    <t>VKF-906-3</t>
  </si>
  <si>
    <t>VKF-906-1</t>
  </si>
  <si>
    <t>VKF-906-6</t>
  </si>
  <si>
    <t>VKF-906-4</t>
  </si>
  <si>
    <t>Zonnelied</t>
  </si>
  <si>
    <t>20214698.2</t>
  </si>
  <si>
    <t>Conciërgewoning</t>
  </si>
  <si>
    <t>VKF-1019-1</t>
  </si>
  <si>
    <t>20215990.1</t>
  </si>
  <si>
    <t>De Wilg</t>
  </si>
  <si>
    <t>VKF-941-2</t>
  </si>
  <si>
    <t>20213862.1</t>
  </si>
  <si>
    <t>Kompas</t>
  </si>
  <si>
    <t>VKF-942-1</t>
  </si>
  <si>
    <t>VKF-942-2</t>
  </si>
  <si>
    <t>VKF-941-1</t>
  </si>
  <si>
    <t>20194416.3</t>
  </si>
  <si>
    <t>PC Sint-Hieronymus</t>
  </si>
  <si>
    <t>VKE-844-1</t>
  </si>
  <si>
    <t>20194416.2</t>
  </si>
  <si>
    <t>VKF-654-5</t>
  </si>
  <si>
    <t>20194416.1</t>
  </si>
  <si>
    <t>VKF-654-2</t>
  </si>
  <si>
    <t>VKF-654-4</t>
  </si>
  <si>
    <t>VKF-654-3</t>
  </si>
  <si>
    <t>VKF-654-1</t>
  </si>
  <si>
    <t>20183090.1</t>
  </si>
  <si>
    <t>Albe</t>
  </si>
  <si>
    <t>VKF-81-3</t>
  </si>
  <si>
    <t>VKF-81-2</t>
  </si>
  <si>
    <t>20186141.1</t>
  </si>
  <si>
    <t>Nieuwbouw</t>
  </si>
  <si>
    <t>VKF-82-2</t>
  </si>
  <si>
    <t>VKF-81-4</t>
  </si>
  <si>
    <t>VKF-82-1</t>
  </si>
  <si>
    <t>VKF-81-1</t>
  </si>
  <si>
    <t>20182910.1</t>
  </si>
  <si>
    <t>Het Huis</t>
  </si>
  <si>
    <t>VKF-80-1</t>
  </si>
  <si>
    <t>20184140.1</t>
  </si>
  <si>
    <t>Den Dam</t>
  </si>
  <si>
    <t>VKF-28-1</t>
  </si>
  <si>
    <t>20185832.1</t>
  </si>
  <si>
    <t>het WAD</t>
  </si>
  <si>
    <t>VKF-29-1</t>
  </si>
  <si>
    <t>VKF-28-2</t>
  </si>
  <si>
    <t>VKF-29-2</t>
  </si>
  <si>
    <t>20188061.1</t>
  </si>
  <si>
    <t>Zonnebloem</t>
  </si>
  <si>
    <t>Zonnebloem vzw</t>
  </si>
  <si>
    <t>VKF-151-1</t>
  </si>
  <si>
    <t>20184778.1</t>
  </si>
  <si>
    <t>De Wiekslag</t>
  </si>
  <si>
    <t>Gebouw Jukstraat</t>
  </si>
  <si>
    <t>VKF-277-2</t>
  </si>
  <si>
    <t>VKF-277-1</t>
  </si>
  <si>
    <t>VKF-277-3</t>
  </si>
  <si>
    <t>De Wissel</t>
  </si>
  <si>
    <t>VKF-943-1</t>
  </si>
  <si>
    <t>VKF-943-3</t>
  </si>
  <si>
    <t>VKF-943-4</t>
  </si>
  <si>
    <t>VKF-943-6</t>
  </si>
  <si>
    <t>VKF-943-2</t>
  </si>
  <si>
    <t>VKF-943-5</t>
  </si>
  <si>
    <t>20201708.1</t>
  </si>
  <si>
    <t>Rotonda</t>
  </si>
  <si>
    <t>VKF-655-8</t>
  </si>
  <si>
    <t>VKF-655-3</t>
  </si>
  <si>
    <t>VKF-655-9</t>
  </si>
  <si>
    <t>VKF-655-5</t>
  </si>
  <si>
    <t>VKF-655-10</t>
  </si>
  <si>
    <t>VKF-655-1</t>
  </si>
  <si>
    <t>VKF-655-2</t>
  </si>
  <si>
    <t>VKF-655-4</t>
  </si>
  <si>
    <t>VKF-655-7</t>
  </si>
  <si>
    <t>VKF-655-6</t>
  </si>
  <si>
    <t>20214216.1</t>
  </si>
  <si>
    <t>WZC Sint-Barbara VZW</t>
  </si>
  <si>
    <t>VKF-656-4</t>
  </si>
  <si>
    <t>VKF-656-3</t>
  </si>
  <si>
    <t>VKF-656-2</t>
  </si>
  <si>
    <t>VKF-656-1</t>
  </si>
  <si>
    <t>20185108.1</t>
  </si>
  <si>
    <t>WZC Salvator Woonzorgcentrum Ekkelgaarden 17</t>
  </si>
  <si>
    <t>VKF-509-1</t>
  </si>
  <si>
    <t>20187932.1</t>
  </si>
  <si>
    <t>Patriottenstraat</t>
  </si>
  <si>
    <t>VKF-265-5</t>
  </si>
  <si>
    <t>20184547.1</t>
  </si>
  <si>
    <t>Steenweg op Oosthoven</t>
  </si>
  <si>
    <t>VKF-266-1</t>
  </si>
  <si>
    <t>VKF-266-7</t>
  </si>
  <si>
    <t>VKF-266-5</t>
  </si>
  <si>
    <t>VKF-266-4</t>
  </si>
  <si>
    <t>VKF-266-6</t>
  </si>
  <si>
    <t>VKF-265-2</t>
  </si>
  <si>
    <t>VKF-265-6</t>
  </si>
  <si>
    <t>VKF-265-1</t>
  </si>
  <si>
    <t>VKF-265-3</t>
  </si>
  <si>
    <t>VKF-266-2</t>
  </si>
  <si>
    <t>VKF-265-4</t>
  </si>
  <si>
    <t>VKF-266-3</t>
  </si>
  <si>
    <t>20207634.1</t>
  </si>
  <si>
    <t>De Vier Notelaars</t>
  </si>
  <si>
    <t>De Vier Notelaars Vzw</t>
  </si>
  <si>
    <t>VKF-907-2</t>
  </si>
  <si>
    <t>20207634.2</t>
  </si>
  <si>
    <t>VKF-907-1</t>
  </si>
  <si>
    <t>20181431.2</t>
  </si>
  <si>
    <t>Werken Glorieux</t>
  </si>
  <si>
    <t>AZ Glorieux</t>
  </si>
  <si>
    <t>VKF-304-6</t>
  </si>
  <si>
    <t>20181431.1</t>
  </si>
  <si>
    <t>VKF-304-4</t>
  </si>
  <si>
    <t>VKF-304-2</t>
  </si>
  <si>
    <t>VKF-304-3</t>
  </si>
  <si>
    <t>VKF-304-5</t>
  </si>
  <si>
    <t>VKF-304-1</t>
  </si>
  <si>
    <t>20195165.2</t>
  </si>
  <si>
    <t>bewust</t>
  </si>
  <si>
    <t>VKF-845-1</t>
  </si>
  <si>
    <t>20195165.3</t>
  </si>
  <si>
    <t>VKF-845-2</t>
  </si>
  <si>
    <t>20195165.1</t>
  </si>
  <si>
    <t>VKF-657-1</t>
  </si>
  <si>
    <t>20186021.2</t>
  </si>
  <si>
    <t>Martine Van Camp - BTS</t>
  </si>
  <si>
    <t>VKF-658-1</t>
  </si>
  <si>
    <t>20182739.1</t>
  </si>
  <si>
    <t>Martine Van Camp - TWW</t>
  </si>
  <si>
    <t>VKF-287-1</t>
  </si>
  <si>
    <t>Huize Eyckerheyde</t>
  </si>
  <si>
    <t>VKF-847-1</t>
  </si>
  <si>
    <t>20203181.2</t>
  </si>
  <si>
    <t>Hoofdgebouw Huize Eyckerheyde</t>
  </si>
  <si>
    <t>VKF-846-1</t>
  </si>
  <si>
    <t>VKF-846-7</t>
  </si>
  <si>
    <t>VKF-846-5</t>
  </si>
  <si>
    <t>VKF-846-6</t>
  </si>
  <si>
    <t>VKF-847-2</t>
  </si>
  <si>
    <t>VKF-847-4</t>
  </si>
  <si>
    <t>VKF-847-5</t>
  </si>
  <si>
    <t>VKF-847-6</t>
  </si>
  <si>
    <t>VKE-846-3</t>
  </si>
  <si>
    <t>VKE-847-7</t>
  </si>
  <si>
    <t>VKF-846-4</t>
  </si>
  <si>
    <t>VKF-847-3</t>
  </si>
  <si>
    <t>VKF-846-2</t>
  </si>
  <si>
    <t>20209621.1</t>
  </si>
  <si>
    <t>VKF-660-2</t>
  </si>
  <si>
    <t>20203181.1</t>
  </si>
  <si>
    <t>VKF-659-2</t>
  </si>
  <si>
    <t>VKF-660-1</t>
  </si>
  <si>
    <t>VKF-659-1</t>
  </si>
  <si>
    <t>20182192.1</t>
  </si>
  <si>
    <t>Het Open Poortje</t>
  </si>
  <si>
    <t>Het Open Poortje VZW</t>
  </si>
  <si>
    <t>VKF-356-5</t>
  </si>
  <si>
    <t>20182192.2</t>
  </si>
  <si>
    <t>VKF-356-4</t>
  </si>
  <si>
    <t>VKF-356-1</t>
  </si>
  <si>
    <t>VKF-356-6</t>
  </si>
  <si>
    <t>VKF-356-2</t>
  </si>
  <si>
    <t>VKF-356-3</t>
  </si>
  <si>
    <t>20184949.3</t>
  </si>
  <si>
    <t>Residentie Fievez-Beyens</t>
  </si>
  <si>
    <t>VKF-944-1</t>
  </si>
  <si>
    <t>20184949.1</t>
  </si>
  <si>
    <t>VKF-359-2</t>
  </si>
  <si>
    <t>20184949.2</t>
  </si>
  <si>
    <t>VKF-359-1</t>
  </si>
  <si>
    <t>20188122.1</t>
  </si>
  <si>
    <t>De Wroeter Sint-Rochusstraat</t>
  </si>
  <si>
    <t>VKF-93-1</t>
  </si>
  <si>
    <t>20181385.1</t>
  </si>
  <si>
    <t>De Berken</t>
  </si>
  <si>
    <t>VKF-15-1</t>
  </si>
  <si>
    <t>VKF-15-2</t>
  </si>
  <si>
    <t>20182706.1</t>
  </si>
  <si>
    <t>WZC Sint-Elisabeth</t>
  </si>
  <si>
    <t>VKF-165-2</t>
  </si>
  <si>
    <t>VKF-165-3</t>
  </si>
  <si>
    <t>VKF-165-4</t>
  </si>
  <si>
    <t>VKF-165-1</t>
  </si>
  <si>
    <t>VKF-165-5</t>
  </si>
  <si>
    <t>20181960.1</t>
  </si>
  <si>
    <t>Bejaardenzorg Grauwzusters Limburg</t>
  </si>
  <si>
    <t>WZC Eyckendael</t>
  </si>
  <si>
    <t>VKF-164-4</t>
  </si>
  <si>
    <t>20186335.1</t>
  </si>
  <si>
    <t>WZC Sint-Franciscus</t>
  </si>
  <si>
    <t>VKF-166-1</t>
  </si>
  <si>
    <t>VKF-164-3</t>
  </si>
  <si>
    <t>VKF-166-2</t>
  </si>
  <si>
    <t>VKF-166-4</t>
  </si>
  <si>
    <t>VKF-164-5</t>
  </si>
  <si>
    <t>VKF-166-3</t>
  </si>
  <si>
    <t>VKF-164-2</t>
  </si>
  <si>
    <t>VKF-164-1</t>
  </si>
  <si>
    <t>VKF-848-2</t>
  </si>
  <si>
    <t>VKF-848-10</t>
  </si>
  <si>
    <t>VKF-848-12</t>
  </si>
  <si>
    <t>VKF-848-1</t>
  </si>
  <si>
    <t>VKF-848-5</t>
  </si>
  <si>
    <t>VKF-848-11</t>
  </si>
  <si>
    <t>VKF-848-6</t>
  </si>
  <si>
    <t>VKF-848-8</t>
  </si>
  <si>
    <t>VKF-848-4</t>
  </si>
  <si>
    <t>VKF-848-9</t>
  </si>
  <si>
    <t>VKF-848-3</t>
  </si>
  <si>
    <t>VKF-848-7</t>
  </si>
  <si>
    <t>20217088.1</t>
  </si>
  <si>
    <t>Sint-Gabriel</t>
  </si>
  <si>
    <t>VKF-849-2</t>
  </si>
  <si>
    <t>VKF-849-1</t>
  </si>
  <si>
    <t>20186232.1</t>
  </si>
  <si>
    <t>Tandem</t>
  </si>
  <si>
    <t>VZW Tandem - Noordenstraat</t>
  </si>
  <si>
    <t>VKF-1020-1</t>
  </si>
  <si>
    <t>20182555.1</t>
  </si>
  <si>
    <t>vzw Goddelijke Voorzienigheid</t>
  </si>
  <si>
    <t>VKF-285-4</t>
  </si>
  <si>
    <t>VKF-285-3</t>
  </si>
  <si>
    <t>VKF-285-2</t>
  </si>
  <si>
    <t>VKF-285-1</t>
  </si>
  <si>
    <t>20186067.1</t>
  </si>
  <si>
    <t>De Zonnebloemen</t>
  </si>
  <si>
    <t>VKF-471-2</t>
  </si>
  <si>
    <t>VKF-471-3</t>
  </si>
  <si>
    <t>VKF-471-4</t>
  </si>
  <si>
    <t>VKF-471-5</t>
  </si>
  <si>
    <t>VKF-471-6</t>
  </si>
  <si>
    <t>20195529.1</t>
  </si>
  <si>
    <t>Bosuil 118</t>
  </si>
  <si>
    <t>VKF-408-3</t>
  </si>
  <si>
    <t>VKF-408-2</t>
  </si>
  <si>
    <t>VKF-408-1</t>
  </si>
  <si>
    <t>20188060.3</t>
  </si>
  <si>
    <t>DE VIJVER</t>
  </si>
  <si>
    <t>De Hoeve Woningen</t>
  </si>
  <si>
    <t>VKF-919-5</t>
  </si>
  <si>
    <t>20186588.2</t>
  </si>
  <si>
    <t>De Hoeve Activiteitencentrum</t>
  </si>
  <si>
    <t>VKF-918-4</t>
  </si>
  <si>
    <t>20188060.2</t>
  </si>
  <si>
    <t>VKF-919-4</t>
  </si>
  <si>
    <t>20186588.1</t>
  </si>
  <si>
    <t>VKF-918-2</t>
  </si>
  <si>
    <t>20188060.1</t>
  </si>
  <si>
    <t>VKF-919-1</t>
  </si>
  <si>
    <t>VKF-919-2</t>
  </si>
  <si>
    <t>VKF-918-1</t>
  </si>
  <si>
    <t>VKF-918-3</t>
  </si>
  <si>
    <t>VKF-919-3</t>
  </si>
  <si>
    <t>20207468.2</t>
  </si>
  <si>
    <t>Hoofdgebouw Dorp vzw</t>
  </si>
  <si>
    <t>VKF-850-1</t>
  </si>
  <si>
    <t>20201778.1</t>
  </si>
  <si>
    <t>De Klinker</t>
  </si>
  <si>
    <t>VKF-661-1</t>
  </si>
  <si>
    <t>20207468.1</t>
  </si>
  <si>
    <t>VKF-663-1</t>
  </si>
  <si>
    <t>VKF-662-2</t>
  </si>
  <si>
    <t>VKF-662-1</t>
  </si>
  <si>
    <t>20233572.1</t>
  </si>
  <si>
    <t>Start West-Vlaanderen - Begeleiding van personen met een verstandelijke beperking en hun gezin</t>
  </si>
  <si>
    <t>Start West-Vlaanderen</t>
  </si>
  <si>
    <t>VKF-1051-1</t>
  </si>
  <si>
    <t>VKF-1051-2</t>
  </si>
  <si>
    <t>20228384.2</t>
  </si>
  <si>
    <t>Mobilant vzw</t>
  </si>
  <si>
    <t>Plantin</t>
  </si>
  <si>
    <t>VKF-1021-1</t>
  </si>
  <si>
    <t>VKF-1021-2</t>
  </si>
  <si>
    <t>20232850.1</t>
  </si>
  <si>
    <t>DE SPEELBERG</t>
  </si>
  <si>
    <t>De Speelberg</t>
  </si>
  <si>
    <t>VKF-1022-3</t>
  </si>
  <si>
    <t>VKF-1022-4</t>
  </si>
  <si>
    <t>20211942.2</t>
  </si>
  <si>
    <t>VKE-945-1</t>
  </si>
  <si>
    <t>VKE-945-2</t>
  </si>
  <si>
    <t>VKE-945-4</t>
  </si>
  <si>
    <t>VKF-945-3</t>
  </si>
  <si>
    <t>20229321.1</t>
  </si>
  <si>
    <t>Carabane</t>
  </si>
  <si>
    <t>VKF-920-2</t>
  </si>
  <si>
    <t>VKF-920-3</t>
  </si>
  <si>
    <t>VKF-920-1</t>
  </si>
  <si>
    <t>VKF-920-4</t>
  </si>
  <si>
    <t>20219074.1</t>
  </si>
  <si>
    <t>'t Huys van Cyriel</t>
  </si>
  <si>
    <t>VKF-851-2</t>
  </si>
  <si>
    <t>VKF-851-3</t>
  </si>
  <si>
    <t>VKF-851-1</t>
  </si>
  <si>
    <t>VKF-851-4</t>
  </si>
  <si>
    <t>VKF-851-5</t>
  </si>
  <si>
    <t>VKF-851-6</t>
  </si>
  <si>
    <t>20215146.1</t>
  </si>
  <si>
    <t>VKF-664-9</t>
  </si>
  <si>
    <t>VKF-664-7</t>
  </si>
  <si>
    <t>VKF-664-10</t>
  </si>
  <si>
    <t>20219628.1</t>
  </si>
  <si>
    <t>vzw Mariënstede</t>
  </si>
  <si>
    <t>VKF-665-8</t>
  </si>
  <si>
    <t>VKF-665-6</t>
  </si>
  <si>
    <t>VKF-665-9</t>
  </si>
  <si>
    <t>VKF-664-2</t>
  </si>
  <si>
    <t>VKF-665-3</t>
  </si>
  <si>
    <t>VKF-664-6</t>
  </si>
  <si>
    <t>VKF-664-3</t>
  </si>
  <si>
    <t>VKF-665-1</t>
  </si>
  <si>
    <t>VKF-665-4</t>
  </si>
  <si>
    <t>VKF-664-4</t>
  </si>
  <si>
    <t>VKF-664-1</t>
  </si>
  <si>
    <t>VKF-664-11</t>
  </si>
  <si>
    <t>VKF-665-11</t>
  </si>
  <si>
    <t>VKF-665-2</t>
  </si>
  <si>
    <t>VKF-664-5</t>
  </si>
  <si>
    <t>VKF-665-10</t>
  </si>
  <si>
    <t>VKF-665-5</t>
  </si>
  <si>
    <t>VKF-665-7</t>
  </si>
  <si>
    <t>VKF-664-8</t>
  </si>
  <si>
    <t>20185062.1</t>
  </si>
  <si>
    <t>'t Venster - Oud gebouw</t>
  </si>
  <si>
    <t>VKF-303-1</t>
  </si>
  <si>
    <t>20188461.2</t>
  </si>
  <si>
    <t>De Vleugels zorgcentrum</t>
  </si>
  <si>
    <t>VKF-312-1</t>
  </si>
  <si>
    <t>20238580.1</t>
  </si>
  <si>
    <t>Technische dienst en wasserij</t>
  </si>
  <si>
    <t>VKF-1062-1</t>
  </si>
  <si>
    <t>20236059.1</t>
  </si>
  <si>
    <t>Schakel</t>
  </si>
  <si>
    <t>VKF-1060-2</t>
  </si>
  <si>
    <t>VKF-1060-3</t>
  </si>
  <si>
    <t>VKF-1060-5</t>
  </si>
  <si>
    <t>20231021.2</t>
  </si>
  <si>
    <t>Zuidkant</t>
  </si>
  <si>
    <t>VKF-1063-1</t>
  </si>
  <si>
    <t>20236743.1</t>
  </si>
  <si>
    <t>Camino</t>
  </si>
  <si>
    <t>VKF-1052-1</t>
  </si>
  <si>
    <t>20231021.1</t>
  </si>
  <si>
    <t>VKF-1063-5</t>
  </si>
  <si>
    <t>20232240.1</t>
  </si>
  <si>
    <t>Horizon</t>
  </si>
  <si>
    <t>VKF-1055-1</t>
  </si>
  <si>
    <t>20235667.1</t>
  </si>
  <si>
    <t>Link</t>
  </si>
  <si>
    <t>VKF-1059-1</t>
  </si>
  <si>
    <t>20231813.1</t>
  </si>
  <si>
    <t>Linde</t>
  </si>
  <si>
    <t>VKF-1058-1</t>
  </si>
  <si>
    <t>VKF-1063-3</t>
  </si>
  <si>
    <t>VKF-1063-2</t>
  </si>
  <si>
    <t>VKF-1059-2</t>
  </si>
  <si>
    <t>VKF-1063-6</t>
  </si>
  <si>
    <t>VKF-1063-7</t>
  </si>
  <si>
    <t>VKF-1055-2</t>
  </si>
  <si>
    <t>20238815.1</t>
  </si>
  <si>
    <t>Hippo</t>
  </si>
  <si>
    <t>VKF-1053-1</t>
  </si>
  <si>
    <t>20231264.1</t>
  </si>
  <si>
    <t>Smisse 40</t>
  </si>
  <si>
    <t>VKF-1061-1</t>
  </si>
  <si>
    <t>VKF-1060-4</t>
  </si>
  <si>
    <t>VKF-1060-6</t>
  </si>
  <si>
    <t>VKF-1063-4</t>
  </si>
  <si>
    <t>VKF-1060-1</t>
  </si>
  <si>
    <t>20231136.1</t>
  </si>
  <si>
    <t>Hofstee</t>
  </si>
  <si>
    <t>VKF-1054-1</t>
  </si>
  <si>
    <t>20236587.1</t>
  </si>
  <si>
    <t>Klerkenhof</t>
  </si>
  <si>
    <t>VKF-1056-1</t>
  </si>
  <si>
    <t>20238580.2</t>
  </si>
  <si>
    <t>VKF-1062-2</t>
  </si>
  <si>
    <t>VKF-1060-7</t>
  </si>
  <si>
    <t>VKF-1060-8</t>
  </si>
  <si>
    <t>20231437.1</t>
  </si>
  <si>
    <t>Kubus</t>
  </si>
  <si>
    <t>VKF-1057-1</t>
  </si>
  <si>
    <t>20188461.6</t>
  </si>
  <si>
    <t>VKF-248-16</t>
  </si>
  <si>
    <t>20211825.1</t>
  </si>
  <si>
    <t>De Vleugels Wilgenerven polyvalente zaal</t>
  </si>
  <si>
    <t>VKF-669-4</t>
  </si>
  <si>
    <t>VKF-669-6</t>
  </si>
  <si>
    <t>20188461.5</t>
  </si>
  <si>
    <t>VKF-670-1</t>
  </si>
  <si>
    <t>20212266.1</t>
  </si>
  <si>
    <t>De Vleugels Wilgenerven 5 &amp; 6</t>
  </si>
  <si>
    <t>VKE-668-8</t>
  </si>
  <si>
    <t>20217532.1</t>
  </si>
  <si>
    <t>De Vleugels Wilgenerven 3 &amp; 4</t>
  </si>
  <si>
    <t>VKE-667-8</t>
  </si>
  <si>
    <t>20219909.1</t>
  </si>
  <si>
    <t>De Vleugels Wilgenerven 1 &amp; 2</t>
  </si>
  <si>
    <t>VKE-666-9</t>
  </si>
  <si>
    <t>VKE-668-5</t>
  </si>
  <si>
    <t>VKE-667-5</t>
  </si>
  <si>
    <t>VKE-666-5</t>
  </si>
  <si>
    <t>VKE-668-1</t>
  </si>
  <si>
    <t>VKE-667-1</t>
  </si>
  <si>
    <t>VKE-666-1</t>
  </si>
  <si>
    <t>VKF-669-1</t>
  </si>
  <si>
    <t>VKF-669-5</t>
  </si>
  <si>
    <t>VKE-668-6</t>
  </si>
  <si>
    <t>VKE-667-6</t>
  </si>
  <si>
    <t>VKE-666-7</t>
  </si>
  <si>
    <t>20203546.1</t>
  </si>
  <si>
    <t>De Vleugels, Oostduinkerke</t>
  </si>
  <si>
    <t>VKF-671-3</t>
  </si>
  <si>
    <t>VKF-671-5</t>
  </si>
  <si>
    <t>VKF-669-2</t>
  </si>
  <si>
    <t>VKF-671-4</t>
  </si>
  <si>
    <t>VKF-671-6</t>
  </si>
  <si>
    <t>VKE-668-9</t>
  </si>
  <si>
    <t>VKE-667-9</t>
  </si>
  <si>
    <t>VKE-666-10</t>
  </si>
  <si>
    <t>VKE-667-3</t>
  </si>
  <si>
    <t>VKE-668-3</t>
  </si>
  <si>
    <t>VKE-666-3</t>
  </si>
  <si>
    <t>VKE-666-8</t>
  </si>
  <si>
    <t>VKE-667-7</t>
  </si>
  <si>
    <t>VKF-671-1</t>
  </si>
  <si>
    <t>VKE-668-7</t>
  </si>
  <si>
    <t>VKE-666-2</t>
  </si>
  <si>
    <t>VKE-667-2</t>
  </si>
  <si>
    <t>VKE-668-2</t>
  </si>
  <si>
    <t>VKF-671-2</t>
  </si>
  <si>
    <t>VKE-666-6</t>
  </si>
  <si>
    <t>VKE-666-4</t>
  </si>
  <si>
    <t>VKE-667-4</t>
  </si>
  <si>
    <t>VKE-668-4</t>
  </si>
  <si>
    <t>VKF-669-3</t>
  </si>
  <si>
    <t>20188461.3</t>
  </si>
  <si>
    <t>VKF-248-15</t>
  </si>
  <si>
    <t>VKF-248-14</t>
  </si>
  <si>
    <t>20188461.1</t>
  </si>
  <si>
    <t>VKF-248-9</t>
  </si>
  <si>
    <t>VKF-248-1</t>
  </si>
  <si>
    <t>VKF-248-11</t>
  </si>
  <si>
    <t>VKF-248-12</t>
  </si>
  <si>
    <t>VKF-248-7</t>
  </si>
  <si>
    <t>VKF-248-2</t>
  </si>
  <si>
    <t>VKF-248-5</t>
  </si>
  <si>
    <t>VKF-248-3</t>
  </si>
  <si>
    <t>VKF-248-8</t>
  </si>
  <si>
    <t>VKF-248-6</t>
  </si>
  <si>
    <t>VKF-248-10</t>
  </si>
  <si>
    <t>VKF-248-4</t>
  </si>
  <si>
    <t>20202165.1</t>
  </si>
  <si>
    <t>huis Molenberg</t>
  </si>
  <si>
    <t>VKF-672-2</t>
  </si>
  <si>
    <t>20208872.1</t>
  </si>
  <si>
    <t>huis Weegbree</t>
  </si>
  <si>
    <t>VKF-673-1</t>
  </si>
  <si>
    <t>VKF-672-1</t>
  </si>
  <si>
    <t>20188765.1</t>
  </si>
  <si>
    <t>Begeleidingscentrum Stappen</t>
  </si>
  <si>
    <t>Cohousing Gentrugge</t>
  </si>
  <si>
    <t>VKF-852-1</t>
  </si>
  <si>
    <t>VKF-852-2</t>
  </si>
  <si>
    <t>20187860.1</t>
  </si>
  <si>
    <t>COMPOT</t>
  </si>
  <si>
    <t>VKF-337-1</t>
  </si>
  <si>
    <t>20186219.1</t>
  </si>
  <si>
    <t>Poly</t>
  </si>
  <si>
    <t>VKF-4-1</t>
  </si>
  <si>
    <t>Compostela</t>
  </si>
  <si>
    <t>VKF-13-2</t>
  </si>
  <si>
    <t>VKF-326-1</t>
  </si>
  <si>
    <t>VKF-324-1</t>
  </si>
  <si>
    <t>VKF-325-1</t>
  </si>
  <si>
    <t>VKF-321-2</t>
  </si>
  <si>
    <t>VKF-321-1</t>
  </si>
  <si>
    <t>VKF-322-2</t>
  </si>
  <si>
    <t>VKF-323-1</t>
  </si>
  <si>
    <t>VKF-322-1</t>
  </si>
  <si>
    <t>20183743.2</t>
  </si>
  <si>
    <t>WZC Cocoon</t>
  </si>
  <si>
    <t>VKF-12-2</t>
  </si>
  <si>
    <t>20183420.2</t>
  </si>
  <si>
    <t>VKF-324-2</t>
  </si>
  <si>
    <t>20186659.1</t>
  </si>
  <si>
    <t>WZC Cleo</t>
  </si>
  <si>
    <t>VKF-11-1</t>
  </si>
  <si>
    <t>VKF-13-1</t>
  </si>
  <si>
    <t>20183398.1</t>
  </si>
  <si>
    <t>WZC Czagani</t>
  </si>
  <si>
    <t>VKF-14-1</t>
  </si>
  <si>
    <t>VKF-14-3</t>
  </si>
  <si>
    <t>VKF-14-2</t>
  </si>
  <si>
    <t>20183743.1</t>
  </si>
  <si>
    <t>VKF-12-1</t>
  </si>
  <si>
    <t>20223587.1</t>
  </si>
  <si>
    <t>GAW Kalmburg</t>
  </si>
  <si>
    <t>VKF-945-1</t>
  </si>
  <si>
    <t>20198854.1</t>
  </si>
  <si>
    <t>Tikvatenoe</t>
  </si>
  <si>
    <t>VKF-674-1</t>
  </si>
  <si>
    <t>Zorgnetwerk Cur@-Z</t>
  </si>
  <si>
    <t>VKF-853-1</t>
  </si>
  <si>
    <t>VKF-107-5</t>
  </si>
  <si>
    <t>VKF-107-3</t>
  </si>
  <si>
    <t>VKF-107-2</t>
  </si>
  <si>
    <t>VKF-107-1</t>
  </si>
  <si>
    <t>20188010.1</t>
  </si>
  <si>
    <t>Het Baken</t>
  </si>
  <si>
    <t>VKF-466-1</t>
  </si>
  <si>
    <t>20186201.1</t>
  </si>
  <si>
    <t>VKF-465-1</t>
  </si>
  <si>
    <t>VKF-465-2</t>
  </si>
  <si>
    <t>VKF-676-2</t>
  </si>
  <si>
    <t>VKF-675-2</t>
  </si>
  <si>
    <t>VKF-676-1</t>
  </si>
  <si>
    <t>VKF-675-1</t>
  </si>
  <si>
    <t>20182601.1</t>
  </si>
  <si>
    <t>WZC Heilige Familie</t>
  </si>
  <si>
    <t>VKF-267-1</t>
  </si>
  <si>
    <t>20207414.1</t>
  </si>
  <si>
    <t>De Luifel</t>
  </si>
  <si>
    <t>De Luifel, Tielt</t>
  </si>
  <si>
    <t>VKF-677-1</t>
  </si>
  <si>
    <t>20238126.2</t>
  </si>
  <si>
    <t>EYCKENBORGH</t>
  </si>
  <si>
    <t>Eyckenborch</t>
  </si>
  <si>
    <t>VKF-1023-1</t>
  </si>
  <si>
    <t>VKF-1023-3</t>
  </si>
  <si>
    <t>VKF-1023-2</t>
  </si>
  <si>
    <t>20205581.1</t>
  </si>
  <si>
    <t>AZ Klina</t>
  </si>
  <si>
    <t>VKF-678-6</t>
  </si>
  <si>
    <t>VKF-678-5</t>
  </si>
  <si>
    <t>VKF-678-4</t>
  </si>
  <si>
    <t>VKF-678-1</t>
  </si>
  <si>
    <t>VKF-678-3</t>
  </si>
  <si>
    <t>VKF-678-2</t>
  </si>
  <si>
    <t>20189176.2</t>
  </si>
  <si>
    <t>Alvinnenberg</t>
  </si>
  <si>
    <t>Oranje huis</t>
  </si>
  <si>
    <t>VKF-332-3</t>
  </si>
  <si>
    <t>20187510.2</t>
  </si>
  <si>
    <t>Grijs huis</t>
  </si>
  <si>
    <t>VKF-331-3</t>
  </si>
  <si>
    <t>20187584.2</t>
  </si>
  <si>
    <t>Wit huis</t>
  </si>
  <si>
    <t>VKF-333-3</t>
  </si>
  <si>
    <t>20187510.1</t>
  </si>
  <si>
    <t>VKF-331-2</t>
  </si>
  <si>
    <t>20189176.1</t>
  </si>
  <si>
    <t>VKF-332-2</t>
  </si>
  <si>
    <t>20187584.1</t>
  </si>
  <si>
    <t>VKF-333-2</t>
  </si>
  <si>
    <t>20181616.1</t>
  </si>
  <si>
    <t>Centrum 1</t>
  </si>
  <si>
    <t>VKF-330-2</t>
  </si>
  <si>
    <t>VKF-330-1</t>
  </si>
  <si>
    <t>VKF-331-1</t>
  </si>
  <si>
    <t>VKF-333-1</t>
  </si>
  <si>
    <t>VKF-332-1</t>
  </si>
  <si>
    <t>VKF-330-3</t>
  </si>
  <si>
    <t>20181197.1</t>
  </si>
  <si>
    <t>VZW 't Veer - Maatschappelijke zetel</t>
  </si>
  <si>
    <t>VKF-373-1</t>
  </si>
  <si>
    <t>20182746.1</t>
  </si>
  <si>
    <t>Sint Anna</t>
  </si>
  <si>
    <t>VZW Sint Anna</t>
  </si>
  <si>
    <t>VKF-510-1</t>
  </si>
  <si>
    <t>20189287.1</t>
  </si>
  <si>
    <t>CIG Vogelzang 44</t>
  </si>
  <si>
    <t>VKF-171-3</t>
  </si>
  <si>
    <t>20181041.1</t>
  </si>
  <si>
    <t>De Vogelzang</t>
  </si>
  <si>
    <t>CIG Vogelzang 41A</t>
  </si>
  <si>
    <t>VKF-174-2</t>
  </si>
  <si>
    <t>VKF-171-1</t>
  </si>
  <si>
    <t>VKF-174-6</t>
  </si>
  <si>
    <t>VKF-171-6</t>
  </si>
  <si>
    <t>VKF-174-1</t>
  </si>
  <si>
    <t>VKF-171-5</t>
  </si>
  <si>
    <t>VKF-171-2</t>
  </si>
  <si>
    <t>VKF-174-7</t>
  </si>
  <si>
    <t>VKF-171-7</t>
  </si>
  <si>
    <t>VKF-174-5</t>
  </si>
  <si>
    <t>VKF-174-4</t>
  </si>
  <si>
    <t>20187006.1</t>
  </si>
  <si>
    <t>CIG Vogelzang 43</t>
  </si>
  <si>
    <t>VKF-170-3</t>
  </si>
  <si>
    <t>VKF-174-3</t>
  </si>
  <si>
    <t>VKF-170-2</t>
  </si>
  <si>
    <t>VKF-171-4</t>
  </si>
  <si>
    <t>VKF-170-1</t>
  </si>
  <si>
    <t>20219786.2</t>
  </si>
  <si>
    <t>WZC Strijland</t>
  </si>
  <si>
    <t>VKF-679-4</t>
  </si>
  <si>
    <t>20219786.1</t>
  </si>
  <si>
    <t>VKF-679-2</t>
  </si>
  <si>
    <t>VKF-679-3</t>
  </si>
  <si>
    <t>VKF-679-1</t>
  </si>
  <si>
    <t>20187140.1</t>
  </si>
  <si>
    <t>De Vierklaver</t>
  </si>
  <si>
    <t>Landegem blok B</t>
  </si>
  <si>
    <t>VKF-342-2</t>
  </si>
  <si>
    <t>VKF-342-3</t>
  </si>
  <si>
    <t>VKF-342-1</t>
  </si>
  <si>
    <t>20194266.1</t>
  </si>
  <si>
    <t>Seniorencentrum OLV vzw</t>
  </si>
  <si>
    <t>VKF-445-2</t>
  </si>
  <si>
    <t>VKF-445-3</t>
  </si>
  <si>
    <t>VKF-445-4</t>
  </si>
  <si>
    <t>VKF-445-5</t>
  </si>
  <si>
    <t>VKF-445-6</t>
  </si>
  <si>
    <t>VKF-445-1</t>
  </si>
  <si>
    <t>VKF-680-1</t>
  </si>
  <si>
    <t>20187108.2</t>
  </si>
  <si>
    <t>Rozemarijn</t>
  </si>
  <si>
    <t>Rozemarijn Keerbergen</t>
  </si>
  <si>
    <t>VKF-854-1</t>
  </si>
  <si>
    <t>20187108.1</t>
  </si>
  <si>
    <t>VKF-681-5</t>
  </si>
  <si>
    <t>VKF-681-1</t>
  </si>
  <si>
    <t>VKF-681-4</t>
  </si>
  <si>
    <t>VKF-681-6</t>
  </si>
  <si>
    <t>VKF-681-3</t>
  </si>
  <si>
    <t>VKF-681-2</t>
  </si>
  <si>
    <t>INSPIRANT</t>
  </si>
  <si>
    <t>Inspirant aan zee | MFC - gebouw A-N</t>
  </si>
  <si>
    <t>Inspirant Aartrijke - Zorggebouw</t>
  </si>
  <si>
    <t>VKE-1024-1</t>
  </si>
  <si>
    <t>20182086.1</t>
  </si>
  <si>
    <t>Buitenproject 't Vlot</t>
  </si>
  <si>
    <t>VKE-946-1</t>
  </si>
  <si>
    <t>20225075.2</t>
  </si>
  <si>
    <t>VKE-908-4</t>
  </si>
  <si>
    <t>VKE-908-1</t>
  </si>
  <si>
    <t>VKE-908-3</t>
  </si>
  <si>
    <t>VKE-908-2</t>
  </si>
  <si>
    <t>20218266.1</t>
  </si>
  <si>
    <t>Hoofdsite VOC De Rozenkrans - Gebouw H-I-J</t>
  </si>
  <si>
    <t>VKF-857-3</t>
  </si>
  <si>
    <t>20218266.2</t>
  </si>
  <si>
    <t>VKE-857-4</t>
  </si>
  <si>
    <t>VKE-857-1</t>
  </si>
  <si>
    <t>VKE-856-9</t>
  </si>
  <si>
    <t>VKF-857-2</t>
  </si>
  <si>
    <t>VKE-856-6</t>
  </si>
  <si>
    <t>VKE-856-1</t>
  </si>
  <si>
    <t>20214362.1</t>
  </si>
  <si>
    <t>VKF-856-2</t>
  </si>
  <si>
    <t>VKF-856-8</t>
  </si>
  <si>
    <t>VKF-856-3</t>
  </si>
  <si>
    <t>VKF-856-4</t>
  </si>
  <si>
    <t>VKF-857-5</t>
  </si>
  <si>
    <t>VKF-856-5</t>
  </si>
  <si>
    <t>20187701.1</t>
  </si>
  <si>
    <t>Buitenproject Zandcluyse</t>
  </si>
  <si>
    <t>VKF-855-2</t>
  </si>
  <si>
    <t>VKF-856-7</t>
  </si>
  <si>
    <t>VKF-855-1</t>
  </si>
  <si>
    <t>20192186.1</t>
  </si>
  <si>
    <t>Stijn</t>
  </si>
  <si>
    <t>'t Weyerke Therapiecentrum</t>
  </si>
  <si>
    <t>VKF-448-4</t>
  </si>
  <si>
    <t>20197971.1</t>
  </si>
  <si>
    <t>Sint-Oda hei 1-2</t>
  </si>
  <si>
    <t>VKF-515-1</t>
  </si>
  <si>
    <t>20199668.1</t>
  </si>
  <si>
    <t>Sint Oda hei 7-8</t>
  </si>
  <si>
    <t>VKF-514-1</t>
  </si>
  <si>
    <t>20197081.1</t>
  </si>
  <si>
    <t>Sint Oda hei 3-4</t>
  </si>
  <si>
    <t>VKF-513-1</t>
  </si>
  <si>
    <t>20181014.1</t>
  </si>
  <si>
    <t>VKF-516-1</t>
  </si>
  <si>
    <t>20184309.1</t>
  </si>
  <si>
    <t>Sint-Oda Sens-city</t>
  </si>
  <si>
    <t>VKF-447-1</t>
  </si>
  <si>
    <t>VKF-448-3</t>
  </si>
  <si>
    <t>VKF-448-1</t>
  </si>
  <si>
    <t>VKF-448-2</t>
  </si>
  <si>
    <t>20246818.1</t>
  </si>
  <si>
    <t>t Weyerke-ZAC4</t>
  </si>
  <si>
    <t>VKF-1064-9</t>
  </si>
  <si>
    <t>VKF-1064-5</t>
  </si>
  <si>
    <t>VKF-1064-1</t>
  </si>
  <si>
    <t>VKF-1064-2</t>
  </si>
  <si>
    <t>VKF-1064-8</t>
  </si>
  <si>
    <t>VKF-1064-7</t>
  </si>
  <si>
    <t>VKF-1064-4</t>
  </si>
  <si>
    <t>VKF-1064-6</t>
  </si>
  <si>
    <t>VKF-1064-3</t>
  </si>
  <si>
    <t>VKF-682-3</t>
  </si>
  <si>
    <t>VKF-682-4</t>
  </si>
  <si>
    <t>20222331.1</t>
  </si>
  <si>
    <t>t Klavertje Beukenveld</t>
  </si>
  <si>
    <t>VKF-947-4</t>
  </si>
  <si>
    <t>VKF-682-5</t>
  </si>
  <si>
    <t>VKF-682-2</t>
  </si>
  <si>
    <t>Regeltechn.koeling</t>
  </si>
  <si>
    <t>VKF-947-1</t>
  </si>
  <si>
    <t>VKF-947-2</t>
  </si>
  <si>
    <t>VKF-947-3</t>
  </si>
  <si>
    <t>20208793.1</t>
  </si>
  <si>
    <t>Kamiano Groenhoef</t>
  </si>
  <si>
    <t>VKF-683-2</t>
  </si>
  <si>
    <t>20216923.1</t>
  </si>
  <si>
    <t>'t Klavertje Laekerveld 1</t>
  </si>
  <si>
    <t>VKF-685-2</t>
  </si>
  <si>
    <t>20187421.1</t>
  </si>
  <si>
    <t>Klimroos De Mistel</t>
  </si>
  <si>
    <t>VKF-684-4</t>
  </si>
  <si>
    <t>VKF-683-3</t>
  </si>
  <si>
    <t>VKF-683-6</t>
  </si>
  <si>
    <t>20195219.1</t>
  </si>
  <si>
    <t>VKF-682-1</t>
  </si>
  <si>
    <t>VKF-683-7</t>
  </si>
  <si>
    <t>VKF-685-3</t>
  </si>
  <si>
    <t>VKF-684-1</t>
  </si>
  <si>
    <t>VKF-683-8</t>
  </si>
  <si>
    <t>VKF-685-1</t>
  </si>
  <si>
    <t>VKF-683-1</t>
  </si>
  <si>
    <t>VKF-686-1</t>
  </si>
  <si>
    <t>VKF-683-5</t>
  </si>
  <si>
    <t>VKF-684-2</t>
  </si>
  <si>
    <t>VKF-684-3</t>
  </si>
  <si>
    <t>VKF-683-4</t>
  </si>
  <si>
    <t>20198599.1</t>
  </si>
  <si>
    <t>Kinderdagverblijf De B'Engeltjes</t>
  </si>
  <si>
    <t>VKF-416-2</t>
  </si>
  <si>
    <t>VKF-416-3</t>
  </si>
  <si>
    <t>VKF-416-1</t>
  </si>
  <si>
    <t>20198582.1</t>
  </si>
  <si>
    <t>NV RESIDENCE MARIE-ASTRID</t>
  </si>
  <si>
    <t>VKF-372-2</t>
  </si>
  <si>
    <t>20198582.2</t>
  </si>
  <si>
    <t>VKF-372-1</t>
  </si>
  <si>
    <t>20229462.1</t>
  </si>
  <si>
    <t>CLARA'S HOFKE</t>
  </si>
  <si>
    <t>Clara's Hofke</t>
  </si>
  <si>
    <t>VKF-1025-2</t>
  </si>
  <si>
    <t>VKF-1025-1</t>
  </si>
  <si>
    <t>20188779.2</t>
  </si>
  <si>
    <t>Blok Blauw - Oranje</t>
  </si>
  <si>
    <t>VKE-121-2</t>
  </si>
  <si>
    <t>20185350.2</t>
  </si>
  <si>
    <t>Blok wit</t>
  </si>
  <si>
    <t>VKE-127-2</t>
  </si>
  <si>
    <t>20188101.2</t>
  </si>
  <si>
    <t>Blok Paars</t>
  </si>
  <si>
    <t>VKE-125-2</t>
  </si>
  <si>
    <t>20185148.2</t>
  </si>
  <si>
    <t>Blok Geel</t>
  </si>
  <si>
    <t>VKE-122-2</t>
  </si>
  <si>
    <t>20182447.2</t>
  </si>
  <si>
    <t>Blok Rood</t>
  </si>
  <si>
    <t>VKE-126-2</t>
  </si>
  <si>
    <t>20189924.2</t>
  </si>
  <si>
    <t>Blok grijs</t>
  </si>
  <si>
    <t>VKE-123-2</t>
  </si>
  <si>
    <t>VKE-121-3</t>
  </si>
  <si>
    <t>VKE-125-3</t>
  </si>
  <si>
    <t>VKE-122-3</t>
  </si>
  <si>
    <t>VKE-126-3</t>
  </si>
  <si>
    <t>20184880.2</t>
  </si>
  <si>
    <t>Blok Groen</t>
  </si>
  <si>
    <t>VKE-124-2</t>
  </si>
  <si>
    <t>VKE-123-3</t>
  </si>
  <si>
    <t>20188779.1</t>
  </si>
  <si>
    <t>VKF-121-1</t>
  </si>
  <si>
    <t>VKF-121-4</t>
  </si>
  <si>
    <t>VKF-121-5</t>
  </si>
  <si>
    <t>20185148.1</t>
  </si>
  <si>
    <t>VKF-122-1</t>
  </si>
  <si>
    <t>20184880.1</t>
  </si>
  <si>
    <t>VKF-124-3</t>
  </si>
  <si>
    <t>VKF-121-3</t>
  </si>
  <si>
    <t>VKF-124-1</t>
  </si>
  <si>
    <t>20188101.1</t>
  </si>
  <si>
    <t>VKF-125-1</t>
  </si>
  <si>
    <t>VKF-121-2</t>
  </si>
  <si>
    <t>20185350.1</t>
  </si>
  <si>
    <t>VKF-127-2</t>
  </si>
  <si>
    <t>20189924.1</t>
  </si>
  <si>
    <t>VKF-123-1</t>
  </si>
  <si>
    <t>VKF-127-1</t>
  </si>
  <si>
    <t>VKF-123-2</t>
  </si>
  <si>
    <t>VKF-123-3</t>
  </si>
  <si>
    <t>VKF-124-2</t>
  </si>
  <si>
    <t>20182447.1</t>
  </si>
  <si>
    <t>VKF-126-1</t>
  </si>
  <si>
    <t>20188581.2</t>
  </si>
  <si>
    <t>De Branding WAAK Leeuw Van Vlaanderenlaan</t>
  </si>
  <si>
    <t>VKF-17-3</t>
  </si>
  <si>
    <t>20216310.1</t>
  </si>
  <si>
    <t>Heirweg 190</t>
  </si>
  <si>
    <t>VKF-693-1</t>
  </si>
  <si>
    <t>20217953.1</t>
  </si>
  <si>
    <t>Vlaanderenstraat 7d - GES</t>
  </si>
  <si>
    <t>VKF-705-2</t>
  </si>
  <si>
    <t>20212780.1</t>
  </si>
  <si>
    <t>Ringlaan 30 variatiebedrijf</t>
  </si>
  <si>
    <t>VKF-701-2</t>
  </si>
  <si>
    <t>20208919.1</t>
  </si>
  <si>
    <t>Heirweg 196</t>
  </si>
  <si>
    <t>VKF-694-3</t>
  </si>
  <si>
    <t>20211059.1</t>
  </si>
  <si>
    <t>Leeuw Van Vlaanderenlaan 29</t>
  </si>
  <si>
    <t>VKF-698-2</t>
  </si>
  <si>
    <t>20202054.1</t>
  </si>
  <si>
    <t>Vlaanderenstraat 7 C</t>
  </si>
  <si>
    <t>VKF-703-2</t>
  </si>
  <si>
    <t>20206705.1</t>
  </si>
  <si>
    <t>Vlaanderenstraat 7A</t>
  </si>
  <si>
    <t>VKF-704-2</t>
  </si>
  <si>
    <t>20212204.1</t>
  </si>
  <si>
    <t>Warande 145</t>
  </si>
  <si>
    <t>VKF-706-1</t>
  </si>
  <si>
    <t>20207849.1</t>
  </si>
  <si>
    <t>Vlaanderenstraat 7 b</t>
  </si>
  <si>
    <t>VKF-702-2</t>
  </si>
  <si>
    <t>20204065.1</t>
  </si>
  <si>
    <t>Koning Leopold II laan</t>
  </si>
  <si>
    <t>VKF-697-2</t>
  </si>
  <si>
    <t>VKF-705-4</t>
  </si>
  <si>
    <t>VKF-694-1</t>
  </si>
  <si>
    <t>20207969.1</t>
  </si>
  <si>
    <t>G. Debaetsstraat 4</t>
  </si>
  <si>
    <t>VKF-691-2</t>
  </si>
  <si>
    <t>20201868.1</t>
  </si>
  <si>
    <t>G. Debaetsstraat 5</t>
  </si>
  <si>
    <t>VKF-692-2</t>
  </si>
  <si>
    <t>VKF-706-3</t>
  </si>
  <si>
    <t>20212962.1</t>
  </si>
  <si>
    <t>Bavikhoofsestraat 72 Ateliers hout en klei</t>
  </si>
  <si>
    <t>VKF-689-2</t>
  </si>
  <si>
    <t>20201168.1</t>
  </si>
  <si>
    <t>Maaiweg 3</t>
  </si>
  <si>
    <t>VKF-699-2</t>
  </si>
  <si>
    <t>20202242.1</t>
  </si>
  <si>
    <t>Heirweg 205</t>
  </si>
  <si>
    <t>VKF-695-1</t>
  </si>
  <si>
    <t>20202495.1</t>
  </si>
  <si>
    <t>Heirweg 215</t>
  </si>
  <si>
    <t>VKF-696-1</t>
  </si>
  <si>
    <t>VKF-706-2</t>
  </si>
  <si>
    <t>VKF-695-2</t>
  </si>
  <si>
    <t>VKF-694-5</t>
  </si>
  <si>
    <t>VKF-699-3</t>
  </si>
  <si>
    <t>VKF-696-2</t>
  </si>
  <si>
    <t>VKF-692-3</t>
  </si>
  <si>
    <t>VKF-694-4</t>
  </si>
  <si>
    <t>VKF-691-3</t>
  </si>
  <si>
    <t>VKF-705-1</t>
  </si>
  <si>
    <t>VKF-697-3</t>
  </si>
  <si>
    <t>VKF-702-1</t>
  </si>
  <si>
    <t>VKF-703-1</t>
  </si>
  <si>
    <t>VKF-704-1</t>
  </si>
  <si>
    <t>VKF-701-1</t>
  </si>
  <si>
    <t>VKF-705-3</t>
  </si>
  <si>
    <t>VKF-701-3</t>
  </si>
  <si>
    <t>20212888.1</t>
  </si>
  <si>
    <t>Ringlaan 30 polyvalent gebouw</t>
  </si>
  <si>
    <t>VKF-700-1</t>
  </si>
  <si>
    <t>VKF-698-3</t>
  </si>
  <si>
    <t>VKF-689-3</t>
  </si>
  <si>
    <t>VKF-700-2</t>
  </si>
  <si>
    <t>20215577.1</t>
  </si>
  <si>
    <t>Bavikhoofsestraat 72 app 1</t>
  </si>
  <si>
    <t>VKF-687-1</t>
  </si>
  <si>
    <t>20219389.1</t>
  </si>
  <si>
    <t>Bavikhoofsestraat 72 app 2</t>
  </si>
  <si>
    <t>VKF-688-1</t>
  </si>
  <si>
    <t>VKF-689-1</t>
  </si>
  <si>
    <t>VKF-697-1</t>
  </si>
  <si>
    <t>VKF-687-2</t>
  </si>
  <si>
    <t>VKF-688-2</t>
  </si>
  <si>
    <t>VKF-693-2</t>
  </si>
  <si>
    <t>20218463.1</t>
  </si>
  <si>
    <t>Bremlaan 4</t>
  </si>
  <si>
    <t>VKF-690-1</t>
  </si>
  <si>
    <t>VKF-692-1</t>
  </si>
  <si>
    <t>VKF-691-1</t>
  </si>
  <si>
    <t>VKF-699-1</t>
  </si>
  <si>
    <t>VKF-694-2</t>
  </si>
  <si>
    <t>VKF-698-1</t>
  </si>
  <si>
    <t>20186939.1</t>
  </si>
  <si>
    <t>De Branding WAAK Heirweg</t>
  </si>
  <si>
    <t>VKF-16-1</t>
  </si>
  <si>
    <t>VKF-16-2</t>
  </si>
  <si>
    <t>20181207.1</t>
  </si>
  <si>
    <t>De branding WAAK Ringlaan</t>
  </si>
  <si>
    <t>VKF-18-1</t>
  </si>
  <si>
    <t>VKF-18-2</t>
  </si>
  <si>
    <t>20188581.1</t>
  </si>
  <si>
    <t>VKF-17-2</t>
  </si>
  <si>
    <t>VKF-18-3</t>
  </si>
  <si>
    <t>VKF-16-3</t>
  </si>
  <si>
    <t>VKF-17-1</t>
  </si>
  <si>
    <t>VKF-18-4</t>
  </si>
  <si>
    <t>20231262.2</t>
  </si>
  <si>
    <t>VZW Kompas Omega</t>
  </si>
  <si>
    <t>VKF-1065-4</t>
  </si>
  <si>
    <t>VKF-1065-3</t>
  </si>
  <si>
    <t>VKF-1065-2</t>
  </si>
  <si>
    <t>VKF-1065-1</t>
  </si>
  <si>
    <t>20185471.1</t>
  </si>
  <si>
    <t>VZW Kompas - Landhuis Les Cycognes</t>
  </si>
  <si>
    <t>VKF-118-3</t>
  </si>
  <si>
    <t>VKF-118-4</t>
  </si>
  <si>
    <t>20189403.1</t>
  </si>
  <si>
    <t>VZW Kompas - De Wal Oranjerie</t>
  </si>
  <si>
    <t>VKF-115-4</t>
  </si>
  <si>
    <t>VKF-118-1</t>
  </si>
  <si>
    <t>VKF-115-1</t>
  </si>
  <si>
    <t>20187504.1</t>
  </si>
  <si>
    <t>VZW Kompas - Zandeken</t>
  </si>
  <si>
    <t>VKF-119-1</t>
  </si>
  <si>
    <t>20181121.1</t>
  </si>
  <si>
    <t>VZW Kompas - Gebouw Polyvalente Zaal</t>
  </si>
  <si>
    <t>VKF-117-2</t>
  </si>
  <si>
    <t>20183614.1</t>
  </si>
  <si>
    <t>VZW Kompas - De Zon</t>
  </si>
  <si>
    <t>VKF-116-2</t>
  </si>
  <si>
    <t>20183661.1</t>
  </si>
  <si>
    <t>VZW Kompas - De Regenboog</t>
  </si>
  <si>
    <t>VKF-114-2</t>
  </si>
  <si>
    <t>VKF-118-5</t>
  </si>
  <si>
    <t>VKF-115-5</t>
  </si>
  <si>
    <t>VKF-117-3</t>
  </si>
  <si>
    <t>VKF-116-3</t>
  </si>
  <si>
    <t>VKF-114-3</t>
  </si>
  <si>
    <t>VKF-115-3</t>
  </si>
  <si>
    <t>VKF-115-2</t>
  </si>
  <si>
    <t>VKF-118-2</t>
  </si>
  <si>
    <t>VKF-114-1</t>
  </si>
  <si>
    <t>VKF-117-1</t>
  </si>
  <si>
    <t>VKF-116-1</t>
  </si>
  <si>
    <t>20186561.3</t>
  </si>
  <si>
    <t>Boei 5</t>
  </si>
  <si>
    <t>VKF-168-5</t>
  </si>
  <si>
    <t>20212508.2</t>
  </si>
  <si>
    <t>Centrum Ambulante Diensten</t>
  </si>
  <si>
    <t>Boei 4</t>
  </si>
  <si>
    <t>VKF-708-1</t>
  </si>
  <si>
    <t>20212508.1</t>
  </si>
  <si>
    <t>VKF-708-2</t>
  </si>
  <si>
    <t>20216874.1</t>
  </si>
  <si>
    <t>Boei 1</t>
  </si>
  <si>
    <t>VKF-707-2</t>
  </si>
  <si>
    <t>VKF-707-5</t>
  </si>
  <si>
    <t>VKF-707-1</t>
  </si>
  <si>
    <t>VKF-707-3</t>
  </si>
  <si>
    <t>VKF-707-4</t>
  </si>
  <si>
    <t>20185321.2</t>
  </si>
  <si>
    <t>VKF-167-3</t>
  </si>
  <si>
    <t>20186561.2</t>
  </si>
  <si>
    <t>VKF-168-3</t>
  </si>
  <si>
    <t>VKF-167-2</t>
  </si>
  <si>
    <t>20189661.1</t>
  </si>
  <si>
    <t>Boei 3</t>
  </si>
  <si>
    <t>VKF-339-1</t>
  </si>
  <si>
    <t>20184348.1</t>
  </si>
  <si>
    <t>VKF-338-2</t>
  </si>
  <si>
    <t>VKF-339-2</t>
  </si>
  <si>
    <t>VKF-338-1</t>
  </si>
  <si>
    <t>VKF-338-3</t>
  </si>
  <si>
    <t>VKF-168-4</t>
  </si>
  <si>
    <t>VKF-168-2</t>
  </si>
  <si>
    <t>20186561.1</t>
  </si>
  <si>
    <t>VKF-168-1</t>
  </si>
  <si>
    <t>20185321.1</t>
  </si>
  <si>
    <t>VKF-167-1</t>
  </si>
  <si>
    <t>20183747.1</t>
  </si>
  <si>
    <t>Gentesteenweg 39</t>
  </si>
  <si>
    <t>VKF-709-2</t>
  </si>
  <si>
    <t>VKF-709-4</t>
  </si>
  <si>
    <t>20186313.1</t>
  </si>
  <si>
    <t>Roze 148</t>
  </si>
  <si>
    <t>VKF-713-1</t>
  </si>
  <si>
    <t>VKF-709-1</t>
  </si>
  <si>
    <t>20182784.1</t>
  </si>
  <si>
    <t>Oostveldstraat 9</t>
  </si>
  <si>
    <t>VKF-710-3</t>
  </si>
  <si>
    <t>20183748.1</t>
  </si>
  <si>
    <t>Pussemierstraat 196</t>
  </si>
  <si>
    <t>VKF-712-1</t>
  </si>
  <si>
    <t>20184731.1</t>
  </si>
  <si>
    <t>Pussemierstraat 122</t>
  </si>
  <si>
    <t>VKF-711-3</t>
  </si>
  <si>
    <t>VKF-709-5</t>
  </si>
  <si>
    <t>VKF-710-1</t>
  </si>
  <si>
    <t>VKF-709-3</t>
  </si>
  <si>
    <t>VKF-710-2</t>
  </si>
  <si>
    <t>VKF-711-1</t>
  </si>
  <si>
    <t>VKF-713-2</t>
  </si>
  <si>
    <t>VKF-711-2</t>
  </si>
  <si>
    <t>Wonen en Werken voor personen met Autisme</t>
  </si>
  <si>
    <t>20223831.2</t>
  </si>
  <si>
    <t>De Okkernoot - Residentie De Kloef</t>
  </si>
  <si>
    <t>VKF-949-5</t>
  </si>
  <si>
    <t>20223831.1</t>
  </si>
  <si>
    <t>VKF-949-2</t>
  </si>
  <si>
    <t>VKF-948-1</t>
  </si>
  <si>
    <t>VKF-949-4</t>
  </si>
  <si>
    <t>VKF-949-3</t>
  </si>
  <si>
    <t>20187232.2</t>
  </si>
  <si>
    <t>Tehuis Vollezele</t>
  </si>
  <si>
    <t>VKF-858-1</t>
  </si>
  <si>
    <t>20187232.1</t>
  </si>
  <si>
    <t>VKF-377-8</t>
  </si>
  <si>
    <t>VKF-377-7</t>
  </si>
  <si>
    <t>20181923.1</t>
  </si>
  <si>
    <t>De Okkernoot Denderwindeke</t>
  </si>
  <si>
    <t>VKF-375-3</t>
  </si>
  <si>
    <t>VKF-377-6</t>
  </si>
  <si>
    <t>20181552.1</t>
  </si>
  <si>
    <t>De Okkernoot Pastorie</t>
  </si>
  <si>
    <t>VKF-376-4</t>
  </si>
  <si>
    <t>VKF-377-2</t>
  </si>
  <si>
    <t>VKF-377-5</t>
  </si>
  <si>
    <t>VKF-375-2</t>
  </si>
  <si>
    <t>VKF-376-2</t>
  </si>
  <si>
    <t>VKF-377-4</t>
  </si>
  <si>
    <t>VKF-376-3</t>
  </si>
  <si>
    <t>VKF-377-3</t>
  </si>
  <si>
    <t>VKF-375-1</t>
  </si>
  <si>
    <t>VKF-376-1</t>
  </si>
  <si>
    <t>VKF-377-1</t>
  </si>
  <si>
    <t>20185977.2</t>
  </si>
  <si>
    <t>De Knuffel</t>
  </si>
  <si>
    <t>vzw De Knuffel</t>
  </si>
  <si>
    <t>VKF-21-3</t>
  </si>
  <si>
    <t>VKF-21-4</t>
  </si>
  <si>
    <t>20185977.1</t>
  </si>
  <si>
    <t>VKF-21-2</t>
  </si>
  <si>
    <t>VKF-21-1</t>
  </si>
  <si>
    <t>20186558.3</t>
  </si>
  <si>
    <t>'t Regenboogje</t>
  </si>
  <si>
    <t>VKF-300-4</t>
  </si>
  <si>
    <t>20182823.3</t>
  </si>
  <si>
    <t>'t Sprookjesparadijs</t>
  </si>
  <si>
    <t>VKF-301-5</t>
  </si>
  <si>
    <t>20188950.2</t>
  </si>
  <si>
    <t>'t Zonnetje</t>
  </si>
  <si>
    <t>VKF-302-3</t>
  </si>
  <si>
    <t>20186558.2</t>
  </si>
  <si>
    <t>VKF-300-3</t>
  </si>
  <si>
    <t>20182823.2</t>
  </si>
  <si>
    <t>VKF-301-2</t>
  </si>
  <si>
    <t>VKF-301-3</t>
  </si>
  <si>
    <t>VKF-300-2</t>
  </si>
  <si>
    <t>VKF-301-4</t>
  </si>
  <si>
    <t>VKF-302-2</t>
  </si>
  <si>
    <t>20188950.1</t>
  </si>
  <si>
    <t>VKF-302-1</t>
  </si>
  <si>
    <t>20186558.1</t>
  </si>
  <si>
    <t>VKF-300-1</t>
  </si>
  <si>
    <t>20182823.1</t>
  </si>
  <si>
    <t>VKF-301-1</t>
  </si>
  <si>
    <t>20197264.1</t>
  </si>
  <si>
    <t>Onze-Lieve-Vrouw Gasthuis</t>
  </si>
  <si>
    <t>WZC OLV Gasthuis</t>
  </si>
  <si>
    <t>VKF-714-8</t>
  </si>
  <si>
    <t>VKF-714-9</t>
  </si>
  <si>
    <t>VKF-714-6</t>
  </si>
  <si>
    <t>VKF-714-1</t>
  </si>
  <si>
    <t>VKF-714-11</t>
  </si>
  <si>
    <t>VKF-714-10</t>
  </si>
  <si>
    <t>VKF-714-4</t>
  </si>
  <si>
    <t>VKF-714-3</t>
  </si>
  <si>
    <t>VKF-714-2</t>
  </si>
  <si>
    <t>VKF-714-5</t>
  </si>
  <si>
    <t>VKF-714-7</t>
  </si>
  <si>
    <t>20182667.1</t>
  </si>
  <si>
    <t>Kinderdagverblijf De Augustientjes</t>
  </si>
  <si>
    <t>VKF-358-1</t>
  </si>
  <si>
    <t>VKF-358-2</t>
  </si>
  <si>
    <t>20183471.2</t>
  </si>
  <si>
    <t>Dagcentrum Kasteel</t>
  </si>
  <si>
    <t>Dagcentrum Kasteel vzw</t>
  </si>
  <si>
    <t>VKF-715-1</t>
  </si>
  <si>
    <t>20183471.1</t>
  </si>
  <si>
    <t>VKF-94-1</t>
  </si>
  <si>
    <t>20187222.1</t>
  </si>
  <si>
    <t>Mariaziekienhuis</t>
  </si>
  <si>
    <t>VKF-211-2</t>
  </si>
  <si>
    <t>VKF-211-1</t>
  </si>
  <si>
    <t>20182830.2</t>
  </si>
  <si>
    <t>Kinderdagverblijf 't Wit Konijntje</t>
  </si>
  <si>
    <t>VKF-264-9</t>
  </si>
  <si>
    <t>VKF-264-10</t>
  </si>
  <si>
    <t>20182830.1</t>
  </si>
  <si>
    <t>VKF-264-5</t>
  </si>
  <si>
    <t>20184529.1</t>
  </si>
  <si>
    <t>Kinderdagverblijf 't Toreke</t>
  </si>
  <si>
    <t>VKF-263-1</t>
  </si>
  <si>
    <t>VKF-264-1</t>
  </si>
  <si>
    <t>VKF-264-8</t>
  </si>
  <si>
    <t>VKF-264-6</t>
  </si>
  <si>
    <t>20188839.1</t>
  </si>
  <si>
    <t>Kinderdagverblijf Maria Boodschap</t>
  </si>
  <si>
    <t>VKF-262-2</t>
  </si>
  <si>
    <t>VKF-264-4</t>
  </si>
  <si>
    <t>VKF-262-3</t>
  </si>
  <si>
    <t>VKF-264-2</t>
  </si>
  <si>
    <t>VKF-264-7</t>
  </si>
  <si>
    <t>VKF-262-1</t>
  </si>
  <si>
    <t>VKF-264-3</t>
  </si>
  <si>
    <t>20192603.3</t>
  </si>
  <si>
    <t>Marie Christina</t>
  </si>
  <si>
    <t>VKF-950-1</t>
  </si>
  <si>
    <t>20193107.2</t>
  </si>
  <si>
    <t>Hertog Jan II</t>
  </si>
  <si>
    <t>VKE-717-5</t>
  </si>
  <si>
    <t>20219844.2</t>
  </si>
  <si>
    <t>Minneveld</t>
  </si>
  <si>
    <t>VKE-722-9</t>
  </si>
  <si>
    <t>20192078.4</t>
  </si>
  <si>
    <t>Minderbroedersstraat</t>
  </si>
  <si>
    <t>VKE-721-6</t>
  </si>
  <si>
    <t>VKE-722-11</t>
  </si>
  <si>
    <t>20193923.2</t>
  </si>
  <si>
    <t>Vaart</t>
  </si>
  <si>
    <t>VKF-725-5</t>
  </si>
  <si>
    <t>VKE-722-12</t>
  </si>
  <si>
    <t>VKE-721-8</t>
  </si>
  <si>
    <t>20193282.2</t>
  </si>
  <si>
    <t>VKE-724-5</t>
  </si>
  <si>
    <t>20193923.3</t>
  </si>
  <si>
    <t>VKE-725-6</t>
  </si>
  <si>
    <t>VKE-721-7</t>
  </si>
  <si>
    <t>VKE-724-6</t>
  </si>
  <si>
    <t>VKE-722-10</t>
  </si>
  <si>
    <t>20199968.2</t>
  </si>
  <si>
    <t>Den 305</t>
  </si>
  <si>
    <t>VKE-716-4</t>
  </si>
  <si>
    <t>20199993.2</t>
  </si>
  <si>
    <t>Kotlab</t>
  </si>
  <si>
    <t>VKE-719-3</t>
  </si>
  <si>
    <t>20192603.2</t>
  </si>
  <si>
    <t>VKE-720-3</t>
  </si>
  <si>
    <t>VKE-720-4</t>
  </si>
  <si>
    <t>VKE-717-6</t>
  </si>
  <si>
    <t>20192078.3</t>
  </si>
  <si>
    <t>VKF-721-1</t>
  </si>
  <si>
    <t>20197510.1</t>
  </si>
  <si>
    <t>Passiebloem</t>
  </si>
  <si>
    <t>VKF-723-4</t>
  </si>
  <si>
    <t>20193923.1</t>
  </si>
  <si>
    <t>VKF-725-1</t>
  </si>
  <si>
    <t>20192078.2</t>
  </si>
  <si>
    <t>VKF-721-5</t>
  </si>
  <si>
    <t>20192078.1</t>
  </si>
  <si>
    <t>VKF-721-4</t>
  </si>
  <si>
    <t>20219844.1</t>
  </si>
  <si>
    <t>VKF-722-2</t>
  </si>
  <si>
    <t>20192670.2</t>
  </si>
  <si>
    <t>Kostershuis</t>
  </si>
  <si>
    <t>VKF-718-2</t>
  </si>
  <si>
    <t>20193107.1</t>
  </si>
  <si>
    <t>VKF-717-3</t>
  </si>
  <si>
    <t>VKF-725-3</t>
  </si>
  <si>
    <t>VKF-721-2</t>
  </si>
  <si>
    <t>VKF-725-4</t>
  </si>
  <si>
    <t>VKF-723-1</t>
  </si>
  <si>
    <t>20199968.1</t>
  </si>
  <si>
    <t>VKF-716-3</t>
  </si>
  <si>
    <t>20192603.1</t>
  </si>
  <si>
    <t>VKF-720-1</t>
  </si>
  <si>
    <t>VKF-717-1</t>
  </si>
  <si>
    <t>20199811.1</t>
  </si>
  <si>
    <t>Vital De Coster</t>
  </si>
  <si>
    <t>VKF-726-3</t>
  </si>
  <si>
    <t>VKF-718-3</t>
  </si>
  <si>
    <t>VKF-717-2</t>
  </si>
  <si>
    <t>VKF-722-6</t>
  </si>
  <si>
    <t>VKF-721-3</t>
  </si>
  <si>
    <t>VKF-722-3</t>
  </si>
  <si>
    <t>VKF-716-2</t>
  </si>
  <si>
    <t>VKF-722-8</t>
  </si>
  <si>
    <t>VKF-723-3</t>
  </si>
  <si>
    <t>20199993.1</t>
  </si>
  <si>
    <t>VKF-719-1</t>
  </si>
  <si>
    <t>VKF-717-4</t>
  </si>
  <si>
    <t>20192670.1</t>
  </si>
  <si>
    <t>VKF-718-1</t>
  </si>
  <si>
    <t>VKF-726-2</t>
  </si>
  <si>
    <t>20193282.1</t>
  </si>
  <si>
    <t>VKF-724-3</t>
  </si>
  <si>
    <t>VKF-724-4</t>
  </si>
  <si>
    <t>VKF-722-1</t>
  </si>
  <si>
    <t>VKF-722-7</t>
  </si>
  <si>
    <t>VKF-719-2</t>
  </si>
  <si>
    <t>VKF-723-2</t>
  </si>
  <si>
    <t>VKF-724-2</t>
  </si>
  <si>
    <t>VKF-725-2</t>
  </si>
  <si>
    <t>VKF-720-2</t>
  </si>
  <si>
    <t>VKF-724-1</t>
  </si>
  <si>
    <t>VKF-726-1</t>
  </si>
  <si>
    <t>VKF-722-4</t>
  </si>
  <si>
    <t>VKF-722-5</t>
  </si>
  <si>
    <t>VKF-716-1</t>
  </si>
  <si>
    <t>20205261.1</t>
  </si>
  <si>
    <t>Kaaistraat</t>
  </si>
  <si>
    <t>VKF-727-1</t>
  </si>
  <si>
    <t>20227321.1</t>
  </si>
  <si>
    <t>gezinsactiviteiten het balanske</t>
  </si>
  <si>
    <t>VKF-909-6</t>
  </si>
  <si>
    <t>VKF-909-5</t>
  </si>
  <si>
    <t>VKF-909-1</t>
  </si>
  <si>
    <t>VKF-909-3</t>
  </si>
  <si>
    <t>VKF-909-4</t>
  </si>
  <si>
    <t>VKF-909-2</t>
  </si>
  <si>
    <t>VKF-244-6</t>
  </si>
  <si>
    <t>Vrije Universiteit  Brussel</t>
  </si>
  <si>
    <t>VKF-244-3</t>
  </si>
  <si>
    <t>VKF-244-4</t>
  </si>
  <si>
    <t>VKF-244-1</t>
  </si>
  <si>
    <t>VKF-244-2</t>
  </si>
  <si>
    <t>VKF-244-5</t>
  </si>
  <si>
    <t>20198148.2</t>
  </si>
  <si>
    <t>Zorgcentrum Sint-Jozef</t>
  </si>
  <si>
    <t>Zorgcentrum Sint Jozef</t>
  </si>
  <si>
    <t>VKF-728-7</t>
  </si>
  <si>
    <t>20198148.1</t>
  </si>
  <si>
    <t>VKF-728-4</t>
  </si>
  <si>
    <t>VKF-728-5</t>
  </si>
  <si>
    <t>VKF-728-1</t>
  </si>
  <si>
    <t>VKF-728-6</t>
  </si>
  <si>
    <t>VKF-728-2</t>
  </si>
  <si>
    <t>VKF-728-3</t>
  </si>
  <si>
    <t>20184699.1</t>
  </si>
  <si>
    <t>Kinderlach</t>
  </si>
  <si>
    <t>VKF-210-1</t>
  </si>
  <si>
    <t>VKF-210-3</t>
  </si>
  <si>
    <t>VKF-210-4</t>
  </si>
  <si>
    <t>VKF-210-2</t>
  </si>
  <si>
    <t>20189681.1</t>
  </si>
  <si>
    <t>Manoir Fleuri</t>
  </si>
  <si>
    <t>VKF-35-1</t>
  </si>
  <si>
    <t>20183600.1</t>
  </si>
  <si>
    <t>Speelhuis Elief</t>
  </si>
  <si>
    <t>VKF-237-3</t>
  </si>
  <si>
    <t>VKF-237-2</t>
  </si>
  <si>
    <t>VKF-237-1</t>
  </si>
  <si>
    <t>20235674.2</t>
  </si>
  <si>
    <t>BOELIEBOE</t>
  </si>
  <si>
    <t>Boelieboe Malle</t>
  </si>
  <si>
    <t>VKF-1066-4</t>
  </si>
  <si>
    <t>20232984.2</t>
  </si>
  <si>
    <t>Boelieboe Brecht</t>
  </si>
  <si>
    <t>VKF-1066-1</t>
  </si>
  <si>
    <t>VKF-1066-3</t>
  </si>
  <si>
    <t>VKF-1066-2</t>
  </si>
  <si>
    <t>VKF-1066-5</t>
  </si>
  <si>
    <t>20196329.1</t>
  </si>
  <si>
    <t>WZC HET HOF</t>
  </si>
  <si>
    <t>VKF-729-3</t>
  </si>
  <si>
    <t>VKF-729-2</t>
  </si>
  <si>
    <t>VKF-729-1</t>
  </si>
  <si>
    <t>VKF-729-5</t>
  </si>
  <si>
    <t>VKF-729-4</t>
  </si>
  <si>
    <t>20231743.1</t>
  </si>
  <si>
    <t>Auricula</t>
  </si>
  <si>
    <t>Kinderdagverblijf Auricula</t>
  </si>
  <si>
    <t>VKF-1067-1</t>
  </si>
  <si>
    <t>VKF-1067-5</t>
  </si>
  <si>
    <t>VKF-1067-4</t>
  </si>
  <si>
    <t>VKF-1067-2</t>
  </si>
  <si>
    <t>VKF-1067-3</t>
  </si>
  <si>
    <t>20237708.1</t>
  </si>
  <si>
    <t>Boninvest achteraan</t>
  </si>
  <si>
    <t>VKF-1068-10</t>
  </si>
  <si>
    <t>VKF-1068-9</t>
  </si>
  <si>
    <t>VKF-1068-4</t>
  </si>
  <si>
    <t>VKF-1068-1</t>
  </si>
  <si>
    <t>20232957.1</t>
  </si>
  <si>
    <t>Willemijnendreef</t>
  </si>
  <si>
    <t>VKF-1069-6</t>
  </si>
  <si>
    <t>VKF-1069-5</t>
  </si>
  <si>
    <t>VKF-1068-6</t>
  </si>
  <si>
    <t>VKF-1068-5</t>
  </si>
  <si>
    <t>VKF-1069-4</t>
  </si>
  <si>
    <t>VKF-1069-1</t>
  </si>
  <si>
    <t>VKF-1068-3</t>
  </si>
  <si>
    <t>VKF-1068-8</t>
  </si>
  <si>
    <t>VKF-1069-3</t>
  </si>
  <si>
    <t>VKF-1068-2</t>
  </si>
  <si>
    <t>VKF-1068-7</t>
  </si>
  <si>
    <t>VKF-1069-2</t>
  </si>
  <si>
    <t>20185830.1</t>
  </si>
  <si>
    <t>Hof Ter Welle</t>
  </si>
  <si>
    <t>Dienstencentrum - Ado</t>
  </si>
  <si>
    <t>VKF-40-1</t>
  </si>
  <si>
    <t>20192864.1</t>
  </si>
  <si>
    <t>Kinderdagverblijf De Elfjes</t>
  </si>
  <si>
    <t>KDV De Elfjes</t>
  </si>
  <si>
    <t>VKF-859-1</t>
  </si>
  <si>
    <t>20227945.1</t>
  </si>
  <si>
    <t>WINTERSHOVE</t>
  </si>
  <si>
    <t>Wintershove</t>
  </si>
  <si>
    <t>VKF-1070-1</t>
  </si>
  <si>
    <t>VKF-1070-2</t>
  </si>
  <si>
    <t>20188407.2</t>
  </si>
  <si>
    <t>Campus Sint-Lucas</t>
  </si>
  <si>
    <t>VKF-261-1</t>
  </si>
  <si>
    <t>20188407.3</t>
  </si>
  <si>
    <t>VKF-261-2</t>
  </si>
  <si>
    <t>20188407.1</t>
  </si>
  <si>
    <t>VKF-163-1</t>
  </si>
  <si>
    <t>VKF-163-3</t>
  </si>
  <si>
    <t>VKF-163-2</t>
  </si>
  <si>
    <t>VKF-360-8</t>
  </si>
  <si>
    <t>20187459.2</t>
  </si>
  <si>
    <t>VKF-360-4</t>
  </si>
  <si>
    <t>VKF-360-6</t>
  </si>
  <si>
    <t>VKF-360-3</t>
  </si>
  <si>
    <t>VKF-360-5</t>
  </si>
  <si>
    <t>VKF-360-7</t>
  </si>
  <si>
    <t>VKF-360-2</t>
  </si>
  <si>
    <t>VKF-360-1</t>
  </si>
  <si>
    <t>20213939.1</t>
  </si>
  <si>
    <t>Kinderdagverblijf Familia</t>
  </si>
  <si>
    <t>emielendoortje</t>
  </si>
  <si>
    <t>VKF-730-2</t>
  </si>
  <si>
    <t>VKF-730-3</t>
  </si>
  <si>
    <t>VKF-730-1</t>
  </si>
  <si>
    <t>20229211.1</t>
  </si>
  <si>
    <t>Seniorenzorg Sint-Vincentius Lendelede vzw</t>
  </si>
  <si>
    <t>VKF-1026-1</t>
  </si>
  <si>
    <t>20193220.1</t>
  </si>
  <si>
    <t>Tanderuis vzw</t>
  </si>
  <si>
    <t>VKF-517-1</t>
  </si>
  <si>
    <t>VKF-517-2</t>
  </si>
  <si>
    <t>VKF-517-3</t>
  </si>
  <si>
    <t>VKF-517-4</t>
  </si>
  <si>
    <t>VKF-517-5</t>
  </si>
  <si>
    <t>VKF-731-1</t>
  </si>
  <si>
    <t>VKF-731-2</t>
  </si>
  <si>
    <t>20229142.1</t>
  </si>
  <si>
    <t>Cosmos-Excelsior</t>
  </si>
  <si>
    <t>Lokaal dienstencentrum en buurtrestaurant Vives</t>
  </si>
  <si>
    <t>VKF-952-5</t>
  </si>
  <si>
    <t>VKF-952-3</t>
  </si>
  <si>
    <t>VKF-952-1</t>
  </si>
  <si>
    <t>VKF-952-6</t>
  </si>
  <si>
    <t>VKF-952-4</t>
  </si>
  <si>
    <t>VKF-952-2</t>
  </si>
  <si>
    <t>20231198.1</t>
  </si>
  <si>
    <t>Bij Ons - Chez Nous</t>
  </si>
  <si>
    <t>Chez Nous Bij Ons</t>
  </si>
  <si>
    <t>VKF-1071-8</t>
  </si>
  <si>
    <t>VKF-1071-1</t>
  </si>
  <si>
    <t>VKF-1071-3</t>
  </si>
  <si>
    <t>VKF-1071-2</t>
  </si>
  <si>
    <t>VKF-1071-7</t>
  </si>
  <si>
    <t>VKF-1071-5</t>
  </si>
  <si>
    <t>VKF-1071-4</t>
  </si>
  <si>
    <t>VKF-1071-6</t>
  </si>
  <si>
    <t>20226336.1</t>
  </si>
  <si>
    <t>Jan Yperman Ziekenhuis</t>
  </si>
  <si>
    <t>Campus Diksmuide - oud zwembad Diksmuide</t>
  </si>
  <si>
    <t>VKF-953-8</t>
  </si>
  <si>
    <t>VKF-953-4</t>
  </si>
  <si>
    <t>VKF-953-2</t>
  </si>
  <si>
    <t>20185582.5</t>
  </si>
  <si>
    <t>Jan Yperman ziekenhuis campus Ieper</t>
  </si>
  <si>
    <t>VKF-357-4</t>
  </si>
  <si>
    <t>VKF-953-5</t>
  </si>
  <si>
    <t>20185582.3</t>
  </si>
  <si>
    <t>VKF-357-6</t>
  </si>
  <si>
    <t>VKF-953-3</t>
  </si>
  <si>
    <t>20185582.4</t>
  </si>
  <si>
    <t>VKF-357-5</t>
  </si>
  <si>
    <t>VKF-953-1</t>
  </si>
  <si>
    <t>20185582.6</t>
  </si>
  <si>
    <t>VKF-357-3</t>
  </si>
  <si>
    <t>VKF-953-6</t>
  </si>
  <si>
    <t>VKF-953-7</t>
  </si>
  <si>
    <t>20185582.2</t>
  </si>
  <si>
    <t>VKF-357-2</t>
  </si>
  <si>
    <t>20185582.1</t>
  </si>
  <si>
    <t>VKF-357-1</t>
  </si>
  <si>
    <t>20188024.1</t>
  </si>
  <si>
    <t>De Stap vzw</t>
  </si>
  <si>
    <t>VKF-98-1</t>
  </si>
  <si>
    <t>20213258.1</t>
  </si>
  <si>
    <t>Centrum voor Ambulante Revalidatie D.A.T.</t>
  </si>
  <si>
    <t>Centrum Ambulante Revalidatie DAT</t>
  </si>
  <si>
    <t>VKF-1028-1</t>
  </si>
  <si>
    <t>VKF-1027-1</t>
  </si>
  <si>
    <t>20213080.1</t>
  </si>
  <si>
    <t>Centrum Algemeen Welzijnswerk De Kempen</t>
  </si>
  <si>
    <t>Hofkwartier Herentals</t>
  </si>
  <si>
    <t>VKF-1029-1</t>
  </si>
  <si>
    <t>20213097.1</t>
  </si>
  <si>
    <t>Het Verband Turnhout</t>
  </si>
  <si>
    <t>VKF-732-1</t>
  </si>
  <si>
    <t>20195794.1</t>
  </si>
  <si>
    <t>Houtland</t>
  </si>
  <si>
    <t>VKF-954-1</t>
  </si>
  <si>
    <t>20183164.1</t>
  </si>
  <si>
    <t>Centrum Algemeen Welzijnswerk Noord-West-Vlaanderen</t>
  </si>
  <si>
    <t>Crisisopvangcentrum</t>
  </si>
  <si>
    <t>VKF-733-2</t>
  </si>
  <si>
    <t>VKF-733-1</t>
  </si>
  <si>
    <t>VKF-733-4</t>
  </si>
  <si>
    <t>20182613.1</t>
  </si>
  <si>
    <t>Jongerenopvang</t>
  </si>
  <si>
    <t>VKF-737-6</t>
  </si>
  <si>
    <t>VKF-737-4</t>
  </si>
  <si>
    <t>20181539.1</t>
  </si>
  <si>
    <t>Vrouwenopvangcentrum</t>
  </si>
  <si>
    <t>VKF-742-2</t>
  </si>
  <si>
    <t>20191891.1</t>
  </si>
  <si>
    <t>Studio's woonbegeleiding Ooststraat</t>
  </si>
  <si>
    <t>VKF-739-2</t>
  </si>
  <si>
    <t>VKF-737-2</t>
  </si>
  <si>
    <t>20191581.1</t>
  </si>
  <si>
    <t>Studio's woonbegeleiding Wagnerstraat</t>
  </si>
  <si>
    <t>VKF-740-2</t>
  </si>
  <si>
    <t>VKF-737-5</t>
  </si>
  <si>
    <t>VKF-739-3</t>
  </si>
  <si>
    <t>20192950.1</t>
  </si>
  <si>
    <t>Gezinswoning Weidestraat</t>
  </si>
  <si>
    <t>VKF-736-1</t>
  </si>
  <si>
    <t>20199779.1</t>
  </si>
  <si>
    <t>Studio's woonbegeleiding Nikolas Gombertstraat</t>
  </si>
  <si>
    <t>VKF-738-1</t>
  </si>
  <si>
    <t>20193141.1</t>
  </si>
  <si>
    <t>Gezinswoning Beenhouwerstraat</t>
  </si>
  <si>
    <t>VKF-734-1</t>
  </si>
  <si>
    <t>20199094.1</t>
  </si>
  <si>
    <t>Gezinswoning Gapaardstraat</t>
  </si>
  <si>
    <t>VKF-735-1</t>
  </si>
  <si>
    <t>VKF-737-3</t>
  </si>
  <si>
    <t>VKF-742-1</t>
  </si>
  <si>
    <t>VKF-733-3</t>
  </si>
  <si>
    <t>VKF-736-2</t>
  </si>
  <si>
    <t>20192124.1</t>
  </si>
  <si>
    <t>Studio's woonbegeleiding Werkhuisstraat</t>
  </si>
  <si>
    <t>VKF-741-1</t>
  </si>
  <si>
    <t>VKF-739-1</t>
  </si>
  <si>
    <t>VKF-737-1</t>
  </si>
  <si>
    <t>VKF-740-1</t>
  </si>
  <si>
    <t>Centrum Algemeen Welzijnswerk Brussel</t>
  </si>
  <si>
    <t>VKF-860-1</t>
  </si>
  <si>
    <t>VKF-861-5</t>
  </si>
  <si>
    <t>VKF-861-2</t>
  </si>
  <si>
    <t>VKF-861-4</t>
  </si>
  <si>
    <t>VKF-861-1</t>
  </si>
  <si>
    <t>VKF-860-2</t>
  </si>
  <si>
    <t>VKF-861-3</t>
  </si>
  <si>
    <t>VKF-860-3</t>
  </si>
  <si>
    <t>Centrum voor Algemeen Welzijnswerk Limburg</t>
  </si>
  <si>
    <t>20224650.2</t>
  </si>
  <si>
    <t>VKF-956-2</t>
  </si>
  <si>
    <t>VKF-957-1</t>
  </si>
  <si>
    <t>VKF-955-1</t>
  </si>
  <si>
    <t>VKF-957-2</t>
  </si>
  <si>
    <t>VKF-958-1</t>
  </si>
  <si>
    <t>VKF-956-1</t>
  </si>
  <si>
    <t>20202406.1</t>
  </si>
  <si>
    <t>Nijverheidsstraat 11</t>
  </si>
  <si>
    <t>VKF-1072-2</t>
  </si>
  <si>
    <t>VKF-1072-3</t>
  </si>
  <si>
    <t>Duurzame energieopslag</t>
  </si>
  <si>
    <t>VKF-1072-1</t>
  </si>
  <si>
    <t>20186310.1</t>
  </si>
  <si>
    <t>Avalon</t>
  </si>
  <si>
    <t>Klooster</t>
  </si>
  <si>
    <t>VKF-336-1</t>
  </si>
  <si>
    <t>20186605.2</t>
  </si>
  <si>
    <t>Pastorij</t>
  </si>
  <si>
    <t>VKF-2-2</t>
  </si>
  <si>
    <t>20186605.1</t>
  </si>
  <si>
    <t>VKF-2-1</t>
  </si>
  <si>
    <t>20223880.2</t>
  </si>
  <si>
    <t>Welzijnskoepel West-Brabant</t>
  </si>
  <si>
    <t>VKF-959-1</t>
  </si>
  <si>
    <t>20183688.2</t>
  </si>
  <si>
    <t>Algemeen Ziekenhuis Sint-Maria Halle</t>
  </si>
  <si>
    <t>VKF-260-1</t>
  </si>
  <si>
    <t>20183688.1</t>
  </si>
  <si>
    <t>VKF-83-3</t>
  </si>
  <si>
    <t>VKF-83-4</t>
  </si>
  <si>
    <t>VKF-83-1</t>
  </si>
  <si>
    <t>VKF-83-2</t>
  </si>
  <si>
    <t>20186933.3</t>
  </si>
  <si>
    <t>Psychiatrisch Ziekenhuis H. Hart</t>
  </si>
  <si>
    <t>VKF-204-2</t>
  </si>
  <si>
    <t>20185565.3</t>
  </si>
  <si>
    <t>PZ Onzelievevrouw</t>
  </si>
  <si>
    <t>VKE-38-4</t>
  </si>
  <si>
    <t>20186311.1</t>
  </si>
  <si>
    <t>CPR Inghelburch</t>
  </si>
  <si>
    <t>VKF-472-2</t>
  </si>
  <si>
    <t>VKE-204-3</t>
  </si>
  <si>
    <t>20185565.2</t>
  </si>
  <si>
    <t>VKE-38-5</t>
  </si>
  <si>
    <t>20186933.1</t>
  </si>
  <si>
    <t>VKF-205-1</t>
  </si>
  <si>
    <t>20186306.3</t>
  </si>
  <si>
    <t>GEZONDHEIDSZORG 'BERMHERTIGHEID JESU'</t>
  </si>
  <si>
    <t>PVT Het Tempelhof</t>
  </si>
  <si>
    <t>VKF-206-2</t>
  </si>
  <si>
    <t>20185973.1</t>
  </si>
  <si>
    <t>PTC Rustenburg</t>
  </si>
  <si>
    <t>VKF-1073-1</t>
  </si>
  <si>
    <t>VKF-206-3</t>
  </si>
  <si>
    <t>20186933.5</t>
  </si>
  <si>
    <t>PZ Heilig Hart</t>
  </si>
  <si>
    <t>VKF-204-3</t>
  </si>
  <si>
    <t>20185565.4</t>
  </si>
  <si>
    <t>VKE-38-6</t>
  </si>
  <si>
    <t>20186933.2</t>
  </si>
  <si>
    <t>VKF-204-1</t>
  </si>
  <si>
    <t>20186306.2</t>
  </si>
  <si>
    <t>VKF-207-1</t>
  </si>
  <si>
    <t>20186306.1</t>
  </si>
  <si>
    <t>VKF-206-1</t>
  </si>
  <si>
    <t>20185565.1</t>
  </si>
  <si>
    <t>VKF-38-3</t>
  </si>
  <si>
    <t>20186182.1</t>
  </si>
  <si>
    <t>PVT Sint-Augustinus</t>
  </si>
  <si>
    <t>VKF-37-1</t>
  </si>
  <si>
    <t>VKF-38-1</t>
  </si>
  <si>
    <t>VKF-38-2</t>
  </si>
  <si>
    <t>20196951.1</t>
  </si>
  <si>
    <t>Sint-Franciscusziekenhuis</t>
  </si>
  <si>
    <t>VKF-511-1</t>
  </si>
  <si>
    <t>20202086.1</t>
  </si>
  <si>
    <t>Vdip Connect</t>
  </si>
  <si>
    <t>VKF-743-2</t>
  </si>
  <si>
    <t>VKF-743-1</t>
  </si>
  <si>
    <t>20185533.1</t>
  </si>
  <si>
    <t>Centrum voor geestelijke gezondheidszorg Andante vzw</t>
  </si>
  <si>
    <t>VKF-1-1</t>
  </si>
  <si>
    <t>20189268.1</t>
  </si>
  <si>
    <t>VKF-1-2</t>
  </si>
  <si>
    <t>20187621.1</t>
  </si>
  <si>
    <t>Brugge Moerkerksesteenweg 116</t>
  </si>
  <si>
    <t>VKF-7-3</t>
  </si>
  <si>
    <t>20183980.1</t>
  </si>
  <si>
    <t>Brugge Moerkerksesteenweg 4</t>
  </si>
  <si>
    <t>VKF-8-1</t>
  </si>
  <si>
    <t>20185130.1</t>
  </si>
  <si>
    <t>Oostende Frère Orbanstraat 143</t>
  </si>
  <si>
    <t>VKF-9-1</t>
  </si>
  <si>
    <t>VKF-7-2</t>
  </si>
  <si>
    <t>VKF-9-2</t>
  </si>
  <si>
    <t>20184964.1</t>
  </si>
  <si>
    <t>Brugge Langestraat 111-117</t>
  </si>
  <si>
    <t>VKF-6-1</t>
  </si>
  <si>
    <t>VKF-6-2</t>
  </si>
  <si>
    <t>20187909.1</t>
  </si>
  <si>
    <t>Oostende Zwaluwstraat 109</t>
  </si>
  <si>
    <t>VKF-10-1</t>
  </si>
  <si>
    <t>VKF-7-1</t>
  </si>
  <si>
    <t>20181492.1</t>
  </si>
  <si>
    <t>WZC Sint Eligius</t>
  </si>
  <si>
    <t>VKF-744-1</t>
  </si>
  <si>
    <t>20215203.1</t>
  </si>
  <si>
    <t>Beverlaai Kortrijk</t>
  </si>
  <si>
    <t>VKF-910-1</t>
  </si>
  <si>
    <t>20182030.1</t>
  </si>
  <si>
    <t>CGG Waas en Dender - Vestiging Dendermonde</t>
  </si>
  <si>
    <t>VKF-169-1</t>
  </si>
  <si>
    <t>20188156.2</t>
  </si>
  <si>
    <t>WZC Avondzegen</t>
  </si>
  <si>
    <t>VKF-162-7</t>
  </si>
  <si>
    <t>20188156.1</t>
  </si>
  <si>
    <t>VKF-162-4</t>
  </si>
  <si>
    <t>VKF-162-5</t>
  </si>
  <si>
    <t>VKF-162-6</t>
  </si>
  <si>
    <t>VKF-162-3</t>
  </si>
  <si>
    <t>VKF-162-2</t>
  </si>
  <si>
    <t>VKF-162-1</t>
  </si>
  <si>
    <t>20181089.2</t>
  </si>
  <si>
    <t>WZC Huize Den Dries</t>
  </si>
  <si>
    <t>VKF-231-2</t>
  </si>
  <si>
    <t>20187344.1</t>
  </si>
  <si>
    <t>GAW Hulsterhof</t>
  </si>
  <si>
    <t>VKF-230-2</t>
  </si>
  <si>
    <t>20184881.1</t>
  </si>
  <si>
    <t>GAW Huize Neri</t>
  </si>
  <si>
    <t>VKF-229-2</t>
  </si>
  <si>
    <t>20184721.1</t>
  </si>
  <si>
    <t>GAW Huize Den Dries</t>
  </si>
  <si>
    <t>VKF-228-1</t>
  </si>
  <si>
    <t>VKF-229-1</t>
  </si>
  <si>
    <t>20188005.1</t>
  </si>
  <si>
    <t>WZC Sint-Jozef</t>
  </si>
  <si>
    <t>VKF-232-1</t>
  </si>
  <si>
    <t>20181089.1</t>
  </si>
  <si>
    <t>VKF-231-1</t>
  </si>
  <si>
    <t>VKF-230-1</t>
  </si>
  <si>
    <t>20232446.1</t>
  </si>
  <si>
    <t>WZC Ter Berk</t>
  </si>
  <si>
    <t>VKF-1074-3</t>
  </si>
  <si>
    <t>VKF-1074-2</t>
  </si>
  <si>
    <t>VKF-1074-4</t>
  </si>
  <si>
    <t>VKF-1074-1</t>
  </si>
  <si>
    <t>20227502.1</t>
  </si>
  <si>
    <t>Kapoentje Blankenberge</t>
  </si>
  <si>
    <t>VKF-961-1</t>
  </si>
  <si>
    <t>VKF-961-7</t>
  </si>
  <si>
    <t>VKF-961-6</t>
  </si>
  <si>
    <t>VKF-961-4</t>
  </si>
  <si>
    <t>VKF-961-2</t>
  </si>
  <si>
    <t>VKF-961-8</t>
  </si>
  <si>
    <t>VKF-961-5</t>
  </si>
  <si>
    <t>20207041.1</t>
  </si>
  <si>
    <t>Celtic</t>
  </si>
  <si>
    <t>VKF-960-3</t>
  </si>
  <si>
    <t>VKF-960-4</t>
  </si>
  <si>
    <t>VKF-960-5</t>
  </si>
  <si>
    <t>VKF-961-3</t>
  </si>
  <si>
    <t>VKF-960-2</t>
  </si>
  <si>
    <t>VKF-960-1</t>
  </si>
  <si>
    <t>20206802.1</t>
  </si>
  <si>
    <t>Langestraat</t>
  </si>
  <si>
    <t>VKF-746-4</t>
  </si>
  <si>
    <t>20206802.2</t>
  </si>
  <si>
    <t>VKF-746-1</t>
  </si>
  <si>
    <t>20207428.1</t>
  </si>
  <si>
    <t>Louisastraat</t>
  </si>
  <si>
    <t>VKF-747-1</t>
  </si>
  <si>
    <t>VKF-746-2</t>
  </si>
  <si>
    <t>20205897.1</t>
  </si>
  <si>
    <t>Brabantstraat</t>
  </si>
  <si>
    <t>VKF-745-3</t>
  </si>
  <si>
    <t>VKF-746-5</t>
  </si>
  <si>
    <t>VKF-746-3</t>
  </si>
  <si>
    <t>VKF-745-4</t>
  </si>
  <si>
    <t>VKF-745-5</t>
  </si>
  <si>
    <t>VKF-745-2</t>
  </si>
  <si>
    <t>VKF-745-1</t>
  </si>
  <si>
    <t>VKF-747-2</t>
  </si>
  <si>
    <t>VKF-747-3</t>
  </si>
  <si>
    <t>20189637.1</t>
  </si>
  <si>
    <t>'t Ezeltje</t>
  </si>
  <si>
    <t>VKF-36-1</t>
  </si>
  <si>
    <t>20182334.2</t>
  </si>
  <si>
    <t>Nederheem</t>
  </si>
  <si>
    <t>VKF-749-2</t>
  </si>
  <si>
    <t>20182334.1</t>
  </si>
  <si>
    <t>VKF-749-1</t>
  </si>
  <si>
    <t>20186910.1</t>
  </si>
  <si>
    <t>Huis Piringen</t>
  </si>
  <si>
    <t>VKF-748-1</t>
  </si>
  <si>
    <t>20187359.1</t>
  </si>
  <si>
    <t>Woonzorgnet-Dijleland</t>
  </si>
  <si>
    <t>WZC De Wingerd</t>
  </si>
  <si>
    <t>VKF-150-4</t>
  </si>
  <si>
    <t>VKF-150-5</t>
  </si>
  <si>
    <t>VKF-150-1</t>
  </si>
  <si>
    <t>VKF-150-3</t>
  </si>
  <si>
    <t>VKF-150-2</t>
  </si>
  <si>
    <t>20181011.1</t>
  </si>
  <si>
    <t>HvS woonzorgcentrum 282</t>
  </si>
  <si>
    <t>VKF-104-4</t>
  </si>
  <si>
    <t>VKF-104-1</t>
  </si>
  <si>
    <t>VKF-104-3</t>
  </si>
  <si>
    <t>VKF-104-2</t>
  </si>
  <si>
    <t>20197462.2</t>
  </si>
  <si>
    <t>Algemeen Ziekenhuis Delta</t>
  </si>
  <si>
    <t>AZ Delta Roeselare</t>
  </si>
  <si>
    <t>VKF-751-8</t>
  </si>
  <si>
    <t>VKF-751-9</t>
  </si>
  <si>
    <t>20192720.2</t>
  </si>
  <si>
    <t>AZ Delta Menen</t>
  </si>
  <si>
    <t>VKF-750-5</t>
  </si>
  <si>
    <t>VKF-750-4</t>
  </si>
  <si>
    <t>VKF-750-6</t>
  </si>
  <si>
    <t>20192090.2</t>
  </si>
  <si>
    <t>AZ Delta Torhout</t>
  </si>
  <si>
    <t>VKF-752-7</t>
  </si>
  <si>
    <t>VKF-752-6</t>
  </si>
  <si>
    <t>20197462.1</t>
  </si>
  <si>
    <t>VKF-751-6</t>
  </si>
  <si>
    <t>simple</t>
  </si>
  <si>
    <t>VKF-751-1</t>
  </si>
  <si>
    <t>20192090.1</t>
  </si>
  <si>
    <t>VKF-752-3</t>
  </si>
  <si>
    <t>VKF-751-5</t>
  </si>
  <si>
    <t>20192720.1</t>
  </si>
  <si>
    <t>VKF-750-3</t>
  </si>
  <si>
    <t>VKF-751-7</t>
  </si>
  <si>
    <t>VKF-752-5</t>
  </si>
  <si>
    <t>VKF-751-2</t>
  </si>
  <si>
    <t>VKF-751-4</t>
  </si>
  <si>
    <t>VKF-752-1</t>
  </si>
  <si>
    <t>VKF-752-2</t>
  </si>
  <si>
    <t>VKF-750-1</t>
  </si>
  <si>
    <t>VKF-751-3</t>
  </si>
  <si>
    <t>VKF-752-4</t>
  </si>
  <si>
    <t>VKF-750-2</t>
  </si>
  <si>
    <t>20222191.1</t>
  </si>
  <si>
    <t>Centrum Algemeen Welzijnswerk Oost-Vlaanderen</t>
  </si>
  <si>
    <t>Prinsenhof 54 , Gent</t>
  </si>
  <si>
    <t>20222375.2</t>
  </si>
  <si>
    <t>Visserij 152-153, Gent</t>
  </si>
  <si>
    <t>VKF-911-6</t>
  </si>
  <si>
    <t>20222787.1</t>
  </si>
  <si>
    <t>Hundelgemsesteenweg 385, Gent</t>
  </si>
  <si>
    <t>VKF-1030-1</t>
  </si>
  <si>
    <t>20225585.1</t>
  </si>
  <si>
    <t>Meibloemstraat 96, Gent</t>
  </si>
  <si>
    <t>VKF-1031-1</t>
  </si>
  <si>
    <t>VKF-1032-1</t>
  </si>
  <si>
    <t>VKF-1030-2</t>
  </si>
  <si>
    <t>20227529.1</t>
  </si>
  <si>
    <t>Kortrijksepoortstraat 252, Gent</t>
  </si>
  <si>
    <t>VKF-911-3</t>
  </si>
  <si>
    <t>20222375.1</t>
  </si>
  <si>
    <t>VKF-911-5</t>
  </si>
  <si>
    <t>VKF-911-2</t>
  </si>
  <si>
    <t>20227584.1</t>
  </si>
  <si>
    <t>Bomastraat 38, Gent</t>
  </si>
  <si>
    <t>VKF-911-1</t>
  </si>
  <si>
    <t>20224346.1</t>
  </si>
  <si>
    <t>Oude Houtlei 122-124, Gent</t>
  </si>
  <si>
    <t>VKF-911-4</t>
  </si>
  <si>
    <t>20227765.1</t>
  </si>
  <si>
    <t>Pleegzorg Oost-Vlaanderen</t>
  </si>
  <si>
    <t>Pleegzorg Oost-Vlaanderen Gent</t>
  </si>
  <si>
    <t>VKF-1033-1</t>
  </si>
  <si>
    <t>20225691.1</t>
  </si>
  <si>
    <t>WZC De Zilverberg</t>
  </si>
  <si>
    <t>VKF-962-1</t>
  </si>
  <si>
    <t>20225330.1</t>
  </si>
  <si>
    <t>KOGA</t>
  </si>
  <si>
    <t>KOGA Zuid</t>
  </si>
  <si>
    <t>VKF-1035-1</t>
  </si>
  <si>
    <t>20227898.1</t>
  </si>
  <si>
    <t>VKF-1034-1</t>
  </si>
  <si>
    <t>20187550.1</t>
  </si>
  <si>
    <t>WZC Den Akker</t>
  </si>
  <si>
    <t>VKF-305-1</t>
  </si>
  <si>
    <t>20203615.2</t>
  </si>
  <si>
    <t>Havinet</t>
  </si>
  <si>
    <t>Zonnestraal vzw, gebouw C</t>
  </si>
  <si>
    <t>VKF-1075-1</t>
  </si>
  <si>
    <t>VKF-1075-3</t>
  </si>
  <si>
    <t>VKF-1075-2</t>
  </si>
  <si>
    <t>20203615.1</t>
  </si>
  <si>
    <t>VKF-903-1</t>
  </si>
  <si>
    <t>20205076.1</t>
  </si>
  <si>
    <t>Zonnestraal vzw, gebouw B</t>
  </si>
  <si>
    <t>VKF-639-1</t>
  </si>
  <si>
    <t>20193140.1</t>
  </si>
  <si>
    <t>Integro</t>
  </si>
  <si>
    <t>INTEGRO campus St. Jozef</t>
  </si>
  <si>
    <t>VKF-475-1</t>
  </si>
  <si>
    <t>VKF-475-2</t>
  </si>
  <si>
    <t>20192310.1</t>
  </si>
  <si>
    <t>INTEGRO campus Voorzienigheid</t>
  </si>
  <si>
    <t>VKF-476-1</t>
  </si>
  <si>
    <t>VKF-475-3</t>
  </si>
  <si>
    <t>20193336.1</t>
  </si>
  <si>
    <t>INTEGRO campus Het PArk</t>
  </si>
  <si>
    <t>VKF-414-2</t>
  </si>
  <si>
    <t>20198889.1</t>
  </si>
  <si>
    <t>INTEGRO campus Home Elisabeth</t>
  </si>
  <si>
    <t>VKF-474-1</t>
  </si>
  <si>
    <t>VKF-476-2</t>
  </si>
  <si>
    <t>VKF-414-1</t>
  </si>
  <si>
    <t>20198838.1</t>
  </si>
  <si>
    <t>INTEGRO campus Olijfboom</t>
  </si>
  <si>
    <t>VKF-415-1</t>
  </si>
  <si>
    <t>VKE-862-6</t>
  </si>
  <si>
    <t>VKF-862-1</t>
  </si>
  <si>
    <t>VKF-862-3</t>
  </si>
  <si>
    <t>VKF-862-4</t>
  </si>
  <si>
    <t>VKE-862-5</t>
  </si>
  <si>
    <t>VKF-862-2</t>
  </si>
  <si>
    <t>VKF-753-2</t>
  </si>
  <si>
    <t>VKF-753-1</t>
  </si>
  <si>
    <t>20186092.1</t>
  </si>
  <si>
    <t>Zorg Leuven</t>
  </si>
  <si>
    <t>GAW+LDC+WZC Ter Vlierbeke</t>
  </si>
  <si>
    <t>VKF-310-2</t>
  </si>
  <si>
    <t>20181976.1</t>
  </si>
  <si>
    <t>WZC Edouard Remy</t>
  </si>
  <si>
    <t>VKF-311-2</t>
  </si>
  <si>
    <t>20182870.1</t>
  </si>
  <si>
    <t>GAW+LDC Ruelenspark</t>
  </si>
  <si>
    <t>VKF-308-3</t>
  </si>
  <si>
    <t>VKF-308-2</t>
  </si>
  <si>
    <t>VKF-311-1</t>
  </si>
  <si>
    <t>20189887.1</t>
  </si>
  <si>
    <t>GAW+LDC Ter Putkapelle</t>
  </si>
  <si>
    <t>VKF-309-2</t>
  </si>
  <si>
    <t>VKF-308-1</t>
  </si>
  <si>
    <t>VKF-310-1</t>
  </si>
  <si>
    <t>VKF-309-1</t>
  </si>
  <si>
    <t>20184040.3</t>
  </si>
  <si>
    <t>Zorgbedrijf Meetjesland</t>
  </si>
  <si>
    <t>Ten Oudenvoorde</t>
  </si>
  <si>
    <t>VKF-152-3</t>
  </si>
  <si>
    <t>20184040.2</t>
  </si>
  <si>
    <t>VKF-754-1</t>
  </si>
  <si>
    <t>20184040.1</t>
  </si>
  <si>
    <t>VKF-152-2</t>
  </si>
  <si>
    <t>20189332.1</t>
  </si>
  <si>
    <t>WZC Warmhof</t>
  </si>
  <si>
    <t>VKF-153-2</t>
  </si>
  <si>
    <t>VKF-153-1</t>
  </si>
  <si>
    <t>VKF-152-1</t>
  </si>
  <si>
    <t>20184861.1</t>
  </si>
  <si>
    <t>Fiola locatie Merelbeke</t>
  </si>
  <si>
    <t>VKF-283-1</t>
  </si>
  <si>
    <t>20185368.1</t>
  </si>
  <si>
    <t>Fiola locatie Assenede</t>
  </si>
  <si>
    <t>VKF-282-1</t>
  </si>
  <si>
    <t>20184447.1</t>
  </si>
  <si>
    <t>Fiola locatie Wetteren</t>
  </si>
  <si>
    <t>VKF-284-1</t>
  </si>
  <si>
    <t>20182038.1</t>
  </si>
  <si>
    <t>WZC Zeventorentjes</t>
  </si>
  <si>
    <t>VKF-451-1</t>
  </si>
  <si>
    <t>20204010.1</t>
  </si>
  <si>
    <t>DC + SF Meulewech</t>
  </si>
  <si>
    <t>VKE-756-1</t>
  </si>
  <si>
    <t>20187567.2</t>
  </si>
  <si>
    <t>Atelier</t>
  </si>
  <si>
    <t>VKF-755-1</t>
  </si>
  <si>
    <t>20202473.1</t>
  </si>
  <si>
    <t>Kasteeltje</t>
  </si>
  <si>
    <t>VKF-760-5</t>
  </si>
  <si>
    <t>20186291.2</t>
  </si>
  <si>
    <t>DC Levensvreugde</t>
  </si>
  <si>
    <t>VKF-757-1</t>
  </si>
  <si>
    <t>20201619.1</t>
  </si>
  <si>
    <t>Zaaltje</t>
  </si>
  <si>
    <t>VKF-763-5</t>
  </si>
  <si>
    <t>20209875.1</t>
  </si>
  <si>
    <t>Kantoren</t>
  </si>
  <si>
    <t>VKE-759-3</t>
  </si>
  <si>
    <t>20182666.1</t>
  </si>
  <si>
    <t>Molenmeers</t>
  </si>
  <si>
    <t>VKF-762-1</t>
  </si>
  <si>
    <t>20207285.1</t>
  </si>
  <si>
    <t>Hoogstraat 9</t>
  </si>
  <si>
    <t>VKF-758-2</t>
  </si>
  <si>
    <t>VKF-758-1</t>
  </si>
  <si>
    <t>VKE-759-2</t>
  </si>
  <si>
    <t>20202473.2</t>
  </si>
  <si>
    <t>VKE-760-4</t>
  </si>
  <si>
    <t>20201619.2</t>
  </si>
  <si>
    <t>VKE-763-4</t>
  </si>
  <si>
    <t>VKF-763-2</t>
  </si>
  <si>
    <t>VKF-760-2</t>
  </si>
  <si>
    <t>VKE-759-1</t>
  </si>
  <si>
    <t>20188090.2</t>
  </si>
  <si>
    <t>KDV Oogappel</t>
  </si>
  <si>
    <t>VKF-761-1</t>
  </si>
  <si>
    <t>VKF-760-1</t>
  </si>
  <si>
    <t>VKF-763-1</t>
  </si>
  <si>
    <t>VKF-760-3</t>
  </si>
  <si>
    <t>VKF-763-3</t>
  </si>
  <si>
    <t>20184245.2</t>
  </si>
  <si>
    <t>WZC Vliedberg</t>
  </si>
  <si>
    <t>VKF-251-2</t>
  </si>
  <si>
    <t>20186291.1</t>
  </si>
  <si>
    <t>VKF-383-1</t>
  </si>
  <si>
    <t>20185669.1</t>
  </si>
  <si>
    <t>DC Werftje</t>
  </si>
  <si>
    <t>VKF-384-1</t>
  </si>
  <si>
    <t>20187026.2</t>
  </si>
  <si>
    <t>DC Balsemboom</t>
  </si>
  <si>
    <t>VKF-249-2</t>
  </si>
  <si>
    <t>20188938.1</t>
  </si>
  <si>
    <t>WZC Van Zuylen</t>
  </si>
  <si>
    <t>VKF-386-2</t>
  </si>
  <si>
    <t>VKF-386-3</t>
  </si>
  <si>
    <t>VKF-386-1</t>
  </si>
  <si>
    <t>20187026.1</t>
  </si>
  <si>
    <t>VKF-249-1</t>
  </si>
  <si>
    <t>20184245.1</t>
  </si>
  <si>
    <t>VKF-251-1</t>
  </si>
  <si>
    <t>20188132.1</t>
  </si>
  <si>
    <t>WZC Hallenhuis</t>
  </si>
  <si>
    <t>VKF-250-1</t>
  </si>
  <si>
    <t>20207984.1</t>
  </si>
  <si>
    <t>Zorg Izegem</t>
  </si>
  <si>
    <t>WZC De Plataan</t>
  </si>
  <si>
    <t>VKF-450-2</t>
  </si>
  <si>
    <t>VKF-450-3</t>
  </si>
  <si>
    <t>VKF-450-4</t>
  </si>
  <si>
    <t>VKF-450-1</t>
  </si>
  <si>
    <t>VKF-764-1</t>
  </si>
  <si>
    <t>20182883.1</t>
  </si>
  <si>
    <t>Zorgvereniging OPcura</t>
  </si>
  <si>
    <t>WZC De Oase</t>
  </si>
  <si>
    <t>VKF-387-4</t>
  </si>
  <si>
    <t>VKF-387-1</t>
  </si>
  <si>
    <t>VKF-387-3</t>
  </si>
  <si>
    <t>VKF-387-2</t>
  </si>
  <si>
    <t>20183103.1</t>
  </si>
  <si>
    <t>wzc Ter Durme</t>
  </si>
  <si>
    <t>VKF-507-1</t>
  </si>
  <si>
    <t>20197606.1</t>
  </si>
  <si>
    <t>WZC Hof van Eksaarde</t>
  </si>
  <si>
    <t>VKF-506-1</t>
  </si>
  <si>
    <t>20198160.1</t>
  </si>
  <si>
    <t>GAW Ter Moere</t>
  </si>
  <si>
    <t>VKF-505-1</t>
  </si>
  <si>
    <t>VKF-506-2</t>
  </si>
  <si>
    <t>VKF-507-2</t>
  </si>
  <si>
    <t>VKF-505-2</t>
  </si>
  <si>
    <t>20188161.1</t>
  </si>
  <si>
    <t>WZC Ter Moere</t>
  </si>
  <si>
    <t>VKF-508-1</t>
  </si>
  <si>
    <t>VKF-508-2</t>
  </si>
  <si>
    <t>20183103.2</t>
  </si>
  <si>
    <t>OCMW Vereniging SAKURA</t>
  </si>
  <si>
    <t>VKF-507-5</t>
  </si>
  <si>
    <t>VKF-507-3</t>
  </si>
  <si>
    <t>VKF-507-4</t>
  </si>
  <si>
    <t>VKF-765-1</t>
  </si>
  <si>
    <t>20189188.2</t>
  </si>
  <si>
    <t>Zorgbedrijf Harelbeke</t>
  </si>
  <si>
    <t>woonzorgcentrum Ceder aan de Leie / assistentiewoningen De Beiaard</t>
  </si>
  <si>
    <t>VKF-380-1</t>
  </si>
  <si>
    <t>20183598.1</t>
  </si>
  <si>
    <t>Zorgcampus De Vlinder</t>
  </si>
  <si>
    <t>VKF-381-2</t>
  </si>
  <si>
    <t>VKF-381-1</t>
  </si>
  <si>
    <t>VKF-381-3</t>
  </si>
  <si>
    <t>VKF-381-4</t>
  </si>
  <si>
    <t>20189188.1</t>
  </si>
  <si>
    <t>VKF-247-3</t>
  </si>
  <si>
    <t>VKF-247-5</t>
  </si>
  <si>
    <t>VKF-247-4</t>
  </si>
  <si>
    <t>VKF-247-6</t>
  </si>
  <si>
    <t>VKF-247-2</t>
  </si>
  <si>
    <t>VKF-247-1</t>
  </si>
  <si>
    <t>20194007.1</t>
  </si>
  <si>
    <t>Woonzorgnetwerk Edegem</t>
  </si>
  <si>
    <t>WZN Edegem</t>
  </si>
  <si>
    <t>VKF-379-5</t>
  </si>
  <si>
    <t>VKF-379-4</t>
  </si>
  <si>
    <t>VKF-379-3</t>
  </si>
  <si>
    <t>VKF-379-1</t>
  </si>
  <si>
    <t>VKF-379-6</t>
  </si>
  <si>
    <t>VKF-379-2</t>
  </si>
  <si>
    <t>20193371.1</t>
  </si>
  <si>
    <t>Woon- en Zorgbedrijf Wervik</t>
  </si>
  <si>
    <t>Sint-Janshospitaal</t>
  </si>
  <si>
    <t>VKF-379-7</t>
  </si>
  <si>
    <t>20197961.1</t>
  </si>
  <si>
    <t>Ter Drapiers</t>
  </si>
  <si>
    <t>VKF-912-1</t>
  </si>
  <si>
    <t>20233028.1</t>
  </si>
  <si>
    <t>VIRO</t>
  </si>
  <si>
    <t>Ons Tehuis - Hoofdgebouw</t>
  </si>
  <si>
    <t>VKF-1076-1</t>
  </si>
  <si>
    <t>Ons Tehuis - ADO-huis</t>
  </si>
  <si>
    <t>20182987.2</t>
  </si>
  <si>
    <t>Woonzorgcentrum Verbert-Verrijdt</t>
  </si>
  <si>
    <t>VKF-246-2</t>
  </si>
  <si>
    <t>VKF-246-3</t>
  </si>
  <si>
    <t>20182987.1</t>
  </si>
  <si>
    <t>VKF-246-1</t>
  </si>
  <si>
    <t>20198203.1</t>
  </si>
  <si>
    <t>Zorgpunt Waasland</t>
  </si>
  <si>
    <t>WZC Wissekerke</t>
  </si>
  <si>
    <t>VKF-529-1</t>
  </si>
  <si>
    <t>VKF-529-2</t>
  </si>
  <si>
    <t>20194124.1</t>
  </si>
  <si>
    <t>Serviceflats De Priesteragie</t>
  </si>
  <si>
    <t>VKF-525-1</t>
  </si>
  <si>
    <t>VKF-525-2</t>
  </si>
  <si>
    <t>20193563.1</t>
  </si>
  <si>
    <t>WZC De Spoele</t>
  </si>
  <si>
    <t>VKF-527-1</t>
  </si>
  <si>
    <t>VKF-529-3</t>
  </si>
  <si>
    <t>20193331.1</t>
  </si>
  <si>
    <t>Serviceflats De Goudbloem</t>
  </si>
  <si>
    <t>VKF-524-1</t>
  </si>
  <si>
    <t>20198724.1</t>
  </si>
  <si>
    <t>WZC Het Lindehof</t>
  </si>
  <si>
    <t>VKF-528-1</t>
  </si>
  <si>
    <t>20194181.1</t>
  </si>
  <si>
    <t>WZC De Notelaer</t>
  </si>
  <si>
    <t>VKF-526-1</t>
  </si>
  <si>
    <t>VKF-529-4</t>
  </si>
  <si>
    <t>VKF-528-2</t>
  </si>
  <si>
    <t>VKE-528-3</t>
  </si>
  <si>
    <t>20193021.1</t>
  </si>
  <si>
    <t>Dienstencentrum Houtmere</t>
  </si>
  <si>
    <t>VKF-523-1</t>
  </si>
  <si>
    <t>VKF-524-2</t>
  </si>
  <si>
    <t>VKF-523-2</t>
  </si>
  <si>
    <t>20193331.2</t>
  </si>
  <si>
    <t>VKE-770-3</t>
  </si>
  <si>
    <t>20198203.2</t>
  </si>
  <si>
    <t>VKE-776-1</t>
  </si>
  <si>
    <t>VKE-776-2</t>
  </si>
  <si>
    <t>VKE-770-1</t>
  </si>
  <si>
    <t>20198724.3</t>
  </si>
  <si>
    <t>VKE-775-1</t>
  </si>
  <si>
    <t>VKE-776-4</t>
  </si>
  <si>
    <t>20207053.1</t>
  </si>
  <si>
    <t>WZC De Gerda</t>
  </si>
  <si>
    <t>VKE-772-1</t>
  </si>
  <si>
    <t>20194124.2</t>
  </si>
  <si>
    <t>VKE-771-2</t>
  </si>
  <si>
    <t>20193021.2</t>
  </si>
  <si>
    <t>VKE-768-3</t>
  </si>
  <si>
    <t>20193563.2</t>
  </si>
  <si>
    <t>VKE-774-3</t>
  </si>
  <si>
    <t>20194181.2</t>
  </si>
  <si>
    <t>VKE-773-2</t>
  </si>
  <si>
    <t>20197578.2</t>
  </si>
  <si>
    <t>Home en dagcentrum De Bron</t>
  </si>
  <si>
    <t>VKE-769-2</t>
  </si>
  <si>
    <t>VKE-775-2</t>
  </si>
  <si>
    <t>20197578.1</t>
  </si>
  <si>
    <t>VKE-769-4</t>
  </si>
  <si>
    <t>VKE-773-4</t>
  </si>
  <si>
    <t>VKE-769-6</t>
  </si>
  <si>
    <t>VKE-774-1</t>
  </si>
  <si>
    <t>VKE-771-5</t>
  </si>
  <si>
    <t>VKE-771-1</t>
  </si>
  <si>
    <t>VKE-768-1</t>
  </si>
  <si>
    <t>VKE-768-4</t>
  </si>
  <si>
    <t>VKE-773-1</t>
  </si>
  <si>
    <t>VKE-769-1</t>
  </si>
  <si>
    <t>VKE-771-4</t>
  </si>
  <si>
    <t>VKE-773-3</t>
  </si>
  <si>
    <t>20205104.1</t>
  </si>
  <si>
    <t>Briels</t>
  </si>
  <si>
    <t>VKE-766-1</t>
  </si>
  <si>
    <t>VKE-769-3</t>
  </si>
  <si>
    <t>20209077.1</t>
  </si>
  <si>
    <t>De Stroom</t>
  </si>
  <si>
    <t>VKE-767-1</t>
  </si>
  <si>
    <t>VKE-772-2</t>
  </si>
  <si>
    <t>VKE-776-3</t>
  </si>
  <si>
    <t>VKE-769-5</t>
  </si>
  <si>
    <t>VKE-771-3</t>
  </si>
  <si>
    <t>VKE-775-3</t>
  </si>
  <si>
    <t>VKE-774-2</t>
  </si>
  <si>
    <t>VKE-768-2</t>
  </si>
  <si>
    <t>VKE-770-2</t>
  </si>
  <si>
    <t>20194069.1</t>
  </si>
  <si>
    <t>WZC Boeyé-Van Landeghem</t>
  </si>
  <si>
    <t>VKF-382-3</t>
  </si>
  <si>
    <t>VKF-382-5</t>
  </si>
  <si>
    <t>VKF-382-4</t>
  </si>
  <si>
    <t>VKF-382-2</t>
  </si>
  <si>
    <t>VKF-382-1</t>
  </si>
  <si>
    <t>20212885.2</t>
  </si>
  <si>
    <t>Zorgband Leie en Schelde, OCMW-vereniging van publiekrecht</t>
  </si>
  <si>
    <t>WZC Kouterhof</t>
  </si>
  <si>
    <t>VKE-1039-1</t>
  </si>
  <si>
    <t>20226071.1</t>
  </si>
  <si>
    <t>Serviceflats Vlierbes</t>
  </si>
  <si>
    <t>VKE-1038-1</t>
  </si>
  <si>
    <t>20221778.1</t>
  </si>
  <si>
    <t>LDC De Reinaert</t>
  </si>
  <si>
    <t>VKE-1036-1</t>
  </si>
  <si>
    <t>20226061.1</t>
  </si>
  <si>
    <t>Serviceflats de Lijsterbes</t>
  </si>
  <si>
    <t>VKE-1037-1</t>
  </si>
  <si>
    <t>20226330.2</t>
  </si>
  <si>
    <t>WZC Wielkine</t>
  </si>
  <si>
    <t>VKE-1040-1</t>
  </si>
  <si>
    <t>20182381.2</t>
  </si>
  <si>
    <t>Provinciaal zorgcentrum Lemberge</t>
  </si>
  <si>
    <t>VKE-863-2</t>
  </si>
  <si>
    <t>VKE-863-1</t>
  </si>
  <si>
    <t>20182381.1</t>
  </si>
  <si>
    <t>VKF-777-1</t>
  </si>
  <si>
    <t>20182662.1</t>
  </si>
  <si>
    <t>WZC Hof ten kouter</t>
  </si>
  <si>
    <t>VKF-365-2</t>
  </si>
  <si>
    <t>VKF-365-1</t>
  </si>
  <si>
    <t>Groep Philippus Neri Geestelijke Gezondheidszorg</t>
  </si>
  <si>
    <t>VKF-963-4</t>
  </si>
  <si>
    <t>VKF-963-5</t>
  </si>
  <si>
    <t>VKF-780-3</t>
  </si>
  <si>
    <t>VKF-963-2</t>
  </si>
  <si>
    <t>VKF-963-6</t>
  </si>
  <si>
    <t>VKF-780-4</t>
  </si>
  <si>
    <t>VKF-963-3</t>
  </si>
  <si>
    <t>VKF-963-1</t>
  </si>
  <si>
    <t>VKF-778-2</t>
  </si>
  <si>
    <t>20186025.1</t>
  </si>
  <si>
    <t>PVT Casa Neri</t>
  </si>
  <si>
    <t>VKF-964-1</t>
  </si>
  <si>
    <t>VKF-964-2</t>
  </si>
  <si>
    <t>20185734.1</t>
  </si>
  <si>
    <t>VKF-780-2</t>
  </si>
  <si>
    <t>20189039.1</t>
  </si>
  <si>
    <t>VKF-778-1</t>
  </si>
  <si>
    <t>VKF-780-1</t>
  </si>
  <si>
    <t>20182644.3</t>
  </si>
  <si>
    <t>Gebouw K</t>
  </si>
  <si>
    <t>VKF-779-1</t>
  </si>
  <si>
    <t>20189817.1</t>
  </si>
  <si>
    <t>Gebouw H</t>
  </si>
  <si>
    <t>VKF-369-2</t>
  </si>
  <si>
    <t>20184202.1</t>
  </si>
  <si>
    <t>Gebouw B</t>
  </si>
  <si>
    <t>VKF-367-1</t>
  </si>
  <si>
    <t>20183126.2</t>
  </si>
  <si>
    <t>Gebouw N</t>
  </si>
  <si>
    <t>VKF-234-4</t>
  </si>
  <si>
    <t>20185500.1</t>
  </si>
  <si>
    <t>Gebouw O</t>
  </si>
  <si>
    <t>VKF-371-2</t>
  </si>
  <si>
    <t>20186385.2</t>
  </si>
  <si>
    <t>Gebouw R</t>
  </si>
  <si>
    <t>VKF-235-4</t>
  </si>
  <si>
    <t>VKF-371-1</t>
  </si>
  <si>
    <t>20182644.2</t>
  </si>
  <si>
    <t>VKF-233-3</t>
  </si>
  <si>
    <t>VKF-235-3</t>
  </si>
  <si>
    <t>VKF-234-3</t>
  </si>
  <si>
    <t>VKF-369-1</t>
  </si>
  <si>
    <t>20187711.1</t>
  </si>
  <si>
    <t>VKF-370-1</t>
  </si>
  <si>
    <t>20185265.1</t>
  </si>
  <si>
    <t>Gebouw C</t>
  </si>
  <si>
    <t>VKF-368-1</t>
  </si>
  <si>
    <t>20186385.1</t>
  </si>
  <si>
    <t>VKF-235-2</t>
  </si>
  <si>
    <t>20182644.1</t>
  </si>
  <si>
    <t>VKF-233-2</t>
  </si>
  <si>
    <t>20187699.1</t>
  </si>
  <si>
    <t>Gebouwen S &amp; T</t>
  </si>
  <si>
    <t>VKF-236-1</t>
  </si>
  <si>
    <t>20188268.2</t>
  </si>
  <si>
    <t>VKF-62-3</t>
  </si>
  <si>
    <t>20183126.1</t>
  </si>
  <si>
    <t>VKF-234-2</t>
  </si>
  <si>
    <t>VKF-62-2</t>
  </si>
  <si>
    <t>VKF-233-1</t>
  </si>
  <si>
    <t>VKF-235-1</t>
  </si>
  <si>
    <t>VKF-234-1</t>
  </si>
  <si>
    <t>20188268.1</t>
  </si>
  <si>
    <t>VKF-62-1</t>
  </si>
  <si>
    <t>20236860.1</t>
  </si>
  <si>
    <t>VILLA DUIMELOT</t>
  </si>
  <si>
    <t>Villa Duimelot</t>
  </si>
  <si>
    <t>VKF-1077-1</t>
  </si>
  <si>
    <t>VKF-1077-2</t>
  </si>
  <si>
    <t>20233552.1</t>
  </si>
  <si>
    <t>Villa Kiekeboe</t>
  </si>
  <si>
    <t>VKF-1077-6</t>
  </si>
  <si>
    <t>VKF-1077-4</t>
  </si>
  <si>
    <t>VKF-1077-7</t>
  </si>
  <si>
    <t>VKF-1077-3</t>
  </si>
  <si>
    <t>VKF-1077-5</t>
  </si>
  <si>
    <t>20196295.1</t>
  </si>
  <si>
    <t>kinderdagverblijf achtertuintje</t>
  </si>
  <si>
    <t>VKF-449-2</t>
  </si>
  <si>
    <t>VKF-449-1</t>
  </si>
  <si>
    <t>20196295.2</t>
  </si>
  <si>
    <t>VKF-781-1</t>
  </si>
  <si>
    <t>VKF-781-2</t>
  </si>
  <si>
    <t>VKF-781-3</t>
  </si>
  <si>
    <t>A.S.Z. Autonome Verzorgingsinstelling</t>
  </si>
  <si>
    <t>VKE-460-1</t>
  </si>
  <si>
    <t>20189335.1</t>
  </si>
  <si>
    <t>ASZ Geraardsbergen</t>
  </si>
  <si>
    <t>VKF-84-1</t>
  </si>
  <si>
    <t>20189335.2</t>
  </si>
  <si>
    <t>VKE-555-1</t>
  </si>
  <si>
    <t>VKE-555-2</t>
  </si>
  <si>
    <t>20185503.2</t>
  </si>
  <si>
    <t>VKE-555-3</t>
  </si>
  <si>
    <t>20239176.1</t>
  </si>
  <si>
    <t>Medisch Huis Lange Leem 385</t>
  </si>
  <si>
    <t>Huisartsengroep lange leem 385</t>
  </si>
  <si>
    <t>VKF-1078-3</t>
  </si>
  <si>
    <t>VKF-1078-1</t>
  </si>
  <si>
    <t>VKF-1078-2</t>
  </si>
  <si>
    <t>VKF-1078-4</t>
  </si>
  <si>
    <t>20181886.1</t>
  </si>
  <si>
    <t>Zorgbedrijf Antwerpen</t>
  </si>
  <si>
    <t>WZC Hof De Beuken</t>
  </si>
  <si>
    <t>VKE-521-1</t>
  </si>
  <si>
    <t>20184643.1</t>
  </si>
  <si>
    <t>WZC Monnikenhof</t>
  </si>
  <si>
    <t>VKE-522-1</t>
  </si>
  <si>
    <t>20185076.1</t>
  </si>
  <si>
    <t>De Gulden Lelie</t>
  </si>
  <si>
    <t>VKE-520-1</t>
  </si>
  <si>
    <t>VKE-522-2</t>
  </si>
  <si>
    <t>ORELIA ZORG</t>
  </si>
  <si>
    <t>VKF-866-3</t>
  </si>
  <si>
    <t>20196265.2</t>
  </si>
  <si>
    <t>Puthof</t>
  </si>
  <si>
    <t>VKF-868-1</t>
  </si>
  <si>
    <t>VKF-866-2</t>
  </si>
  <si>
    <t>20196159.2</t>
  </si>
  <si>
    <t>Keiheuvel</t>
  </si>
  <si>
    <t>VKF-867-1</t>
  </si>
  <si>
    <t>VKF-869-3</t>
  </si>
  <si>
    <t>VKF-866-4</t>
  </si>
  <si>
    <t>VKF-865-3</t>
  </si>
  <si>
    <t>VKF-864-2</t>
  </si>
  <si>
    <t>VKF-865-2</t>
  </si>
  <si>
    <t>VKF-869-1</t>
  </si>
  <si>
    <t>VKF-869-2</t>
  </si>
  <si>
    <t>VKF-864-1</t>
  </si>
  <si>
    <t>VKF-864-3</t>
  </si>
  <si>
    <t>VKF-866-1</t>
  </si>
  <si>
    <t>VKF-865-1</t>
  </si>
  <si>
    <t>20196265.1</t>
  </si>
  <si>
    <t>VKF-783-2</t>
  </si>
  <si>
    <t>20196159.1</t>
  </si>
  <si>
    <t>VKF-782-2</t>
  </si>
  <si>
    <t>VKF-783-1</t>
  </si>
  <si>
    <t>VKF-782-1</t>
  </si>
  <si>
    <t>20183806.1</t>
  </si>
  <si>
    <t>WZC Den Anker</t>
  </si>
  <si>
    <t>VKF-63-1</t>
  </si>
  <si>
    <t>20187650.2</t>
  </si>
  <si>
    <t>Jessa Ziekenhuis</t>
  </si>
  <si>
    <t>Virga Jessa</t>
  </si>
  <si>
    <t>VKF-42-2</t>
  </si>
  <si>
    <t>20187491.1</t>
  </si>
  <si>
    <t>Sint Ursula</t>
  </si>
  <si>
    <t>VKF-477-1</t>
  </si>
  <si>
    <t>20189144.2</t>
  </si>
  <si>
    <t>Salvator</t>
  </si>
  <si>
    <t>VKF-41-2</t>
  </si>
  <si>
    <t>VKF-41-3</t>
  </si>
  <si>
    <t>VKF-42-3</t>
  </si>
  <si>
    <t>VKF-41-4</t>
  </si>
  <si>
    <t>VKF-42-4</t>
  </si>
  <si>
    <t>20189144.1</t>
  </si>
  <si>
    <t>VKF-41-1</t>
  </si>
  <si>
    <t>20187650.1</t>
  </si>
  <si>
    <t>VKF-42-1</t>
  </si>
  <si>
    <t>SENIORIE MINNEVELD</t>
  </si>
  <si>
    <t>VKF-871-1</t>
  </si>
  <si>
    <t>20185494.1</t>
  </si>
  <si>
    <t>Algemeen Ziekenhuis Sint-Dimpna</t>
  </si>
  <si>
    <t>Sint-Dimpna Ziekenhuis Geel</t>
  </si>
  <si>
    <t>VKF-462-1</t>
  </si>
  <si>
    <t>VKF-462-2</t>
  </si>
  <si>
    <t>VKF-462-3</t>
  </si>
  <si>
    <t>VKF-784-1</t>
  </si>
  <si>
    <t>VKF-784-2</t>
  </si>
  <si>
    <t>20182909.1</t>
  </si>
  <si>
    <t>Paviljoen Lommerhoek De Wingerd</t>
  </si>
  <si>
    <t>VKF-363-6</t>
  </si>
  <si>
    <t>VKF-363-1</t>
  </si>
  <si>
    <t>VKF-363-7</t>
  </si>
  <si>
    <t>20187099.1</t>
  </si>
  <si>
    <t>Kamertraining Luikstraat</t>
  </si>
  <si>
    <t>VKF-361-1</t>
  </si>
  <si>
    <t>VKF-363-9</t>
  </si>
  <si>
    <t>VKF-363-3</t>
  </si>
  <si>
    <t>20181737.2</t>
  </si>
  <si>
    <t>Zorggroep Pinocchio</t>
  </si>
  <si>
    <t>VKF-223-4</t>
  </si>
  <si>
    <t>20182050.2</t>
  </si>
  <si>
    <t>Ampersand</t>
  </si>
  <si>
    <t>VKF-214-6</t>
  </si>
  <si>
    <t>VKF-361-2</t>
  </si>
  <si>
    <t>20187994.2</t>
  </si>
  <si>
    <t>Kleuterwerking</t>
  </si>
  <si>
    <t>VKF-362-1</t>
  </si>
  <si>
    <t>VKF-363-8</t>
  </si>
  <si>
    <t>20186794.2</t>
  </si>
  <si>
    <t>Paviljoen Tijl/Nele</t>
  </si>
  <si>
    <t>VKF-219-8</t>
  </si>
  <si>
    <t>VKF-363-2</t>
  </si>
  <si>
    <t>VKF-363-4</t>
  </si>
  <si>
    <t>VKF-363-5</t>
  </si>
  <si>
    <t>20186459.2</t>
  </si>
  <si>
    <t>Durmehuis</t>
  </si>
  <si>
    <t>VKF-215-3</t>
  </si>
  <si>
    <t>20182050.1</t>
  </si>
  <si>
    <t>VKF-214-4</t>
  </si>
  <si>
    <t>20186794.1</t>
  </si>
  <si>
    <t>VKF-219-1</t>
  </si>
  <si>
    <t>20196334.1</t>
  </si>
  <si>
    <t>Paviljoen Arlechino/Tarmac</t>
  </si>
  <si>
    <t>VKF-217-1</t>
  </si>
  <si>
    <t>20181944.1</t>
  </si>
  <si>
    <t>Paviljoen Merlijn/Parsifal/Mars</t>
  </si>
  <si>
    <t>VKF-218-4</t>
  </si>
  <si>
    <t>20194219.1</t>
  </si>
  <si>
    <t>Paviljoen Zonneweelde/Robbedoes/tSchip</t>
  </si>
  <si>
    <t>VKF-220-4</t>
  </si>
  <si>
    <t>VKF-219-5</t>
  </si>
  <si>
    <t>VKF-217-5</t>
  </si>
  <si>
    <t>20186459.1</t>
  </si>
  <si>
    <t>VKF-215-1</t>
  </si>
  <si>
    <t>VKF-218-1</t>
  </si>
  <si>
    <t>VKF-220-1</t>
  </si>
  <si>
    <t>VKF-218-5</t>
  </si>
  <si>
    <t>VKF-220-5</t>
  </si>
  <si>
    <t>VKF-219-7</t>
  </si>
  <si>
    <t>VKF-217-7</t>
  </si>
  <si>
    <t>20187994.1</t>
  </si>
  <si>
    <t>VKF-216-1</t>
  </si>
  <si>
    <t>VKF-214-3</t>
  </si>
  <si>
    <t>VKF-218-2</t>
  </si>
  <si>
    <t>VKF-220-2</t>
  </si>
  <si>
    <t>VKF-214-5</t>
  </si>
  <si>
    <t>20185975.1</t>
  </si>
  <si>
    <t>Zorggroep De Mast</t>
  </si>
  <si>
    <t>VKF-222-3</t>
  </si>
  <si>
    <t>VKF-219-3</t>
  </si>
  <si>
    <t>VKF-217-3</t>
  </si>
  <si>
    <t>VKF-215-2</t>
  </si>
  <si>
    <t>20181737.1</t>
  </si>
  <si>
    <t>VKF-223-2</t>
  </si>
  <si>
    <t>20183537.1</t>
  </si>
  <si>
    <t>Zorggroep De Ark/Atelier</t>
  </si>
  <si>
    <t>VKF-221-2</t>
  </si>
  <si>
    <t>VKF-222-1</t>
  </si>
  <si>
    <t>VKF-221-1</t>
  </si>
  <si>
    <t>VKF-214-2</t>
  </si>
  <si>
    <t>VKF-222-2</t>
  </si>
  <si>
    <t>VKF-219-6</t>
  </si>
  <si>
    <t>VKF-217-6</t>
  </si>
  <si>
    <t>VKF-219-2</t>
  </si>
  <si>
    <t>VKF-217-2</t>
  </si>
  <si>
    <t>VKF-214-1</t>
  </si>
  <si>
    <t>VKF-223-1</t>
  </si>
  <si>
    <t>VKF-218-3</t>
  </si>
  <si>
    <t>VKF-220-3</t>
  </si>
  <si>
    <t>VKF-223-3</t>
  </si>
  <si>
    <t>VKF-219-4</t>
  </si>
  <si>
    <t>VKF-217-4</t>
  </si>
  <si>
    <t>20187561.1</t>
  </si>
  <si>
    <t>Dienstverleningscentrum De Triangel</t>
  </si>
  <si>
    <t>Molendreef 51</t>
  </si>
  <si>
    <t>VKF-409-1</t>
  </si>
  <si>
    <t>20226739.1</t>
  </si>
  <si>
    <t>Hoofdgebouw nieuw</t>
  </si>
  <si>
    <t>VKF-965-1</t>
  </si>
  <si>
    <t>20185986.1</t>
  </si>
  <si>
    <t>Rozendal</t>
  </si>
  <si>
    <t>VKF-31-2</t>
  </si>
  <si>
    <t>VKF-31-1</t>
  </si>
  <si>
    <t>20184889.1</t>
  </si>
  <si>
    <t>Klaverblad</t>
  </si>
  <si>
    <t>VKF-30-1</t>
  </si>
  <si>
    <t>VKF-31-3</t>
  </si>
  <si>
    <t>20186089.1</t>
  </si>
  <si>
    <t>Karus</t>
  </si>
  <si>
    <t>Administratief Gebouw</t>
  </si>
  <si>
    <t>VKF-109-1</t>
  </si>
  <si>
    <t>20182079.1</t>
  </si>
  <si>
    <t>VKF-110-1</t>
  </si>
  <si>
    <t>20184918.1</t>
  </si>
  <si>
    <t>Gebouw De Lente</t>
  </si>
  <si>
    <t>VKF-111-1</t>
  </si>
  <si>
    <t>20181786.1</t>
  </si>
  <si>
    <t>Diepenbroek</t>
  </si>
  <si>
    <t>VKF-295-2</t>
  </si>
  <si>
    <t>VKF-295-1</t>
  </si>
  <si>
    <t>20181061.1</t>
  </si>
  <si>
    <t>Hoofdzetel Kessel-Lo</t>
  </si>
  <si>
    <t>VKF-470-1</t>
  </si>
  <si>
    <t>20188925.1</t>
  </si>
  <si>
    <t>Het Ziekenhuisnetwerk Antwerpen</t>
  </si>
  <si>
    <t>ZNA Jan Palfijn</t>
  </si>
  <si>
    <t>VKF-473-1</t>
  </si>
  <si>
    <t>VKF-473-2</t>
  </si>
  <si>
    <t>20198001.3</t>
  </si>
  <si>
    <t>ZNA Hoge Beuken</t>
  </si>
  <si>
    <t>VKF-1041-2</t>
  </si>
  <si>
    <t>20183611.5</t>
  </si>
  <si>
    <t>ZNA Middelheim</t>
  </si>
  <si>
    <t>VKE-286-3</t>
  </si>
  <si>
    <t>20188925.5</t>
  </si>
  <si>
    <t>VKF-473-5</t>
  </si>
  <si>
    <t>20198001.2</t>
  </si>
  <si>
    <t>VKF-1041-1</t>
  </si>
  <si>
    <t>20188925.3</t>
  </si>
  <si>
    <t>VKE-473-4</t>
  </si>
  <si>
    <t>20188925.2</t>
  </si>
  <si>
    <t>VKF-473-3</t>
  </si>
  <si>
    <t>20183611.3</t>
  </si>
  <si>
    <t>VKE-286-2</t>
  </si>
  <si>
    <t>20183611.2</t>
  </si>
  <si>
    <t>VKF-286-1</t>
  </si>
  <si>
    <t>20183611.1</t>
  </si>
  <si>
    <t>VKF-208-1</t>
  </si>
  <si>
    <t>20203133.1</t>
  </si>
  <si>
    <t>ZOC'jes Zeebrugge</t>
  </si>
  <si>
    <t>VKF-786-1</t>
  </si>
  <si>
    <t>20188090.1</t>
  </si>
  <si>
    <t>VKF-385-1</t>
  </si>
  <si>
    <t>VKF-385-2</t>
  </si>
  <si>
    <t>RUSTHUIS PALLIETER</t>
  </si>
  <si>
    <t>VKF-913-1</t>
  </si>
  <si>
    <t>VKF-913-5</t>
  </si>
  <si>
    <t>VKF-913-4</t>
  </si>
  <si>
    <t>VKF-913-3</t>
  </si>
  <si>
    <t>VKF-913-2</t>
  </si>
  <si>
    <t>20194044.1</t>
  </si>
  <si>
    <t>Molenberg vzw afdeling Molenhof</t>
  </si>
  <si>
    <t>VKF-418-2</t>
  </si>
  <si>
    <t>VKF-418-3</t>
  </si>
  <si>
    <t>VKF-418-1</t>
  </si>
  <si>
    <t>20186787.1</t>
  </si>
  <si>
    <t>Molenberg vzw - afdeling Maasland</t>
  </si>
  <si>
    <t>VKF-787-1</t>
  </si>
  <si>
    <t>20216443.1</t>
  </si>
  <si>
    <t>Pigment</t>
  </si>
  <si>
    <t>VKF-788-4</t>
  </si>
  <si>
    <t>VKF-788-1</t>
  </si>
  <si>
    <t>VKF-788-2</t>
  </si>
  <si>
    <t>VKF-788-3</t>
  </si>
  <si>
    <t>VKF-968-3</t>
  </si>
  <si>
    <t>VKF-971-2</t>
  </si>
  <si>
    <t>20228625.1</t>
  </si>
  <si>
    <t>Ter Wilgen</t>
  </si>
  <si>
    <t>VKF-969-2</t>
  </si>
  <si>
    <t>20227087.1</t>
  </si>
  <si>
    <t>Vitaz - Site SL</t>
  </si>
  <si>
    <t>VKF-970-2</t>
  </si>
  <si>
    <t>VKF-971-4</t>
  </si>
  <si>
    <t>VKF-970-1</t>
  </si>
  <si>
    <t>VKF-971-5</t>
  </si>
  <si>
    <t>VKF-971-7</t>
  </si>
  <si>
    <t>VKF-971-1</t>
  </si>
  <si>
    <t>VKF-971-6</t>
  </si>
  <si>
    <t>VKF-968-1</t>
  </si>
  <si>
    <t>VKF-968-2</t>
  </si>
  <si>
    <t>VKF-969-1</t>
  </si>
  <si>
    <t>VKF-971-3</t>
  </si>
  <si>
    <t>VKF-967-1</t>
  </si>
  <si>
    <t>20223640.1</t>
  </si>
  <si>
    <t>Kasteel Moeland</t>
  </si>
  <si>
    <t>VKF-966-2</t>
  </si>
  <si>
    <t>VKF-966-1</t>
  </si>
  <si>
    <t>20187888.1</t>
  </si>
  <si>
    <t>'t Laar</t>
  </si>
  <si>
    <t>VKF-27-1</t>
  </si>
  <si>
    <t>VKF-25-1</t>
  </si>
  <si>
    <t>20186574.1</t>
  </si>
  <si>
    <t>Groot Herseberghe Studios</t>
  </si>
  <si>
    <t>VKF-26-1</t>
  </si>
  <si>
    <t>VKF-27-2</t>
  </si>
  <si>
    <t>20189048.1</t>
  </si>
  <si>
    <t>De Kerseboom</t>
  </si>
  <si>
    <t>VKF-23-1</t>
  </si>
  <si>
    <t>VKF-23-2</t>
  </si>
  <si>
    <t>VKF-23-3</t>
  </si>
  <si>
    <t>20182805.1</t>
  </si>
  <si>
    <t>De Schoor</t>
  </si>
  <si>
    <t>VKF-24-1</t>
  </si>
  <si>
    <t>VKF-25-2</t>
  </si>
  <si>
    <t>20189922.1</t>
  </si>
  <si>
    <t>Cruushove</t>
  </si>
  <si>
    <t>VKF-22-1</t>
  </si>
  <si>
    <t>20222489.2</t>
  </si>
  <si>
    <t>ARMONEA</t>
  </si>
  <si>
    <t>Laarsveld</t>
  </si>
  <si>
    <t>VKF-1042-1</t>
  </si>
  <si>
    <t>20225463.2</t>
  </si>
  <si>
    <t>Wommelgheem</t>
  </si>
  <si>
    <t>VKF-1043-1</t>
  </si>
  <si>
    <t>20201920.1</t>
  </si>
  <si>
    <t>Residentie Den Brem</t>
  </si>
  <si>
    <t>VKF-972-1</t>
  </si>
  <si>
    <t>20209821.1</t>
  </si>
  <si>
    <t>Kinderdagverblijf Rainbows</t>
  </si>
  <si>
    <t>Kinderdagverblijf Rainbows vzw</t>
  </si>
  <si>
    <t>VKF-789-4</t>
  </si>
  <si>
    <t>VKF-789-9</t>
  </si>
  <si>
    <t>VKF-789-8</t>
  </si>
  <si>
    <t>VKF-789-6</t>
  </si>
  <si>
    <t>VKF-789-1</t>
  </si>
  <si>
    <t>VKF-789-11</t>
  </si>
  <si>
    <t>VKF-789-2</t>
  </si>
  <si>
    <t>VKF-789-5</t>
  </si>
  <si>
    <t>VKF-789-3</t>
  </si>
  <si>
    <t>VKF-789-10</t>
  </si>
  <si>
    <t>VKF-789-7</t>
  </si>
  <si>
    <t>20227024.1</t>
  </si>
  <si>
    <t>Huyze Honighsdries</t>
  </si>
  <si>
    <t>VKF-914-3</t>
  </si>
  <si>
    <t>VKF-914-1</t>
  </si>
  <si>
    <t>VKF-914-2</t>
  </si>
  <si>
    <t>20187677.1</t>
  </si>
  <si>
    <t>WZC De Bron</t>
  </si>
  <si>
    <t>VKF-95-3</t>
  </si>
  <si>
    <t>VKF-95-4</t>
  </si>
  <si>
    <t>VKF-95-2</t>
  </si>
  <si>
    <t>VKF-95-1</t>
  </si>
  <si>
    <t>20206343.1</t>
  </si>
  <si>
    <t>Onze Lieve Vrouw van Troost</t>
  </si>
  <si>
    <t>VKF-796-5</t>
  </si>
  <si>
    <t>20208454.1</t>
  </si>
  <si>
    <t>De Kinderdroom</t>
  </si>
  <si>
    <t>Duurzame energieopwekking (niet-ETS)</t>
  </si>
  <si>
    <t>VKF-791-2</t>
  </si>
  <si>
    <t>VKF-791-8</t>
  </si>
  <si>
    <t>VKF-791-1</t>
  </si>
  <si>
    <t>VKF-791-5</t>
  </si>
  <si>
    <t>20208001.1</t>
  </si>
  <si>
    <t>Sint Jozef Lier</t>
  </si>
  <si>
    <t>VKF-798-1</t>
  </si>
  <si>
    <t>VKF-791-7</t>
  </si>
  <si>
    <t>20201490.1</t>
  </si>
  <si>
    <t>Het Gouden Anker</t>
  </si>
  <si>
    <t>VKF-792-1</t>
  </si>
  <si>
    <t>VKF-796-1</t>
  </si>
  <si>
    <t>20207282.1</t>
  </si>
  <si>
    <t>kinderkasteeltje</t>
  </si>
  <si>
    <t>VKF-794-4</t>
  </si>
  <si>
    <t>VKF-791-10</t>
  </si>
  <si>
    <t>VKF-796-6</t>
  </si>
  <si>
    <t>VKF-792-4</t>
  </si>
  <si>
    <t>VKF-794-1</t>
  </si>
  <si>
    <t>20204651.1</t>
  </si>
  <si>
    <t>amandina</t>
  </si>
  <si>
    <t>VKF-790-1</t>
  </si>
  <si>
    <t>20204587.1</t>
  </si>
  <si>
    <t>Kinderpaleis</t>
  </si>
  <si>
    <t>VKF-795-1</t>
  </si>
  <si>
    <t>VKF-792-3</t>
  </si>
  <si>
    <t>VKF-796-3</t>
  </si>
  <si>
    <t>VKF-794-5</t>
  </si>
  <si>
    <t>VKF-795-5</t>
  </si>
  <si>
    <t>VKF-795-2</t>
  </si>
  <si>
    <t>20209947.1</t>
  </si>
  <si>
    <t>Huizeken Van Nazareth</t>
  </si>
  <si>
    <t>VKF-793-1</t>
  </si>
  <si>
    <t>20205002.1</t>
  </si>
  <si>
    <t>Toverbos</t>
  </si>
  <si>
    <t>VKF-799-1</t>
  </si>
  <si>
    <t>VKF-791-3</t>
  </si>
  <si>
    <t>VKF-791-4</t>
  </si>
  <si>
    <t>VKF-793-4</t>
  </si>
  <si>
    <t>VKF-790-2</t>
  </si>
  <si>
    <t>VKF-798-2</t>
  </si>
  <si>
    <t>VKF-799-6</t>
  </si>
  <si>
    <t>VKF-796-4</t>
  </si>
  <si>
    <t>VKF-799-5</t>
  </si>
  <si>
    <t>VKF-791-11</t>
  </si>
  <si>
    <t>20208089.1</t>
  </si>
  <si>
    <t>Prinsesje</t>
  </si>
  <si>
    <t>VKF-797-1</t>
  </si>
  <si>
    <t>VKF-796-2</t>
  </si>
  <si>
    <t>VKF-791-6</t>
  </si>
  <si>
    <t>VKF-793-2</t>
  </si>
  <si>
    <t>VKF-797-2</t>
  </si>
  <si>
    <t>VKF-792-2</t>
  </si>
  <si>
    <t>VKF-790-3</t>
  </si>
  <si>
    <t>VKF-793-3</t>
  </si>
  <si>
    <t>VKF-798-3</t>
  </si>
  <si>
    <t>VKF-799-4</t>
  </si>
  <si>
    <t>VKF-790-4</t>
  </si>
  <si>
    <t>VKF-795-3</t>
  </si>
  <si>
    <t>VKF-794-3</t>
  </si>
  <si>
    <t>VKF-791-9</t>
  </si>
  <si>
    <t>VKF-795-4</t>
  </si>
  <si>
    <t>VKF-794-2</t>
  </si>
  <si>
    <t>VKF-797-3</t>
  </si>
  <si>
    <t>VKF-799-2</t>
  </si>
  <si>
    <t>VKF-799-3</t>
  </si>
  <si>
    <t>20225243.1</t>
  </si>
  <si>
    <t>t Lakenhuis</t>
  </si>
  <si>
    <t>VKF-915-2</t>
  </si>
  <si>
    <t>'t Lakenhuis</t>
  </si>
  <si>
    <t>VKF-915-6</t>
  </si>
  <si>
    <t>VKF-915-7</t>
  </si>
  <si>
    <t>VKF-915-8</t>
  </si>
  <si>
    <t>VKF-915-5</t>
  </si>
  <si>
    <t>VKF-915-3</t>
  </si>
  <si>
    <t>VKF-915-1</t>
  </si>
  <si>
    <t>VKF-915-4</t>
  </si>
  <si>
    <t>VKF-915-9</t>
  </si>
  <si>
    <t>20185438.2</t>
  </si>
  <si>
    <t>VKE-485-1</t>
  </si>
  <si>
    <t>20207903.1</t>
  </si>
  <si>
    <t>Koninklijk Instituut voor Doven en Blinden</t>
  </si>
  <si>
    <t>VKE-501-1</t>
  </si>
  <si>
    <t>20207903.2</t>
  </si>
  <si>
    <t>VKE-501-2</t>
  </si>
  <si>
    <t>20188405.2</t>
  </si>
  <si>
    <t>VKE-502-1</t>
  </si>
  <si>
    <t>VKE-501-3</t>
  </si>
  <si>
    <t>VKE-501-4</t>
  </si>
  <si>
    <t>20189027.2</t>
  </si>
  <si>
    <t>VKE-443-4</t>
  </si>
  <si>
    <t>VKE-501-5</t>
  </si>
  <si>
    <t>20181631.1</t>
  </si>
  <si>
    <t>PVT De Liereman</t>
  </si>
  <si>
    <t>VKE-503-1</t>
  </si>
  <si>
    <t>VKE-501-6</t>
  </si>
  <si>
    <t>VKE-501-7</t>
  </si>
  <si>
    <t>20181087.1</t>
  </si>
  <si>
    <t>St-Gregorius Sector Q</t>
  </si>
  <si>
    <t>VKE-438-2</t>
  </si>
  <si>
    <t>VKE-485-2</t>
  </si>
  <si>
    <t>VKE-501-8</t>
  </si>
  <si>
    <t>20182304.1</t>
  </si>
  <si>
    <t>St-Gregorius Sector U</t>
  </si>
  <si>
    <t>VKE-439-2</t>
  </si>
  <si>
    <t>20186987.1</t>
  </si>
  <si>
    <t>AZT Psychiatrische Kliniek Prisma</t>
  </si>
  <si>
    <t>VKE-484-1</t>
  </si>
  <si>
    <t>20182891.1</t>
  </si>
  <si>
    <t>PVT Waesdonck</t>
  </si>
  <si>
    <t>VKE-504-5</t>
  </si>
  <si>
    <t>VKE-503-2</t>
  </si>
  <si>
    <t>20188773.1</t>
  </si>
  <si>
    <t>AZT Psychiatrische Kliniek CMS Leuven</t>
  </si>
  <si>
    <t>VKE-483-1</t>
  </si>
  <si>
    <t>VKE-485-3</t>
  </si>
  <si>
    <t>20183110.2</t>
  </si>
  <si>
    <t>VKE-423-4</t>
  </si>
  <si>
    <t>20182714.1</t>
  </si>
  <si>
    <t>VKE-367-2</t>
  </si>
  <si>
    <t>20181556.2</t>
  </si>
  <si>
    <t>Gebouw H/I</t>
  </si>
  <si>
    <t>VKE-499-1</t>
  </si>
  <si>
    <t>20181878.1</t>
  </si>
  <si>
    <t>VKE-368-2</t>
  </si>
  <si>
    <t>20187371.2</t>
  </si>
  <si>
    <t>VKE-483-6</t>
  </si>
  <si>
    <t>20188160.1</t>
  </si>
  <si>
    <t>AZT Psychiatrische Kliniek Ter Linden</t>
  </si>
  <si>
    <t>VKE-486-1</t>
  </si>
  <si>
    <t>20185343.1</t>
  </si>
  <si>
    <t>Campus Alexianen, Blok N1</t>
  </si>
  <si>
    <t>VKE-427-2</t>
  </si>
  <si>
    <t>20188437.1</t>
  </si>
  <si>
    <t>Campus Alexianen, Blok 5</t>
  </si>
  <si>
    <t>VKE-494-1</t>
  </si>
  <si>
    <t>20188744.2</t>
  </si>
  <si>
    <t>VKE-489-1</t>
  </si>
  <si>
    <t>20186344.1</t>
  </si>
  <si>
    <t>St-Gregorius Sector Z</t>
  </si>
  <si>
    <t>VKE-444-2</t>
  </si>
  <si>
    <t>20189469.1</t>
  </si>
  <si>
    <t>PVT Den Heuvel</t>
  </si>
  <si>
    <t>VKE-504-1</t>
  </si>
  <si>
    <t>VKE-444-3</t>
  </si>
  <si>
    <t>20186868.1</t>
  </si>
  <si>
    <t>Gebouw L</t>
  </si>
  <si>
    <t>VKE-500-1</t>
  </si>
  <si>
    <t>20181101.1</t>
  </si>
  <si>
    <t>Gebouw E</t>
  </si>
  <si>
    <t>VKE-431-4</t>
  </si>
  <si>
    <t>VKE-483-7</t>
  </si>
  <si>
    <t>VKE-503-3</t>
  </si>
  <si>
    <t>20185725.1</t>
  </si>
  <si>
    <t>Gebouw G2</t>
  </si>
  <si>
    <t>VKE-434-2</t>
  </si>
  <si>
    <t>20181411.1</t>
  </si>
  <si>
    <t>Gebouw G1</t>
  </si>
  <si>
    <t>VKE-433-2</t>
  </si>
  <si>
    <t>20188190.1</t>
  </si>
  <si>
    <t>Gebouw G3</t>
  </si>
  <si>
    <t>VKE-435-2</t>
  </si>
  <si>
    <t>VKE-483-2</t>
  </si>
  <si>
    <t>VKE-423-5</t>
  </si>
  <si>
    <t>20188153.1</t>
  </si>
  <si>
    <t>AZT Woonzorgcentrum Sint-Alexius</t>
  </si>
  <si>
    <t>VKE-487-1</t>
  </si>
  <si>
    <t>VKE-483-3</t>
  </si>
  <si>
    <t>20185932.2</t>
  </si>
  <si>
    <t>VKE-491-1</t>
  </si>
  <si>
    <t>20184459.2</t>
  </si>
  <si>
    <t>VKE-425-2</t>
  </si>
  <si>
    <t>20185047.1</t>
  </si>
  <si>
    <t>St-Gregorius Sector X</t>
  </si>
  <si>
    <t>VKE-442-2</t>
  </si>
  <si>
    <t>VKE-503-4</t>
  </si>
  <si>
    <t>VKE-443-5</t>
  </si>
  <si>
    <t>VKE-501-9</t>
  </si>
  <si>
    <t>VKE-489-2</t>
  </si>
  <si>
    <t>VKE-504-2</t>
  </si>
  <si>
    <t>20181556.1</t>
  </si>
  <si>
    <t>VKE-499-2</t>
  </si>
  <si>
    <t>VKE-425-3</t>
  </si>
  <si>
    <t>VKE-425-4</t>
  </si>
  <si>
    <t>VKE-431-5</t>
  </si>
  <si>
    <t>20186732.2</t>
  </si>
  <si>
    <t>VKE-440-4</t>
  </si>
  <si>
    <t>VKE-425-5</t>
  </si>
  <si>
    <t>20188612.1</t>
  </si>
  <si>
    <t>Campus Alexianen, Blok 9</t>
  </si>
  <si>
    <t>VKE-497-1</t>
  </si>
  <si>
    <t>VKE-425-6</t>
  </si>
  <si>
    <t>20187289.2</t>
  </si>
  <si>
    <t>VKE-490-1</t>
  </si>
  <si>
    <t>VKE-427-3</t>
  </si>
  <si>
    <t>20186193.2</t>
  </si>
  <si>
    <t>VKE-488-1</t>
  </si>
  <si>
    <t>VKE-483-4</t>
  </si>
  <si>
    <t>20182343.2</t>
  </si>
  <si>
    <t>VKE-441-3</t>
  </si>
  <si>
    <t>VKE-368-3</t>
  </si>
  <si>
    <t>VKE-427-4</t>
  </si>
  <si>
    <t>VKE-503-5</t>
  </si>
  <si>
    <t>VKE-503-6</t>
  </si>
  <si>
    <t>VKE-504-6</t>
  </si>
  <si>
    <t>20181166.1</t>
  </si>
  <si>
    <t>VKE-47-2</t>
  </si>
  <si>
    <t>VKE-504-3</t>
  </si>
  <si>
    <t>VKE-483-5</t>
  </si>
  <si>
    <t>VKE-47-3</t>
  </si>
  <si>
    <t>VKE-489-3</t>
  </si>
  <si>
    <t>20182675.1</t>
  </si>
  <si>
    <t>Campus Alexianen, Blok 7</t>
  </si>
  <si>
    <t>VKE-426-3</t>
  </si>
  <si>
    <t>VKE-367-3</t>
  </si>
  <si>
    <t>20186461.1</t>
  </si>
  <si>
    <t>Campus Alexianen, Blok 6</t>
  </si>
  <si>
    <t>VKE-495-1</t>
  </si>
  <si>
    <t>VKE-502-2</t>
  </si>
  <si>
    <t>20184858.1</t>
  </si>
  <si>
    <t>VKE-62-4</t>
  </si>
  <si>
    <t>VKE-499-3</t>
  </si>
  <si>
    <t>20183874.2</t>
  </si>
  <si>
    <t>VKE-424-2</t>
  </si>
  <si>
    <t>VKE-500-2</t>
  </si>
  <si>
    <t>VKE-502-3</t>
  </si>
  <si>
    <t>VKE-367-4</t>
  </si>
  <si>
    <t>VKE-488-2</t>
  </si>
  <si>
    <t>VKE-368-4</t>
  </si>
  <si>
    <t>VKE-425-7</t>
  </si>
  <si>
    <t>VKE-490-2</t>
  </si>
  <si>
    <t>VKE-62-5</t>
  </si>
  <si>
    <t>VKE-487-2</t>
  </si>
  <si>
    <t>VKE-442-3</t>
  </si>
  <si>
    <t>20188332.1</t>
  </si>
  <si>
    <t>Campus Alexianen, Blok DL</t>
  </si>
  <si>
    <t>VKE-498-1</t>
  </si>
  <si>
    <t>20188869.1</t>
  </si>
  <si>
    <t>VKE-44-4</t>
  </si>
  <si>
    <t>VKE-427-5</t>
  </si>
  <si>
    <t>VKE-442-4</t>
  </si>
  <si>
    <t>20183358.1</t>
  </si>
  <si>
    <t>Campus Alexianen, Blok 2</t>
  </si>
  <si>
    <t>VKE-493-1</t>
  </si>
  <si>
    <t>VKE-434-3</t>
  </si>
  <si>
    <t>VKE-433-3</t>
  </si>
  <si>
    <t>VKE-435-3</t>
  </si>
  <si>
    <t>VKE-443-6</t>
  </si>
  <si>
    <t>VKE-489-4</t>
  </si>
  <si>
    <t>VKE-502-4</t>
  </si>
  <si>
    <t>VKE-490-3</t>
  </si>
  <si>
    <t>VKE-489-5</t>
  </si>
  <si>
    <t>VKE-497-2</t>
  </si>
  <si>
    <t>VKE-431-6</t>
  </si>
  <si>
    <t>VKE-426-4</t>
  </si>
  <si>
    <t>VKE-494-2</t>
  </si>
  <si>
    <t>VKE-424-3</t>
  </si>
  <si>
    <t>VKE-368-5</t>
  </si>
  <si>
    <t>VKE-502-5</t>
  </si>
  <si>
    <t>VKE-424-4</t>
  </si>
  <si>
    <t>VKE-488-3</t>
  </si>
  <si>
    <t>VKE-440-5</t>
  </si>
  <si>
    <t>VKE-500-3</t>
  </si>
  <si>
    <t>VKE-44-5</t>
  </si>
  <si>
    <t>20182685.1</t>
  </si>
  <si>
    <t>Campus Alexianen, Blok 8</t>
  </si>
  <si>
    <t>VKE-496-1</t>
  </si>
  <si>
    <t>VKE-502-6</t>
  </si>
  <si>
    <t>20185118.1</t>
  </si>
  <si>
    <t>Campus Alexianen, Blok 0</t>
  </si>
  <si>
    <t>VKE-492-1</t>
  </si>
  <si>
    <t>VKE-498-2</t>
  </si>
  <si>
    <t>VKE-424-5</t>
  </si>
  <si>
    <t>VKE-47-4</t>
  </si>
  <si>
    <t>VKE-424-6</t>
  </si>
  <si>
    <t>VKE-434-4</t>
  </si>
  <si>
    <t>VKE-433-4</t>
  </si>
  <si>
    <t>VKE-435-4</t>
  </si>
  <si>
    <t>VKE-434-5</t>
  </si>
  <si>
    <t>VKE-433-5</t>
  </si>
  <si>
    <t>VKE-435-5</t>
  </si>
  <si>
    <t>VKE-488-4</t>
  </si>
  <si>
    <t>VKE-444-4</t>
  </si>
  <si>
    <t>VKE-502-7</t>
  </si>
  <si>
    <t>VKE-442-5</t>
  </si>
  <si>
    <t>VKE-504-4</t>
  </si>
  <si>
    <t>VKE-497-3</t>
  </si>
  <si>
    <t>VKE-44-6</t>
  </si>
  <si>
    <t>VKE-483-8</t>
  </si>
  <si>
    <t>VKE-423-2</t>
  </si>
  <si>
    <t>VKE-443-1</t>
  </si>
  <si>
    <t>VKE-440-1</t>
  </si>
  <si>
    <t>VKE-438-1</t>
  </si>
  <si>
    <t>20187845.1</t>
  </si>
  <si>
    <t>PC St-Amandus - gebouw St-Jozef</t>
  </si>
  <si>
    <t>VKE-437-1</t>
  </si>
  <si>
    <t>VKE-443-2</t>
  </si>
  <si>
    <t>VKE-428-1</t>
  </si>
  <si>
    <t>VKE-443-3</t>
  </si>
  <si>
    <t>VKE-439-1</t>
  </si>
  <si>
    <t>VKE-424-1</t>
  </si>
  <si>
    <t>VKE-428-2</t>
  </si>
  <si>
    <t>VKE-441-2</t>
  </si>
  <si>
    <t>VKE-440-2</t>
  </si>
  <si>
    <t>VKE-429-1</t>
  </si>
  <si>
    <t>VKE-425-1</t>
  </si>
  <si>
    <t>VKE-430-1</t>
  </si>
  <si>
    <t>VKE-442-1</t>
  </si>
  <si>
    <t>VKE-441-1</t>
  </si>
  <si>
    <t>VKE-431-2</t>
  </si>
  <si>
    <t>VKE-440-3</t>
  </si>
  <si>
    <t>VKE-423-3</t>
  </si>
  <si>
    <t>VKE-426-2</t>
  </si>
  <si>
    <t>VKE-429-2</t>
  </si>
  <si>
    <t>VKE-431-3</t>
  </si>
  <si>
    <t>VKE-444-1</t>
  </si>
  <si>
    <t>VKE-436-1</t>
  </si>
  <si>
    <t>VKE-427-1</t>
  </si>
  <si>
    <t>VKE-434-1</t>
  </si>
  <si>
    <t>VKE-433-1</t>
  </si>
  <si>
    <t>VKE-435-1</t>
  </si>
  <si>
    <t>VKE-432-1</t>
  </si>
  <si>
    <t>VKE-426-1</t>
  </si>
  <si>
    <t>VKE-431-1</t>
  </si>
  <si>
    <t>VKE-423-1</t>
  </si>
  <si>
    <t>VKE-430-2</t>
  </si>
  <si>
    <t>20187289.3</t>
  </si>
  <si>
    <t>VKF-490-4</t>
  </si>
  <si>
    <t>20237149.1</t>
  </si>
  <si>
    <t>De Sleutel - ACB</t>
  </si>
  <si>
    <t>VKF-1045-1</t>
  </si>
  <si>
    <t>20189021.1</t>
  </si>
  <si>
    <t>Broeder Ebergiste Afdeling Warande</t>
  </si>
  <si>
    <t>VKF-1079-3</t>
  </si>
  <si>
    <t>VKF-490-7</t>
  </si>
  <si>
    <t>VKF-1079-1</t>
  </si>
  <si>
    <t>VKF-490-6</t>
  </si>
  <si>
    <t>VKF-1079-2</t>
  </si>
  <si>
    <t>VKF-490-5</t>
  </si>
  <si>
    <t>OCSF DCH</t>
  </si>
  <si>
    <t>20221787.1</t>
  </si>
  <si>
    <t>OCSF DCB</t>
  </si>
  <si>
    <t>20193601.2</t>
  </si>
  <si>
    <t>20227429.1</t>
  </si>
  <si>
    <t>OCSF Gebouw_P1</t>
  </si>
  <si>
    <t>20209630.1</t>
  </si>
  <si>
    <t>OCSF Gebouw R</t>
  </si>
  <si>
    <t>20227387.1</t>
  </si>
  <si>
    <t>OCSF Gebouw S</t>
  </si>
  <si>
    <t>VKE-1006-1</t>
  </si>
  <si>
    <t>20226768.1</t>
  </si>
  <si>
    <t>OCSF Wijngaard_gebouw 1</t>
  </si>
  <si>
    <t>VKE-1009-1</t>
  </si>
  <si>
    <t>VKE-1004-1</t>
  </si>
  <si>
    <t>20221728.1</t>
  </si>
  <si>
    <t>OCSF Wijngaard_gebouw 2</t>
  </si>
  <si>
    <t>VKE-1010-1</t>
  </si>
  <si>
    <t>VKE-1005-3</t>
  </si>
  <si>
    <t>VKE-1007-2</t>
  </si>
  <si>
    <t>VKE-1005-2</t>
  </si>
  <si>
    <t>VKE-813-4</t>
  </si>
  <si>
    <t>VKE-813-6</t>
  </si>
  <si>
    <t>VKE-1007-1</t>
  </si>
  <si>
    <t>20222916.1</t>
  </si>
  <si>
    <t>OCSF Gebouw_P2</t>
  </si>
  <si>
    <t>VKE-1008-1</t>
  </si>
  <si>
    <t>VKE-813-5</t>
  </si>
  <si>
    <t>VKE-1005-1</t>
  </si>
  <si>
    <t>VKE-1005-4</t>
  </si>
  <si>
    <t>20185047.2</t>
  </si>
  <si>
    <t>VKE-442-6</t>
  </si>
  <si>
    <t>VKE-881-5</t>
  </si>
  <si>
    <t>VKE-881-1</t>
  </si>
  <si>
    <t>VKE-881-6</t>
  </si>
  <si>
    <t>VKE-881-3</t>
  </si>
  <si>
    <t>VKE-881-2</t>
  </si>
  <si>
    <t>VKE-881-4</t>
  </si>
  <si>
    <t>20181310.1</t>
  </si>
  <si>
    <t>PC St-Amandus - gebouw Sint-Marie</t>
  </si>
  <si>
    <t>VKE-817-1</t>
  </si>
  <si>
    <t>20193043.1</t>
  </si>
  <si>
    <t>PC Dr Guislain - Gebouw O</t>
  </si>
  <si>
    <t>VKE-814-3</t>
  </si>
  <si>
    <t>VKE-814-4</t>
  </si>
  <si>
    <t>VKE-813-2</t>
  </si>
  <si>
    <t>VKE-815-1</t>
  </si>
  <si>
    <t>VKE-815-2</t>
  </si>
  <si>
    <t>VKE-814-1</t>
  </si>
  <si>
    <t>20183813.1</t>
  </si>
  <si>
    <t>PC St-Amandus - Feestzaal</t>
  </si>
  <si>
    <t>VKE-816-1</t>
  </si>
  <si>
    <t>VKE-814-2</t>
  </si>
  <si>
    <t>20188483.2</t>
  </si>
  <si>
    <t>OC Sint Jan de Deo (Leefgroepenpaviljoen)</t>
  </si>
  <si>
    <t>VKE-812-1</t>
  </si>
  <si>
    <t>VKE-813-3</t>
  </si>
  <si>
    <t>VKE-813-1</t>
  </si>
  <si>
    <t>VKE-812-2</t>
  </si>
  <si>
    <t>20192909.1</t>
  </si>
  <si>
    <t>SJB - Suikerkaai</t>
  </si>
  <si>
    <t>VKE-575-8</t>
  </si>
  <si>
    <t>VKE-575-1</t>
  </si>
  <si>
    <t>20192742.1</t>
  </si>
  <si>
    <t>PC Dr Guislain - Gebouw E</t>
  </si>
  <si>
    <t>VKE-571-5</t>
  </si>
  <si>
    <t>20193304.1</t>
  </si>
  <si>
    <t>PC Dr Guislain gebouw F</t>
  </si>
  <si>
    <t>VKE-572-1</t>
  </si>
  <si>
    <t>VKE-575-2</t>
  </si>
  <si>
    <t>VKE-571-6</t>
  </si>
  <si>
    <t>VKE-575-7</t>
  </si>
  <si>
    <t>VKE-572-2</t>
  </si>
  <si>
    <t>VKE-575-5</t>
  </si>
  <si>
    <t>20184858.2</t>
  </si>
  <si>
    <t>VKE-562-1</t>
  </si>
  <si>
    <t>20181631.2</t>
  </si>
  <si>
    <t>VKE-573-1</t>
  </si>
  <si>
    <t>VKE-575-4</t>
  </si>
  <si>
    <t>20186742.1</t>
  </si>
  <si>
    <t>PVT De Wijngaard</t>
  </si>
  <si>
    <t>VKE-574-2</t>
  </si>
  <si>
    <t>20181101.2</t>
  </si>
  <si>
    <t>VKE-563-2</t>
  </si>
  <si>
    <t>20185118.2</t>
  </si>
  <si>
    <t>VKE-556-3</t>
  </si>
  <si>
    <t>VKE-571-1</t>
  </si>
  <si>
    <t>VKE-575-9</t>
  </si>
  <si>
    <t>VKE-571-2</t>
  </si>
  <si>
    <t>20181411.2</t>
  </si>
  <si>
    <t>VKE-564-2</t>
  </si>
  <si>
    <t>20185725.2</t>
  </si>
  <si>
    <t>VKE-565-2</t>
  </si>
  <si>
    <t>20188190.2</t>
  </si>
  <si>
    <t>VKE-566-2</t>
  </si>
  <si>
    <t>VKE-556-4</t>
  </si>
  <si>
    <t>20191366.1</t>
  </si>
  <si>
    <t>PC Dr Guislain - Gebouw A1-A6</t>
  </si>
  <si>
    <t>VKF-570-1</t>
  </si>
  <si>
    <t>VKE-571-4</t>
  </si>
  <si>
    <t>20186453.1</t>
  </si>
  <si>
    <t>VKE-568-4</t>
  </si>
  <si>
    <t>VKE-571-3</t>
  </si>
  <si>
    <t>VKE-575-6</t>
  </si>
  <si>
    <t>VKE-563-1</t>
  </si>
  <si>
    <t>VKE-575-3</t>
  </si>
  <si>
    <t>20183358.2</t>
  </si>
  <si>
    <t>VKE-557-2</t>
  </si>
  <si>
    <t>VKE-574-1</t>
  </si>
  <si>
    <t>VKE-556-1</t>
  </si>
  <si>
    <t>VKE-556-2</t>
  </si>
  <si>
    <t>VKE-557-1</t>
  </si>
  <si>
    <t>VKE-564-1</t>
  </si>
  <si>
    <t>VKE-565-1</t>
  </si>
  <si>
    <t>VKE-566-1</t>
  </si>
  <si>
    <t>20181166.2</t>
  </si>
  <si>
    <t>VKE-567-1</t>
  </si>
  <si>
    <t>VKE-568-2</t>
  </si>
  <si>
    <t>VKE-568-3</t>
  </si>
  <si>
    <t>20188437.2</t>
  </si>
  <si>
    <t>VKE-558-1</t>
  </si>
  <si>
    <t>Centraliseren SWW</t>
  </si>
  <si>
    <t>VKE-568-1</t>
  </si>
  <si>
    <t>20182675.2</t>
  </si>
  <si>
    <t>VKE-560-1</t>
  </si>
  <si>
    <t>20186461.2</t>
  </si>
  <si>
    <t>VKE-559-1</t>
  </si>
  <si>
    <t>20188612.2</t>
  </si>
  <si>
    <t>VKE-561-1</t>
  </si>
  <si>
    <t>20206107.2</t>
  </si>
  <si>
    <t>LDC DE BOEIE</t>
  </si>
  <si>
    <t>RPS-1082-1</t>
  </si>
  <si>
    <t>20206033.2</t>
  </si>
  <si>
    <t>RPS-531-3</t>
  </si>
  <si>
    <t>20209492.1</t>
  </si>
  <si>
    <t>De Ballon</t>
  </si>
  <si>
    <t>RPS-1080-1</t>
  </si>
  <si>
    <t>20203436.2</t>
  </si>
  <si>
    <t>RPS-535-3</t>
  </si>
  <si>
    <t>RPS-535-4</t>
  </si>
  <si>
    <t>20209441.2</t>
  </si>
  <si>
    <t>RPS-534-4</t>
  </si>
  <si>
    <t>RPS-534-5</t>
  </si>
  <si>
    <t>RPS-534-6</t>
  </si>
  <si>
    <t>RPS-531-2</t>
  </si>
  <si>
    <t>20207013.1</t>
  </si>
  <si>
    <t>De Zeeparel</t>
  </si>
  <si>
    <t>RPS-1081-1</t>
  </si>
  <si>
    <t>20224805.2</t>
  </si>
  <si>
    <t>20223474.2</t>
  </si>
  <si>
    <t>RPS-916-5</t>
  </si>
  <si>
    <t>RPS-916-6</t>
  </si>
  <si>
    <t>RPS-874-13</t>
  </si>
  <si>
    <t>RPS-874-5</t>
  </si>
  <si>
    <t>RPS-874-17</t>
  </si>
  <si>
    <t>Relamping</t>
  </si>
  <si>
    <t>RPS-874-9</t>
  </si>
  <si>
    <t>RPS-874-7</t>
  </si>
  <si>
    <t>RPS-874-8</t>
  </si>
  <si>
    <t>RPS-874-15</t>
  </si>
  <si>
    <t>Relighting</t>
  </si>
  <si>
    <t>RPS-874-10</t>
  </si>
  <si>
    <t>RPS-874-11</t>
  </si>
  <si>
    <t>RPS-874-6</t>
  </si>
  <si>
    <t>RPS-874-14</t>
  </si>
  <si>
    <t>RPS-874-12</t>
  </si>
  <si>
    <t>20187819.2</t>
  </si>
  <si>
    <t>Openbaar Centrum voor Maatschappelijk Welzijn van Sint-Laureins</t>
  </si>
  <si>
    <t>RPS-145-6</t>
  </si>
  <si>
    <t>RPS-145-7</t>
  </si>
  <si>
    <t>RPS-145-2</t>
  </si>
  <si>
    <t>RPS-145-8</t>
  </si>
  <si>
    <t>RPS-145-3</t>
  </si>
  <si>
    <t>RPS-145-4</t>
  </si>
  <si>
    <t>RPS-145-5</t>
  </si>
  <si>
    <t>20182548.3</t>
  </si>
  <si>
    <t>Openbaar Centrum voor Maatschappelijk Welzijn van Tessenderlo</t>
  </si>
  <si>
    <t>RPS-147-7</t>
  </si>
  <si>
    <t>20206459.1</t>
  </si>
  <si>
    <t>Openbaar Centrum voor Maatschappelijk Welzijn van Oostende</t>
  </si>
  <si>
    <t>Zorg aan Zee: A. Lacourt</t>
  </si>
  <si>
    <t>RPS-1083-1</t>
  </si>
  <si>
    <t>20228793.1</t>
  </si>
  <si>
    <t>Openbaar Centrum voor Maatschappelijk Welzijn van Pittem</t>
  </si>
  <si>
    <t>woonzorgcentrum Sint-Remigius</t>
  </si>
  <si>
    <t>RPS-1084-1</t>
  </si>
  <si>
    <t>20182136.2</t>
  </si>
  <si>
    <t>Openbaar Centrum voor Maatschappelijk Welzijn van Buggenhout</t>
  </si>
  <si>
    <t>RPS-225-4</t>
  </si>
  <si>
    <t>20229003.1</t>
  </si>
  <si>
    <t>Openbaar Centrum voor Maatschappelijk Welzijn van Damme</t>
  </si>
  <si>
    <t>Opvanghuis</t>
  </si>
  <si>
    <t>RPS-1085-2</t>
  </si>
  <si>
    <t>RPS-1085-3</t>
  </si>
  <si>
    <t>RPS-1085-1</t>
  </si>
  <si>
    <t>RPS-1085-4</t>
  </si>
  <si>
    <t>RPS-1085-5</t>
  </si>
  <si>
    <t>20213317.2</t>
  </si>
  <si>
    <t>Openbaar Centrum voor Maatschappelijk Welzijn van De Haan</t>
  </si>
  <si>
    <t>RPS-554-5</t>
  </si>
  <si>
    <t>20217513.2</t>
  </si>
  <si>
    <t>RPS-553-9</t>
  </si>
  <si>
    <t>20223581.1</t>
  </si>
  <si>
    <t>WZC Reigersvliet</t>
  </si>
  <si>
    <t>RPS-1087-1</t>
  </si>
  <si>
    <t>20228963.1</t>
  </si>
  <si>
    <t>Corsala</t>
  </si>
  <si>
    <t>RPS-1086-1</t>
  </si>
  <si>
    <t>20188876.2</t>
  </si>
  <si>
    <t>RPS-374-2</t>
  </si>
  <si>
    <t>20193601.3</t>
  </si>
  <si>
    <t>RPS-813-7</t>
  </si>
  <si>
    <t>20225655.2</t>
  </si>
  <si>
    <t>RPS-1088-1</t>
  </si>
  <si>
    <t>20183046.3</t>
  </si>
  <si>
    <t>RPS-576-3</t>
  </si>
  <si>
    <t>20192761.2</t>
  </si>
  <si>
    <t>RPS-577-3</t>
  </si>
  <si>
    <t>20191190.3</t>
  </si>
  <si>
    <t>RPS-578-4</t>
  </si>
  <si>
    <t>RPS-578-3</t>
  </si>
  <si>
    <t>20206283.1</t>
  </si>
  <si>
    <t>az West</t>
  </si>
  <si>
    <t>RPS-1089-1</t>
  </si>
  <si>
    <t>RPS-1089-4</t>
  </si>
  <si>
    <t>RPS-1089-3</t>
  </si>
  <si>
    <t>RPS-1089-2</t>
  </si>
  <si>
    <t>20232447.2</t>
  </si>
  <si>
    <t>RPS-1090-1</t>
  </si>
  <si>
    <t>RPS-1090-2</t>
  </si>
  <si>
    <t>20188424.2</t>
  </si>
  <si>
    <t>Medisch Pedagogisch Instituut De Kindervriend vereniging zonder winstoogmerk</t>
  </si>
  <si>
    <t>RPS-45-5</t>
  </si>
  <si>
    <t>20204337.5</t>
  </si>
  <si>
    <t>RPS-594-3</t>
  </si>
  <si>
    <t>20184824.4</t>
  </si>
  <si>
    <t>RPS-242-4</t>
  </si>
  <si>
    <t>20236927.2</t>
  </si>
  <si>
    <t>RPS-1092-1</t>
  </si>
  <si>
    <t>20239354.2</t>
  </si>
  <si>
    <t>RPS-1091-1</t>
  </si>
  <si>
    <t>20182510.3</t>
  </si>
  <si>
    <t>RPS-239-2</t>
  </si>
  <si>
    <t>20184857.1</t>
  </si>
  <si>
    <t>KONINKLIJK ONDERSTEUNINGSCENTRUM TER ENGELEN TEVONA</t>
  </si>
  <si>
    <t>De Giek</t>
  </si>
  <si>
    <t>RPS-1093-3</t>
  </si>
  <si>
    <t>RPS-1093-2</t>
  </si>
  <si>
    <t>RPS-1093-1</t>
  </si>
  <si>
    <t>20188641.1</t>
  </si>
  <si>
    <t>WZC (blok A)</t>
  </si>
  <si>
    <t>RPS-1097-1</t>
  </si>
  <si>
    <t>RPS-1097-7</t>
  </si>
  <si>
    <t>RPS-1097-2</t>
  </si>
  <si>
    <t>20185531.1</t>
  </si>
  <si>
    <t>Tevona De Es (Blok D)</t>
  </si>
  <si>
    <t>RPS-1095-1</t>
  </si>
  <si>
    <t>RPS-1097-3</t>
  </si>
  <si>
    <t>RPS-1097-6</t>
  </si>
  <si>
    <t>RPS-1097-4</t>
  </si>
  <si>
    <t>20182010.1</t>
  </si>
  <si>
    <t>Tevona Dienstencentrum (Blok C)</t>
  </si>
  <si>
    <t>RPS-1096-1</t>
  </si>
  <si>
    <t>RPS-1096-2</t>
  </si>
  <si>
    <t>20183677.1</t>
  </si>
  <si>
    <t>Tevona Dagcentrum (Blok B)</t>
  </si>
  <si>
    <t>RPS-1094-1</t>
  </si>
  <si>
    <t>RPS-1094-3</t>
  </si>
  <si>
    <t>Woonzorgcentrum Kanunnik Triest VZW</t>
  </si>
  <si>
    <t>WZC Kanunnik Triest vzw</t>
  </si>
  <si>
    <t>20223067.1</t>
  </si>
  <si>
    <t>RPS-70-3</t>
  </si>
  <si>
    <t>20209979.1</t>
  </si>
  <si>
    <t>Het Begijnhof Poortgebouw</t>
  </si>
  <si>
    <t>RPS-1098-1</t>
  </si>
  <si>
    <t>20214134.12</t>
  </si>
  <si>
    <t>RPS-613-8</t>
  </si>
  <si>
    <t>20247444.1</t>
  </si>
  <si>
    <t>RPS-613-9</t>
  </si>
  <si>
    <t>20231186.1</t>
  </si>
  <si>
    <t>Het Wit-Gele Kruis van West-Vlaanderen</t>
  </si>
  <si>
    <t>WGK W-VL Afdelingsgebouw Bredene</t>
  </si>
  <si>
    <t>RPS-1099-1</t>
  </si>
  <si>
    <t>20218432.2</t>
  </si>
  <si>
    <t>RPS-624-5</t>
  </si>
  <si>
    <t>20187628.3</t>
  </si>
  <si>
    <t>RPS-1102-1</t>
  </si>
  <si>
    <t>20204946.6</t>
  </si>
  <si>
    <t>RPS-1011-2</t>
  </si>
  <si>
    <t>20188272.4</t>
  </si>
  <si>
    <t>RPS-618-7</t>
  </si>
  <si>
    <t>RPS-618-8</t>
  </si>
  <si>
    <t>20188399.4</t>
  </si>
  <si>
    <t>RPS-623-3</t>
  </si>
  <si>
    <t>RPS-623-4</t>
  </si>
  <si>
    <t>20212471.2</t>
  </si>
  <si>
    <t>RPS-1103-1</t>
  </si>
  <si>
    <t>20186484.2</t>
  </si>
  <si>
    <t>HVA/01</t>
  </si>
  <si>
    <t>RPS-1100-1</t>
  </si>
  <si>
    <t>20182760.2</t>
  </si>
  <si>
    <t>WZC Ambroos - AMB/01</t>
  </si>
  <si>
    <t>RPS-1104-1</t>
  </si>
  <si>
    <t>20185447.6</t>
  </si>
  <si>
    <t>RPS-622-4</t>
  </si>
  <si>
    <t>RPS-622-3</t>
  </si>
  <si>
    <t>20183208.6</t>
  </si>
  <si>
    <t>RPS-624-4</t>
  </si>
  <si>
    <t>RPS-624-3</t>
  </si>
  <si>
    <t>20193228.3</t>
  </si>
  <si>
    <t>RPS-620-2</t>
  </si>
  <si>
    <t>RPS-620-3</t>
  </si>
  <si>
    <t>20195911.5</t>
  </si>
  <si>
    <t>RPS-621-3</t>
  </si>
  <si>
    <t>20212555.2</t>
  </si>
  <si>
    <t>RPS-885-4</t>
  </si>
  <si>
    <t>20195760.3</t>
  </si>
  <si>
    <t>RPS-625-4</t>
  </si>
  <si>
    <t>RPS-625-2</t>
  </si>
  <si>
    <t>RPS-625-3</t>
  </si>
  <si>
    <t>20191641.2</t>
  </si>
  <si>
    <t>JZEA/01</t>
  </si>
  <si>
    <t>RPS-1101-2</t>
  </si>
  <si>
    <t>RPS-1101-1</t>
  </si>
  <si>
    <t>RPS-1103-2</t>
  </si>
  <si>
    <t>20183062.2</t>
  </si>
  <si>
    <t>RPS-227-8</t>
  </si>
  <si>
    <t>20238376.2</t>
  </si>
  <si>
    <t>CENTRUM VOOR JEUGDZORG DE KANTEL</t>
  </si>
  <si>
    <t>De Moerbei</t>
  </si>
  <si>
    <t>RPS-1107-1</t>
  </si>
  <si>
    <t>RPS-1107-2</t>
  </si>
  <si>
    <t>20238899.2</t>
  </si>
  <si>
    <t>De Mispel</t>
  </si>
  <si>
    <t>RPS-1106-2</t>
  </si>
  <si>
    <t>RPS-1106-1</t>
  </si>
  <si>
    <t>20237624.2</t>
  </si>
  <si>
    <t>De Linde</t>
  </si>
  <si>
    <t>RPS-1105-2</t>
  </si>
  <si>
    <t>RPS-1105-1</t>
  </si>
  <si>
    <t>20225657.1</t>
  </si>
  <si>
    <t>Apojo</t>
  </si>
  <si>
    <t>dagcentrum</t>
  </si>
  <si>
    <t>RPS-1108-6</t>
  </si>
  <si>
    <t>RPS-1108-5</t>
  </si>
  <si>
    <t>RPS-1108-4</t>
  </si>
  <si>
    <t>RPS-1108-7</t>
  </si>
  <si>
    <t>RPS-1108-2</t>
  </si>
  <si>
    <t>RPS-1108-1</t>
  </si>
  <si>
    <t>RPS-1108-3</t>
  </si>
  <si>
    <t>20184883.3</t>
  </si>
  <si>
    <t>RPS-422-5</t>
  </si>
  <si>
    <t>RPS-422-4</t>
  </si>
  <si>
    <t>20237592.1</t>
  </si>
  <si>
    <t>Zorg en Welzijn</t>
  </si>
  <si>
    <t>Assistentiewoningen De Amberboom (</t>
  </si>
  <si>
    <t>RPS-1109-1</t>
  </si>
  <si>
    <t>20232510.1</t>
  </si>
  <si>
    <t>RPS-1111-1</t>
  </si>
  <si>
    <t>RPS-1111-2</t>
  </si>
  <si>
    <t>RPS-1111-3</t>
  </si>
  <si>
    <t>20223828.1</t>
  </si>
  <si>
    <t>RPS-1110-1</t>
  </si>
  <si>
    <t>20222126.1</t>
  </si>
  <si>
    <t>De Ukkies</t>
  </si>
  <si>
    <t>Erasmuslaan</t>
  </si>
  <si>
    <t>RPS-1112-2</t>
  </si>
  <si>
    <t>RPS-1112-1</t>
  </si>
  <si>
    <t>RPS-1112-3</t>
  </si>
  <si>
    <t>20182547.2</t>
  </si>
  <si>
    <t>RPS-100-2</t>
  </si>
  <si>
    <t>20183753.2</t>
  </si>
  <si>
    <t>t Spoor</t>
  </si>
  <si>
    <t>RPS-101-3</t>
  </si>
  <si>
    <t>20188527.2</t>
  </si>
  <si>
    <t>RPS-99-4</t>
  </si>
  <si>
    <t>20181254.1</t>
  </si>
  <si>
    <t>Kameleon</t>
  </si>
  <si>
    <t>RPS-1113-1</t>
  </si>
  <si>
    <t>20226851.1</t>
  </si>
  <si>
    <t>Boterlaarhof</t>
  </si>
  <si>
    <t>RPS-1114-2</t>
  </si>
  <si>
    <t>RPS-1114-1</t>
  </si>
  <si>
    <t>20192133.2</t>
  </si>
  <si>
    <t>Christelijke Integrale Gezondheids- en Bejaardenzorg</t>
  </si>
  <si>
    <t>RPS-841-2</t>
  </si>
  <si>
    <t>20235964.1</t>
  </si>
  <si>
    <t>VZW KATRINAHOF</t>
  </si>
  <si>
    <t>Katrinahof - Fromentin</t>
  </si>
  <si>
    <t>RPS-1116-1</t>
  </si>
  <si>
    <t>RPS-1116-2</t>
  </si>
  <si>
    <t>20228907.1</t>
  </si>
  <si>
    <t>Katrinahof - dagcentrum</t>
  </si>
  <si>
    <t>RPS-1115-1</t>
  </si>
  <si>
    <t>RPS-1115-2</t>
  </si>
  <si>
    <t>20229151.1</t>
  </si>
  <si>
    <t>Katrinahof - HALEWEIN</t>
  </si>
  <si>
    <t>RPS-1117-1</t>
  </si>
  <si>
    <t>RPS-1117-2</t>
  </si>
  <si>
    <t>RPS-1117-3</t>
  </si>
  <si>
    <t>20229582.1</t>
  </si>
  <si>
    <t>Villa Louis</t>
  </si>
  <si>
    <t>RPS-1119-1</t>
  </si>
  <si>
    <t>20227490.1</t>
  </si>
  <si>
    <t>Katrinahof BL100</t>
  </si>
  <si>
    <t>RPS-1118-1</t>
  </si>
  <si>
    <t>RPS-1118-2</t>
  </si>
  <si>
    <t>20186034.4</t>
  </si>
  <si>
    <t>RPS-1013-5</t>
  </si>
  <si>
    <t>RPS-1013-6</t>
  </si>
  <si>
    <t>20203615.3</t>
  </si>
  <si>
    <t>RPE-1189-1</t>
  </si>
  <si>
    <t>20218963.4</t>
  </si>
  <si>
    <t>RPS-940-2</t>
  </si>
  <si>
    <t>Woon- en Zorgcentrum Home Vrijzicht vzw</t>
  </si>
  <si>
    <t>20226666.1</t>
  </si>
  <si>
    <t>RPS-1121-2</t>
  </si>
  <si>
    <t>RPS-1121-1</t>
  </si>
  <si>
    <t>20232394.3</t>
  </si>
  <si>
    <t>AZ RIVIERENLAND</t>
  </si>
  <si>
    <t>RPE-87-9</t>
  </si>
  <si>
    <t>20204515.1</t>
  </si>
  <si>
    <t>Eigen Woonst</t>
  </si>
  <si>
    <t>Vander Merschplein</t>
  </si>
  <si>
    <t>RPS-1125-1</t>
  </si>
  <si>
    <t>20206784.1</t>
  </si>
  <si>
    <t>Poedermagazijn 47</t>
  </si>
  <si>
    <t>RPS-1124-1</t>
  </si>
  <si>
    <t>20209529.1</t>
  </si>
  <si>
    <t>Ieperstraat 119</t>
  </si>
  <si>
    <t>RPS-1122-1</t>
  </si>
  <si>
    <t>20201998.1</t>
  </si>
  <si>
    <t>Volkslaan</t>
  </si>
  <si>
    <t>RPS-1126-1</t>
  </si>
  <si>
    <t>20202828.1</t>
  </si>
  <si>
    <t>Ieperstraat 83</t>
  </si>
  <si>
    <t>RPS-1123-1</t>
  </si>
  <si>
    <t>20239289.1</t>
  </si>
  <si>
    <t>Emiliani</t>
  </si>
  <si>
    <t>Emiliani hoofdsite</t>
  </si>
  <si>
    <t>RPS-1127-1</t>
  </si>
  <si>
    <t>20231272.3</t>
  </si>
  <si>
    <t>OverKop Tienen - Oude basisschool</t>
  </si>
  <si>
    <t>RPS-1128-1</t>
  </si>
  <si>
    <t>20183574.1</t>
  </si>
  <si>
    <t>Nottebohm Home</t>
  </si>
  <si>
    <t>Nottebohm Woonzorgcentrum</t>
  </si>
  <si>
    <t>RPS-1129-1</t>
  </si>
  <si>
    <t>RPS-1129-3</t>
  </si>
  <si>
    <t>RPS-1129-2</t>
  </si>
  <si>
    <t>20236486.2</t>
  </si>
  <si>
    <t>Klim vzw - Vestiging De Klink Diegem</t>
  </si>
  <si>
    <t>RPS-1130-1</t>
  </si>
  <si>
    <t>20239178.2</t>
  </si>
  <si>
    <t>Klim vzw - Vestiging Michielsheem Dilbeek</t>
  </si>
  <si>
    <t>RPS-1131-1</t>
  </si>
  <si>
    <t>20181431.3</t>
  </si>
  <si>
    <t>RPS-304-7</t>
  </si>
  <si>
    <t>RPS-304-8</t>
  </si>
  <si>
    <t>20227279.1</t>
  </si>
  <si>
    <t>DIO1 KAB</t>
  </si>
  <si>
    <t>RPS-1132-1</t>
  </si>
  <si>
    <t>RPS-1132-2</t>
  </si>
  <si>
    <t>20229132.1</t>
  </si>
  <si>
    <t>CKG Het Open Poortje Waasland</t>
  </si>
  <si>
    <t>RPS-1133-1</t>
  </si>
  <si>
    <t>20182192.3</t>
  </si>
  <si>
    <t>LT Voorkempen - K&amp;G</t>
  </si>
  <si>
    <t>RPS-1134-1</t>
  </si>
  <si>
    <t>20187988.1</t>
  </si>
  <si>
    <t>Woonwerking</t>
  </si>
  <si>
    <t>RPS-1137-1</t>
  </si>
  <si>
    <t>20207468.3</t>
  </si>
  <si>
    <t>RPS-850-2</t>
  </si>
  <si>
    <t>20188060.5</t>
  </si>
  <si>
    <t>RPS-919-7</t>
  </si>
  <si>
    <t>20189371.1</t>
  </si>
  <si>
    <t>Hoekhuis</t>
  </si>
  <si>
    <t>RPS-1135-1</t>
  </si>
  <si>
    <t>20187274.1</t>
  </si>
  <si>
    <t>Rijhuis</t>
  </si>
  <si>
    <t>RPS-1136-1</t>
  </si>
  <si>
    <t>20188060.4</t>
  </si>
  <si>
    <t>RPS-919-6</t>
  </si>
  <si>
    <t>20186588.3</t>
  </si>
  <si>
    <t>RPS-918-5</t>
  </si>
  <si>
    <t>20183311.1</t>
  </si>
  <si>
    <t>Valier 2</t>
  </si>
  <si>
    <t>RPS-1140-2</t>
  </si>
  <si>
    <t>20189214.1</t>
  </si>
  <si>
    <t>Huis Eygen</t>
  </si>
  <si>
    <t>RPS-1139-1</t>
  </si>
  <si>
    <t>RPS-1139-2</t>
  </si>
  <si>
    <t>20181571.1</t>
  </si>
  <si>
    <t>Valier 3</t>
  </si>
  <si>
    <t>RPS-1141-2</t>
  </si>
  <si>
    <t>RPS-1141-3</t>
  </si>
  <si>
    <t>RPS-1141-4</t>
  </si>
  <si>
    <t>RPS-1141-1</t>
  </si>
  <si>
    <t>20182131.1</t>
  </si>
  <si>
    <t>Valier 4</t>
  </si>
  <si>
    <t>RPS-1142-2</t>
  </si>
  <si>
    <t>RPS-1142-1</t>
  </si>
  <si>
    <t>RPS-1140-1</t>
  </si>
  <si>
    <t>20181255.1</t>
  </si>
  <si>
    <t>De Valier Molenstraat</t>
  </si>
  <si>
    <t>RPS-1138-1</t>
  </si>
  <si>
    <t>20232850.2</t>
  </si>
  <si>
    <t>RPS-1022-6</t>
  </si>
  <si>
    <t>RPS-1022-5</t>
  </si>
  <si>
    <t>RPS-1022-7</t>
  </si>
  <si>
    <t>RPS-1022-8</t>
  </si>
  <si>
    <t>20232951.1</t>
  </si>
  <si>
    <t>WZC Onze-Lieve-Vrouw van Antwerpen</t>
  </si>
  <si>
    <t>RPS-1143-1</t>
  </si>
  <si>
    <t>20219628.2</t>
  </si>
  <si>
    <t>RPS-665-12</t>
  </si>
  <si>
    <t>20215146.2</t>
  </si>
  <si>
    <t>RPS-664-14</t>
  </si>
  <si>
    <t>RPS-664-13</t>
  </si>
  <si>
    <t>RPS-664-12</t>
  </si>
  <si>
    <t>20183728.2</t>
  </si>
  <si>
    <t>UNIE-K</t>
  </si>
  <si>
    <t>De Waaiberg - Woning 3, 4, 5 &amp; 6</t>
  </si>
  <si>
    <t>RPS-1146-1</t>
  </si>
  <si>
    <t>20183359.2</t>
  </si>
  <si>
    <t>Ons Erf - gebouw A</t>
  </si>
  <si>
    <t>RPS-1147-1</t>
  </si>
  <si>
    <t>20183004.2</t>
  </si>
  <si>
    <t>De Waaiberg - Woning 1 &amp; 2</t>
  </si>
  <si>
    <t>RPS-1145-1</t>
  </si>
  <si>
    <t>20182785.2</t>
  </si>
  <si>
    <t>De Waaiberg - Centraal Gebouw</t>
  </si>
  <si>
    <t>RPS-1144-1</t>
  </si>
  <si>
    <t>20183004.3</t>
  </si>
  <si>
    <t>RPS-1145-2</t>
  </si>
  <si>
    <t>20183943.2</t>
  </si>
  <si>
    <t>Ons Erf - gebouw B</t>
  </si>
  <si>
    <t>RPS-1148-1</t>
  </si>
  <si>
    <t>RPS-1148-2</t>
  </si>
  <si>
    <t>20185062.3</t>
  </si>
  <si>
    <t>t Venster - Oud gebouw</t>
  </si>
  <si>
    <t>RPS-303-2</t>
  </si>
  <si>
    <t>20232240.2</t>
  </si>
  <si>
    <t>RPS-1149-1</t>
  </si>
  <si>
    <t>20182601.2</t>
  </si>
  <si>
    <t>CONECTO</t>
  </si>
  <si>
    <t>RPS-267-2</t>
  </si>
  <si>
    <t>20188586.1</t>
  </si>
  <si>
    <t>WZC Ter Hovingen</t>
  </si>
  <si>
    <t>RPS-1150-1</t>
  </si>
  <si>
    <t>20214371.1</t>
  </si>
  <si>
    <t>Integrale Bejaardenzorg Sint-Jozef</t>
  </si>
  <si>
    <t>De Ruyschaert</t>
  </si>
  <si>
    <t>RPS-1151-6</t>
  </si>
  <si>
    <t>RPS-1151-5</t>
  </si>
  <si>
    <t>RPS-1151-2</t>
  </si>
  <si>
    <t>RPS-1151-3</t>
  </si>
  <si>
    <t>RPS-1151-1</t>
  </si>
  <si>
    <t>RPS-1151-4</t>
  </si>
  <si>
    <t>20218652.1</t>
  </si>
  <si>
    <t>Residentie Het Kloosterhof</t>
  </si>
  <si>
    <t>RPS-1152-1</t>
  </si>
  <si>
    <t>20214362.4</t>
  </si>
  <si>
    <t>RPE-1153-1</t>
  </si>
  <si>
    <t>RPE-1153-3</t>
  </si>
  <si>
    <t>RPE-1153-2</t>
  </si>
  <si>
    <t>20218266.4</t>
  </si>
  <si>
    <t>Inspirant aan zee | MFC - Gebouw H-I-J</t>
  </si>
  <si>
    <t>RPE-1155-1</t>
  </si>
  <si>
    <t>RPE-1155-2</t>
  </si>
  <si>
    <t>20225075.4</t>
  </si>
  <si>
    <t>Inspirant Aartrijke | MFC</t>
  </si>
  <si>
    <t>RPE-1156-2</t>
  </si>
  <si>
    <t>20218395.2</t>
  </si>
  <si>
    <t>Inspirant aan zee | MFC - Gebouw G</t>
  </si>
  <si>
    <t>RPE-1154-1</t>
  </si>
  <si>
    <t>RPE-1156-1</t>
  </si>
  <si>
    <t>20228581.1</t>
  </si>
  <si>
    <t>Exalta</t>
  </si>
  <si>
    <t>SF Morgenster</t>
  </si>
  <si>
    <t>RPS-1157-1</t>
  </si>
  <si>
    <t>RPS-1157-2</t>
  </si>
  <si>
    <t>20232610.1</t>
  </si>
  <si>
    <t>RPS-1159-1</t>
  </si>
  <si>
    <t>RPS-1159-2</t>
  </si>
  <si>
    <t>20227927.1</t>
  </si>
  <si>
    <t>WZC Morgenster</t>
  </si>
  <si>
    <t>RPS-1158-1</t>
  </si>
  <si>
    <t>RPS-1158-2</t>
  </si>
  <si>
    <t>20195219.3</t>
  </si>
  <si>
    <t>RPS-682-6</t>
  </si>
  <si>
    <t>RPS-682-7</t>
  </si>
  <si>
    <t>20222331.2</t>
  </si>
  <si>
    <t>RPS-947-6</t>
  </si>
  <si>
    <t>20208793.2</t>
  </si>
  <si>
    <t>RPS-683-9</t>
  </si>
  <si>
    <t>RPS-947-5</t>
  </si>
  <si>
    <t>20181674.1</t>
  </si>
  <si>
    <t>Klimroos Vliegden Noord</t>
  </si>
  <si>
    <t>RPS-1161-1</t>
  </si>
  <si>
    <t>20185192.1</t>
  </si>
  <si>
    <t>Klimroos Vliegden Oost</t>
  </si>
  <si>
    <t>RPS-1162-1</t>
  </si>
  <si>
    <t>RPS-1162-2</t>
  </si>
  <si>
    <t>20197081.2</t>
  </si>
  <si>
    <t>Sint-Oda hei 3-4</t>
  </si>
  <si>
    <t>RPS-1165-1</t>
  </si>
  <si>
    <t>20199668.2</t>
  </si>
  <si>
    <t>Sint-Oda hei 7-8</t>
  </si>
  <si>
    <t>RPS-1166-1</t>
  </si>
  <si>
    <t>20183919.1</t>
  </si>
  <si>
    <t>Klimroos Trefpunt De Gorten</t>
  </si>
  <si>
    <t>RPS-1160-2</t>
  </si>
  <si>
    <t>RPS-1160-1</t>
  </si>
  <si>
    <t>20246818.2</t>
  </si>
  <si>
    <t>RPS-1168-1</t>
  </si>
  <si>
    <t>20198179.1</t>
  </si>
  <si>
    <t>Sint-Gerardus Het Verblijf</t>
  </si>
  <si>
    <t>RPS-1163-1</t>
  </si>
  <si>
    <t>20197971.2</t>
  </si>
  <si>
    <t>RPS-515-1</t>
  </si>
  <si>
    <t>20181014.3</t>
  </si>
  <si>
    <t>RPS-516-2</t>
  </si>
  <si>
    <t>20184309.2</t>
  </si>
  <si>
    <t>RPS-447-2</t>
  </si>
  <si>
    <t>20191805.1</t>
  </si>
  <si>
    <t>Sint-Oda Vloeter</t>
  </si>
  <si>
    <t>RPS-1167-1</t>
  </si>
  <si>
    <t>20192032.1</t>
  </si>
  <si>
    <t>Sint-Oda Adelberg</t>
  </si>
  <si>
    <t>RPS-1164-2</t>
  </si>
  <si>
    <t>20194205.1</t>
  </si>
  <si>
    <t>Dommelhof</t>
  </si>
  <si>
    <t>Huis Wingerberg</t>
  </si>
  <si>
    <t>RPS-1171-1</t>
  </si>
  <si>
    <t>20194994.1</t>
  </si>
  <si>
    <t>Huis Perkeveld</t>
  </si>
  <si>
    <t>RPS-1170-1</t>
  </si>
  <si>
    <t>20193787.1</t>
  </si>
  <si>
    <t>Huis Den Hoek</t>
  </si>
  <si>
    <t>RPS-1169-1</t>
  </si>
  <si>
    <t>20216874.2</t>
  </si>
  <si>
    <t>RPS-338-4</t>
  </si>
  <si>
    <t>20197264.2</t>
  </si>
  <si>
    <t>VKF-714-12</t>
  </si>
  <si>
    <t>20234467.2</t>
  </si>
  <si>
    <t>MARIALOVE</t>
  </si>
  <si>
    <t>RPS-1172-1</t>
  </si>
  <si>
    <t>20206365.2</t>
  </si>
  <si>
    <t>Westervier</t>
  </si>
  <si>
    <t>RPS-1173-1</t>
  </si>
  <si>
    <t>20199993.3</t>
  </si>
  <si>
    <t>DE HULSTER</t>
  </si>
  <si>
    <t>RPS-719-4</t>
  </si>
  <si>
    <t>20197510.2</t>
  </si>
  <si>
    <t>RPS-723-5</t>
  </si>
  <si>
    <t>20227321.3</t>
  </si>
  <si>
    <t>GEZINSACTIVITEITENCENTRUM HET BALANSKE</t>
  </si>
  <si>
    <t>RPS-909-7</t>
  </si>
  <si>
    <t>Initiatieven voor Kortverblijf, Oppas en Opvang</t>
  </si>
  <si>
    <t>20221612.1</t>
  </si>
  <si>
    <t>Het Passantenhuis D en Res. Christiana</t>
  </si>
  <si>
    <t>RPS-1174-1</t>
  </si>
  <si>
    <t>20228017.1</t>
  </si>
  <si>
    <t>Rusthuis Sint Jozef - Wilgendries Aspelare</t>
  </si>
  <si>
    <t>RPS-1176-1</t>
  </si>
  <si>
    <t>20235674.3</t>
  </si>
  <si>
    <t>RPS-1178-2</t>
  </si>
  <si>
    <t>RPS-1178-3</t>
  </si>
  <si>
    <t>RPS-1178-4</t>
  </si>
  <si>
    <t>20232984.3</t>
  </si>
  <si>
    <t>RPS-1177-1</t>
  </si>
  <si>
    <t>RPS-1178-1</t>
  </si>
  <si>
    <t>RPS-1178-5</t>
  </si>
  <si>
    <t>RPS-1177-2</t>
  </si>
  <si>
    <t>20231743.2</t>
  </si>
  <si>
    <t>RPS-1179-1</t>
  </si>
  <si>
    <t>20227945.2</t>
  </si>
  <si>
    <t>RPS-1180-1</t>
  </si>
  <si>
    <t>20185582.7</t>
  </si>
  <si>
    <t>RPS-357-7</t>
  </si>
  <si>
    <t>20188024.2</t>
  </si>
  <si>
    <t>De Stap, Centrum voor Kinderzorg en Gezinsondersteuning</t>
  </si>
  <si>
    <t>RPS-98-2</t>
  </si>
  <si>
    <t>20213258.2</t>
  </si>
  <si>
    <t>RPS-1027-2</t>
  </si>
  <si>
    <t>20221502.1</t>
  </si>
  <si>
    <t>HOME SINT-JOZEF vzw</t>
  </si>
  <si>
    <t>Home Sint-Jozef</t>
  </si>
  <si>
    <t>RPS-1181-1</t>
  </si>
  <si>
    <t>RPS-1181-2</t>
  </si>
  <si>
    <t>20196951.2</t>
  </si>
  <si>
    <t>RPS-511-2</t>
  </si>
  <si>
    <t>20189268.2</t>
  </si>
  <si>
    <t>Centrum voor Geestelijke Gezondheidszorg Andante</t>
  </si>
  <si>
    <t>RPS-1-3</t>
  </si>
  <si>
    <t>20181188.1</t>
  </si>
  <si>
    <t>ZORG-SAAM ZUSTERS KINDSHEID JESU</t>
  </si>
  <si>
    <t>WZC Sint-Vincentius</t>
  </si>
  <si>
    <t>RPS-1184-1</t>
  </si>
  <si>
    <t>RPS-1184-2</t>
  </si>
  <si>
    <t>20184867.1</t>
  </si>
  <si>
    <t>WZC Ons Zomerheem</t>
  </si>
  <si>
    <t>RPS-1183-2</t>
  </si>
  <si>
    <t>RPS-1183-1</t>
  </si>
  <si>
    <t>20181492.2</t>
  </si>
  <si>
    <t>RPS-744-2</t>
  </si>
  <si>
    <t>20189099.1</t>
  </si>
  <si>
    <t>WZC De Regenboog</t>
  </si>
  <si>
    <t>RPS-1182-1</t>
  </si>
  <si>
    <t>RPS-1182-2</t>
  </si>
  <si>
    <t>20215203.2</t>
  </si>
  <si>
    <t>Centrum voor Geestelijke Gezondheidszorg Mandel en Leie</t>
  </si>
  <si>
    <t>RPS-910-2</t>
  </si>
  <si>
    <t>20224371.1</t>
  </si>
  <si>
    <t>Zilvervogel</t>
  </si>
  <si>
    <t>Zilvervogel Reninge (nieuw WZC)</t>
  </si>
  <si>
    <t>RPS-1185-1</t>
  </si>
  <si>
    <t>20184961.4</t>
  </si>
  <si>
    <t>Algemeen Ziekenhuis Groeninge</t>
  </si>
  <si>
    <t>Campus Kennedylaan</t>
  </si>
  <si>
    <t>RPS-1186-1</t>
  </si>
  <si>
    <t>20207041.2</t>
  </si>
  <si>
    <t>Centrum voor Kinderzorg en Gezinsondersteuning Kapoentje</t>
  </si>
  <si>
    <t>RPS-960-6</t>
  </si>
  <si>
    <t>20227502.2</t>
  </si>
  <si>
    <t>RPS-961-9</t>
  </si>
  <si>
    <t>RPS-961-10</t>
  </si>
  <si>
    <t>20206802.3</t>
  </si>
  <si>
    <t>RPS-746-6</t>
  </si>
  <si>
    <t>20205897.2</t>
  </si>
  <si>
    <t>RPS-745-6</t>
  </si>
  <si>
    <t>20237216.2</t>
  </si>
  <si>
    <t>WOON- EN ZORGCENTRUM TEN ANKER</t>
  </si>
  <si>
    <t>WZC Ten Anker</t>
  </si>
  <si>
    <t>RPS-1187-1</t>
  </si>
  <si>
    <t>RPS-1187-2</t>
  </si>
  <si>
    <t>RPS-1187-3</t>
  </si>
  <si>
    <t>20236747.1</t>
  </si>
  <si>
    <t>HET TUINKABOUTERHUISJE</t>
  </si>
  <si>
    <t>Het Tuin Kabouterhuisje</t>
  </si>
  <si>
    <t>RPS-1188-2</t>
  </si>
  <si>
    <t>RPS-1188-9</t>
  </si>
  <si>
    <t>RPS-1188-8</t>
  </si>
  <si>
    <t>RPS-1188-4</t>
  </si>
  <si>
    <t>RPS-1188-3</t>
  </si>
  <si>
    <t>RPS-1188-1</t>
  </si>
  <si>
    <t>RPS-1188-6</t>
  </si>
  <si>
    <t>RPS-1188-5</t>
  </si>
  <si>
    <t>RPS-1188-7</t>
  </si>
  <si>
    <t>20192310.3</t>
  </si>
  <si>
    <t>RPS-476-3</t>
  </si>
  <si>
    <t>20196770.2</t>
  </si>
  <si>
    <t>INTEGRO campus Immaculata</t>
  </si>
  <si>
    <t>RPS-1190-1</t>
  </si>
  <si>
    <t>20193140.3</t>
  </si>
  <si>
    <t>RPS-475-4</t>
  </si>
  <si>
    <t>20219405.4</t>
  </si>
  <si>
    <t>RPS-862-7</t>
  </si>
  <si>
    <t>20183103.3</t>
  </si>
  <si>
    <t>RPS-507-3</t>
  </si>
  <si>
    <t>20188161.2</t>
  </si>
  <si>
    <t>RPS-508-3</t>
  </si>
  <si>
    <t>20197606.2</t>
  </si>
  <si>
    <t>RPS-506-3</t>
  </si>
  <si>
    <t>20196762.2</t>
  </si>
  <si>
    <t>Woonzorgcentrum Het Pardoen</t>
  </si>
  <si>
    <t>RPS-1191-1</t>
  </si>
  <si>
    <t>20233028.3</t>
  </si>
  <si>
    <t>RPS-1193-3</t>
  </si>
  <si>
    <t>RPS-1193-4</t>
  </si>
  <si>
    <t>RPS-1193-5</t>
  </si>
  <si>
    <t>RPS-1193-2</t>
  </si>
  <si>
    <t>20237804.3</t>
  </si>
  <si>
    <t>RPS-1192-1</t>
  </si>
  <si>
    <t>RPS-1193-1</t>
  </si>
  <si>
    <t>RPS-1193-6</t>
  </si>
  <si>
    <t>20222185.1</t>
  </si>
  <si>
    <t>WOONZORGNETWERK SPIRIT</t>
  </si>
  <si>
    <t>WZC Sint Godelieve</t>
  </si>
  <si>
    <t>RPS-1195-1</t>
  </si>
  <si>
    <t>20184480.1</t>
  </si>
  <si>
    <t>Woonzorgcentrum Avondrust</t>
  </si>
  <si>
    <t>RPS-1194-1</t>
  </si>
  <si>
    <t>RPS-1194-3</t>
  </si>
  <si>
    <t>RPS-1194-2</t>
  </si>
  <si>
    <t>20227571.1</t>
  </si>
  <si>
    <t>ROE Leliestraat</t>
  </si>
  <si>
    <t>RPS-1196-1</t>
  </si>
  <si>
    <t>20181510.2</t>
  </si>
  <si>
    <t>WER Onthaal vzw en leefgroepen OOOC De Wijzer</t>
  </si>
  <si>
    <t>RPS-1197-1</t>
  </si>
  <si>
    <t>20239176.3</t>
  </si>
  <si>
    <t>RPS-1198-2</t>
  </si>
  <si>
    <t>RPS-1198-1</t>
  </si>
  <si>
    <t>20231039.2</t>
  </si>
  <si>
    <t>AZ St.-Elisabeth Herentals VZW</t>
  </si>
  <si>
    <t>Ziekenhuis</t>
  </si>
  <si>
    <t>RPS-1199-1</t>
  </si>
  <si>
    <t>20185494.2</t>
  </si>
  <si>
    <t>RPS-462-4</t>
  </si>
  <si>
    <t>20187994.4</t>
  </si>
  <si>
    <t>Zorg en onderwijs De Hagewinde</t>
  </si>
  <si>
    <t>RPS-216-2</t>
  </si>
  <si>
    <t>20187099.3</t>
  </si>
  <si>
    <t>RPS-361-3</t>
  </si>
  <si>
    <t>20183537.3</t>
  </si>
  <si>
    <t>RPS-221-3</t>
  </si>
  <si>
    <t>20196334.3</t>
  </si>
  <si>
    <t>RPS-217-8</t>
  </si>
  <si>
    <t>20186794.4</t>
  </si>
  <si>
    <t>RPS-219-9</t>
  </si>
  <si>
    <t>20181737.3</t>
  </si>
  <si>
    <t>RPS-223-5</t>
  </si>
  <si>
    <t>20207661.2</t>
  </si>
  <si>
    <t>ZNA Psychiatrisch Ziekenhuis Stuivenberg</t>
  </si>
  <si>
    <t>RPS-1200-1</t>
  </si>
  <si>
    <t>20198001.4</t>
  </si>
  <si>
    <t>RPS-1041-2</t>
  </si>
  <si>
    <t>20224060.1</t>
  </si>
  <si>
    <t>Felies Junior</t>
  </si>
  <si>
    <t>IBO De Mallemolen</t>
  </si>
  <si>
    <t>RPS-1201-1</t>
  </si>
  <si>
    <t>RPS-1201-2</t>
  </si>
  <si>
    <t>20223780.3</t>
  </si>
  <si>
    <t>RPS-913-6</t>
  </si>
  <si>
    <t>20232005.1</t>
  </si>
  <si>
    <t>Ons Huis</t>
  </si>
  <si>
    <t>NAH Nieuwe notelaar / 7 Gaven</t>
  </si>
  <si>
    <t>20222064.2</t>
  </si>
  <si>
    <t>RPS-968-5</t>
  </si>
  <si>
    <t>RPS-968-4</t>
  </si>
  <si>
    <t>RPS-968-3</t>
  </si>
  <si>
    <t>RPS-968-6</t>
  </si>
  <si>
    <t>20227087.2</t>
  </si>
  <si>
    <t>RPS-970-5</t>
  </si>
  <si>
    <t>RPS-970-6</t>
  </si>
  <si>
    <t>20228875.2</t>
  </si>
  <si>
    <t>RPS-971-10</t>
  </si>
  <si>
    <t>RPS-971-9</t>
  </si>
  <si>
    <t>RPS-971-11</t>
  </si>
  <si>
    <t>RPS-971-12</t>
  </si>
  <si>
    <t>RPS-971-8</t>
  </si>
  <si>
    <t>20223640.2</t>
  </si>
  <si>
    <t>RPS-966-4</t>
  </si>
  <si>
    <t>RPS-966-5</t>
  </si>
  <si>
    <t>RPS-966-3</t>
  </si>
  <si>
    <t>RPS-970-4</t>
  </si>
  <si>
    <t>RPS-970-7</t>
  </si>
  <si>
    <t>RPS-970-3</t>
  </si>
  <si>
    <t>20226065.2</t>
  </si>
  <si>
    <t>RPS-967-4</t>
  </si>
  <si>
    <t>RPS-967-3</t>
  </si>
  <si>
    <t>RPS-967-5</t>
  </si>
  <si>
    <t>RPS-967-2</t>
  </si>
  <si>
    <t>20228625.2</t>
  </si>
  <si>
    <t>RPS-969-5</t>
  </si>
  <si>
    <t>RPS-969-3</t>
  </si>
  <si>
    <t>RPS-969-4</t>
  </si>
  <si>
    <t>RPS-969-6</t>
  </si>
  <si>
    <t>20209821.2</t>
  </si>
  <si>
    <t>KINDERDAGVERBLIJF RAINBOWS</t>
  </si>
  <si>
    <t>RPS-789-12</t>
  </si>
  <si>
    <t>RPS-789-13</t>
  </si>
  <si>
    <t>20236827.2</t>
  </si>
  <si>
    <t>RPS-1203-2</t>
  </si>
  <si>
    <t>RPS-1203-1</t>
  </si>
  <si>
    <t>RPS-1203-3</t>
  </si>
  <si>
    <t>II. Vul hieronder de code van uw organisatie in, indien ok dan verschijnt hieronder de naam van uw organisatie/rechtspersoon</t>
  </si>
  <si>
    <t>III. Hier kan u de subsidies raadplegen en de gegevens aanleveren voor de aanvraag van de tweede betaalschijf</t>
  </si>
  <si>
    <r>
      <t xml:space="preserve">U kan deze fiche gebruiken om een </t>
    </r>
    <r>
      <rPr>
        <b/>
        <sz val="10"/>
        <color theme="1"/>
        <rFont val="FlandersArtSans-Regular"/>
      </rPr>
      <t>overzicht van alle tot nu toe toegekende klimaatsubsidies aan uw organisatie</t>
    </r>
    <r>
      <rPr>
        <sz val="10"/>
        <color theme="1"/>
        <rFont val="FlandersArtSans-Regular"/>
      </rPr>
      <t xml:space="preserve"> te bekomen. </t>
    </r>
  </si>
  <si>
    <r>
      <t xml:space="preserve">&gt;&gt; Mocht u toch deze code willen bekomen, dan kan u ze bekomen door een mail met uw ondernemingsnummer te bezorgen aan </t>
    </r>
    <r>
      <rPr>
        <b/>
        <sz val="10"/>
        <color theme="1"/>
        <rFont val="FlandersArtSans-Regular"/>
      </rPr>
      <t>klimaat.vipa@vlaanderen.be</t>
    </r>
    <r>
      <rPr>
        <sz val="10"/>
        <color theme="1"/>
        <rFont val="FlandersArtSans-Regular"/>
      </rPr>
      <t>.</t>
    </r>
  </si>
  <si>
    <r>
      <t xml:space="preserve">U gebruikt deze fiche ook bij de </t>
    </r>
    <r>
      <rPr>
        <b/>
        <sz val="10"/>
        <color theme="1"/>
        <rFont val="FlandersArtSans-Regular"/>
      </rPr>
      <t>aanvraag van de tweede betaalschijf</t>
    </r>
    <r>
      <rPr>
        <sz val="10"/>
        <color theme="1"/>
        <rFont val="FlandersArtSans-Regular"/>
      </rPr>
      <t xml:space="preserve"> waarbij u aanvult in kolommen:</t>
    </r>
  </si>
  <si>
    <r>
      <t xml:space="preserve">Stuur daarna deze excel samen met de facturen en het identificatieformulier terug naar: </t>
    </r>
    <r>
      <rPr>
        <b/>
        <sz val="10"/>
        <color theme="1"/>
        <rFont val="FlandersArtSans-Regular"/>
      </rPr>
      <t>klimaat.vipa@vlaanderen.be</t>
    </r>
  </si>
  <si>
    <t xml:space="preserve">&gt;&gt; Deze code wordt vanaf oproep 13 per brief bezorgd. Voor vorige oproepen werd het overzicht altijd als excel-bijlage bezorgd. </t>
  </si>
  <si>
    <t>20192090.3</t>
  </si>
  <si>
    <t>RPE-1204-1</t>
  </si>
  <si>
    <t>20197462.3</t>
  </si>
  <si>
    <t>RPE-751-4</t>
  </si>
  <si>
    <t>20192720.3</t>
  </si>
  <si>
    <t>RPE-750-3</t>
  </si>
  <si>
    <t>20212642.1</t>
  </si>
  <si>
    <t>AZ Delta Rumbeke</t>
  </si>
  <si>
    <t>RPE-1205-1</t>
  </si>
  <si>
    <t>20238580.3</t>
  </si>
  <si>
    <t>RPS-1149-2</t>
  </si>
  <si>
    <t>20183611.6</t>
  </si>
  <si>
    <t>RPE-286-4</t>
  </si>
  <si>
    <t>20188925.6</t>
  </si>
  <si>
    <t>RPE-473-6</t>
  </si>
  <si>
    <t>20238116.1</t>
  </si>
  <si>
    <t>De Sleutel - ACA</t>
  </si>
  <si>
    <t>VKF-1204-1</t>
  </si>
  <si>
    <t>VKF-1204-4</t>
  </si>
  <si>
    <t>VKF-1204-3</t>
  </si>
  <si>
    <t>20245111.1</t>
  </si>
  <si>
    <t>Koninklijk Instituut Woluwe - Prekelinden</t>
  </si>
  <si>
    <t>VKF-1205-1</t>
  </si>
  <si>
    <t>20245111.2</t>
  </si>
  <si>
    <t>VKF-1205-2</t>
  </si>
  <si>
    <t>20228078.1</t>
  </si>
  <si>
    <t>Kristelijk Medico-Sociaal Leven</t>
  </si>
  <si>
    <t>Muylenberg Hoofdgebouw</t>
  </si>
  <si>
    <t>VKF-1206-2</t>
  </si>
  <si>
    <t>VKF-1206-1</t>
  </si>
  <si>
    <t>20202532.1</t>
  </si>
  <si>
    <t>Letha</t>
  </si>
  <si>
    <t>VKF-1207-1</t>
  </si>
  <si>
    <t>VKF-1207-2</t>
  </si>
  <si>
    <t>20188025.5</t>
  </si>
  <si>
    <t>VKF-51-7</t>
  </si>
  <si>
    <t>20231228.1</t>
  </si>
  <si>
    <t>VKF-51-6</t>
  </si>
  <si>
    <t>20231228.2</t>
  </si>
  <si>
    <t>VKF-51-5</t>
  </si>
  <si>
    <t>20223712.1</t>
  </si>
  <si>
    <t>Het Leeuwenwelp -  Lions</t>
  </si>
  <si>
    <t>Leeuwenwelp</t>
  </si>
  <si>
    <t>VKF-1209-2</t>
  </si>
  <si>
    <t>VKF-1209-5</t>
  </si>
  <si>
    <t>VKF-1209-7</t>
  </si>
  <si>
    <t>VKF-1209-1</t>
  </si>
  <si>
    <t>VKF-1209-6</t>
  </si>
  <si>
    <t>VKF-1209-8</t>
  </si>
  <si>
    <t>20223067.3</t>
  </si>
  <si>
    <t>VKF-70-4</t>
  </si>
  <si>
    <t>20202717.3</t>
  </si>
  <si>
    <t>VKF-601-2</t>
  </si>
  <si>
    <t>20202717.4</t>
  </si>
  <si>
    <t>VKF-601-4</t>
  </si>
  <si>
    <t>20234457.1</t>
  </si>
  <si>
    <t>Loods voertuigen</t>
  </si>
  <si>
    <t>VKF-1212-1</t>
  </si>
  <si>
    <t>20247444.3</t>
  </si>
  <si>
    <t>ondersteunings- en zorgcentrum Sint-Vincentius</t>
  </si>
  <si>
    <t>VKF-613-11</t>
  </si>
  <si>
    <t>20247444.4</t>
  </si>
  <si>
    <t>VKF-613-10</t>
  </si>
  <si>
    <t>20209939.1</t>
  </si>
  <si>
    <t>Bemok</t>
  </si>
  <si>
    <t>Veerhuis, Walle 115</t>
  </si>
  <si>
    <t>VKF-1216-3</t>
  </si>
  <si>
    <t>VKF-1216-4</t>
  </si>
  <si>
    <t>VKF-1216-1</t>
  </si>
  <si>
    <t>VKF-1216-2</t>
  </si>
  <si>
    <t>20211589.1</t>
  </si>
  <si>
    <t>Klokhuis Walle 141</t>
  </si>
  <si>
    <t>VKF-1215-1</t>
  </si>
  <si>
    <t>VKF-1215-2</t>
  </si>
  <si>
    <t>VKF-1215-8</t>
  </si>
  <si>
    <t>VKF-1215-3</t>
  </si>
  <si>
    <t>20222126.2</t>
  </si>
  <si>
    <t>VKF-1112-4</t>
  </si>
  <si>
    <t>20208327.1</t>
  </si>
  <si>
    <t>Kinderopvang de Duinhuisjes</t>
  </si>
  <si>
    <t>kinderdagverblijf de Duinhummeltjes</t>
  </si>
  <si>
    <t>VKF-1217-3</t>
  </si>
  <si>
    <t>VKF-1217-1</t>
  </si>
  <si>
    <t>VKF-1217-4</t>
  </si>
  <si>
    <t>20192133.3</t>
  </si>
  <si>
    <t>VKF-841-3</t>
  </si>
  <si>
    <t>20227490.2</t>
  </si>
  <si>
    <t>VKF-1118-3</t>
  </si>
  <si>
    <t>VKF-1118-8</t>
  </si>
  <si>
    <t>VKF-1118-6</t>
  </si>
  <si>
    <t>VKF-1118-5</t>
  </si>
  <si>
    <t>VKF-1118-4</t>
  </si>
  <si>
    <t>20235964.2</t>
  </si>
  <si>
    <t>VKF-1116-3</t>
  </si>
  <si>
    <t>VKF-1116-4</t>
  </si>
  <si>
    <t>20232394.1</t>
  </si>
  <si>
    <t>VKF-87-25</t>
  </si>
  <si>
    <t>VKF-87-16</t>
  </si>
  <si>
    <t>VKF-87-17</t>
  </si>
  <si>
    <t>20232394.2</t>
  </si>
  <si>
    <t>VKE-87-10</t>
  </si>
  <si>
    <t>VKE-87-11</t>
  </si>
  <si>
    <t>VKF-87-12</t>
  </si>
  <si>
    <t>VKE-87-13</t>
  </si>
  <si>
    <t>VKF-87-19</t>
  </si>
  <si>
    <t>VKE-87-20</t>
  </si>
  <si>
    <t>VKE-87-21</t>
  </si>
  <si>
    <t>VKE-87-22</t>
  </si>
  <si>
    <t>VKE-87-23</t>
  </si>
  <si>
    <t>VKE-87-14</t>
  </si>
  <si>
    <t>VKE-87-15</t>
  </si>
  <si>
    <t xml:space="preserve">Warmtepompen en koeling	</t>
  </si>
  <si>
    <t>VKE-87-26</t>
  </si>
  <si>
    <t>VKE-87-24</t>
  </si>
  <si>
    <t>20232394.5</t>
  </si>
  <si>
    <t>VKF-87-18</t>
  </si>
  <si>
    <t>20237376.1</t>
  </si>
  <si>
    <t>VKF-88-4</t>
  </si>
  <si>
    <t>VKF-88-5</t>
  </si>
  <si>
    <t>VKF-88-3</t>
  </si>
  <si>
    <t>20206162.5</t>
  </si>
  <si>
    <t>VKF-646-10</t>
  </si>
  <si>
    <t>20232444.1</t>
  </si>
  <si>
    <t>Karakt</t>
  </si>
  <si>
    <t>VKF-243-5</t>
  </si>
  <si>
    <t>20201967.1</t>
  </si>
  <si>
    <t>Ubuntu Achtkanter</t>
  </si>
  <si>
    <t>Oudenaardsesteenweg 102</t>
  </si>
  <si>
    <t>VKF-1224-2</t>
  </si>
  <si>
    <t>VKF-1224-1</t>
  </si>
  <si>
    <t>20205341.1</t>
  </si>
  <si>
    <t>Kerkhofstraat 44</t>
  </si>
  <si>
    <t>VKF-1223-3</t>
  </si>
  <si>
    <t>VKF-1223-1</t>
  </si>
  <si>
    <t>20205600.1</t>
  </si>
  <si>
    <t>Sint Denijseweg 71</t>
  </si>
  <si>
    <t>VKF-1225-2</t>
  </si>
  <si>
    <t>VKF-1225-1</t>
  </si>
  <si>
    <t>20206879.1</t>
  </si>
  <si>
    <t>Blokkestraat 29</t>
  </si>
  <si>
    <t>VKF-1221-2</t>
  </si>
  <si>
    <t>VKF-1221-3</t>
  </si>
  <si>
    <t>20209579.1</t>
  </si>
  <si>
    <t>Beeklaan 79</t>
  </si>
  <si>
    <t>VKF-1220-1</t>
  </si>
  <si>
    <t>20209832.1</t>
  </si>
  <si>
    <t>Julius Sabbestraat 45</t>
  </si>
  <si>
    <t>VKF-1222-1</t>
  </si>
  <si>
    <t>20221200.1</t>
  </si>
  <si>
    <t>St Denijseweg 73</t>
  </si>
  <si>
    <t>VKF-1226-2</t>
  </si>
  <si>
    <t>20237406.1</t>
  </si>
  <si>
    <t>Dagwerking NIel</t>
  </si>
  <si>
    <t>VKF-1227-4</t>
  </si>
  <si>
    <t>VKF-1227-2</t>
  </si>
  <si>
    <t>VKF-1227-1</t>
  </si>
  <si>
    <t>VKF-1227-3</t>
  </si>
  <si>
    <t>VKF-1227-5</t>
  </si>
  <si>
    <t>20214371.2</t>
  </si>
  <si>
    <t>VKF-1151-7</t>
  </si>
  <si>
    <t>20219786.3</t>
  </si>
  <si>
    <t>RUSTHUIS STRIJLAND</t>
  </si>
  <si>
    <t>VKF-679-6</t>
  </si>
  <si>
    <t>VKF-679-5</t>
  </si>
  <si>
    <t>VKF-679-7</t>
  </si>
  <si>
    <t>20232015.1</t>
  </si>
  <si>
    <t>Inspirant in 't dorp - ASP 3</t>
  </si>
  <si>
    <t>VKF-1230-2</t>
  </si>
  <si>
    <t>VKF-1230-1</t>
  </si>
  <si>
    <t>20248050.1</t>
  </si>
  <si>
    <t>De Witte Mol - Zandmanneke</t>
  </si>
  <si>
    <t>VKF-1231-1</t>
  </si>
  <si>
    <t>VKF-1231-3</t>
  </si>
  <si>
    <t>20238119.1</t>
  </si>
  <si>
    <t>Woonzorgcentrum Sint - Bernardus</t>
  </si>
  <si>
    <t>Sint-Bernardus</t>
  </si>
  <si>
    <t>VKF-1232-1</t>
  </si>
  <si>
    <t>VKF-1232-2</t>
  </si>
  <si>
    <t>20238712.1</t>
  </si>
  <si>
    <t>CURANDO O.L.V. van 7 WeeÙn Ruiselede</t>
  </si>
  <si>
    <t>Curando</t>
  </si>
  <si>
    <t>VKF-1233-1</t>
  </si>
  <si>
    <t>VKF-1233-2</t>
  </si>
  <si>
    <t>VKF-1233-7</t>
  </si>
  <si>
    <t>VKF-1233-9</t>
  </si>
  <si>
    <t>VKF-1233-8</t>
  </si>
  <si>
    <t>VKF-1233-5</t>
  </si>
  <si>
    <t>VKF-1233-11</t>
  </si>
  <si>
    <t>VKF-1233-10</t>
  </si>
  <si>
    <t>VKF-1233-6</t>
  </si>
  <si>
    <t>20225309.1</t>
  </si>
  <si>
    <t>Kinderdagverblijf Molleke</t>
  </si>
  <si>
    <t>VKF-1234-4</t>
  </si>
  <si>
    <t>VKF-1234-1</t>
  </si>
  <si>
    <t>20224285.1</t>
  </si>
  <si>
    <t>De Overbron</t>
  </si>
  <si>
    <t>De Overbron vzw</t>
  </si>
  <si>
    <t>VKF-1235-1</t>
  </si>
  <si>
    <t>VKF-1235-3</t>
  </si>
  <si>
    <t>20228017.2</t>
  </si>
  <si>
    <t>RUSTHUIS SINT JOZEF</t>
  </si>
  <si>
    <t>VKF-1176-2</t>
  </si>
  <si>
    <t>20231198.2</t>
  </si>
  <si>
    <t>VKF-1071-10</t>
  </si>
  <si>
    <t>20215203.3</t>
  </si>
  <si>
    <t>VKF-910-3</t>
  </si>
  <si>
    <t>20234312.2</t>
  </si>
  <si>
    <t>MeeGaan</t>
  </si>
  <si>
    <t>tBruut</t>
  </si>
  <si>
    <t>VKF-1238-1</t>
  </si>
  <si>
    <t>VKF-1238-2</t>
  </si>
  <si>
    <t>VKF-1238-3</t>
  </si>
  <si>
    <t>20211161.1</t>
  </si>
  <si>
    <t>DE PAMPERKONTJES</t>
  </si>
  <si>
    <t>De Pamperkontjes Wemmel</t>
  </si>
  <si>
    <t>VKF-1239-3</t>
  </si>
  <si>
    <t>VKF-1239-4</t>
  </si>
  <si>
    <t>VKF-1239-2</t>
  </si>
  <si>
    <t>20226061.3</t>
  </si>
  <si>
    <t>VKF-1037-2</t>
  </si>
  <si>
    <t>20226330.3</t>
  </si>
  <si>
    <t>VKF-1040-2</t>
  </si>
  <si>
    <t>20231039.1</t>
  </si>
  <si>
    <t>VKF-1199-2</t>
  </si>
  <si>
    <t>20231131.1</t>
  </si>
  <si>
    <t>Ziekenhuis - Blok L</t>
  </si>
  <si>
    <t>VKF-1199-3</t>
  </si>
  <si>
    <t>20185985.1</t>
  </si>
  <si>
    <t>M10 Afdeling Jovo</t>
  </si>
  <si>
    <t>VKF-1240-1</t>
  </si>
  <si>
    <t>20225388.1</t>
  </si>
  <si>
    <t>De Blokkendoos</t>
  </si>
  <si>
    <t>VKF-1241-1</t>
  </si>
  <si>
    <t>VKF-1241-2</t>
  </si>
  <si>
    <t>20182343.3</t>
  </si>
  <si>
    <t>VKE-441-4</t>
  </si>
  <si>
    <t>Geheime code</t>
  </si>
  <si>
    <t>IGL</t>
  </si>
  <si>
    <t>Openbaar Centrum voor Maatschappelijk Welzijn van Temse</t>
  </si>
  <si>
    <t>Openbaar Centrum voor Maatschappelijk Welzijn van Veurne</t>
  </si>
  <si>
    <t>Openbaar Centrum voor Maatschappelijk Welzijn van Wichelen</t>
  </si>
  <si>
    <t>Openbaar Centrum voor Maatschappelijk Welzijn van Wijnegem</t>
  </si>
  <si>
    <t>Openbaar Centrum voor Maatschappelijk Welzijn van Zedelgem</t>
  </si>
  <si>
    <t>Openbaar Centrum voor Maatschappelijk Welzijn van Kontich</t>
  </si>
  <si>
    <t>Openbaar Centrum voor Maatschappelijk Welzijn van Kortrijk</t>
  </si>
  <si>
    <t>Openbaar Centrum voor Maatschappelijk Welzijn van Lier</t>
  </si>
  <si>
    <t>Openbaar Centrum voor Maatschappelijk Welzijn van Meulebeke</t>
  </si>
  <si>
    <t>Openbaar Centrum voor Maatschappelijk Welzijn van Moorslede</t>
  </si>
  <si>
    <t>Openbaar Centrum voor Maatschappelijk Welzijn van Oudenaarde</t>
  </si>
  <si>
    <t>Openbaar Centrum voor Maatschappelijk Welzijn van Rijkevorsel</t>
  </si>
  <si>
    <t>Openbaar Centrum voor Maatschappelijk Welzijn van Grimbergen</t>
  </si>
  <si>
    <t>Openbaar Centrum voor Maatschappelijk Welzijn van Halle</t>
  </si>
  <si>
    <t>Openbaar Centrum voor Maatschappelijk Welzijn van Halen</t>
  </si>
  <si>
    <t>Openbaar Centrum voor Maatschappelijk Welzijn van Hasselt</t>
  </si>
  <si>
    <t>Openbaar Centrum voor Maatschappelijk Welzijn van Herselt</t>
  </si>
  <si>
    <t>Openbaar Centrum voor Maatschappelijk Welzijn van Hooglede</t>
  </si>
  <si>
    <t>Openbaar Centrum voor Maatschappelijk Welzijn van Kampenhout</t>
  </si>
  <si>
    <t>Openbaar Centrum voor Maatschappelijk Welzijn van Asse</t>
  </si>
  <si>
    <t>Openbaar Centrum voor Maatschappelijk Welzijn van Beerse</t>
  </si>
  <si>
    <t>Openbaar Centrum voor Maatschappelijk Welzijn van Berlare</t>
  </si>
  <si>
    <t>Openbaar Centrum voor Maatschappelijk Welzijn van Bilzen</t>
  </si>
  <si>
    <t>Openbaar Centrum voor Maatschappelijk Welzijn van Diksmuide</t>
  </si>
  <si>
    <t>Openbaar Centrum voor Maatschappelijk Welzijn van Maasmechelen</t>
  </si>
  <si>
    <t>Openbaar Centrum voor Maatschappelijk Welzijn van Tielt-Winge</t>
  </si>
  <si>
    <t>Ziekenhuis Oost-Limburg, autonome verzorgingsinstelling</t>
  </si>
  <si>
    <t>AZ ST-JAN Brugge-Oostende A.V.</t>
  </si>
  <si>
    <t>ONZE LIEVE VROUW VAN LOURDES ZIEKENHUIS WAREGEM</t>
  </si>
  <si>
    <t>OLO-ROTONDE</t>
  </si>
  <si>
    <t>AZ Sint-Vincentius Deinze</t>
  </si>
  <si>
    <t>Onthaal-, Observatie- en OriÙntatiecentrum Ter Heide</t>
  </si>
  <si>
    <t>DE MAANWANDELAARS VZW</t>
  </si>
  <si>
    <t>Onthaal-, OriÙntatie- en Observatiecentrum Luein</t>
  </si>
  <si>
    <t>A.Z. SINT-LUCAS</t>
  </si>
  <si>
    <t>Het GielsBos</t>
  </si>
  <si>
    <t>AZ WEST</t>
  </si>
  <si>
    <t>WINDEKIND</t>
  </si>
  <si>
    <t>Tele Onthaal Antwerpen vzw</t>
  </si>
  <si>
    <t>DOMINIEK SAVIO</t>
  </si>
  <si>
    <t>Bundeling ZorgInitiatieven Oostende</t>
  </si>
  <si>
    <t>Blijdorp</t>
  </si>
  <si>
    <t>Centrum Jongeren- en Gezinsbegeleiding van Zuid-West-Vlaanderen</t>
  </si>
  <si>
    <t>MKL</t>
  </si>
  <si>
    <t>ZORGGROEP ARUM</t>
  </si>
  <si>
    <t>VZW AZ MARIA MIDDELARES</t>
  </si>
  <si>
    <t>Multifunctioneel Centrum Ten Dries vzw</t>
  </si>
  <si>
    <t>CENTRUM GANSPOEL</t>
  </si>
  <si>
    <t>West-Vlaams Onthaal- en OriÙntatiecentrum de Zandberg</t>
  </si>
  <si>
    <t>Emma³s</t>
  </si>
  <si>
    <t>O.L.Vrouw van Troost</t>
  </si>
  <si>
    <t>Mariaziekenhuis</t>
  </si>
  <si>
    <t>REGIONAAL ZIEKENHUIS H. HART</t>
  </si>
  <si>
    <t>Jeugdzorg Ter Elst</t>
  </si>
  <si>
    <t>CHRISTELIJKE WOON- EN ZORGCENTRA</t>
  </si>
  <si>
    <t>Centrum voor Ambulante Revalidatie Accent</t>
  </si>
  <si>
    <t>ORANJE</t>
  </si>
  <si>
    <t>SINT-ANNENDAEL GRAUWZUSTERS</t>
  </si>
  <si>
    <t>GROEP ZORG H. FAMILIE</t>
  </si>
  <si>
    <t>Het Veer, Revalidatiecentrum vzw</t>
  </si>
  <si>
    <t>Duin en Polder</t>
  </si>
  <si>
    <t>Woonzorgcentrum Sint-Camillus</t>
  </si>
  <si>
    <t>WOONZORGCENTRUM ST. VINCENTIUS</t>
  </si>
  <si>
    <t>vereniging zonder winstoogmerk Den Engel</t>
  </si>
  <si>
    <t>BEGELEIDINGSCENTRUM SINT - ELISABETH</t>
  </si>
  <si>
    <t>Monsheide</t>
  </si>
  <si>
    <t>De Lier</t>
  </si>
  <si>
    <t>Psychiatrisch Centrum Sint-HiÙronymus</t>
  </si>
  <si>
    <t>VOLUIT</t>
  </si>
  <si>
    <t>St.- Barbara, Woon - en zorgcentrum</t>
  </si>
  <si>
    <t>klim</t>
  </si>
  <si>
    <t>Salvator Welzijnscentrum</t>
  </si>
  <si>
    <t>CIRKANT</t>
  </si>
  <si>
    <t>VISTHA</t>
  </si>
  <si>
    <t>LEIEZICHT</t>
  </si>
  <si>
    <t>DE WROETER ACTIVITEITENBOERDERIJ</t>
  </si>
  <si>
    <t>DE BUURTWINKEL</t>
  </si>
  <si>
    <t>VERENIGING ZONDER WINSTOOGMERK GASTHUISZUSTERS ANTWERPEN ZORG EN WONEN</t>
  </si>
  <si>
    <t>Goddelijke Voorzienigheid - Vereniging voor Huisvesting en Verzorging van Bejaarden</t>
  </si>
  <si>
    <t>WOON-EN ZORGCENTRUM ONZE-LIEVE-VROUW VAN ANTWERPEN, verkort OLVA</t>
  </si>
  <si>
    <t>MariÙnstede</t>
  </si>
  <si>
    <t>DE VLEUGELS</t>
  </si>
  <si>
    <t>'T VOLDERKE</t>
  </si>
  <si>
    <t>WOON- EN ZORGCENTRUM SINT-BERNARDUS</t>
  </si>
  <si>
    <t>TIKVATENOE - THE NATHAN GUTWIRTH INSTITUTION</t>
  </si>
  <si>
    <t>Centrum van de Oostkust voor Revalidatie en Welzijnszorg</t>
  </si>
  <si>
    <t>ALGEMEEN ZIEKENHUIS KLINA</t>
  </si>
  <si>
    <t>BESCHUT WONEN NOOLIM</t>
  </si>
  <si>
    <t>Seniorencentrum Onze Lieve Vrouw VZW</t>
  </si>
  <si>
    <t>RESIDENCE MARIE - ASTRID</t>
  </si>
  <si>
    <t>LEVENSVREUGDE-VERBLIJVEN</t>
  </si>
  <si>
    <t>de branding WAAK VZW</t>
  </si>
  <si>
    <t>Beschut Wonen De Wende</t>
  </si>
  <si>
    <t>MOLENBERG</t>
  </si>
  <si>
    <t>'t Zonnetje kinderdagverblijf</t>
  </si>
  <si>
    <t>Centra voor Opvang en begeleiding - annuntiaten Heverlee</t>
  </si>
  <si>
    <t>ITHAKA</t>
  </si>
  <si>
    <t>DOVER</t>
  </si>
  <si>
    <t>SPEELHUIS ELIEF vzw</t>
  </si>
  <si>
    <t>WOONZORG SAMEN OUDER</t>
  </si>
  <si>
    <t>Binnenstad</t>
  </si>
  <si>
    <t>AZ Sint-Lucas &amp; Volkskliniek</t>
  </si>
  <si>
    <t>MONICA</t>
  </si>
  <si>
    <t>Seniorenzorg St-Vincentius Lendelede, vereniging zonder winstoogmerk</t>
  </si>
  <si>
    <t>TANDERUIS</t>
  </si>
  <si>
    <t>CENTRUM ALGEMEEN WELZIJNSWERK CENTRAAL - WEST - VLAANDEREN</t>
  </si>
  <si>
    <t>ALGEMEEN  ZIEKENHUIS SINT-MARIA</t>
  </si>
  <si>
    <t>Centrum voor geestelijke gezondheidszorg Noord-West-Vlaanderen</t>
  </si>
  <si>
    <t>Centrum voor Geestelijke Gezondheidszorg Waas en Dender</t>
  </si>
  <si>
    <t>SENIORENZORG SINT-VINCENTIUS ANZEGEM</t>
  </si>
  <si>
    <t>EMANUELA</t>
  </si>
  <si>
    <t>NEDERHEEM</t>
  </si>
  <si>
    <t>HOF VAN SCHOTEN</t>
  </si>
  <si>
    <t>Motena</t>
  </si>
  <si>
    <t>Fiola</t>
  </si>
  <si>
    <t>Mintus</t>
  </si>
  <si>
    <t>Woonzorggroep Voorkempen, OCMW-vereniging van publiek recht</t>
  </si>
  <si>
    <t>'t Achtertuintje-El Ni±o</t>
  </si>
  <si>
    <t>XPLO</t>
  </si>
  <si>
    <t>TORKENSHOF</t>
  </si>
  <si>
    <t>SINT-LODEWIJK</t>
  </si>
  <si>
    <t>DE SPIEGEL</t>
  </si>
  <si>
    <t>DE BLAUWE LELIE</t>
  </si>
  <si>
    <t>pigment</t>
  </si>
  <si>
    <t>ALGEMEEN ZIEKENHUIS NIKOLAAS</t>
  </si>
  <si>
    <t>DE PATIO</t>
  </si>
  <si>
    <t>HUYZE HONIGHSDRIES</t>
  </si>
  <si>
    <t>De Bron, voorziening voor huisvesting met dienstverlening en nazorg</t>
  </si>
  <si>
    <t>AMATE</t>
  </si>
  <si>
    <t>KENNISCENTRUM Welzijn,Wonen ,Zorg</t>
  </si>
  <si>
    <t>Overzichtsfiche Klimaatsubsidies</t>
  </si>
  <si>
    <t>Belangrijk: de kolommen K-M moeten ingevuld worden bij de aanvraag van de tweede betaalschijf voor de betrokken klimaatmaatregelen</t>
  </si>
  <si>
    <t>Som van subsidiebedrag</t>
  </si>
  <si>
    <t>kolom1</t>
  </si>
  <si>
    <t>kolom2</t>
  </si>
  <si>
    <t>kolom3</t>
  </si>
  <si>
    <t>kolom4</t>
  </si>
  <si>
    <t>Gebruik voor de aanvraag van de tweede betaalschijf REPowerEU subsidies het rapporteringssjabloon REPowerEU</t>
  </si>
  <si>
    <t>Saldo beschikbaar simple</t>
  </si>
  <si>
    <t>Totaalbedrag simple oproepen 8-13 en R1:</t>
  </si>
  <si>
    <t>xxx</t>
  </si>
  <si>
    <t>foutieve geheime code</t>
  </si>
  <si>
    <t>Rijlabels</t>
  </si>
  <si>
    <t>(blank)</t>
  </si>
  <si>
    <t>KBO in pivottable</t>
  </si>
  <si>
    <t>geheime code</t>
  </si>
  <si>
    <t>     </t>
  </si>
  <si>
    <t>handtekening:</t>
  </si>
  <si>
    <t>functie:</t>
  </si>
  <si>
    <t>naam:</t>
  </si>
  <si>
    <t>jaar:</t>
  </si>
  <si>
    <t>maand:</t>
  </si>
  <si>
    <t>dag:</t>
  </si>
  <si>
    <t>datum</t>
  </si>
  <si>
    <t>Ik verklaar dat alle gegevens in dit formulier naar waarheid zijn ingevuld.</t>
  </si>
  <si>
    <t xml:space="preserve">Onderteken dit formulier. </t>
  </si>
  <si>
    <t>Ondertekening door 2 vertegenwoordigers van de aanvrager</t>
  </si>
  <si>
    <t>Voorziening:</t>
  </si>
  <si>
    <t>Telefoonnummer:</t>
  </si>
  <si>
    <t>Mailadres contactpersoon:</t>
  </si>
  <si>
    <t>http://www.ibanbic.be/</t>
  </si>
  <si>
    <t>Contactpersoon:</t>
  </si>
  <si>
    <t>BE gevolgd door 14 cijfers, zonder spaties</t>
  </si>
  <si>
    <t xml:space="preserve">IBAN-nummer: </t>
  </si>
  <si>
    <t>Bankrekeningnummer:</t>
  </si>
  <si>
    <t>Gemeente:</t>
  </si>
  <si>
    <t>Straat+nr:</t>
  </si>
  <si>
    <t>Ondernemingsnummer:</t>
  </si>
  <si>
    <t>Rechtspersoon:</t>
  </si>
  <si>
    <t xml:space="preserve">Identificatiegegevens </t>
  </si>
  <si>
    <t>Identificatieformulier klimaatsubsidies</t>
  </si>
  <si>
    <t>(Alle)</t>
  </si>
  <si>
    <t>20198723.1</t>
  </si>
  <si>
    <t>Gemeente Kontich</t>
  </si>
  <si>
    <t>Kokon Centrum</t>
  </si>
  <si>
    <t>VKF-1242-1</t>
  </si>
  <si>
    <t>VKF-1242-2</t>
  </si>
  <si>
    <t>VKF-1242-3</t>
  </si>
  <si>
    <t>20246904.1</t>
  </si>
  <si>
    <t>Meerminnehof</t>
  </si>
  <si>
    <t>WZC Meerminnehof</t>
  </si>
  <si>
    <t>VKF-1243-1</t>
  </si>
  <si>
    <t>VKF-1243-2</t>
  </si>
  <si>
    <t>20186642.1</t>
  </si>
  <si>
    <t>Openbaar Centrum voor Maatschappelijk Welzijn van Boortmeerbeek</t>
  </si>
  <si>
    <t>BKO Ravot</t>
  </si>
  <si>
    <t>VKF-1244-1</t>
  </si>
  <si>
    <t>VKF-1244-2</t>
  </si>
  <si>
    <t>20226959.1</t>
  </si>
  <si>
    <t>Openbaar Centrum voor Maatschappelijk Welzijn van Duffel</t>
  </si>
  <si>
    <t>WZC Sint-Elizabeth</t>
  </si>
  <si>
    <t>VKF-1245-1</t>
  </si>
  <si>
    <t>20186126.1</t>
  </si>
  <si>
    <t>20196663.2</t>
  </si>
  <si>
    <t>PC ARIADNE MAGAZIJN TECHNISCHE DIENST WASSERETTE</t>
  </si>
  <si>
    <t>PC Dr Guislain - Gebouw D</t>
  </si>
  <si>
    <t>(leeg)</t>
  </si>
  <si>
    <t>VKE-1246-1</t>
  </si>
  <si>
    <t>VKE-1247-1</t>
  </si>
  <si>
    <t>Groep Philippus Neri Seniorenzorg Meetjesland</t>
  </si>
  <si>
    <t>Groep Philippus Neri Seniorenzorg Waasland</t>
  </si>
  <si>
    <t>EVARA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</si>
</sst>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&quot;€&quot;\ \-#,##0.00"/>
    <numFmt numFmtId="164" formatCode="&quot;€&quot;\ #,##0.00"/>
  </numFmts>
  <fonts count="27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6"/>
      <color theme="1"/>
      <name val="FlandersArtSans-Regular"/>
    </font>
    <font>
      <sz val="11"/>
      <color theme="1"/>
      <name val="FlandersArtSans-Regular"/>
    </font>
    <font>
      <sz val="10"/>
      <color theme="1"/>
      <name val="FlandersArtSans-Regular"/>
    </font>
    <font>
      <b/>
      <sz val="10"/>
      <color theme="1"/>
      <name val="FlandersArtSans-Regular"/>
    </font>
    <font>
      <b/>
      <sz val="11"/>
      <color theme="1"/>
      <name val="FlandersArtSans-Regular"/>
    </font>
    <font>
      <u/>
      <sz val="11"/>
      <color theme="10"/>
      <name val="FlandersArtSans-Regular"/>
    </font>
    <font>
      <b/>
      <sz val="12"/>
      <color rgb="FFFF0000"/>
      <name val="FlandersArtSans-Regular"/>
    </font>
    <font>
      <b/>
      <sz val="14"/>
      <name val="FlandersArtSans-Regular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b/>
      <sz val="11"/>
      <name val="Aptos Narrow"/>
      <family val="2"/>
      <scheme val="minor"/>
    </font>
    <font>
      <sz val="10"/>
      <name val="Aptos Narrow"/>
      <family val="2"/>
      <scheme val="minor"/>
    </font>
    <font>
      <b/>
      <sz val="12"/>
      <name val="FlandersArtSans-Regular"/>
    </font>
    <font>
      <sz val="9"/>
      <color theme="1"/>
      <name val="Aptos Narrow"/>
      <family val="2"/>
      <scheme val="minor"/>
    </font>
    <font>
      <sz val="11"/>
      <color rgb="FF242424"/>
      <name val="FlandersArtSans-Regular"/>
    </font>
    <font>
      <sz val="11"/>
      <color theme="1"/>
      <name val="Aptos"/>
      <family val="2"/>
    </font>
    <font>
      <b/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mediumGray">
        <fgColor rgb="FF000000"/>
        <bgColor rgb="FF7F7F7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BF1DE"/>
        <bgColor rgb="FFEBF1DE"/>
      </patternFill>
    </fill>
    <fill>
      <patternFill patternType="solid">
        <fgColor rgb="FFEDEDED"/>
        <bgColor rgb="FFEDEDED"/>
      </patternFill>
    </fill>
    <fill>
      <patternFill patternType="solid">
        <fgColor rgb="FFFFFFFF"/>
        <bgColor rgb="FFEBF1DE"/>
      </patternFill>
    </fill>
    <fill>
      <patternFill patternType="solid">
        <fgColor rgb="FFFFFFFF"/>
        <bgColor rgb="FF000000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C4D79B"/>
      </top>
      <bottom style="thin">
        <color rgb="FFC4D79B"/>
      </bottom>
      <diagonal/>
    </border>
    <border>
      <left/>
      <right/>
      <top style="thin">
        <color rgb="FFC9C9C9"/>
      </top>
      <bottom style="thin">
        <color rgb="FFC9C9C9"/>
      </bottom>
      <diagonal/>
    </border>
    <border>
      <left/>
      <right/>
      <top style="thin">
        <color rgb="FFC4D79B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rgb="FFC9C9C9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2" fillId="0" borderId="0"/>
    <xf numFmtId="0" fontId="14" fillId="0" borderId="0" applyNumberFormat="0" applyFill="0" applyBorder="0" applyAlignment="0" applyProtection="0"/>
  </cellStyleXfs>
  <cellXfs count="198">
    <xf numFmtId="0" fontId="0" fillId="0" borderId="0" xfId="0"/>
    <xf numFmtId="0" fontId="3" fillId="0" borderId="0" xfId="0" applyFont="1"/>
    <xf numFmtId="0" fontId="5" fillId="0" borderId="0" xfId="0" applyFont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6" fillId="0" borderId="0" xfId="0" applyFont="1" applyProtection="1">
      <protection locked="0"/>
    </xf>
    <xf numFmtId="0" fontId="5" fillId="0" borderId="12" xfId="0" applyFont="1" applyBorder="1" applyProtection="1">
      <protection locked="0"/>
    </xf>
    <xf numFmtId="0" fontId="9" fillId="0" borderId="0" xfId="1" applyFont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horizontal="left" wrapText="1"/>
      <protection locked="0"/>
    </xf>
    <xf numFmtId="0" fontId="3" fillId="0" borderId="0" xfId="0" applyFont="1" applyAlignment="1">
      <alignment horizontal="right"/>
    </xf>
    <xf numFmtId="0" fontId="3" fillId="3" borderId="0" xfId="0" applyFont="1" applyFill="1" applyAlignment="1">
      <alignment horizontal="right"/>
    </xf>
    <xf numFmtId="0" fontId="3" fillId="3" borderId="0" xfId="0" applyFont="1" applyFill="1"/>
    <xf numFmtId="49" fontId="13" fillId="0" borderId="0" xfId="2" applyNumberFormat="1" applyFont="1" applyAlignment="1">
      <alignment horizontal="right"/>
    </xf>
    <xf numFmtId="0" fontId="13" fillId="0" borderId="0" xfId="2" applyFont="1" applyAlignment="1">
      <alignment horizontal="left"/>
    </xf>
    <xf numFmtId="4" fontId="0" fillId="0" borderId="0" xfId="0" applyNumberFormat="1"/>
    <xf numFmtId="4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" fontId="3" fillId="3" borderId="0" xfId="0" applyNumberFormat="1" applyFont="1" applyFill="1" applyAlignment="1">
      <alignment horizontal="right"/>
    </xf>
    <xf numFmtId="0" fontId="3" fillId="6" borderId="0" xfId="0" applyFont="1" applyFill="1" applyAlignment="1">
      <alignment horizontal="right"/>
    </xf>
    <xf numFmtId="4" fontId="3" fillId="6" borderId="0" xfId="0" applyNumberFormat="1" applyFont="1" applyFill="1" applyAlignment="1">
      <alignment horizontal="right"/>
    </xf>
    <xf numFmtId="0" fontId="3" fillId="7" borderId="0" xfId="0" applyFont="1" applyFill="1" applyAlignment="1">
      <alignment horizontal="right"/>
    </xf>
    <xf numFmtId="4" fontId="3" fillId="7" borderId="0" xfId="0" applyNumberFormat="1" applyFont="1" applyFill="1" applyAlignment="1">
      <alignment horizontal="right"/>
    </xf>
    <xf numFmtId="0" fontId="3" fillId="4" borderId="0" xfId="0" applyFont="1" applyFill="1" applyAlignment="1">
      <alignment horizontal="right"/>
    </xf>
    <xf numFmtId="4" fontId="3" fillId="4" borderId="0" xfId="0" applyNumberFormat="1" applyFont="1" applyFill="1" applyAlignment="1">
      <alignment horizontal="right"/>
    </xf>
    <xf numFmtId="0" fontId="3" fillId="0" borderId="13" xfId="0" applyFont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0" borderId="14" xfId="0" applyFont="1" applyBorder="1" applyAlignment="1">
      <alignment horizontal="right"/>
    </xf>
    <xf numFmtId="1" fontId="3" fillId="0" borderId="0" xfId="0" applyNumberFormat="1" applyFont="1" applyAlignment="1">
      <alignment horizontal="left"/>
    </xf>
    <xf numFmtId="1" fontId="3" fillId="0" borderId="14" xfId="0" applyNumberFormat="1" applyFont="1" applyBorder="1" applyAlignment="1">
      <alignment horizontal="left"/>
    </xf>
    <xf numFmtId="1" fontId="13" fillId="0" borderId="0" xfId="2" applyNumberFormat="1" applyFont="1" applyAlignment="1">
      <alignment horizontal="left"/>
    </xf>
    <xf numFmtId="0" fontId="13" fillId="0" borderId="0" xfId="2" applyFont="1"/>
    <xf numFmtId="0" fontId="3" fillId="6" borderId="0" xfId="0" applyFont="1" applyFill="1"/>
    <xf numFmtId="0" fontId="3" fillId="7" borderId="0" xfId="0" applyFont="1" applyFill="1"/>
    <xf numFmtId="0" fontId="3" fillId="4" borderId="0" xfId="0" applyFont="1" applyFill="1"/>
    <xf numFmtId="0" fontId="3" fillId="0" borderId="13" xfId="0" applyFont="1" applyBorder="1"/>
    <xf numFmtId="0" fontId="3" fillId="0" borderId="14" xfId="0" applyFont="1" applyBorder="1"/>
    <xf numFmtId="0" fontId="3" fillId="0" borderId="0" xfId="0" quotePrefix="1" applyFont="1"/>
    <xf numFmtId="4" fontId="15" fillId="0" borderId="0" xfId="0" applyNumberFormat="1" applyFont="1"/>
    <xf numFmtId="0" fontId="15" fillId="0" borderId="0" xfId="0" applyFont="1" applyAlignment="1">
      <alignment horizontal="right"/>
    </xf>
    <xf numFmtId="4" fontId="3" fillId="0" borderId="0" xfId="0" applyNumberFormat="1" applyFont="1"/>
    <xf numFmtId="0" fontId="12" fillId="3" borderId="0" xfId="0" applyFont="1" applyFill="1" applyAlignment="1">
      <alignment horizontal="right"/>
    </xf>
    <xf numFmtId="0" fontId="12" fillId="3" borderId="0" xfId="0" applyFont="1" applyFill="1"/>
    <xf numFmtId="4" fontId="12" fillId="3" borderId="0" xfId="0" applyNumberFormat="1" applyFont="1" applyFill="1"/>
    <xf numFmtId="0" fontId="12" fillId="5" borderId="0" xfId="0" applyFont="1" applyFill="1" applyAlignment="1">
      <alignment horizontal="right"/>
    </xf>
    <xf numFmtId="0" fontId="12" fillId="5" borderId="0" xfId="0" applyFont="1" applyFill="1"/>
    <xf numFmtId="4" fontId="12" fillId="5" borderId="0" xfId="0" applyNumberFormat="1" applyFont="1" applyFill="1"/>
    <xf numFmtId="4" fontId="3" fillId="4" borderId="0" xfId="0" applyNumberFormat="1" applyFont="1" applyFill="1"/>
    <xf numFmtId="49" fontId="3" fillId="7" borderId="0" xfId="0" applyNumberFormat="1" applyFont="1" applyFill="1" applyAlignment="1">
      <alignment horizontal="right"/>
    </xf>
    <xf numFmtId="4" fontId="3" fillId="7" borderId="0" xfId="0" applyNumberFormat="1" applyFont="1" applyFill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right"/>
    </xf>
    <xf numFmtId="0" fontId="12" fillId="0" borderId="0" xfId="0" applyFont="1"/>
    <xf numFmtId="0" fontId="16" fillId="0" borderId="0" xfId="0" applyFont="1" applyAlignment="1">
      <alignment horizontal="right"/>
    </xf>
    <xf numFmtId="0" fontId="15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3" fillId="3" borderId="0" xfId="0" applyFont="1" applyFill="1" applyAlignment="1">
      <alignment horizontal="left" indent="1"/>
    </xf>
    <xf numFmtId="0" fontId="3" fillId="6" borderId="0" xfId="0" applyFont="1" applyFill="1" applyAlignment="1">
      <alignment horizontal="left" indent="1"/>
    </xf>
    <xf numFmtId="0" fontId="3" fillId="4" borderId="0" xfId="0" applyFont="1" applyFill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0" borderId="13" xfId="0" applyFont="1" applyBorder="1" applyAlignment="1">
      <alignment horizontal="left" indent="1"/>
    </xf>
    <xf numFmtId="0" fontId="17" fillId="0" borderId="0" xfId="0" applyFont="1" applyProtection="1"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7" fillId="0" borderId="0" xfId="0" applyFont="1" applyAlignment="1" applyProtection="1">
      <alignment wrapText="1"/>
      <protection locked="0"/>
    </xf>
    <xf numFmtId="0" fontId="15" fillId="0" borderId="0" xfId="0" applyFont="1"/>
    <xf numFmtId="0" fontId="8" fillId="2" borderId="2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left" wrapText="1"/>
      <protection locked="0"/>
    </xf>
    <xf numFmtId="1" fontId="20" fillId="0" borderId="0" xfId="0" applyNumberFormat="1" applyFont="1" applyAlignment="1">
      <alignment vertical="center"/>
    </xf>
    <xf numFmtId="1" fontId="12" fillId="0" borderId="0" xfId="0" applyNumberFormat="1" applyFont="1" applyAlignment="1">
      <alignment horizontal="left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" fontId="5" fillId="0" borderId="0" xfId="0" applyNumberFormat="1" applyFont="1" applyProtection="1">
      <protection locked="0"/>
    </xf>
    <xf numFmtId="4" fontId="3" fillId="0" borderId="13" xfId="0" applyNumberFormat="1" applyFont="1" applyBorder="1"/>
    <xf numFmtId="1" fontId="15" fillId="0" borderId="0" xfId="0" applyNumberFormat="1" applyFont="1" applyAlignment="1">
      <alignment horizontal="left" indent="1"/>
    </xf>
    <xf numFmtId="1" fontId="3" fillId="0" borderId="0" xfId="0" applyNumberFormat="1" applyFont="1"/>
    <xf numFmtId="1" fontId="3" fillId="3" borderId="0" xfId="0" applyNumberFormat="1" applyFont="1" applyFill="1"/>
    <xf numFmtId="0" fontId="0" fillId="0" borderId="0" xfId="0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11" fillId="0" borderId="0" xfId="0" applyFont="1"/>
    <xf numFmtId="0" fontId="5" fillId="0" borderId="4" xfId="0" applyFont="1" applyBorder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/>
    </xf>
    <xf numFmtId="4" fontId="6" fillId="0" borderId="0" xfId="0" applyNumberFormat="1" applyFont="1" applyAlignment="1">
      <alignment horizontal="right"/>
    </xf>
    <xf numFmtId="14" fontId="6" fillId="0" borderId="0" xfId="0" applyNumberFormat="1" applyFont="1" applyAlignment="1">
      <alignment horizontal="right"/>
    </xf>
    <xf numFmtId="0" fontId="8" fillId="0" borderId="11" xfId="0" applyFont="1" applyBorder="1" applyAlignment="1">
      <alignment horizontal="left"/>
    </xf>
    <xf numFmtId="0" fontId="5" fillId="0" borderId="11" xfId="0" quotePrefix="1" applyFont="1" applyBorder="1" applyAlignment="1">
      <alignment horizontal="left"/>
    </xf>
    <xf numFmtId="0" fontId="6" fillId="0" borderId="0" xfId="0" quotePrefix="1" applyFont="1"/>
    <xf numFmtId="0" fontId="5" fillId="0" borderId="11" xfId="0" applyFont="1" applyBorder="1" applyAlignment="1">
      <alignment horizontal="left"/>
    </xf>
    <xf numFmtId="0" fontId="9" fillId="0" borderId="0" xfId="1" applyFont="1" applyProtection="1"/>
    <xf numFmtId="0" fontId="5" fillId="0" borderId="7" xfId="0" applyFont="1" applyBorder="1" applyAlignment="1">
      <alignment horizontal="left"/>
    </xf>
    <xf numFmtId="0" fontId="10" fillId="0" borderId="0" xfId="0" applyFont="1"/>
    <xf numFmtId="8" fontId="19" fillId="0" borderId="0" xfId="0" applyNumberFormat="1" applyFont="1" applyProtection="1">
      <protection hidden="1"/>
    </xf>
    <xf numFmtId="164" fontId="5" fillId="0" borderId="0" xfId="0" applyNumberFormat="1" applyFont="1" applyAlignment="1" applyProtection="1">
      <alignment horizontal="right"/>
      <protection hidden="1"/>
    </xf>
    <xf numFmtId="0" fontId="18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0" borderId="16" xfId="0" applyBorder="1"/>
    <xf numFmtId="0" fontId="0" fillId="0" borderId="17" xfId="0" applyBorder="1"/>
    <xf numFmtId="0" fontId="0" fillId="0" borderId="13" xfId="0" applyBorder="1"/>
    <xf numFmtId="0" fontId="0" fillId="0" borderId="18" xfId="0" applyBorder="1"/>
    <xf numFmtId="0" fontId="0" fillId="0" borderId="19" xfId="0" applyBorder="1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right" vertical="center" wrapText="1"/>
    </xf>
    <xf numFmtId="0" fontId="0" fillId="0" borderId="15" xfId="0" applyBorder="1" applyAlignment="1" applyProtection="1">
      <alignment horizontal="right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right" vertical="center" wrapText="1"/>
    </xf>
    <xf numFmtId="0" fontId="21" fillId="0" borderId="0" xfId="0" applyFont="1" applyAlignment="1">
      <alignment vertical="center" wrapText="1"/>
    </xf>
    <xf numFmtId="0" fontId="23" fillId="0" borderId="0" xfId="0" applyFont="1"/>
    <xf numFmtId="0" fontId="2" fillId="0" borderId="0" xfId="1"/>
    <xf numFmtId="0" fontId="24" fillId="0" borderId="0" xfId="0" applyFont="1"/>
    <xf numFmtId="4" fontId="24" fillId="0" borderId="0" xfId="0" applyNumberFormat="1" applyFont="1"/>
    <xf numFmtId="0" fontId="24" fillId="0" borderId="3" xfId="0" applyFont="1" applyBorder="1"/>
    <xf numFmtId="0" fontId="24" fillId="0" borderId="10" xfId="0" applyFont="1" applyBorder="1"/>
    <xf numFmtId="0" fontId="25" fillId="0" borderId="2" xfId="0" applyFont="1" applyBorder="1"/>
    <xf numFmtId="0" fontId="3" fillId="0" borderId="0" xfId="0" applyFont="1" applyAlignment="1">
      <alignment horizontal="right" indent="1"/>
    </xf>
    <xf numFmtId="0" fontId="26" fillId="12" borderId="28" xfId="0" applyFont="1" applyFill="1" applyBorder="1"/>
    <xf numFmtId="0" fontId="26" fillId="13" borderId="28" xfId="0" applyFont="1" applyFill="1" applyBorder="1"/>
    <xf numFmtId="1" fontId="3" fillId="0" borderId="28" xfId="0" applyNumberFormat="1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4" fontId="3" fillId="0" borderId="29" xfId="0" applyNumberFormat="1" applyFont="1" applyBorder="1" applyAlignment="1">
      <alignment horizontal="right"/>
    </xf>
    <xf numFmtId="0" fontId="3" fillId="0" borderId="28" xfId="0" applyFont="1" applyBorder="1" applyAlignment="1">
      <alignment horizontal="right"/>
    </xf>
    <xf numFmtId="1" fontId="3" fillId="0" borderId="30" xfId="0" applyNumberFormat="1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0" xfId="0" applyFont="1" applyBorder="1"/>
    <xf numFmtId="4" fontId="3" fillId="0" borderId="32" xfId="0" applyNumberFormat="1" applyFont="1" applyBorder="1" applyAlignment="1">
      <alignment horizontal="right"/>
    </xf>
    <xf numFmtId="0" fontId="3" fillId="0" borderId="30" xfId="0" applyFont="1" applyBorder="1" applyAlignment="1">
      <alignment horizontal="right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1" fontId="3" fillId="10" borderId="0" xfId="0" applyNumberFormat="1" applyFont="1" applyFill="1" applyAlignment="1">
      <alignment horizontal="left"/>
    </xf>
    <xf numFmtId="0" fontId="3" fillId="9" borderId="0" xfId="0" applyFont="1" applyFill="1" applyAlignment="1">
      <alignment horizontal="right"/>
    </xf>
    <xf numFmtId="0" fontId="3" fillId="0" borderId="26" xfId="0" applyFont="1" applyBorder="1" applyAlignment="1">
      <alignment horizontal="right"/>
    </xf>
    <xf numFmtId="49" fontId="3" fillId="0" borderId="14" xfId="0" applyNumberFormat="1" applyFont="1" applyBorder="1" applyAlignment="1">
      <alignment horizontal="right"/>
    </xf>
    <xf numFmtId="0" fontId="3" fillId="0" borderId="31" xfId="0" applyFont="1" applyBorder="1" applyAlignment="1">
      <alignment horizontal="right"/>
    </xf>
    <xf numFmtId="0" fontId="3" fillId="10" borderId="0" xfId="0" applyFont="1" applyFill="1" applyAlignment="1">
      <alignment horizontal="left"/>
    </xf>
    <xf numFmtId="0" fontId="3" fillId="10" borderId="0" xfId="0" applyFont="1" applyFill="1"/>
    <xf numFmtId="0" fontId="3" fillId="0" borderId="28" xfId="0" applyFont="1" applyBorder="1"/>
    <xf numFmtId="4" fontId="3" fillId="11" borderId="0" xfId="0" applyNumberFormat="1" applyFont="1" applyFill="1" applyAlignment="1">
      <alignment horizontal="right"/>
    </xf>
    <xf numFmtId="0" fontId="3" fillId="10" borderId="0" xfId="0" applyFont="1" applyFill="1" applyAlignment="1">
      <alignment horizontal="right"/>
    </xf>
    <xf numFmtId="0" fontId="0" fillId="9" borderId="0" xfId="0" applyFill="1"/>
    <xf numFmtId="0" fontId="0" fillId="0" borderId="26" xfId="0" applyBorder="1"/>
    <xf numFmtId="0" fontId="0" fillId="0" borderId="31" xfId="0" applyBorder="1"/>
    <xf numFmtId="0" fontId="3" fillId="9" borderId="0" xfId="0" applyFont="1" applyFill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26" fillId="0" borderId="0" xfId="0" applyFont="1" applyAlignment="1">
      <alignment horizontal="right"/>
    </xf>
    <xf numFmtId="0" fontId="5" fillId="0" borderId="0" xfId="0" applyFont="1" applyAlignment="1" applyProtection="1">
      <alignment horizontal="right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center"/>
      <protection locked="0"/>
    </xf>
    <xf numFmtId="1" fontId="5" fillId="0" borderId="4" xfId="0" applyNumberFormat="1" applyFont="1" applyBorder="1" applyAlignment="1" applyProtection="1">
      <alignment horizontal="left"/>
      <protection locked="0"/>
    </xf>
    <xf numFmtId="1" fontId="5" fillId="0" borderId="5" xfId="0" applyNumberFormat="1" applyFont="1" applyBorder="1" applyAlignment="1" applyProtection="1">
      <alignment horizontal="left"/>
      <protection locked="0"/>
    </xf>
    <xf numFmtId="1" fontId="5" fillId="0" borderId="6" xfId="0" applyNumberFormat="1" applyFont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left" wrapText="1"/>
      <protection hidden="1"/>
    </xf>
    <xf numFmtId="0" fontId="5" fillId="0" borderId="10" xfId="0" applyFont="1" applyBorder="1" applyAlignment="1" applyProtection="1">
      <alignment horizontal="left" wrapText="1"/>
      <protection hidden="1"/>
    </xf>
    <xf numFmtId="0" fontId="5" fillId="0" borderId="3" xfId="0" applyFont="1" applyBorder="1" applyAlignment="1" applyProtection="1">
      <alignment horizontal="left" wrapText="1"/>
      <protection hidden="1"/>
    </xf>
    <xf numFmtId="0" fontId="0" fillId="0" borderId="2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0" fillId="0" borderId="3" xfId="0" applyBorder="1" applyAlignment="1" applyProtection="1">
      <alignment horizontal="left" wrapText="1"/>
      <protection locked="0"/>
    </xf>
    <xf numFmtId="0" fontId="22" fillId="8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2" fillId="8" borderId="5" xfId="0" applyFont="1" applyFill="1" applyBorder="1" applyAlignment="1">
      <alignment vertical="center" wrapText="1"/>
    </xf>
    <xf numFmtId="0" fontId="0" fillId="0" borderId="5" xfId="0" applyBorder="1"/>
    <xf numFmtId="0" fontId="0" fillId="0" borderId="2" xfId="0" quotePrefix="1" applyBorder="1" applyAlignment="1" applyProtection="1">
      <alignment horizontal="left" wrapText="1"/>
      <protection hidden="1"/>
    </xf>
    <xf numFmtId="0" fontId="0" fillId="0" borderId="10" xfId="0" applyBorder="1" applyAlignment="1" applyProtection="1">
      <alignment horizontal="left" wrapText="1"/>
      <protection hidden="1"/>
    </xf>
    <xf numFmtId="0" fontId="0" fillId="0" borderId="3" xfId="0" applyBorder="1" applyAlignment="1" applyProtection="1">
      <alignment horizontal="left" wrapText="1"/>
      <protection hidden="1"/>
    </xf>
    <xf numFmtId="0" fontId="0" fillId="0" borderId="2" xfId="0" applyBorder="1" applyAlignment="1" applyProtection="1">
      <alignment horizontal="left" wrapText="1"/>
      <protection hidden="1"/>
    </xf>
    <xf numFmtId="0" fontId="2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24" xfId="0" applyBorder="1" applyAlignment="1" applyProtection="1">
      <alignment horizontal="right" vertical="center" wrapText="1"/>
      <protection locked="0"/>
    </xf>
    <xf numFmtId="0" fontId="0" fillId="0" borderId="25" xfId="0" applyBorder="1" applyAlignment="1" applyProtection="1">
      <alignment vertical="center" wrapText="1"/>
      <protection locked="0"/>
    </xf>
    <xf numFmtId="0" fontId="0" fillId="0" borderId="23" xfId="0" applyBorder="1" applyAlignment="1" applyProtection="1">
      <alignment vertical="center" wrapText="1"/>
      <protection locked="0"/>
    </xf>
    <xf numFmtId="0" fontId="0" fillId="0" borderId="24" xfId="0" applyBorder="1" applyAlignment="1" applyProtection="1">
      <alignment horizontal="right"/>
      <protection locked="0"/>
    </xf>
    <xf numFmtId="0" fontId="0" fillId="0" borderId="25" xfId="0" applyBorder="1" applyAlignment="1" applyProtection="1">
      <alignment horizontal="right"/>
      <protection locked="0"/>
    </xf>
    <xf numFmtId="0" fontId="0" fillId="0" borderId="23" xfId="0" applyBorder="1" applyAlignment="1" applyProtection="1">
      <alignment horizontal="right"/>
      <protection locked="0"/>
    </xf>
    <xf numFmtId="0" fontId="0" fillId="0" borderId="21" xfId="0" applyBorder="1" applyAlignment="1" applyProtection="1">
      <alignment horizontal="right" vertical="center" wrapText="1"/>
      <protection locked="0"/>
    </xf>
    <xf numFmtId="0" fontId="0" fillId="0" borderId="22" xfId="0" applyBorder="1" applyAlignment="1" applyProtection="1">
      <alignment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</cellXfs>
  <cellStyles count="4">
    <cellStyle name="Hyperlink" xfId="1" builtinId="8"/>
    <cellStyle name="Hyperlink 2" xfId="3" xr:uid="{AFBEA647-6638-497E-A27B-E8D0001C2C95}"/>
    <cellStyle name="Standaard" xfId="0" builtinId="0"/>
    <cellStyle name="Standaard 3" xfId="2" xr:uid="{6526AD4A-9A3A-4F37-8DCD-EE9BD7E3F8E2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" formatCode="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23/09/relationships/Python" Target="pyth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8</xdr:row>
      <xdr:rowOff>114301</xdr:rowOff>
    </xdr:from>
    <xdr:to>
      <xdr:col>10</xdr:col>
      <xdr:colOff>434678</xdr:colOff>
      <xdr:row>15</xdr:row>
      <xdr:rowOff>133351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87940" y="1676401"/>
          <a:ext cx="2419688" cy="1295400"/>
        </a:xfrm>
        <a:prstGeom prst="rect">
          <a:avLst/>
        </a:prstGeom>
      </xdr:spPr>
    </xdr:pic>
    <xdr:clientData/>
  </xdr:twoCellAnchor>
  <xdr:twoCellAnchor editAs="oneCell">
    <xdr:from>
      <xdr:col>8</xdr:col>
      <xdr:colOff>152400</xdr:colOff>
      <xdr:row>7</xdr:row>
      <xdr:rowOff>7621</xdr:rowOff>
    </xdr:from>
    <xdr:to>
      <xdr:col>10</xdr:col>
      <xdr:colOff>516597</xdr:colOff>
      <xdr:row>8</xdr:row>
      <xdr:rowOff>59089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64140" y="1386841"/>
          <a:ext cx="2448267" cy="238158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</xdr:row>
      <xdr:rowOff>121920</xdr:rowOff>
    </xdr:from>
    <xdr:to>
      <xdr:col>13</xdr:col>
      <xdr:colOff>434667</xdr:colOff>
      <xdr:row>16</xdr:row>
      <xdr:rowOff>17250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65480" y="2407920"/>
          <a:ext cx="2343477" cy="630660"/>
        </a:xfrm>
        <a:prstGeom prst="rect">
          <a:avLst/>
        </a:prstGeom>
      </xdr:spPr>
    </xdr:pic>
    <xdr:clientData/>
  </xdr:twoCellAnchor>
  <xdr:twoCellAnchor editAs="oneCell">
    <xdr:from>
      <xdr:col>8</xdr:col>
      <xdr:colOff>152400</xdr:colOff>
      <xdr:row>19</xdr:row>
      <xdr:rowOff>38101</xdr:rowOff>
    </xdr:from>
    <xdr:to>
      <xdr:col>10</xdr:col>
      <xdr:colOff>476585</xdr:colOff>
      <xdr:row>22</xdr:row>
      <xdr:rowOff>19050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64140" y="3429001"/>
          <a:ext cx="2400635" cy="52577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eters Saskia" refreshedDate="46052.631678472222" createdVersion="8" refreshedVersion="8" minRefreshableVersion="3" recordCount="3970" xr:uid="{E7BB2CF1-30FA-4064-B318-338DC323A1A5}">
  <cacheSource type="worksheet">
    <worksheetSource ref="A1:J4000" sheet="basisdata"/>
  </cacheSource>
  <cacheFields count="10">
    <cacheField name="Geheime code" numFmtId="0">
      <sharedItems containsBlank="1" containsMixedTypes="1" containsNumber="1" containsInteger="1" minValue="2015343757" maxValue="8973011081"/>
    </cacheField>
    <cacheField name="Oproep" numFmtId="0">
      <sharedItems containsBlank="1" containsMixedTypes="1" containsNumber="1" containsInteger="1" minValue="1" maxValue="13" count="18">
        <m/>
        <n v="8"/>
        <n v="11"/>
        <n v="7"/>
        <n v="9"/>
        <s v="R1"/>
        <n v="12"/>
        <n v="10"/>
        <n v="13"/>
        <n v="2"/>
        <n v="1"/>
        <s v="6c"/>
        <n v="4"/>
        <s v="6a"/>
        <s v="7b"/>
        <n v="5"/>
        <n v="3"/>
        <s v="4bis"/>
      </sharedItems>
    </cacheField>
    <cacheField name="KBO" numFmtId="0">
      <sharedItems containsString="0" containsBlank="1" containsNumber="1" containsInteger="1" minValue="0" maxValue="896225857" count="365">
        <n v="0"/>
        <n v="201310929"/>
        <n v="207432124"/>
        <n v="207436775"/>
        <n v="207453801"/>
        <n v="207464192"/>
        <n v="207470330"/>
        <n v="207494480"/>
        <n v="207503388"/>
        <n v="207536250"/>
        <n v="212170672"/>
        <n v="212173840"/>
        <n v="212174533"/>
        <n v="212177008"/>
        <n v="212183045"/>
        <n v="212183540"/>
        <n v="212185718"/>
        <n v="212188983"/>
        <n v="212189676"/>
        <n v="212193240"/>
        <n v="212198683"/>
        <n v="212198782"/>
        <n v="212200663"/>
        <n v="212200861"/>
        <n v="212205118"/>
        <n v="212207789"/>
        <n v="212208482"/>
        <n v="212210759"/>
        <n v="212214224"/>
        <n v="212215511"/>
        <n v="212215610"/>
        <n v="212216402"/>
        <n v="212218974"/>
        <n v="212220360"/>
        <n v="212223033"/>
        <n v="212236493"/>
        <n v="212238374"/>
        <n v="212239958"/>
        <n v="212241047"/>
        <n v="212242433"/>
        <n v="212244215"/>
        <n v="212244809"/>
        <n v="212247183"/>
        <n v="212247777"/>
        <n v="212335869"/>
        <n v="212391891"/>
        <n v="216769759"/>
        <n v="216770947"/>
        <n v="239946326"/>
        <n v="242469910"/>
        <n v="248015142"/>
        <n v="249772327"/>
        <n v="256543917"/>
        <n v="262926616"/>
        <n v="266559859"/>
        <n v="405460592"/>
        <n v="405531066"/>
        <n v="406633304"/>
        <n v="406677745"/>
        <n v="407201842"/>
        <n v="407644082"/>
        <n v="407703470"/>
        <n v="407919642"/>
        <n v="407921127"/>
        <n v="408032379"/>
        <n v="408103348"/>
        <n v="408116216"/>
        <n v="408203516"/>
        <n v="408228557"/>
        <n v="408318233"/>
        <n v="408377126"/>
        <n v="408380193"/>
        <n v="408399890"/>
        <n v="408645360"/>
        <n v="408655555"/>
        <n v="408661691"/>
        <n v="408666344"/>
        <n v="409334258"/>
        <n v="409362665"/>
        <n v="409371771"/>
        <n v="409470553"/>
        <n v="409795207"/>
        <n v="409806786"/>
        <n v="409988514"/>
        <n v="410021473"/>
        <n v="410025037"/>
        <n v="410053741"/>
        <n v="410057701"/>
        <n v="410123819"/>
        <n v="410169547"/>
        <n v="410214186"/>
        <n v="410220918"/>
        <n v="410290006"/>
        <n v="410412146"/>
        <n v="410422737"/>
        <n v="410424222"/>
        <n v="410509443"/>
        <n v="410536167"/>
        <n v="410556557"/>
        <n v="410570712"/>
        <n v="410571207"/>
        <n v="410853396"/>
        <n v="410917437"/>
        <n v="410925256"/>
        <n v="410990483"/>
        <n v="411022355"/>
        <n v="411030867"/>
        <n v="411100549"/>
        <n v="411515075"/>
        <n v="411562882"/>
        <n v="411882685"/>
        <n v="411971371"/>
        <n v="411972064"/>
        <n v="411972262"/>
        <n v="411975133"/>
        <n v="412080645"/>
        <n v="412474088"/>
        <n v="412703029"/>
        <n v="412729654"/>
        <n v="412746282"/>
        <n v="412792804"/>
        <n v="412872877"/>
        <n v="412886636"/>
        <n v="412939886"/>
        <n v="412959484"/>
        <n v="413203073"/>
        <n v="413208122"/>
        <n v="413210201"/>
        <n v="413323037"/>
        <n v="413327391"/>
        <n v="413336103"/>
        <n v="413650659"/>
        <n v="413726972"/>
        <n v="413895634"/>
        <n v="414453680"/>
        <n v="414604526"/>
        <n v="414693113"/>
        <n v="414747056"/>
        <n v="414830792"/>
        <n v="415028752"/>
        <n v="415108728"/>
        <n v="415245518"/>
        <n v="415298669"/>
        <n v="415343805"/>
        <n v="415344892"/>
        <n v="415434865"/>
        <n v="415850084"/>
        <n v="416239272"/>
        <n v="416337262"/>
        <n v="416406548"/>
        <n v="416840672"/>
        <n v="416851659"/>
        <n v="417356158"/>
        <n v="417958152"/>
        <n v="418016550"/>
        <n v="418111075"/>
        <n v="418352387"/>
        <n v="418480170"/>
        <n v="418480764"/>
        <n v="418558166"/>
        <n v="418588256"/>
        <n v="418714851"/>
        <n v="419052173"/>
        <n v="419081867"/>
        <n v="419258348"/>
        <n v="419384943"/>
        <n v="419631797"/>
        <n v="419635460"/>
        <n v="420126202"/>
        <n v="420281501"/>
        <n v="420607638"/>
        <n v="420676627"/>
        <n v="420943376"/>
        <n v="420982473"/>
        <n v="421039386"/>
        <n v="421199932"/>
        <n v="421533690"/>
        <n v="421911297"/>
        <n v="421913376"/>
        <n v="422152314"/>
        <n v="422519231"/>
        <n v="422719961"/>
        <n v="423571581"/>
        <n v="423592268"/>
        <n v="424064895"/>
        <n v="424380938"/>
        <n v="424777945"/>
        <n v="424784378"/>
        <n v="424829019"/>
        <n v="425418244"/>
        <n v="425471395"/>
        <n v="425789418"/>
        <n v="425840688"/>
        <n v="428374764"/>
        <n v="428431677"/>
        <n v="428692191"/>
        <n v="428708623"/>
        <n v="428792557"/>
        <n v="429040896"/>
        <n v="429754342"/>
        <n v="429815809"/>
        <n v="430410576"/>
        <n v="430977136"/>
        <n v="431110857"/>
        <n v="431124022"/>
        <n v="431408290"/>
        <n v="432224080"/>
        <n v="432366711"/>
        <n v="432401155"/>
        <n v="432582485"/>
        <n v="432625641"/>
        <n v="433217935"/>
        <n v="433927322"/>
        <n v="433961964"/>
        <n v="434011652"/>
        <n v="434019372"/>
        <n v="434302850"/>
        <n v="434390150"/>
        <n v="434391932"/>
        <n v="434408758"/>
        <n v="434996993"/>
        <n v="435035793"/>
        <n v="435899390"/>
        <n v="436015889"/>
        <n v="436595020"/>
        <n v="436599077"/>
        <n v="436599176"/>
        <n v="438814241"/>
        <n v="439452461"/>
        <n v="439702285"/>
        <n v="439792258"/>
        <n v="439824526"/>
        <n v="441398401"/>
        <n v="441399092"/>
        <n v="443049478"/>
        <n v="443255356"/>
        <n v="443258920"/>
        <n v="443367204"/>
        <n v="443397688"/>
        <n v="443527847"/>
        <n v="443648306"/>
        <n v="445066385"/>
        <n v="445106274"/>
        <n v="445499422"/>
        <n v="445602360"/>
        <n v="445606518"/>
        <n v="445662144"/>
        <n v="447017570"/>
        <n v="448186520"/>
        <n v="448301237"/>
        <n v="448387646"/>
        <n v="448595801"/>
        <n v="449012406"/>
        <n v="449514133"/>
        <n v="450181156"/>
        <n v="450265783"/>
        <n v="450275186"/>
        <n v="451478580"/>
        <n v="451624377"/>
        <n v="452865383"/>
        <n v="453105905"/>
        <n v="453287037"/>
        <n v="454250802"/>
        <n v="454348691"/>
        <n v="454361955"/>
        <n v="455636912"/>
        <n v="459245312"/>
        <n v="459265997"/>
        <n v="459768815"/>
        <n v="461401779"/>
        <n v="461511449"/>
        <n v="462234001"/>
        <n v="462707618"/>
        <n v="462780664"/>
        <n v="462915078"/>
        <n v="463009209"/>
        <n v="463347917"/>
        <n v="464222895"/>
        <n v="464229231"/>
        <n v="464230122"/>
        <n v="464328310"/>
        <n v="464580708"/>
        <n v="464778666"/>
        <n v="464810538"/>
        <n v="467270576"/>
        <n v="467967491"/>
        <n v="468716668"/>
        <n v="469037857"/>
        <n v="470375071"/>
        <n v="470532647"/>
        <n v="470673890"/>
        <n v="470808603"/>
        <n v="471475527"/>
        <n v="471528480"/>
        <n v="471795132"/>
        <n v="471977452"/>
        <n v="472222625"/>
        <n v="473267354"/>
        <n v="475254567"/>
        <n v="475623167"/>
        <n v="475837260"/>
        <n v="476473403"/>
        <n v="500952540"/>
        <n v="501918481"/>
        <n v="505931808"/>
        <n v="506679795"/>
        <n v="508774601"/>
        <n v="534804451"/>
        <n v="536817992"/>
        <n v="537951706"/>
        <n v="544945604"/>
        <n v="637905454"/>
        <n v="639973732"/>
        <n v="642602234"/>
        <n v="654847196"/>
        <n v="663810590"/>
        <n v="666615870"/>
        <n v="675709918"/>
        <n v="682844465"/>
        <n v="683771509"/>
        <n v="684493762"/>
        <n v="684613726"/>
        <n v="684891363"/>
        <n v="685516024"/>
        <n v="686537789"/>
        <n v="691714918"/>
        <n v="694597697"/>
        <n v="696715960"/>
        <n v="698817989"/>
        <n v="699699701"/>
        <n v="715993820"/>
        <n v="716915518"/>
        <n v="717922041"/>
        <n v="729523736"/>
        <n v="791661342"/>
        <n v="798998896"/>
        <n v="809699184"/>
        <n v="810196557"/>
        <n v="812060838"/>
        <n v="821142117"/>
        <n v="821734213"/>
        <n v="840544095"/>
        <n v="844179716"/>
        <n v="861262010"/>
        <n v="861275173"/>
        <n v="861314369"/>
        <n v="861746317"/>
        <n v="862110858"/>
        <n v="862382656"/>
        <n v="863329296"/>
        <n v="865407472"/>
        <n v="866171002"/>
        <n v="866456755"/>
        <n v="871620620"/>
        <n v="878405769"/>
        <n v="880412085"/>
        <n v="881291322"/>
        <n v="883656241"/>
        <n v="889421308"/>
        <n v="890993005"/>
        <n v="891481666"/>
        <n v="892673479"/>
        <n v="893678915"/>
        <n v="896225857"/>
        <m/>
      </sharedItems>
    </cacheField>
    <cacheField name="Referentie" numFmtId="0">
      <sharedItems containsBlank="1"/>
    </cacheField>
    <cacheField name="organisatie" numFmtId="0">
      <sharedItems containsBlank="1"/>
    </cacheField>
    <cacheField name="gebouw" numFmtId="0">
      <sharedItems containsBlank="1"/>
    </cacheField>
    <cacheField name="Categorie" numFmtId="0">
      <sharedItems containsBlank="1"/>
    </cacheField>
    <cacheField name="subsidiebedrag" numFmtId="0">
      <sharedItems containsString="0" containsBlank="1" containsNumber="1" minValue="1" maxValue="6690000"/>
    </cacheField>
    <cacheField name="TypeDossier" numFmtId="0">
      <sharedItems containsBlank="1" count="3">
        <m/>
        <s v="SIMPLE"/>
        <s v="EXTENDED"/>
      </sharedItems>
    </cacheField>
    <cacheField name="dossiernummer" numFmtId="0">
      <sharedItems containsBlank="1" containsMixedTypes="1" containsNumber="1" containsInteger="1" minValue="999999" maxValue="999999" count="3407">
        <n v="999999"/>
        <s v="VKF-807-1"/>
        <s v="VKF-999-2"/>
        <s v="VKF-999-1"/>
        <s v="VKF-1000-1"/>
        <s v="VKF-1001-1"/>
        <s v="VKF-530-1"/>
        <s v="VKF-531-1"/>
        <s v="VKF-532-1"/>
        <s v="VKF-533-1"/>
        <s v="VKF-534-2"/>
        <s v="VKF-534-1"/>
        <s v="VKF-534-3"/>
        <s v="VKF-535-1"/>
        <s v="VKF-535-2"/>
        <s v="VKF-872-1"/>
        <s v="RPS-1080-1"/>
        <s v="RPS-531-3"/>
        <s v="RPS-531-2"/>
        <s v="RPS-1081-1"/>
        <s v="RPS-1082-1"/>
        <s v="RPS-534-4"/>
        <s v="RPS-534-5"/>
        <s v="RPS-534-6"/>
        <s v="RPS-535-3"/>
        <s v="RPS-535-4"/>
        <s v="VKF-536-2"/>
        <s v="VKF-536-1"/>
        <s v="VKF-536-3"/>
        <s v="VKF-873-7"/>
        <s v="VKF-873-3"/>
        <s v="VKF-873-2"/>
        <s v="VKF-873-5"/>
        <s v="VKF-873-6"/>
        <s v="VKF-873-1"/>
        <s v="VKF-873-4"/>
        <s v="VKF-874-4"/>
        <s v="VKF-874-1"/>
        <s v="VKF-874-2"/>
        <s v="VKF-874-3"/>
        <s v="VKF-916-4"/>
        <s v="VKF-916-2"/>
        <s v="VKF-916-3"/>
        <s v="VKF-916-1"/>
        <s v="VKF-874-5"/>
        <s v="VKF-916-5"/>
        <s v="RPS-874-13"/>
        <s v="RPS-874-5"/>
        <s v="RPS-874-17"/>
        <s v="RPS-874-9"/>
        <s v="RPS-874-7"/>
        <s v="RPS-874-8"/>
        <s v="RPS-874-15"/>
        <s v="RPS-874-10"/>
        <s v="RPS-874-11"/>
        <s v="RPS-874-6"/>
        <s v="RPS-874-14"/>
        <s v="RPS-874-12"/>
        <s v="RPS-916-5"/>
        <s v="RPS-916-6"/>
        <s v="VKF-875-1"/>
        <s v="VKF-876-1"/>
        <s v="VKF-921-1"/>
        <s v="VKF-921-3"/>
        <s v="VKF-921-2"/>
        <s v="VKF-922-4"/>
        <s v="VKF-922-2"/>
        <s v="VKF-922-5"/>
        <s v="VKF-922-1"/>
        <s v="VKF-922-3"/>
        <s v="VKF-923-1"/>
        <s v="VKF-923-3"/>
        <s v="VKF-923-2"/>
        <s v="VKF-924-2"/>
        <s v="VKF-924-1"/>
        <s v="VKF-1242-1"/>
        <s v="VKF-1242-2"/>
        <s v="VKF-1242-3"/>
        <s v="VKF-145-1"/>
        <s v="RPS-145-6"/>
        <s v="RPS-145-7"/>
        <s v="RPS-145-2"/>
        <s v="RPS-145-8"/>
        <s v="RPS-145-3"/>
        <s v="RPS-145-4"/>
        <s v="RPS-145-5"/>
        <s v="VKF-56-2"/>
        <s v="VKF-56-1"/>
        <s v="VKF-57-1"/>
        <s v="VKF-57-2"/>
        <s v="VKF-146-1"/>
        <s v="VKF-147-2"/>
        <s v="VKF-147-1"/>
        <s v="VKF-146-2"/>
        <s v="VKF-146-3"/>
        <s v="VKF-146-4"/>
        <s v="VKF-146-5"/>
        <s v="VKF-147-3"/>
        <s v="VKF-147-4"/>
        <s v="VKF-147-5"/>
        <s v="VKF-147-6"/>
        <s v="RPS-147-7"/>
        <s v="VKF-537-1"/>
        <s v="VKF-537-4"/>
        <s v="VKF-537-2"/>
        <s v="VKF-537-3"/>
        <s v="VKF-925-1"/>
        <s v="VKF-289-1"/>
        <s v="VKF-289-2"/>
        <s v="VKF-538-1"/>
        <s v="VKF-538-2"/>
        <s v="VKF-538-3"/>
        <s v="VKF-421-1"/>
        <s v="VKF-877-1"/>
        <s v="VKF-802-2"/>
        <s v="VKF-802-1"/>
        <s v="VKF-805-2"/>
        <s v="VKF-805-1"/>
        <s v="VKF-804-1"/>
        <s v="VKF-804-2"/>
        <s v="VKF-800-2"/>
        <s v="VKF-800-1"/>
        <s v="VKF-801-2"/>
        <s v="VKF-801-4"/>
        <s v="VKF-801-1"/>
        <s v="VKF-801-3"/>
        <s v="VKF-803-1"/>
        <s v="VKF-288-1"/>
        <s v="VKF-288-2"/>
        <s v="VKF-288-3"/>
        <s v="VKF-809-1"/>
        <s v="VKF-810-3"/>
        <s v="VKF-810-1"/>
        <s v="VKF-810-2"/>
        <s v="VKF-811-2"/>
        <s v="VKF-811-1"/>
        <s v="VKE-539-4"/>
        <s v="VKE-539-3"/>
        <s v="VKE-539-2"/>
        <s v="VKE-539-1"/>
        <s v="VKF-540-4"/>
        <s v="VKF-540-1"/>
        <s v="VKF-540-5"/>
        <s v="VKE-540-3"/>
        <s v="VKF-540-2"/>
        <s v="VKE-541-3"/>
        <s v="VKE-541-1"/>
        <s v="VKE-541-5"/>
        <s v="VKE-541-4"/>
        <s v="VKE-541-2"/>
        <s v="VKF-542-1"/>
        <s v="VKF-1243-1"/>
        <s v="VKF-1243-2"/>
        <s v="VKF-543-1"/>
        <s v="VKF-543-2"/>
        <s v="VKF-543-3"/>
        <s v="RPS-1083-1"/>
        <s v="VKF-544-2"/>
        <s v="VKF-544-1"/>
        <s v="VKF-481-1"/>
        <s v="VKF-481-2"/>
        <s v="RPS-1084-1"/>
        <s v="VKF-482-1"/>
        <s v="VKF-482-2"/>
        <s v="VKF-482-3"/>
        <s v="VKF-482-4"/>
        <s v="VKF-482-5"/>
        <s v="VKF-482-6"/>
        <s v="VKF-878-1"/>
        <s v="VKF-545-1"/>
        <s v="VKF-545-2"/>
        <s v="VKF-546-2"/>
        <s v="VKF-546-1"/>
        <s v="VKF-547-1"/>
        <s v="VKF-548-1"/>
        <s v="VKF-548-3"/>
        <s v="VKF-548-2"/>
        <s v="VKF-478-1"/>
        <s v="VKF-479-1"/>
        <s v="VKF-480-1"/>
        <s v="VKF-480-2"/>
        <s v="VKF-132-2"/>
        <s v="VKF-132-1"/>
        <s v="VKF-132-3"/>
        <s v="VKF-364-1"/>
        <s v="VKF-133-3"/>
        <s v="VKF-133-1"/>
        <s v="VKF-133-2"/>
        <s v="VKF-134-3"/>
        <s v="VKF-134-1"/>
        <s v="VKF-134-2"/>
        <s v="VKF-135-3"/>
        <s v="VKF-135-1"/>
        <s v="VKF-135-2"/>
        <s v="VKF-136-3"/>
        <s v="VKF-136-1"/>
        <s v="VKF-136-2"/>
        <s v="VKF-137-3"/>
        <s v="VKF-137-1"/>
        <s v="VKF-137-2"/>
        <s v="VKF-138-3"/>
        <s v="VKF-138-1"/>
        <s v="VKF-138-2"/>
        <s v="VKF-139-3"/>
        <s v="VKF-139-1"/>
        <s v="VKF-139-2"/>
        <s v="VKF-140-3"/>
        <s v="VKF-140-1"/>
        <s v="VKF-140-2"/>
        <s v="VKF-141-5"/>
        <s v="VKF-141-1"/>
        <s v="VKF-141-2"/>
        <s v="VKF-141-4"/>
        <s v="VKF-141-3"/>
        <s v="VKF-142-5"/>
        <s v="VKF-142-1"/>
        <s v="VKF-142-2"/>
        <s v="VKF-142-4"/>
        <s v="VKF-142-3"/>
        <s v="VKF-143-5"/>
        <s v="VKF-143-2"/>
        <s v="VKF-143-1"/>
        <s v="VKF-143-3"/>
        <s v="VKF-143-4"/>
        <s v="VKF-144-5"/>
        <s v="VKF-144-1"/>
        <s v="VKF-144-2"/>
        <s v="VKF-144-4"/>
        <s v="VKF-144-3"/>
        <s v="VKF-549-1"/>
        <s v="VKF-549-8"/>
        <s v="VKF-549-10"/>
        <s v="VKF-549-9"/>
        <s v="VKF-549-4"/>
        <s v="VKF-549-2"/>
        <s v="VKF-549-3"/>
        <s v="VKF-549-7"/>
        <s v="VKF-549-5"/>
        <s v="VKF-549-6"/>
        <s v="VKF-550-7"/>
        <s v="VKF-550-5"/>
        <s v="VKF-550-2"/>
        <s v="VKF-550-3"/>
        <s v="VKF-550-1"/>
        <s v="VKF-550-6"/>
        <s v="VKF-550-4"/>
        <s v="VKF-419-2"/>
        <s v="VKF-419-1"/>
        <s v="VKF-224-1"/>
        <s v="VKF-130-1"/>
        <s v="VKF-131-1"/>
        <s v="VKF-879-1"/>
        <s v="VKF-1244-1"/>
        <s v="VKF-1244-2"/>
        <s v="VKF-225-2"/>
        <s v="VKF-225-3"/>
        <s v="VKF-225-1"/>
        <s v="RPS-225-4"/>
        <s v="RPS-1085-2"/>
        <s v="RPS-1085-3"/>
        <s v="RPS-1085-1"/>
        <s v="RPS-1085-4"/>
        <s v="RPS-1085-5"/>
        <s v="VKF-926-1"/>
        <s v="VKF-1245-1"/>
        <s v="VKF-551-1"/>
        <s v="VKF-808-3"/>
        <s v="VKF-808-1"/>
        <s v="VKF-808-8"/>
        <s v="VKF-808-5"/>
        <s v="VKF-808-2"/>
        <s v="VKF-808-9"/>
        <s v="VKF-808-4"/>
        <s v="VKF-808-6"/>
        <s v="VKF-808-7"/>
        <s v="VKF-808-10"/>
        <s v="VKF-1002-1"/>
        <s v="VKF-1002-2"/>
        <s v="VKF-552-1"/>
        <s v="VKF-420-1"/>
        <s v="VKF-420-3"/>
        <s v="VKF-420-2"/>
        <s v="VKF-420-4"/>
        <s v="VKF-553-1"/>
        <s v="VKF-553-6"/>
        <s v="VKF-553-8"/>
        <s v="VKF-553-4"/>
        <s v="VKF-553-3"/>
        <s v="VKF-553-7"/>
        <s v="VKF-553-2"/>
        <s v="VKF-553-5"/>
        <s v="VKF-554-1"/>
        <s v="VKF-554-4"/>
        <s v="VKF-554-3"/>
        <s v="VKF-554-2"/>
        <s v="RPS-553-9"/>
        <s v="RPS-554-5"/>
        <s v="VKF-374-1"/>
        <s v="VKF-927-1"/>
        <s v="RPS-1086-1"/>
        <s v="RPS-374-2"/>
        <s v="RPS-1087-1"/>
        <s v="VKE-463-9"/>
        <s v="VKE-463-11"/>
        <s v="VKE-463-12"/>
        <s v="VKE-463-10"/>
        <s v="VKE-463-1"/>
        <s v="VKF-463-3"/>
        <s v="VKE-463-2"/>
        <s v="VKE-463-4"/>
        <s v="VKE-463-5"/>
        <s v="VKE-463-6"/>
        <s v="VKE-463-7"/>
        <s v="VKE-463-8"/>
        <s v="VKF-518-1"/>
        <s v="VKF-519-1"/>
        <s v="VKF-1003-2"/>
        <s v="VKF-1003-1"/>
        <s v="VKF-306-1"/>
        <s v="VKF-307-1"/>
        <s v="VKF-160-1"/>
        <s v="VKF-160-3"/>
        <s v="VKF-160-2"/>
        <s v="VKF-161-4"/>
        <s v="VKF-161-1"/>
        <s v="VKF-161-3"/>
        <s v="VKF-161-2"/>
        <s v="VKF-880-3"/>
        <s v="VKF-880-1"/>
        <s v="VKF-880-2"/>
        <s v="VKE-880-7"/>
        <s v="VKE-880-8"/>
        <s v="VKE-880-5"/>
        <s v="VKE-880-6"/>
        <s v="VKE-880-4"/>
        <s v="VKF-291-1"/>
        <s v="VKF-291-5"/>
        <s v="VKF-291-2"/>
        <s v="VKF-291-3"/>
        <s v="VKF-291-6"/>
        <s v="VKF-291-4"/>
        <s v="VKF-58-1"/>
        <s v="VKF-59-1"/>
        <s v="VKF-59-2"/>
        <s v="VKF-59-3"/>
        <s v="VKF-58-2"/>
        <s v="VKE-556-3"/>
        <s v="VKE-556-4"/>
        <s v="VKE-556-1"/>
        <s v="VKE-556-2"/>
        <s v="VKE-557-2"/>
        <s v="VKE-557-1"/>
        <s v="VKE-558-1"/>
        <s v="VKE-559-1"/>
        <s v="VKE-560-1"/>
        <s v="VKE-561-1"/>
        <s v="VKE-562-1"/>
        <s v="VKE-563-2"/>
        <s v="VKE-563-1"/>
        <s v="VKE-564-2"/>
        <s v="VKE-564-1"/>
        <s v="VKE-565-2"/>
        <s v="VKE-565-1"/>
        <s v="VKE-566-2"/>
        <s v="VKE-566-1"/>
        <s v="VKE-567-1"/>
        <s v="VKE-568-4"/>
        <s v="VKE-568-2"/>
        <s v="VKE-568-3"/>
        <s v="VKE-568-1"/>
        <s v="VKF-570-1"/>
        <s v="VKE-571-5"/>
        <s v="VKE-571-6"/>
        <s v="VKE-571-1"/>
        <s v="VKE-571-2"/>
        <s v="VKE-571-4"/>
        <s v="VKE-571-3"/>
        <s v="VKE-572-1"/>
        <s v="VKE-572-2"/>
        <s v="VKE-573-1"/>
        <s v="VKE-574-2"/>
        <s v="VKE-574-1"/>
        <s v="VKE-575-8"/>
        <s v="VKE-575-1"/>
        <s v="VKE-575-2"/>
        <s v="VKE-575-7"/>
        <s v="VKE-575-5"/>
        <s v="VKE-575-4"/>
        <s v="VKE-575-9"/>
        <s v="VKE-575-6"/>
        <s v="VKE-575-3"/>
        <s v="VKE-812-1"/>
        <s v="VKE-812-2"/>
        <s v="VKE-813-2"/>
        <s v="VKE-813-3"/>
        <s v="VKE-813-1"/>
        <s v="VKE-814-3"/>
        <s v="VKE-814-4"/>
        <s v="VKE-814-1"/>
        <s v="VKE-814-2"/>
        <s v="VKE-815-1"/>
        <s v="VKE-815-2"/>
        <s v="VKE-816-1"/>
        <s v="VKE-817-1"/>
        <s v="VKE-881-5"/>
        <s v="VKE-881-1"/>
        <s v="VKE-881-6"/>
        <s v="VKE-881-3"/>
        <s v="VKE-881-2"/>
        <s v="VKE-881-4"/>
        <s v="VKE-442-6"/>
        <s v="VKE-1004-1"/>
        <s v="VKE-813-4"/>
        <s v="VKE-813-6"/>
        <s v="VKE-813-5"/>
        <s v="VKE-1005-3"/>
        <s v="VKE-1005-2"/>
        <s v="VKE-1005-1"/>
        <s v="VKE-1005-4"/>
        <s v="VKE-1006-1"/>
        <s v="VKE-1007-2"/>
        <s v="VKE-1007-1"/>
        <s v="VKE-1008-1"/>
        <s v="VKE-1009-1"/>
        <s v="VKE-1010-1"/>
        <s v="VKF-1079-3"/>
        <s v="VKF-1079-1"/>
        <s v="VKF-1079-2"/>
        <s v="VKF-490-4"/>
        <s v="VKF-490-7"/>
        <s v="VKF-490-6"/>
        <s v="VKF-490-5"/>
        <s v="VKF-1045-1"/>
        <s v="VKF-1204-1"/>
        <s v="VKF-1204-4"/>
        <s v="VKF-1204-3"/>
        <s v="VKF-1205-1"/>
        <s v="VKF-1205-2"/>
        <s v="VKE-441-4"/>
        <s v="VKE-1246-1"/>
        <s v="VKE-1247-1"/>
        <s v="VKE-423-2"/>
        <s v="VKE-423-3"/>
        <s v="VKE-423-1"/>
        <s v="VKE-424-1"/>
        <s v="VKE-425-1"/>
        <s v="VKE-426-2"/>
        <s v="VKE-426-1"/>
        <s v="VKE-427-1"/>
        <s v="VKE-428-1"/>
        <s v="VKE-428-2"/>
        <s v="VKE-429-1"/>
        <s v="VKE-429-2"/>
        <s v="VKE-430-1"/>
        <s v="VKE-430-2"/>
        <s v="VKE-431-2"/>
        <s v="VKE-431-3"/>
        <s v="VKE-431-1"/>
        <s v="VKE-432-1"/>
        <s v="VKE-433-1"/>
        <s v="VKE-434-1"/>
        <s v="VKE-435-1"/>
        <s v="VKE-436-1"/>
        <s v="VKE-437-1"/>
        <s v="VKE-438-1"/>
        <s v="VKE-439-1"/>
        <s v="VKE-440-1"/>
        <s v="VKE-440-2"/>
        <s v="VKE-440-3"/>
        <s v="VKE-441-2"/>
        <s v="VKE-441-1"/>
        <s v="VKE-442-1"/>
        <s v="VKE-443-1"/>
        <s v="VKE-443-2"/>
        <s v="VKE-443-3"/>
        <s v="VKE-444-1"/>
        <s v="VKE-483-1"/>
        <s v="VKE-483-2"/>
        <s v="VKE-483-3"/>
        <s v="VKE-483-4"/>
        <s v="VKE-483-5"/>
        <s v="VKE-483-6"/>
        <s v="VKE-483-7"/>
        <s v="VKE-483-8"/>
        <s v="VKE-484-1"/>
        <s v="VKE-423-4"/>
        <s v="VKE-423-5"/>
        <s v="VKE-485-1"/>
        <s v="VKE-485-2"/>
        <s v="VKE-485-3"/>
        <s v="VKE-486-1"/>
        <s v="VKE-487-1"/>
        <s v="VKE-487-2"/>
        <s v="VKE-488-1"/>
        <s v="VKE-488-2"/>
        <s v="VKE-488-3"/>
        <s v="VKE-488-4"/>
        <s v="VKE-424-2"/>
        <s v="VKE-424-3"/>
        <s v="VKE-424-4"/>
        <s v="VKE-424-5"/>
        <s v="VKE-424-6"/>
        <s v="VKE-489-1"/>
        <s v="VKE-489-2"/>
        <s v="VKE-489-3"/>
        <s v="VKE-489-4"/>
        <s v="VKE-489-5"/>
        <s v="VKE-490-1"/>
        <s v="VKE-490-2"/>
        <s v="VKE-490-3"/>
        <s v="VKE-491-1"/>
        <s v="VKE-425-2"/>
        <s v="VKE-425-3"/>
        <s v="VKE-425-4"/>
        <s v="VKE-425-5"/>
        <s v="VKE-425-6"/>
        <s v="VKE-425-7"/>
        <s v="VKE-492-1"/>
        <s v="VKE-493-1"/>
        <s v="VKE-494-1"/>
        <s v="VKE-494-2"/>
        <s v="VKE-495-1"/>
        <s v="VKE-426-3"/>
        <s v="VKE-426-4"/>
        <s v="VKE-496-1"/>
        <s v="VKE-497-1"/>
        <s v="VKE-497-2"/>
        <s v="VKE-497-3"/>
        <s v="VKE-498-1"/>
        <s v="VKE-498-2"/>
        <s v="VKE-427-2"/>
        <s v="VKE-427-3"/>
        <s v="VKE-427-4"/>
        <s v="VKE-427-5"/>
        <s v="VKE-62-4"/>
        <s v="VKE-62-5"/>
        <s v="VKE-367-2"/>
        <s v="VKE-367-3"/>
        <s v="VKE-367-4"/>
        <s v="VKE-368-2"/>
        <s v="VKE-368-3"/>
        <s v="VKE-368-4"/>
        <s v="VKE-368-5"/>
        <s v="VKE-431-4"/>
        <s v="VKE-431-5"/>
        <s v="VKE-431-6"/>
        <s v="VKE-44-4"/>
        <s v="VKE-44-5"/>
        <s v="VKE-44-6"/>
        <s v="VKE-433-2"/>
        <s v="VKE-433-3"/>
        <s v="VKE-433-4"/>
        <s v="VKE-433-5"/>
        <s v="VKE-434-2"/>
        <s v="VKE-434-3"/>
        <s v="VKE-434-4"/>
        <s v="VKE-434-5"/>
        <s v="VKE-435-2"/>
        <s v="VKE-435-3"/>
        <s v="VKE-435-4"/>
        <s v="VKE-435-5"/>
        <s v="VKE-499-1"/>
        <s v="VKE-499-2"/>
        <s v="VKE-499-3"/>
        <s v="VKE-47-2"/>
        <s v="VKE-47-3"/>
        <s v="VKE-47-4"/>
        <s v="VKE-500-1"/>
        <s v="VKE-500-2"/>
        <s v="VKE-500-3"/>
        <s v="VKE-501-1"/>
        <s v="VKE-501-2"/>
        <s v="VKE-501-3"/>
        <s v="VKE-501-4"/>
        <s v="VKE-501-5"/>
        <s v="VKE-501-6"/>
        <s v="VKE-501-7"/>
        <s v="VKE-501-8"/>
        <s v="VKE-501-9"/>
        <s v="VKE-502-1"/>
        <s v="VKE-502-2"/>
        <s v="VKE-502-3"/>
        <s v="VKE-502-4"/>
        <s v="VKE-502-5"/>
        <s v="VKE-502-6"/>
        <s v="VKE-502-7"/>
        <s v="VKE-503-1"/>
        <s v="VKE-503-2"/>
        <s v="VKE-503-3"/>
        <s v="VKE-503-4"/>
        <s v="VKE-503-5"/>
        <s v="VKE-503-6"/>
        <s v="VKE-504-1"/>
        <s v="VKE-504-2"/>
        <s v="VKE-504-3"/>
        <s v="VKE-504-4"/>
        <s v="VKE-504-5"/>
        <s v="VKE-504-6"/>
        <s v="VKE-438-2"/>
        <s v="VKE-439-2"/>
        <s v="VKE-440-4"/>
        <s v="VKE-440-5"/>
        <s v="VKE-441-3"/>
        <s v="VKE-442-2"/>
        <s v="VKE-442-3"/>
        <s v="VKE-442-4"/>
        <s v="VKE-442-5"/>
        <s v="VKE-443-4"/>
        <s v="VKE-443-5"/>
        <s v="VKE-443-6"/>
        <s v="VKE-444-2"/>
        <s v="VKE-444-3"/>
        <s v="VKE-444-4"/>
        <s v="RPS-1088-1"/>
        <s v="RPS-813-7"/>
        <s v="VKF-278-1"/>
        <s v="VKF-598-2"/>
        <s v="VKF-598-3"/>
        <s v="VKF-598-1"/>
        <s v="VKF-446-1"/>
        <s v="VKF-446-2"/>
        <s v="VKF-446-3"/>
        <s v="VKF-928-1"/>
        <s v="VKF-576-1"/>
        <s v="VKF-576-2"/>
        <s v="VKE-576-2"/>
        <s v="RPS-576-3"/>
        <s v="VKF-468-1"/>
        <s v="VKF-469-1"/>
        <s v="VKF-212-4"/>
        <s v="VKF-212-1"/>
        <s v="VKF-212-3"/>
        <s v="VKF-212-2"/>
        <s v="VKF-213-1"/>
        <s v="VKF-882-1"/>
        <s v="VKF-1206-2"/>
        <s v="VKF-1206-1"/>
        <s v="VKF-226-5"/>
        <s v="VKF-226-9"/>
        <s v="VKF-226-7"/>
        <s v="VKF-226-1"/>
        <s v="VKF-226-6"/>
        <s v="VKF-226-11"/>
        <s v="VKF-226-10"/>
        <s v="VKF-226-4"/>
        <s v="VKF-226-3"/>
        <s v="VKF-226-8"/>
        <s v="VKF-226-2"/>
        <s v="VKF-86-7"/>
        <s v="VKF-86-5"/>
        <s v="VKF-86-2"/>
        <s v="VKF-86-4"/>
        <s v="VKF-86-6"/>
        <s v="VKF-86-1"/>
        <s v="VKF-86-3"/>
        <s v="VKF-577-1"/>
        <s v="VKF-577-2"/>
        <s v="VKF-1207-1"/>
        <s v="VKF-1207-2"/>
        <s v="RPS-577-3"/>
        <s v="VKF-578-1"/>
        <s v="VKF-578-2"/>
        <s v="VKF-818-2"/>
        <s v="VKF-818-1"/>
        <s v="VKF-818-3"/>
        <s v="RPS-578-4"/>
        <s v="RPS-578-3"/>
        <s v="VKF-102-1"/>
        <s v="VKF-102-2"/>
        <s v="VKF-103-1"/>
        <s v="VKF-103-2"/>
        <s v="VKF-349-3"/>
        <s v="VKF-349-4"/>
        <s v="VKF-349-2"/>
        <s v="VKF-349-1"/>
        <s v="VKF-102-6"/>
        <s v="VKF-102-4"/>
        <s v="VKF-102-3"/>
        <s v="VKF-102-5"/>
        <s v="VKF-350-1"/>
        <s v="VKF-351-2"/>
        <s v="VKF-351-1"/>
        <s v="VKF-352-1"/>
        <s v="VKF-103-3"/>
        <s v="VKF-353-2"/>
        <s v="VKF-353-3"/>
        <s v="VKF-353-1"/>
        <s v="VKF-354-1"/>
        <s v="VKF-354-2"/>
        <s v="VKF-355-1"/>
        <s v="VKF-49-2"/>
        <s v="VKF-49-1"/>
        <s v="VKF-49-3"/>
        <s v="VKF-50-1"/>
        <s v="VKF-50-2"/>
        <s v="VKF-51-1"/>
        <s v="VKF-52-2"/>
        <s v="VKF-52-1"/>
        <s v="VKF-52-3"/>
        <s v="VKF-53-2"/>
        <s v="VKF-53-3"/>
        <s v="VKF-53-1"/>
        <s v="VKF-51-3"/>
        <s v="VKF-51-4"/>
        <s v="VKF-53-4"/>
        <s v="VKF-50-3"/>
        <s v="VKF-50-4"/>
        <s v="VKF-53-7"/>
        <s v="VKF-53-6"/>
        <s v="VKF-53-5"/>
        <s v="VKF-51-7"/>
        <s v="VKF-51-6"/>
        <s v="VKF-51-5"/>
        <s v="VKF-49-4"/>
        <s v="VKF-51-2"/>
        <s v="VKF-52-4"/>
        <s v="RPS-1089-1"/>
        <s v="RPS-1089-4"/>
        <s v="RPS-1089-3"/>
        <s v="RPS-1089-2"/>
        <s v="VKF-579-5"/>
        <s v="VKF-579-4"/>
        <s v="VKF-579-7"/>
        <s v="VKF-579-1"/>
        <s v="VKF-579-2"/>
        <s v="VKF-579-3"/>
        <s v="VKF-579-6"/>
        <s v="VKF-580-2"/>
        <s v="VKF-580-3"/>
        <s v="VKF-580-1"/>
        <s v="VKF-581-2"/>
        <s v="VKF-581-1"/>
        <s v="VKF-582-2"/>
        <s v="VKF-582-1"/>
        <s v="VKF-583-2"/>
        <s v="VKF-583-1"/>
        <s v="VKF-584-2"/>
        <s v="VKF-584-1"/>
        <s v="VKF-512-1"/>
        <s v="VKF-512-2"/>
        <s v="VKF-929-2"/>
        <s v="VKF-929-1"/>
        <s v="VKF-32-1"/>
        <s v="VKF-32-2"/>
        <s v="VKF-32-3"/>
        <s v="VKF-33-1"/>
        <s v="VKF-34-1"/>
        <s v="VKF-32-4"/>
        <s v="VKF-33-2"/>
        <s v="VKF-176-1"/>
        <s v="VKF-343-1"/>
        <s v="VKF-819-1"/>
        <s v="VKF-820-2"/>
        <s v="VKF-820-1"/>
        <s v="VKF-821-1"/>
        <s v="VKF-822-1"/>
        <s v="VKF-823-1"/>
        <s v="VKF-585-2"/>
        <s v="VKF-585-7"/>
        <s v="VKF-585-6"/>
        <s v="VKF-585-4"/>
        <s v="VKF-585-3"/>
        <s v="VKF-585-1"/>
        <s v="VKF-585-5"/>
        <s v="VKF-586-1"/>
        <s v="VKF-586-3"/>
        <s v="VKF-586-2"/>
        <s v="VKF-587-1"/>
        <s v="VKF-588-2"/>
        <s v="VKF-588-1"/>
        <s v="VKF-589-2"/>
        <s v="VKF-589-1"/>
        <s v="VKF-590-1"/>
        <s v="VKF-399-1"/>
        <s v="VKF-400-1"/>
        <s v="VKF-401-1"/>
        <s v="VKF-402-1"/>
        <s v="VKF-399-2"/>
        <s v="VKF-399-3"/>
        <s v="VKF-399-4"/>
        <s v="VKF-399-5"/>
        <s v="VKF-399-6"/>
        <s v="VKF-297-2"/>
        <s v="VKF-297-3"/>
        <s v="VKF-297-4"/>
        <s v="VKF-297-5"/>
        <s v="VKF-297-6"/>
        <s v="VKF-400-2"/>
        <s v="VKF-400-3"/>
        <s v="VKF-464-1"/>
        <s v="VKF-464-2"/>
        <s v="VKF-464-3"/>
        <s v="VKF-464-4"/>
        <s v="VKF-464-5"/>
        <s v="VKF-401-2"/>
        <s v="VKF-401-3"/>
        <s v="VKF-401-4"/>
        <s v="VKF-401-5"/>
        <s v="VKF-401-6"/>
        <s v="VKF-402-2"/>
        <s v="VKF-402-3"/>
        <s v="VKF-402-4"/>
        <s v="VKF-402-5"/>
        <s v="VKF-1046-1"/>
        <s v="RPS-1090-1"/>
        <s v="RPS-1090-2"/>
        <s v="VKF-112-3"/>
        <s v="VKF-112-4"/>
        <s v="VKF-112-5"/>
        <s v="VKF-112-1"/>
        <s v="VKF-112-2"/>
        <s v="VKF-112-6"/>
        <s v="VKF-591-1"/>
        <s v="VKF-60-1"/>
        <s v="VKF-60-3"/>
        <s v="VKF-60-2"/>
        <s v="VKF-60-5"/>
        <s v="VKF-60-4"/>
        <s v="VKF-61-1"/>
        <s v="VKF-61-2"/>
        <s v="VKF-930-1"/>
        <s v="VKF-930-5"/>
        <s v="VKF-930-3"/>
        <s v="VKF-930-6"/>
        <s v="VKF-930-4"/>
        <s v="VKF-930-2"/>
        <s v="VKF-43-1"/>
        <s v="VKF-44-2"/>
        <s v="VKF-44-1"/>
        <s v="VKF-44-3"/>
        <s v="VKF-45-2"/>
        <s v="VKF-45-4"/>
        <s v="VKF-45-3"/>
        <s v="VKF-45-1"/>
        <s v="VKF-46-1"/>
        <s v="VKF-47-1"/>
        <s v="VKF-48-1"/>
        <s v="VKF-48-2"/>
        <s v="VKF-48-3"/>
        <s v="VKF-48-4"/>
        <s v="VKF-48-5"/>
        <s v="RPS-45-5"/>
        <s v="VKF-340-1"/>
        <s v="VKF-592-1"/>
        <s v="VKF-824-1"/>
        <s v="VKF-1209-2"/>
        <s v="VKF-1209-5"/>
        <s v="VKF-1209-7"/>
        <s v="VKF-1209-1"/>
        <s v="VKF-1209-6"/>
        <s v="VKF-1209-8"/>
        <s v="VKF-593-2"/>
        <s v="VKF-593-1"/>
        <s v="VKF-593-3"/>
        <s v="VKF-594-1"/>
        <s v="VKF-594-2"/>
        <s v="VKF-825-2"/>
        <s v="VKF-825-1"/>
        <s v="VKF-825-3"/>
        <s v="VKF-825-5"/>
        <s v="VKF-825-4"/>
        <s v="VKF-826-1"/>
        <s v="VKF-593-4"/>
        <s v="VKF-593-6"/>
        <s v="VKF-593-5"/>
        <s v="RPS-594-3"/>
        <s v="VKF-595-2"/>
        <s v="VKF-595-1"/>
        <s v="VKF-595-3"/>
        <s v="VKF-172-1"/>
        <s v="VKF-173-1"/>
        <s v="VKF-596-3"/>
        <s v="VKF-596-5"/>
        <s v="VKF-596-2"/>
        <s v="VKF-596-6"/>
        <s v="VKF-596-4"/>
        <s v="VKF-596-1"/>
        <s v="VKF-596-7"/>
        <s v="VKF-1047-3"/>
        <s v="VKF-1047-2"/>
        <s v="VKF-1047-4"/>
        <s v="VKF-1047-1"/>
        <s v="VKF-1044-1"/>
        <s v="VKF-1048-1"/>
        <s v="VKF-238-1"/>
        <s v="VKF-238-2"/>
        <s v="VKF-238-3"/>
        <s v="VKF-239-1"/>
        <s v="VKF-240-1"/>
        <s v="VKF-241-1"/>
        <s v="VKF-241-4"/>
        <s v="VKF-241-2"/>
        <s v="VKF-241-3"/>
        <s v="VKF-242-3"/>
        <s v="VKF-242-1"/>
        <s v="VKF-242-2"/>
        <s v="VKF-297-1"/>
        <s v="VKF-298-1"/>
        <s v="VKF-299-1"/>
        <s v="VKF-931-1"/>
        <s v="VKF-238-4"/>
        <s v="VKF-240-2"/>
        <s v="VKF-1049-7"/>
        <s v="VKF-1049-5"/>
        <s v="VKF-1049-1"/>
        <s v="VKF-1049-3"/>
        <s v="VKF-1049-10"/>
        <s v="VKF-1049-2"/>
        <s v="VKF-1049-4"/>
        <s v="VKF-1049-8"/>
        <s v="VKF-1049-9"/>
        <s v="VKF-1049-6"/>
        <s v="VKF-238-5"/>
        <s v="VKF-241-5"/>
        <s v="VKF-242-4"/>
        <s v="VKF-242-5"/>
        <s v="RPS-1091-1"/>
        <s v="RPS-1092-1"/>
        <s v="RPS-239-2"/>
        <s v="RPS-242-4"/>
        <s v="VKF-182-1"/>
        <s v="VKF-182-2"/>
        <s v="RPS-1093-3"/>
        <s v="RPS-1093-2"/>
        <s v="RPS-1093-1"/>
        <s v="RPS-1094-1"/>
        <s v="RPS-1094-3"/>
        <s v="RPS-1095-1"/>
        <s v="RPS-1096-1"/>
        <s v="RPS-1096-2"/>
        <s v="RPS-1097-1"/>
        <s v="RPS-1097-7"/>
        <s v="RPS-1097-2"/>
        <s v="RPS-1097-3"/>
        <s v="RPS-1097-6"/>
        <s v="RPS-1097-4"/>
        <s v="VKF-292-1"/>
        <s v="VKF-293-1"/>
        <s v="VKF-293-2"/>
        <s v="VKF-294-1"/>
        <s v="VKF-294-2"/>
        <s v="VKF-70-1"/>
        <s v="VKF-70-2"/>
        <s v="VKF-70-4"/>
        <s v="RPS-70-3"/>
        <s v="VKF-597-2"/>
        <s v="VKF-597-1"/>
        <s v="VKF-403-1"/>
        <s v="VKF-403-2"/>
        <s v="VKF-296-2"/>
        <s v="VKF-296-1"/>
        <s v="VKF-296-3"/>
        <s v="VKF-785-1"/>
        <s v="VKF-54-1"/>
        <s v="VKF-55-1"/>
        <s v="VKF-55-2"/>
        <s v="VKF-599-1"/>
        <s v="VKF-600-1"/>
        <s v="VKF-601-1"/>
        <s v="VKF-602-1"/>
        <s v="VKF-603-1"/>
        <s v="VKF-604-1"/>
        <s v="VKF-605-3"/>
        <s v="VKF-605-1"/>
        <s v="VKF-605-2"/>
        <s v="VKF-606-1"/>
        <s v="VKF-607-3"/>
        <s v="VKF-607-2"/>
        <s v="VKF-607-1"/>
        <s v="VKF-608-1"/>
        <s v="VKF-609-1"/>
        <s v="VKF-610-1"/>
        <s v="VKF-610-2"/>
        <s v="VKF-610-3"/>
        <s v="VKF-611-1"/>
        <s v="VKF-612-1"/>
        <s v="VKF-827-1"/>
        <s v="VKF-828-1"/>
        <s v="VKF-829-1"/>
        <s v="VKF-830-2"/>
        <s v="VKF-830-3"/>
        <s v="VKF-830-1"/>
        <s v="VKF-831-1"/>
        <s v="VKF-832-1"/>
        <s v="VKF-833-1"/>
        <s v="VKF-834-1"/>
        <s v="VKF-835-1"/>
        <s v="VKF-836-1"/>
        <s v="VKF-609-2"/>
        <s v="VKF-932-1"/>
        <s v="VKF-933-1"/>
        <s v="VKF-934-1"/>
        <s v="VKF-935-2"/>
        <s v="VKF-607-4"/>
        <s v="VKE-610-4"/>
        <s v="VKF-601-2"/>
        <s v="VKF-601-4"/>
        <s v="VKF-1212-1"/>
        <s v="RPS-1098-1"/>
        <s v="VKF-90-1"/>
        <s v="VKF-91-1"/>
        <s v="VKF-92-1"/>
        <s v="VKF-613-6"/>
        <s v="VKF-613-4"/>
        <s v="VKF-613-5"/>
        <s v="VKF-613-7"/>
        <s v="VKF-613-1"/>
        <s v="VKF-613-2"/>
        <s v="VKF-613-3"/>
        <s v="VKF-613-11"/>
        <s v="VKF-613-10"/>
        <s v="RPS-613-9"/>
        <s v="RPS-613-8"/>
        <s v="VKF-614-1"/>
        <s v="VKF-614-2"/>
        <s v="VKF-615-2"/>
        <s v="VKF-615-4"/>
        <s v="VKF-615-3"/>
        <s v="VKF-615-1"/>
        <s v="VKF-406-1"/>
        <s v="VKF-407-1"/>
        <s v="VKF-406-2"/>
        <s v="VKF-407-2"/>
        <s v="VKF-407-3"/>
        <s v="VKF-616-1"/>
        <s v="RPS-1099-1"/>
        <s v="VKF-617-2"/>
        <s v="VKF-617-1"/>
        <s v="VKF-617-3"/>
        <s v="VKF-183-2"/>
        <s v="VKF-183-1"/>
        <s v="VKF-184-1"/>
        <s v="VKF-185-1"/>
        <s v="VKF-185-2"/>
        <s v="VKF-186-2"/>
        <s v="VKF-186-1"/>
        <s v="VKF-187-3"/>
        <s v="VKF-187-2"/>
        <s v="VKF-187-1"/>
        <s v="VKF-188-1"/>
        <s v="VKF-191-1"/>
        <s v="VKF-189-1"/>
        <s v="VKF-192-1"/>
        <s v="VKF-193-2"/>
        <s v="VKF-193-1"/>
        <s v="VKF-194-1"/>
        <s v="VKF-195-1"/>
        <s v="VKF-196-3"/>
        <s v="VKF-196-2"/>
        <s v="VKF-196-4"/>
        <s v="VKF-196-1"/>
        <s v="VKF-197-2"/>
        <s v="VKF-197-1"/>
        <s v="VKF-198-2"/>
        <s v="VKF-198-3"/>
        <s v="VKF-198-1"/>
        <s v="VKF-199-1"/>
        <s v="VKF-200-1"/>
        <s v="VKF-201-1"/>
        <s v="VKF-202-1"/>
        <s v="VKF-203-1"/>
        <s v="VKF-280-2"/>
        <s v="VKF-280-1"/>
        <s v="VKF-281-1"/>
        <s v="VKF-344-1"/>
        <s v="VKF-345-2"/>
        <s v="VKF-345-1"/>
        <s v="VKF-346-1"/>
        <s v="VKF-346-2"/>
        <s v="VKF-346-3"/>
        <s v="VKF-347-2"/>
        <s v="VKF-347-1"/>
        <s v="VKF-348-1"/>
        <s v="VKF-618-2"/>
        <s v="VKF-618-1"/>
        <s v="VKF-619-1"/>
        <s v="VKF-619-2"/>
        <s v="VKF-619-3"/>
        <s v="VKF-619-4"/>
        <s v="VKF-620-1"/>
        <s v="VKF-621-1"/>
        <s v="VKF-622-1"/>
        <s v="VKF-623-2"/>
        <s v="VKF-623-1"/>
        <s v="VKF-624-1"/>
        <s v="VKF-625-1"/>
        <s v="VKF-837-1"/>
        <s v="VKF-838-1"/>
        <s v="VKF-838-4"/>
        <s v="VKF-838-3"/>
        <s v="VKF-838-5"/>
        <s v="VKF-838-2"/>
        <s v="VKF-618-6"/>
        <s v="VKF-618-4"/>
        <s v="VKF-618-5"/>
        <s v="VKF-618-3"/>
        <s v="VKF-619-5"/>
        <s v="VKF-622-2"/>
        <s v="VKF-883-1"/>
        <s v="VKF-883-2"/>
        <s v="VKF-624-2"/>
        <s v="VKF-884-1"/>
        <s v="VKF-884-2"/>
        <s v="VKF-884-3"/>
        <s v="VKF-885-3"/>
        <s v="VKF-885-1"/>
        <s v="VKF-885-2"/>
        <s v="VKF-886-1"/>
        <s v="VKF-886-2"/>
        <s v="VKF-887-1"/>
        <s v="VKF-621-2"/>
        <s v="VKF-1011-1"/>
        <s v="VKF-1011-2"/>
        <s v="VKF-1011-3"/>
        <s v="VKF-192-2"/>
        <s v="VKF-189-2"/>
        <s v="VKF-193-3"/>
        <s v="VKF-472-1"/>
        <s v="RPS-618-7"/>
        <s v="RPS-618-8"/>
        <s v="RPS-1100-1"/>
        <s v="RPS-1101-2"/>
        <s v="RPS-1101-1"/>
        <s v="RPS-620-2"/>
        <s v="RPS-620-3"/>
        <s v="RPS-621-3"/>
        <s v="RPS-622-4"/>
        <s v="RPS-622-3"/>
        <s v="RPS-623-3"/>
        <s v="RPS-623-4"/>
        <s v="RPS-1011-2"/>
        <s v="RPS-624-4"/>
        <s v="RPS-624-3"/>
        <s v="RPS-624-5"/>
        <s v="RPS-1102-1"/>
        <s v="RPS-625-4"/>
        <s v="RPS-625-2"/>
        <s v="RPS-625-3"/>
        <s v="RPS-885-4"/>
        <s v="RPS-1103-1"/>
        <s v="RPS-1103-2"/>
        <s v="RPS-1104-1"/>
        <s v="VKF-148-1"/>
        <s v="VKF-148-3"/>
        <s v="VKF-148-2"/>
        <s v="VKF-149-2"/>
        <s v="VKF-149-1"/>
        <s v="VKF-227-7"/>
        <s v="VKF-227-3"/>
        <s v="VKF-227-5"/>
        <s v="VKF-227-1"/>
        <s v="VKF-227-6"/>
        <s v="VKF-227-2"/>
        <s v="VKF-227-4"/>
        <s v="VKF-148-4"/>
        <s v="VKF-626-1"/>
        <s v="VKF-626-2"/>
        <s v="VKF-626-3"/>
        <s v="VKF-626-4"/>
        <s v="VKF-626-5"/>
        <s v="RPS-227-8"/>
        <s v="VKF-1215-1"/>
        <s v="VKF-1215-2"/>
        <s v="VKF-1215-8"/>
        <s v="VKF-1215-3"/>
        <s v="VKF-1216-3"/>
        <s v="VKF-1216-4"/>
        <s v="VKF-1216-1"/>
        <s v="VKF-1216-2"/>
        <s v="RPS-1105-2"/>
        <s v="RPS-1105-1"/>
        <s v="RPS-1106-2"/>
        <s v="RPS-1106-1"/>
        <s v="RPS-1107-1"/>
        <s v="RPS-1107-2"/>
        <s v="VKF-627-5"/>
        <s v="VKF-627-3"/>
        <s v="VKF-627-6"/>
        <s v="VKF-627-2"/>
        <s v="VKF-627-4"/>
        <s v="VKF-627-1"/>
        <s v="RPS-1108-6"/>
        <s v="RPS-1108-5"/>
        <s v="RPS-1108-4"/>
        <s v="RPS-1108-7"/>
        <s v="RPS-1108-2"/>
        <s v="RPS-1108-1"/>
        <s v="RPS-1108-3"/>
        <s v="VKF-422-1"/>
        <s v="VKF-422-2"/>
        <s v="VKE-422-3"/>
        <s v="RPS-422-5"/>
        <s v="RPS-422-4"/>
        <s v="VKF-410-3"/>
        <s v="VKF-410-2"/>
        <s v="VKF-410-1"/>
        <s v="VKF-411-1"/>
        <s v="VKE-412-1"/>
        <s v="VKF-413-1"/>
        <s v="VKF-413-2"/>
        <s v="VKF-628-2"/>
        <s v="VKF-628-1"/>
        <s v="RPS-1109-1"/>
        <s v="RPS-1110-1"/>
        <s v="RPS-1111-1"/>
        <s v="RPS-1111-2"/>
        <s v="RPS-1111-3"/>
        <s v="VKF-629-1"/>
        <s v="VKF-629-4"/>
        <s v="VKF-629-2"/>
        <s v="VKF-629-3"/>
        <s v="VKF-1112-4"/>
        <s v="RPS-1112-2"/>
        <s v="RPS-1112-1"/>
        <s v="RPS-1112-3"/>
        <s v="VKF-1012-4"/>
        <s v="VKF-1012-2"/>
        <s v="VKF-1012-1"/>
        <s v="VKF-1012-5"/>
        <s v="VKF-1012-3"/>
        <s v="VKF-99-2"/>
        <s v="VKF-99-3"/>
        <s v="VKF-99-1"/>
        <s v="VKF-100-1"/>
        <s v="VKF-101-2"/>
        <s v="VKF-101-1"/>
        <s v="RPS-99-4"/>
        <s v="RPS-100-2"/>
        <s v="RPS-1113-1"/>
        <s v="RPS-101-3"/>
        <s v="VKF-630-1"/>
        <s v="RPS-1114-2"/>
        <s v="RPS-1114-1"/>
        <s v="VKF-839-3"/>
        <s v="VKF-839-1"/>
        <s v="VKF-839-2"/>
        <s v="VKF-839-4"/>
        <s v="VKF-839-5"/>
        <s v="VKF-936-1"/>
        <s v="VKF-631-1"/>
        <s v="VKF-467-1"/>
        <s v="VKF-5-1"/>
        <s v="VKF-209-1"/>
        <s v="VKF-209-2"/>
        <s v="VKF-209-3"/>
        <s v="VKF-840-1"/>
        <s v="VKF-1217-3"/>
        <s v="VKF-1217-1"/>
        <s v="VKF-1217-4"/>
        <s v="VKF-279-1"/>
        <s v="VKF-290-1"/>
        <s v="VKF-19-1"/>
        <s v="VKF-19-2"/>
        <s v="VKF-20-1"/>
        <s v="VKF-20-2"/>
        <s v="VKF-268-1"/>
        <s v="VKF-268-2"/>
        <s v="VKF-269-2"/>
        <s v="VKF-269-1"/>
        <s v="VKF-270-2"/>
        <s v="VKF-270-1"/>
        <s v="VKF-271-4"/>
        <s v="VKF-271-3"/>
        <s v="VKF-271-2"/>
        <s v="VKF-271-1"/>
        <s v="VKF-272-4"/>
        <s v="VKF-272-1"/>
        <s v="VKF-272-3"/>
        <s v="VKF-272-2"/>
        <s v="VKF-273-2"/>
        <s v="VKF-273-6"/>
        <s v="VKF-273-1"/>
        <s v="VKF-273-3"/>
        <s v="VKF-273-5"/>
        <s v="VKF-273-4"/>
        <s v="VKF-632-1"/>
        <s v="VKF-632-2"/>
        <s v="VKF-633-1"/>
        <s v="VKF-633-2"/>
        <s v="VKF-404-3"/>
        <s v="VKF-404-1"/>
        <s v="VKF-404-4"/>
        <s v="VKF-404-2"/>
        <s v="VKF-405-3"/>
        <s v="VKF-405-1"/>
        <s v="VKF-405-2"/>
        <s v="VKF-405-4"/>
        <s v="VKF-404-5"/>
        <s v="VKF-404-6"/>
        <s v="VKF-405-5"/>
        <s v="VKF-405-6"/>
        <s v="VKF-634-3"/>
        <s v="VKF-634-1"/>
        <s v="VKF-634-2"/>
        <s v="VKF-888-1"/>
        <s v="VKF-889-1"/>
        <s v="VKF-890-1"/>
        <s v="VKF-635-3"/>
        <s v="VKF-635-6"/>
        <s v="VKF-635-5"/>
        <s v="VKF-635-4"/>
        <s v="VKF-635-2"/>
        <s v="VKF-635-1"/>
        <s v="VKF-917-1"/>
        <s v="VKF-890-2"/>
        <s v="VKF-891-3"/>
        <s v="VKF-891-2"/>
        <s v="VKE-891-1"/>
        <s v="VKF-892-2"/>
        <s v="VKF-892-1"/>
        <s v="VKF-892-3"/>
        <s v="VKF-893-1"/>
        <s v="VKE-894-1"/>
        <s v="VKF-895-1"/>
        <s v="VKF-896-1"/>
        <s v="VKF-897-1"/>
        <s v="VKF-897-2"/>
        <s v="VKF-898-1"/>
        <s v="VKF-898-2"/>
        <s v="VKF-899-1"/>
        <s v="VKF-899-4"/>
        <s v="VKF-899-3"/>
        <s v="VKF-899-2"/>
        <s v="VKF-900-2"/>
        <s v="VKF-900-1"/>
        <s v="VKF-901-1"/>
        <s v="VKF-841-1"/>
        <s v="VKF-841-3"/>
        <s v="VKF-466-2"/>
        <s v="VKF-466-3"/>
        <s v="RPS-841-2"/>
        <s v="VKF-636-2"/>
        <s v="VKF-636-1"/>
        <s v="VKF-1116-3"/>
        <s v="VKF-1116-4"/>
        <s v="VKF-1118-3"/>
        <s v="VKF-1118-8"/>
        <s v="VKF-1118-6"/>
        <s v="VKF-1118-5"/>
        <s v="VKF-1118-4"/>
        <s v="RPS-1115-1"/>
        <s v="RPS-1115-2"/>
        <s v="RPS-1116-1"/>
        <s v="RPS-1116-2"/>
        <s v="RPS-1117-1"/>
        <s v="RPS-1117-2"/>
        <s v="RPS-1117-3"/>
        <s v="RPS-1118-1"/>
        <s v="RPS-1118-2"/>
        <s v="RPS-1119-1"/>
        <s v="VKF-334-2"/>
        <s v="VKF-334-1"/>
        <s v="VKF-335-2"/>
        <s v="VKF-335-3"/>
        <s v="VKF-335-1"/>
        <s v="VKF-334-3"/>
        <s v="VKF-64-1"/>
        <s v="VKF-64-3"/>
        <s v="VKF-64-2"/>
        <s v="VKF-65-2"/>
        <s v="VKF-65-5"/>
        <s v="VKF-65-3"/>
        <s v="VKF-65-4"/>
        <s v="VKF-65-1"/>
        <s v="VKF-66-1"/>
        <s v="VKF-67-1"/>
        <s v="VKF-67-2"/>
        <s v="VKF-68-2"/>
        <s v="VKF-68-1"/>
        <s v="VKF-68-3"/>
        <s v="VKF-68-4"/>
        <s v="VKF-68-5"/>
        <s v="VKF-69-3"/>
        <s v="VKF-69-1"/>
        <s v="VKF-69-2"/>
        <s v="VKF-902-8"/>
        <s v="VKF-902-12"/>
        <s v="VKF-902-7"/>
        <s v="VKF-902-10"/>
        <s v="VKF-902-6"/>
        <s v="VKF-902-5"/>
        <s v="VKF-902-1"/>
        <s v="VKF-902-4"/>
        <s v="VKF-902-11"/>
        <s v="VKF-902-2"/>
        <s v="VKF-902-9"/>
        <s v="VKF-902-3"/>
        <s v="VKF-902-13"/>
        <s v="VKF-1050-2"/>
        <s v="VKF-1050-1"/>
        <s v="VKF-1050-3"/>
        <s v="VKF-120-3"/>
        <s v="VKF-120-4"/>
        <s v="VKF-120-1"/>
        <s v="VKF-120-2"/>
        <s v="VKF-1013-3"/>
        <s v="VKF-1013-1"/>
        <s v="VKF-1013-2"/>
        <s v="VKF-1013-4"/>
        <s v="VKF-1014-1"/>
        <s v="RPS-1013-5"/>
        <s v="RPS-1013-6"/>
        <s v="VKF-637-2"/>
        <s v="VKF-637-3"/>
        <s v="VKF-637-1"/>
        <s v="VKF-637-4"/>
        <s v="VKF-637-6"/>
        <s v="VKF-637-5"/>
        <s v="VKF-637-7"/>
        <s v="VKF-96-3"/>
        <s v="VKF-96-2"/>
        <s v="VKF-96-1"/>
        <s v="VKF-97-3"/>
        <s v="VKF-97-6"/>
        <s v="VKF-97-4"/>
        <s v="VKF-97-2"/>
        <s v="VKF-97-7"/>
        <s v="VKF-97-5"/>
        <s v="VKF-97-1"/>
        <s v="VKF-39-1"/>
        <s v="VKF-39-2"/>
        <s v="VKF-39-4"/>
        <s v="VKF-39-3"/>
        <s v="VKF-638-1"/>
        <s v="VKF-640-1"/>
        <s v="VKF-937-2"/>
        <s v="VKF-937-1"/>
        <s v="VKF-938-1"/>
        <s v="VKF-938-2"/>
        <s v="VKF-939-1"/>
        <s v="VKF-940-1"/>
        <s v="VKF-940-2"/>
        <s v="RPS-940-2"/>
        <s v="VKF-366-1"/>
        <s v="VKF-366-3"/>
        <s v="VKF-366-4"/>
        <s v="VKF-366-2"/>
        <s v="RPS-1121-2"/>
        <s v="RPS-1121-1"/>
        <s v="VKF-128-1"/>
        <s v="VKF-129-2"/>
        <s v="VKF-129-1"/>
        <s v="VKF-129-3"/>
        <s v="VKF-1015-1"/>
        <s v="VKF-177-1"/>
        <s v="VKF-177-2"/>
        <s v="VKF-178-1"/>
        <s v="VKF-178-2"/>
        <s v="VKF-179-1"/>
        <s v="VKF-180-1"/>
        <s v="VKF-181-1"/>
        <s v="VKF-641-1"/>
        <s v="VKF-3-2"/>
        <s v="VKF-3-3"/>
        <s v="VKF-3-1"/>
        <s v="VKF-87-6"/>
        <s v="VKF-87-2"/>
        <s v="VKF-87-5"/>
        <s v="VKF-87-4"/>
        <s v="VKF-87-3"/>
        <s v="VKF-87-1"/>
        <s v="VKF-88-2"/>
        <s v="VKF-88-1"/>
        <s v="VKF-3-5"/>
        <s v="VKF-3-4"/>
        <s v="VKF-89-1"/>
        <s v="VKF-87-25"/>
        <s v="VKF-87-16"/>
        <s v="VKF-87-17"/>
        <s v="VKE-87-10"/>
        <s v="VKE-87-11"/>
        <s v="VKF-87-12"/>
        <s v="VKE-87-13"/>
        <s v="VKF-87-19"/>
        <s v="VKE-87-20"/>
        <s v="VKE-87-21"/>
        <s v="VKE-87-22"/>
        <s v="VKE-87-23"/>
        <s v="VKE-87-14"/>
        <s v="VKE-87-15"/>
        <s v="VKE-87-26"/>
        <s v="VKE-87-24"/>
        <s v="VKF-87-18"/>
        <s v="VKF-88-4"/>
        <s v="VKF-88-5"/>
        <s v="VKF-88-3"/>
        <s v="VKF-87-8"/>
        <s v="VKF-3-6"/>
        <s v="VKF-89-2"/>
        <s v="RPE-87-9"/>
        <s v="VKF-642-2"/>
        <s v="VKF-642-1"/>
        <s v="VKF-417-2"/>
        <s v="VKF-417-1"/>
        <s v="VKF-378-2"/>
        <s v="VKF-378-1"/>
        <s v="VKF-245-1"/>
        <s v="VKF-643-3"/>
        <s v="VKF-643-1"/>
        <s v="VKF-643-2"/>
        <s v="VKF-644-2"/>
        <s v="VKF-644-1"/>
        <s v="VKF-645-1"/>
        <s v="VKF-645-3"/>
        <s v="VKF-645-4"/>
        <s v="VKF-645-2"/>
        <s v="VKF-646-1"/>
        <s v="VKF-646-4"/>
        <s v="VKF-646-6"/>
        <s v="VKF-646-7"/>
        <s v="VKF-646-5"/>
        <s v="VKF-646-3"/>
        <s v="VKF-646-2"/>
        <s v="VKE-646-8"/>
        <s v="VKF-647-6"/>
        <s v="VKF-647-5"/>
        <s v="VKF-647-4"/>
        <s v="VKE-647-1"/>
        <s v="VKE-647-3"/>
        <s v="VKF-647-7"/>
        <s v="VKF-647-2"/>
        <s v="VKF-646-10"/>
        <s v="VKF-243-3"/>
        <s v="VKF-243-4"/>
        <s v="VKF-243-2"/>
        <s v="VKF-243-1"/>
        <s v="VKF-108-1"/>
        <s v="VKF-243-5"/>
        <s v="VKF-85-7"/>
        <s v="VKF-85-3"/>
        <s v="VKF-85-9"/>
        <s v="VKF-85-8"/>
        <s v="VKF-85-1"/>
        <s v="VKF-85-6"/>
        <s v="VKF-85-5"/>
        <s v="VKF-85-2"/>
        <s v="VKF-85-4"/>
        <s v="VKF-1016-1"/>
        <s v="VKF-1016-2"/>
        <s v="VKF-1017-3"/>
        <s v="VKF-1017-5"/>
        <s v="VKF-1017-2"/>
        <s v="VKF-1017-1"/>
        <s v="VKF-1017-4"/>
        <s v="VKF-648-2"/>
        <s v="VKF-648-1"/>
        <s v="VKF-649-1"/>
        <s v="VKF-650-2"/>
        <s v="VKF-650-1"/>
        <s v="VKF-651-1"/>
        <s v="VKF-652-1"/>
        <s v="VKF-113-1"/>
        <s v="VKF-113-2"/>
        <s v="VKE-842-1"/>
        <s v="VKF-113-7"/>
        <s v="VKF-113-13"/>
        <s v="VKE-113-5"/>
        <s v="VKE-113-6"/>
        <s v="VKF-113-8"/>
        <s v="VKF-113-9"/>
        <s v="VKF-113-10"/>
        <s v="VKF-113-11"/>
        <s v="VKF-113-12"/>
        <s v="VKF-105-1"/>
        <s v="VKF-106-2"/>
        <s v="VKF-106-1"/>
        <s v="VKF-1220-1"/>
        <s v="VKF-1221-2"/>
        <s v="VKF-1221-3"/>
        <s v="VKF-1222-1"/>
        <s v="VKF-1223-3"/>
        <s v="VKF-1223-1"/>
        <s v="VKF-1224-2"/>
        <s v="VKF-1224-1"/>
        <s v="VKF-1225-2"/>
        <s v="VKF-1225-1"/>
        <s v="VKF-1226-2"/>
        <s v="VKF-274-3"/>
        <s v="VKF-274-4"/>
        <s v="VKF-274-5"/>
        <s v="VKF-274-1"/>
        <s v="VKF-274-2"/>
        <s v="VKF-275-3"/>
        <s v="VKF-275-4"/>
        <s v="VKF-275-2"/>
        <s v="VKF-275-1"/>
        <s v="VKF-275-5"/>
        <s v="VKF-276-3"/>
        <s v="VKF-276-2"/>
        <s v="VKF-276-1"/>
        <s v="VKF-274-6"/>
        <s v="VKF-275-6"/>
        <s v="VKF-275-7"/>
        <s v="VKF-276-4"/>
        <s v="VKF-341-3"/>
        <s v="VKF-341-1"/>
        <s v="VKF-341-2"/>
        <s v="VKF-341-4"/>
        <s v="VKF-274-8"/>
        <s v="VKF-274-7"/>
        <s v="VKF-275-9"/>
        <s v="VKF-275-8"/>
        <s v="VKF-275-10"/>
        <s v="VKF-175-3"/>
        <s v="VKF-175-1"/>
        <s v="VKF-175-2"/>
        <s v="VKF-843-1"/>
        <s v="VKF-843-2"/>
        <s v="VKF-653-1"/>
        <s v="VKF-904-1"/>
        <s v="VKF-1018-1"/>
        <s v="VKF-904-2"/>
        <s v="VKF-905-2"/>
        <s v="VKF-905-1"/>
        <s v="VKF-906-2"/>
        <s v="VKF-906-5"/>
        <s v="VKF-906-3"/>
        <s v="VKF-906-1"/>
        <s v="VKF-906-6"/>
        <s v="VKF-906-4"/>
        <s v="VKF-1227-4"/>
        <s v="VKF-1227-2"/>
        <s v="VKF-1227-1"/>
        <s v="VKF-1227-3"/>
        <s v="VKF-1227-5"/>
        <s v="VKF-941-2"/>
        <s v="VKF-941-1"/>
        <s v="VKF-942-1"/>
        <s v="VKF-942-2"/>
        <s v="VKF-1019-1"/>
        <s v="VKF-654-5"/>
        <s v="VKF-654-2"/>
        <s v="VKF-654-4"/>
        <s v="VKF-654-3"/>
        <s v="VKF-654-1"/>
        <s v="VKE-844-1"/>
        <s v="VKF-80-1"/>
        <s v="VKF-81-3"/>
        <s v="VKF-81-2"/>
        <s v="VKF-81-4"/>
        <s v="VKF-81-1"/>
        <s v="VKF-82-2"/>
        <s v="VKF-82-1"/>
        <s v="VKF-28-1"/>
        <s v="VKF-28-2"/>
        <s v="VKF-29-1"/>
        <s v="VKF-29-2"/>
        <s v="VKF-151-1"/>
        <s v="VKF-277-2"/>
        <s v="VKF-277-1"/>
        <s v="VKF-277-3"/>
        <s v="RPS-1122-1"/>
        <s v="RPS-1123-1"/>
        <s v="RPS-1124-1"/>
        <s v="RPS-1125-1"/>
        <s v="RPS-1126-1"/>
        <s v="RPS-1127-1"/>
        <s v="VKF-655-8"/>
        <s v="VKF-655-3"/>
        <s v="VKF-655-9"/>
        <s v="VKF-655-5"/>
        <s v="VKF-655-10"/>
        <s v="VKF-655-1"/>
        <s v="VKF-655-2"/>
        <s v="VKF-655-4"/>
        <s v="VKF-655-7"/>
        <s v="VKF-655-6"/>
        <s v="VKF-943-1"/>
        <s v="VKF-943-3"/>
        <s v="VKF-943-4"/>
        <s v="VKF-943-6"/>
        <s v="VKF-943-2"/>
        <s v="VKF-943-5"/>
        <s v="RPS-1128-1"/>
        <s v="VKF-656-4"/>
        <s v="VKF-656-3"/>
        <s v="VKF-656-2"/>
        <s v="VKF-656-1"/>
        <s v="RPS-1129-1"/>
        <s v="RPS-1129-3"/>
        <s v="RPS-1129-2"/>
        <s v="RPS-1130-1"/>
        <s v="RPS-1131-1"/>
        <s v="VKF-509-1"/>
        <s v="VKF-265-5"/>
        <s v="VKF-265-2"/>
        <s v="VKF-265-6"/>
        <s v="VKF-265-1"/>
        <s v="VKF-265-3"/>
        <s v="VKF-265-4"/>
        <s v="VKF-266-1"/>
        <s v="VKF-266-7"/>
        <s v="VKF-266-5"/>
        <s v="VKF-266-4"/>
        <s v="VKF-266-6"/>
        <s v="VKF-266-2"/>
        <s v="VKF-266-3"/>
        <s v="VKF-907-2"/>
        <s v="VKF-907-1"/>
        <s v="VKF-304-4"/>
        <s v="VKF-304-2"/>
        <s v="VKF-304-3"/>
        <s v="VKF-304-5"/>
        <s v="VKF-304-1"/>
        <s v="VKF-304-6"/>
        <s v="RPS-304-7"/>
        <s v="RPS-304-8"/>
        <s v="VKF-657-1"/>
        <s v="VKF-845-1"/>
        <s v="VKF-845-2"/>
        <s v="VKF-287-1"/>
        <s v="VKF-658-1"/>
        <s v="RPS-1132-1"/>
        <s v="RPS-1132-2"/>
        <s v="VKF-659-2"/>
        <s v="VKF-659-1"/>
        <s v="VKF-660-2"/>
        <s v="VKF-660-1"/>
        <s v="VKF-846-1"/>
        <s v="VKF-846-7"/>
        <s v="VKF-846-5"/>
        <s v="VKF-846-6"/>
        <s v="VKE-846-3"/>
        <s v="VKF-846-4"/>
        <s v="VKF-846-2"/>
        <s v="VKF-847-1"/>
        <s v="VKF-847-2"/>
        <s v="VKF-847-4"/>
        <s v="VKF-847-5"/>
        <s v="VKF-847-6"/>
        <s v="VKE-847-7"/>
        <s v="VKF-847-3"/>
        <s v="VKF-356-5"/>
        <s v="VKF-356-4"/>
        <s v="VKF-356-1"/>
        <s v="VKF-356-6"/>
        <s v="VKF-356-2"/>
        <s v="VKF-356-3"/>
        <s v="RPS-1133-1"/>
        <s v="RPS-1134-1"/>
        <s v="VKF-359-2"/>
        <s v="VKF-359-1"/>
        <s v="VKF-944-1"/>
        <s v="VKF-93-1"/>
        <s v="VKF-15-1"/>
        <s v="VKF-15-2"/>
        <s v="VKF-164-4"/>
        <s v="VKF-164-3"/>
        <s v="VKF-164-5"/>
        <s v="VKF-164-2"/>
        <s v="VKF-164-1"/>
        <s v="VKF-165-2"/>
        <s v="VKF-165-3"/>
        <s v="VKF-165-4"/>
        <s v="VKF-165-1"/>
        <s v="VKF-165-5"/>
        <s v="VKF-166-1"/>
        <s v="VKF-166-2"/>
        <s v="VKF-166-4"/>
        <s v="VKF-166-3"/>
        <s v="VKF-848-2"/>
        <s v="VKF-848-10"/>
        <s v="VKF-848-12"/>
        <s v="VKF-848-1"/>
        <s v="VKF-848-5"/>
        <s v="VKF-848-11"/>
        <s v="VKF-848-6"/>
        <s v="VKF-848-8"/>
        <s v="VKF-848-4"/>
        <s v="VKF-848-9"/>
        <s v="VKF-848-3"/>
        <s v="VKF-848-7"/>
        <s v="VKF-849-2"/>
        <s v="VKF-849-1"/>
        <s v="VKF-1020-1"/>
        <s v="VKF-285-4"/>
        <s v="VKF-285-3"/>
        <s v="VKF-285-2"/>
        <s v="VKF-285-1"/>
        <s v="VKF-661-1"/>
        <s v="VKF-662-2"/>
        <s v="VKF-662-1"/>
        <s v="VKF-663-1"/>
        <s v="VKF-850-1"/>
        <s v="VKF-918-2"/>
        <s v="VKF-918-1"/>
        <s v="VKF-918-3"/>
        <s v="VKF-919-1"/>
        <s v="VKF-919-2"/>
        <s v="VKF-919-3"/>
        <s v="VKF-918-4"/>
        <s v="VKF-919-5"/>
        <s v="VKF-919-4"/>
        <s v="VKF-408-3"/>
        <s v="VKF-408-2"/>
        <s v="VKF-408-1"/>
        <s v="VKF-471-2"/>
        <s v="VKF-471-3"/>
        <s v="VKF-471-4"/>
        <s v="VKF-471-5"/>
        <s v="VKF-471-6"/>
        <s v="RPS-918-5"/>
        <s v="RPS-919-7"/>
        <s v="RPS-919-6"/>
        <s v="RPS-1135-1"/>
        <s v="RPS-850-2"/>
        <s v="RPS-1136-1"/>
        <s v="RPS-1137-1"/>
        <s v="VKF-1051-1"/>
        <s v="VKF-1051-2"/>
        <s v="VKF-1021-1"/>
        <s v="VKF-1021-2"/>
        <s v="VKF-1022-3"/>
        <s v="VKF-1022-4"/>
        <s v="RPS-1022-6"/>
        <s v="RPS-1022-5"/>
        <s v="RPS-1022-7"/>
        <s v="RPS-1022-8"/>
        <s v="RPS-1143-1"/>
        <s v="VKF-664-9"/>
        <s v="VKF-664-7"/>
        <s v="VKF-664-10"/>
        <s v="VKF-664-2"/>
        <s v="VKF-664-6"/>
        <s v="VKF-664-3"/>
        <s v="VKF-664-4"/>
        <s v="VKF-664-1"/>
        <s v="VKF-664-11"/>
        <s v="VKF-664-5"/>
        <s v="VKF-664-8"/>
        <s v="VKF-665-8"/>
        <s v="VKF-665-6"/>
        <s v="VKF-665-9"/>
        <s v="VKF-665-3"/>
        <s v="VKF-665-1"/>
        <s v="VKF-665-4"/>
        <s v="VKF-665-11"/>
        <s v="VKF-665-2"/>
        <s v="VKF-665-10"/>
        <s v="VKF-665-5"/>
        <s v="VKF-665-7"/>
        <s v="VKF-851-2"/>
        <s v="VKF-851-3"/>
        <s v="VKF-851-1"/>
        <s v="VKF-851-4"/>
        <s v="VKF-851-5"/>
        <s v="VKF-851-6"/>
        <s v="VKF-920-2"/>
        <s v="VKF-920-3"/>
        <s v="VKF-920-1"/>
        <s v="VKF-920-4"/>
        <s v="VKE-945-1"/>
        <s v="VKE-945-2"/>
        <s v="VKE-945-4"/>
        <s v="VKF-945-3"/>
        <s v="RPS-664-14"/>
        <s v="RPS-664-13"/>
        <s v="RPS-664-12"/>
        <s v="RPS-665-12"/>
        <s v="VKF-303-1"/>
        <s v="RPS-1144-1"/>
        <s v="RPS-1145-1"/>
        <s v="RPS-1145-2"/>
        <s v="RPS-1146-1"/>
        <s v="RPS-1147-1"/>
        <s v="RPS-1148-1"/>
        <s v="RPS-1148-2"/>
        <s v="RPS-303-2"/>
        <s v="VKF-248-9"/>
        <s v="VKF-248-1"/>
        <s v="VKF-248-11"/>
        <s v="VKF-248-12"/>
        <s v="VKF-248-7"/>
        <s v="VKF-248-2"/>
        <s v="VKF-248-5"/>
        <s v="VKF-248-3"/>
        <s v="VKF-248-8"/>
        <s v="VKF-248-6"/>
        <s v="VKF-248-10"/>
        <s v="VKF-248-4"/>
        <s v="VKF-312-1"/>
        <s v="VKF-248-15"/>
        <s v="VKF-248-14"/>
        <s v="VKE-666-9"/>
        <s v="VKE-666-5"/>
        <s v="VKE-666-1"/>
        <s v="VKE-666-7"/>
        <s v="VKE-666-10"/>
        <s v="VKE-666-3"/>
        <s v="VKE-666-8"/>
        <s v="VKE-666-2"/>
        <s v="VKE-666-6"/>
        <s v="VKE-666-4"/>
        <s v="VKE-667-8"/>
        <s v="VKE-667-5"/>
        <s v="VKE-667-1"/>
        <s v="VKE-667-6"/>
        <s v="VKE-667-9"/>
        <s v="VKE-667-3"/>
        <s v="VKE-667-7"/>
        <s v="VKE-667-2"/>
        <s v="VKE-667-4"/>
        <s v="VKE-668-8"/>
        <s v="VKE-668-5"/>
        <s v="VKE-668-1"/>
        <s v="VKE-668-6"/>
        <s v="VKE-668-9"/>
        <s v="VKE-668-3"/>
        <s v="VKE-668-7"/>
        <s v="VKE-668-2"/>
        <s v="VKE-668-4"/>
        <s v="VKF-669-4"/>
        <s v="VKF-669-6"/>
        <s v="VKF-669-1"/>
        <s v="VKF-669-5"/>
        <s v="VKF-669-2"/>
        <s v="VKF-669-3"/>
        <s v="VKF-670-1"/>
        <s v="VKF-671-3"/>
        <s v="VKF-671-5"/>
        <s v="VKF-671-4"/>
        <s v="VKF-671-6"/>
        <s v="VKF-671-1"/>
        <s v="VKF-671-2"/>
        <s v="VKF-248-16"/>
        <s v="VKF-1052-1"/>
        <s v="VKF-1053-1"/>
        <s v="VKF-1054-1"/>
        <s v="VKF-1055-1"/>
        <s v="VKF-1055-2"/>
        <s v="VKF-1056-1"/>
        <s v="VKF-1057-1"/>
        <s v="VKF-1058-1"/>
        <s v="VKF-1059-1"/>
        <s v="VKF-1059-2"/>
        <s v="VKF-1060-2"/>
        <s v="VKF-1060-3"/>
        <s v="VKF-1060-5"/>
        <s v="VKF-1060-4"/>
        <s v="VKF-1060-6"/>
        <s v="VKF-1060-1"/>
        <s v="VKF-1060-7"/>
        <s v="VKF-1060-8"/>
        <s v="VKF-1061-1"/>
        <s v="VKF-1062-1"/>
        <s v="VKF-1062-2"/>
        <s v="VKF-1063-1"/>
        <s v="VKF-1063-5"/>
        <s v="VKF-1063-3"/>
        <s v="VKF-1063-2"/>
        <s v="VKF-1063-6"/>
        <s v="VKF-1063-7"/>
        <s v="VKF-1063-4"/>
        <s v="RPS-1149-1"/>
        <s v="RPS-1149-2"/>
        <s v="VKF-672-2"/>
        <s v="VKF-672-1"/>
        <s v="VKF-673-1"/>
        <s v="VKF-4-1"/>
        <s v="VKF-337-1"/>
        <s v="VKF-852-1"/>
        <s v="VKF-852-2"/>
        <s v="VKF-11-1"/>
        <s v="VKF-12-1"/>
        <s v="VKF-13-1"/>
        <s v="VKF-14-1"/>
        <s v="VKF-14-3"/>
        <s v="VKF-14-2"/>
        <s v="VKF-324-2"/>
        <s v="VKF-12-2"/>
        <s v="VKF-321-2"/>
        <s v="VKF-321-1"/>
        <s v="VKF-322-2"/>
        <s v="VKF-322-1"/>
        <s v="VKF-323-1"/>
        <s v="VKF-324-1"/>
        <s v="VKF-325-1"/>
        <s v="VKF-326-1"/>
        <s v="VKF-13-2"/>
        <s v="VKF-945-1"/>
        <s v="VKF-674-1"/>
        <s v="VKF-107-3"/>
        <s v="VKF-107-2"/>
        <s v="VKF-107-1"/>
        <s v="VKF-107-5"/>
        <s v="VKF-853-1"/>
        <s v="VKF-675-2"/>
        <s v="VKF-675-1"/>
        <s v="VKF-676-2"/>
        <s v="VKF-676-1"/>
        <s v="VKF-465-1"/>
        <s v="VKF-465-2"/>
        <s v="VKF-466-1"/>
        <s v="VKF-267-1"/>
        <s v="RPS-267-2"/>
        <s v="RPS-1150-1"/>
        <s v="VKF-677-1"/>
        <s v="VKF-1023-1"/>
        <s v="VKF-1023-3"/>
        <s v="VKF-1023-2"/>
        <s v="VKF-678-6"/>
        <s v="VKF-678-5"/>
        <s v="VKF-678-4"/>
        <s v="VKF-678-1"/>
        <s v="VKF-678-3"/>
        <s v="VKF-678-2"/>
        <s v="VKF-330-2"/>
        <s v="VKF-330-1"/>
        <s v="VKF-330-3"/>
        <s v="VKF-331-2"/>
        <s v="VKF-331-1"/>
        <s v="VKF-332-2"/>
        <s v="VKF-332-1"/>
        <s v="VKF-333-2"/>
        <s v="VKF-333-1"/>
        <s v="VKF-331-3"/>
        <s v="VKF-332-3"/>
        <s v="VKF-333-3"/>
        <s v="VKF-373-1"/>
        <s v="VKF-510-1"/>
        <s v="VKF-1151-7"/>
        <s v="RPS-1151-6"/>
        <s v="RPS-1151-5"/>
        <s v="RPS-1151-2"/>
        <s v="RPS-1151-3"/>
        <s v="RPS-1151-1"/>
        <s v="RPS-1151-4"/>
        <s v="RPS-1152-1"/>
        <s v="VKF-170-3"/>
        <s v="VKF-170-2"/>
        <s v="VKF-170-1"/>
        <s v="VKF-171-3"/>
        <s v="VKF-171-1"/>
        <s v="VKF-171-6"/>
        <s v="VKF-171-5"/>
        <s v="VKF-171-2"/>
        <s v="VKF-171-7"/>
        <s v="VKF-171-4"/>
        <s v="VKF-174-2"/>
        <s v="VKF-174-6"/>
        <s v="VKF-174-1"/>
        <s v="VKF-174-7"/>
        <s v="VKF-174-5"/>
        <s v="VKF-174-4"/>
        <s v="VKF-174-3"/>
        <s v="VKF-679-2"/>
        <s v="VKF-679-3"/>
        <s v="VKF-679-1"/>
        <s v="VKF-679-4"/>
        <s v="VKF-679-6"/>
        <s v="VKF-679-5"/>
        <s v="VKF-679-7"/>
        <s v="VKF-342-2"/>
        <s v="VKF-342-3"/>
        <s v="VKF-342-1"/>
        <s v="VKF-680-1"/>
        <s v="VKF-445-1"/>
        <s v="VKF-445-2"/>
        <s v="VKF-445-3"/>
        <s v="VKF-445-4"/>
        <s v="VKF-445-5"/>
        <s v="VKF-445-6"/>
        <s v="VKF-681-5"/>
        <s v="VKF-681-1"/>
        <s v="VKF-681-4"/>
        <s v="VKF-681-6"/>
        <s v="VKF-681-3"/>
        <s v="VKF-681-2"/>
        <s v="VKF-854-1"/>
        <s v="VKF-855-2"/>
        <s v="VKF-855-1"/>
        <s v="VKE-856-9"/>
        <s v="VKE-856-6"/>
        <s v="VKE-856-1"/>
        <s v="VKF-856-2"/>
        <s v="VKF-856-8"/>
        <s v="VKF-856-3"/>
        <s v="VKF-856-4"/>
        <s v="VKF-856-5"/>
        <s v="VKF-856-7"/>
        <s v="VKF-857-3"/>
        <s v="VKE-857-4"/>
        <s v="VKE-857-1"/>
        <s v="VKF-857-2"/>
        <s v="VKF-857-5"/>
        <s v="VKE-908-1"/>
        <s v="VKE-908-3"/>
        <s v="VKE-908-2"/>
        <s v="VKE-946-1"/>
        <s v="VKE-908-4"/>
        <s v="VKE-1024-1"/>
        <s v="VKF-1230-2"/>
        <s v="VKF-1230-1"/>
        <s v="RPE-1153-1"/>
        <s v="RPE-1153-3"/>
        <s v="RPE-1153-2"/>
        <s v="RPE-1154-1"/>
        <s v="RPE-1155-1"/>
        <s v="RPE-1155-2"/>
        <s v="RPE-1156-2"/>
        <s v="RPE-1156-1"/>
        <s v="RPS-1157-1"/>
        <s v="RPS-1157-2"/>
        <s v="RPS-1158-1"/>
        <s v="RPS-1158-2"/>
        <s v="RPS-1159-1"/>
        <s v="RPS-1159-2"/>
        <s v="VKF-682-1"/>
        <s v="VKF-683-2"/>
        <s v="VKF-683-3"/>
        <s v="VKF-683-6"/>
        <s v="VKF-683-7"/>
        <s v="VKF-683-8"/>
        <s v="VKF-683-1"/>
        <s v="VKF-683-5"/>
        <s v="VKF-683-4"/>
        <s v="VKF-684-4"/>
        <s v="VKF-684-1"/>
        <s v="VKF-684-2"/>
        <s v="VKF-684-3"/>
        <s v="VKF-685-2"/>
        <s v="VKF-685-3"/>
        <s v="VKF-685-1"/>
        <s v="VKF-686-1"/>
        <s v="VKF-682-3"/>
        <s v="VKF-682-4"/>
        <s v="VKF-682-5"/>
        <s v="VKF-682-2"/>
        <s v="VKF-947-4"/>
        <s v="VKF-947-1"/>
        <s v="VKF-947-2"/>
        <s v="VKF-947-3"/>
        <s v="VKF-1064-9"/>
        <s v="VKF-1064-5"/>
        <s v="VKF-1064-1"/>
        <s v="VKF-1064-2"/>
        <s v="VKF-1064-8"/>
        <s v="VKF-1064-7"/>
        <s v="VKF-1064-4"/>
        <s v="VKF-1064-6"/>
        <s v="VKF-1064-3"/>
        <s v="VKF-1231-1"/>
        <s v="VKF-1231-3"/>
        <s v="VKF-447-1"/>
        <s v="VKF-448-3"/>
        <s v="VKF-448-1"/>
        <s v="VKF-448-2"/>
        <s v="VKF-513-1"/>
        <s v="VKF-514-1"/>
        <s v="VKF-515-1"/>
        <s v="VKF-516-1"/>
        <s v="VKF-448-4"/>
        <s v="RPS-682-6"/>
        <s v="RPS-682-7"/>
        <s v="RPS-683-9"/>
        <s v="RPS-1160-2"/>
        <s v="RPS-1160-1"/>
        <s v="RPS-1161-1"/>
        <s v="RPS-1162-1"/>
        <s v="RPS-1162-2"/>
        <s v="RPS-1163-1"/>
        <s v="RPS-1164-2"/>
        <s v="RPS-515-1"/>
        <s v="RPS-1165-1"/>
        <s v="RPS-516-2"/>
        <s v="RPS-1166-1"/>
        <s v="RPS-447-2"/>
        <s v="RPS-1167-1"/>
        <s v="RPS-947-6"/>
        <s v="RPS-947-5"/>
        <s v="RPS-1168-1"/>
        <s v="VKF-416-1"/>
        <s v="VKF-416-2"/>
        <s v="VKF-416-3"/>
        <s v="VKF-372-2"/>
        <s v="VKF-372-1"/>
        <s v="VKF-1025-2"/>
        <s v="VKF-1025-1"/>
        <s v="VKF-121-1"/>
        <s v="VKF-121-4"/>
        <s v="VKF-121-5"/>
        <s v="VKF-121-3"/>
        <s v="VKF-121-2"/>
        <s v="VKF-122-1"/>
        <s v="VKF-123-1"/>
        <s v="VKF-123-2"/>
        <s v="VKF-123-3"/>
        <s v="VKF-124-3"/>
        <s v="VKF-124-1"/>
        <s v="VKF-124-2"/>
        <s v="VKF-125-1"/>
        <s v="VKF-126-1"/>
        <s v="VKF-127-2"/>
        <s v="VKF-127-1"/>
        <s v="VKE-121-2"/>
        <s v="VKE-121-3"/>
        <s v="VKE-122-2"/>
        <s v="VKE-122-3"/>
        <s v="VKE-123-2"/>
        <s v="VKE-123-3"/>
        <s v="VKE-124-2"/>
        <s v="VKE-125-2"/>
        <s v="VKE-125-3"/>
        <s v="VKE-126-2"/>
        <s v="VKE-126-3"/>
        <s v="VKE-127-2"/>
        <s v="VKF-16-1"/>
        <s v="VKF-16-2"/>
        <s v="VKF-16-3"/>
        <s v="VKF-17-2"/>
        <s v="VKF-17-1"/>
        <s v="VKF-18-1"/>
        <s v="VKF-18-2"/>
        <s v="VKF-18-3"/>
        <s v="VKF-18-4"/>
        <s v="VKF-687-1"/>
        <s v="VKF-687-2"/>
        <s v="VKF-688-1"/>
        <s v="VKF-688-2"/>
        <s v="VKF-689-2"/>
        <s v="VKF-689-3"/>
        <s v="VKF-689-1"/>
        <s v="VKF-690-1"/>
        <s v="VKF-691-2"/>
        <s v="VKF-691-3"/>
        <s v="VKF-691-1"/>
        <s v="VKF-692-2"/>
        <s v="VKF-692-3"/>
        <s v="VKF-692-1"/>
        <s v="VKF-693-1"/>
        <s v="VKF-693-2"/>
        <s v="VKF-694-3"/>
        <s v="VKF-694-1"/>
        <s v="VKF-694-5"/>
        <s v="VKF-694-4"/>
        <s v="VKF-694-2"/>
        <s v="VKF-695-1"/>
        <s v="VKF-695-2"/>
        <s v="VKF-696-1"/>
        <s v="VKF-696-2"/>
        <s v="VKF-697-2"/>
        <s v="VKF-697-3"/>
        <s v="VKF-697-1"/>
        <s v="VKF-698-2"/>
        <s v="VKF-698-3"/>
        <s v="VKF-698-1"/>
        <s v="VKF-699-2"/>
        <s v="VKF-699-3"/>
        <s v="VKF-699-1"/>
        <s v="VKF-700-1"/>
        <s v="VKF-700-2"/>
        <s v="VKF-701-2"/>
        <s v="VKF-701-1"/>
        <s v="VKF-701-3"/>
        <s v="VKF-702-2"/>
        <s v="VKF-702-1"/>
        <s v="VKF-703-2"/>
        <s v="VKF-703-1"/>
        <s v="VKF-704-2"/>
        <s v="VKF-704-1"/>
        <s v="VKF-705-2"/>
        <s v="VKF-705-4"/>
        <s v="VKF-705-1"/>
        <s v="VKF-705-3"/>
        <s v="VKF-706-1"/>
        <s v="VKF-706-3"/>
        <s v="VKF-706-2"/>
        <s v="VKF-17-3"/>
        <s v="RPS-1169-1"/>
        <s v="RPS-1170-1"/>
        <s v="RPS-1171-1"/>
        <s v="VKF-114-2"/>
        <s v="VKF-114-3"/>
        <s v="VKF-114-1"/>
        <s v="VKF-115-4"/>
        <s v="VKF-115-1"/>
        <s v="VKF-115-5"/>
        <s v="VKF-115-3"/>
        <s v="VKF-115-2"/>
        <s v="VKF-116-2"/>
        <s v="VKF-116-3"/>
        <s v="VKF-116-1"/>
        <s v="VKF-117-2"/>
        <s v="VKF-117-3"/>
        <s v="VKF-117-1"/>
        <s v="VKF-118-3"/>
        <s v="VKF-118-4"/>
        <s v="VKF-118-1"/>
        <s v="VKF-118-5"/>
        <s v="VKF-118-2"/>
        <s v="VKF-119-1"/>
        <s v="VKF-1065-4"/>
        <s v="VKF-1065-3"/>
        <s v="VKF-1065-2"/>
        <s v="VKF-1065-1"/>
        <s v="VKF-167-1"/>
        <s v="VKF-168-1"/>
        <s v="VKF-338-2"/>
        <s v="VKF-338-1"/>
        <s v="VKF-338-3"/>
        <s v="VKF-339-1"/>
        <s v="VKF-339-2"/>
        <s v="VKF-167-3"/>
        <s v="VKF-167-2"/>
        <s v="VKF-168-3"/>
        <s v="VKF-168-4"/>
        <s v="VKF-168-2"/>
        <s v="VKF-707-2"/>
        <s v="VKF-707-5"/>
        <s v="VKF-707-1"/>
        <s v="VKF-707-3"/>
        <s v="VKF-707-4"/>
        <s v="VKF-708-1"/>
        <s v="VKF-708-2"/>
        <s v="VKF-168-5"/>
        <s v="RPS-338-4"/>
        <s v="VKF-709-2"/>
        <s v="VKF-709-4"/>
        <s v="VKF-709-1"/>
        <s v="VKF-709-5"/>
        <s v="VKF-709-3"/>
        <s v="VKF-710-3"/>
        <s v="VKF-710-1"/>
        <s v="VKF-710-2"/>
        <s v="VKF-711-3"/>
        <s v="VKF-711-1"/>
        <s v="VKF-711-2"/>
        <s v="VKF-712-1"/>
        <s v="VKF-713-1"/>
        <s v="VKF-713-2"/>
        <s v="VKF-375-3"/>
        <s v="VKF-375-2"/>
        <s v="VKF-375-1"/>
        <s v="VKF-376-4"/>
        <s v="VKF-376-2"/>
        <s v="VKF-376-3"/>
        <s v="VKF-376-1"/>
        <s v="VKF-377-8"/>
        <s v="VKF-377-7"/>
        <s v="VKF-377-6"/>
        <s v="VKF-377-2"/>
        <s v="VKF-377-5"/>
        <s v="VKF-377-4"/>
        <s v="VKF-377-3"/>
        <s v="VKF-377-1"/>
        <s v="VKF-858-1"/>
        <s v="VKF-948-1"/>
        <s v="VKF-949-2"/>
        <s v="VKF-949-4"/>
        <s v="VKF-949-3"/>
        <s v="VKF-949-5"/>
        <s v="VKF-21-2"/>
        <s v="VKF-21-1"/>
        <s v="VKF-21-3"/>
        <s v="VKF-21-4"/>
        <s v="VKF-300-1"/>
        <s v="VKF-301-1"/>
        <s v="VKF-302-1"/>
        <s v="VKF-300-3"/>
        <s v="VKF-300-2"/>
        <s v="VKF-301-2"/>
        <s v="VKF-301-3"/>
        <s v="VKF-301-4"/>
        <s v="VKF-302-3"/>
        <s v="VKF-302-2"/>
        <s v="VKF-300-4"/>
        <s v="VKF-301-5"/>
        <s v="VKF-714-8"/>
        <s v="VKF-714-9"/>
        <s v="VKF-714-6"/>
        <s v="VKF-714-1"/>
        <s v="VKF-714-11"/>
        <s v="VKF-714-10"/>
        <s v="VKF-714-4"/>
        <s v="VKF-714-3"/>
        <s v="VKF-714-2"/>
        <s v="VKF-714-5"/>
        <s v="VKF-714-7"/>
        <s v="VKF-714-12"/>
        <s v="VKF-1232-1"/>
        <s v="VKF-1232-2"/>
        <s v="VKF-1233-1"/>
        <s v="VKF-1233-2"/>
        <s v="VKF-1233-7"/>
        <s v="VKF-1233-9"/>
        <s v="VKF-1233-8"/>
        <s v="VKF-1233-5"/>
        <s v="VKF-1233-11"/>
        <s v="VKF-1233-10"/>
        <s v="VKF-1233-6"/>
        <s v="RPS-1172-1"/>
        <s v="RPS-1173-1"/>
        <s v="VKF-358-1"/>
        <s v="VKF-358-2"/>
        <s v="VKF-94-1"/>
        <s v="VKF-715-1"/>
        <s v="VKF-211-2"/>
        <s v="VKF-211-1"/>
        <s v="VKF-262-2"/>
        <s v="VKF-262-3"/>
        <s v="VKF-262-1"/>
        <s v="VKF-263-1"/>
        <s v="VKF-264-5"/>
        <s v="VKF-264-1"/>
        <s v="VKF-264-8"/>
        <s v="VKF-264-6"/>
        <s v="VKF-264-4"/>
        <s v="VKF-264-2"/>
        <s v="VKF-264-7"/>
        <s v="VKF-264-3"/>
        <s v="VKF-264-9"/>
        <s v="VKF-264-10"/>
        <s v="VKF-1234-4"/>
        <s v="VKF-1234-1"/>
        <s v="VKF-716-3"/>
        <s v="VKF-716-2"/>
        <s v="VKF-716-1"/>
        <s v="VKF-717-3"/>
        <s v="VKF-717-1"/>
        <s v="VKF-717-2"/>
        <s v="VKF-717-4"/>
        <s v="VKF-718-2"/>
        <s v="VKF-718-3"/>
        <s v="VKF-718-1"/>
        <s v="VKF-719-1"/>
        <s v="VKF-719-2"/>
        <s v="VKF-720-1"/>
        <s v="VKF-720-2"/>
        <s v="VKF-721-1"/>
        <s v="VKF-721-5"/>
        <s v="VKF-721-4"/>
        <s v="VKF-721-2"/>
        <s v="VKF-721-3"/>
        <s v="VKF-722-2"/>
        <s v="VKF-722-6"/>
        <s v="VKF-722-3"/>
        <s v="VKF-722-8"/>
        <s v="VKF-722-1"/>
        <s v="VKF-722-7"/>
        <s v="VKF-722-4"/>
        <s v="VKF-722-5"/>
        <s v="VKF-723-4"/>
        <s v="VKF-723-1"/>
        <s v="VKF-723-3"/>
        <s v="VKF-723-2"/>
        <s v="VKF-724-3"/>
        <s v="VKF-724-4"/>
        <s v="VKF-724-2"/>
        <s v="VKF-724-1"/>
        <s v="VKF-725-1"/>
        <s v="VKF-725-3"/>
        <s v="VKF-725-4"/>
        <s v="VKF-725-2"/>
        <s v="VKF-726-3"/>
        <s v="VKF-726-2"/>
        <s v="VKF-726-1"/>
        <s v="VKE-716-4"/>
        <s v="VKE-717-5"/>
        <s v="VKE-717-6"/>
        <s v="VKE-719-3"/>
        <s v="VKE-720-3"/>
        <s v="VKE-720-4"/>
        <s v="VKE-721-6"/>
        <s v="VKE-721-8"/>
        <s v="VKE-721-7"/>
        <s v="VKE-722-9"/>
        <s v="VKE-722-11"/>
        <s v="VKE-722-12"/>
        <s v="VKE-722-10"/>
        <s v="VKE-724-5"/>
        <s v="VKE-724-6"/>
        <s v="VKF-725-5"/>
        <s v="VKE-725-6"/>
        <s v="VKF-950-1"/>
        <s v="RPS-719-4"/>
        <s v="RPS-723-5"/>
        <s v="VKF-727-1"/>
        <s v="VKF-909-6"/>
        <s v="VKF-909-5"/>
        <s v="VKF-909-1"/>
        <s v="VKF-909-3"/>
        <s v="VKF-909-4"/>
        <s v="VKF-909-2"/>
        <s v="RPS-909-7"/>
        <s v="VKF-244-3"/>
        <s v="VKF-244-4"/>
        <s v="VKF-244-1"/>
        <s v="VKF-244-2"/>
        <s v="VKF-244-5"/>
        <s v="VKF-244-6"/>
        <s v="RPS-1174-1"/>
        <s v="VKF-1235-1"/>
        <s v="VKF-1235-3"/>
        <s v="VKF-728-4"/>
        <s v="VKF-728-5"/>
        <s v="VKF-728-1"/>
        <s v="VKF-728-6"/>
        <s v="VKF-728-2"/>
        <s v="VKF-728-3"/>
        <s v="VKF-728-7"/>
        <s v="VKF-210-1"/>
        <s v="VKF-210-3"/>
        <s v="VKF-210-4"/>
        <s v="VKF-210-2"/>
        <s v="VKF-35-1"/>
        <s v="VKF-237-3"/>
        <s v="VKF-237-2"/>
        <s v="VKF-237-1"/>
        <s v="VKF-1176-2"/>
        <s v="RPS-1176-1"/>
        <s v="VKF-1066-1"/>
        <s v="VKF-1066-2"/>
        <s v="VKF-1066-4"/>
        <s v="VKF-1066-3"/>
        <s v="VKF-1066-5"/>
        <s v="RPS-1177-1"/>
        <s v="RPS-1177-2"/>
        <s v="RPS-1178-2"/>
        <s v="RPS-1178-3"/>
        <s v="RPS-1178-4"/>
        <s v="RPS-1178-1"/>
        <s v="RPS-1178-5"/>
        <s v="VKF-729-3"/>
        <s v="VKF-729-2"/>
        <s v="VKF-729-1"/>
        <s v="VKF-729-5"/>
        <s v="VKF-729-4"/>
        <s v="VKF-1067-1"/>
        <s v="VKF-1067-5"/>
        <s v="VKF-1067-4"/>
        <s v="VKF-1067-2"/>
        <s v="VKF-1067-3"/>
        <s v="RPS-1179-1"/>
        <s v="VKF-1068-10"/>
        <s v="VKF-1068-9"/>
        <s v="VKF-1068-4"/>
        <s v="VKF-1068-1"/>
        <s v="VKF-1068-6"/>
        <s v="VKF-1068-5"/>
        <s v="VKF-1068-3"/>
        <s v="VKF-1068-8"/>
        <s v="VKF-1068-2"/>
        <s v="VKF-1068-7"/>
        <s v="VKF-1069-6"/>
        <s v="VKF-1069-5"/>
        <s v="VKF-1069-4"/>
        <s v="VKF-1069-1"/>
        <s v="VKF-1069-3"/>
        <s v="VKF-1069-2"/>
        <s v="VKF-40-1"/>
        <s v="VKF-859-1"/>
        <s v="VKF-1070-1"/>
        <s v="VKF-1070-2"/>
        <s v="RPS-1180-1"/>
        <s v="VKF-163-1"/>
        <s v="VKF-163-3"/>
        <s v="VKF-163-2"/>
        <s v="VKF-261-1"/>
        <s v="VKF-261-2"/>
        <s v="VKF-360-4"/>
        <s v="VKF-360-6"/>
        <s v="VKF-360-3"/>
        <s v="VKF-360-5"/>
        <s v="VKF-360-7"/>
        <s v="VKF-360-2"/>
        <s v="VKF-360-1"/>
        <s v="VKF-360-8"/>
        <s v="VKF-730-2"/>
        <s v="VKF-730-3"/>
        <s v="VKF-730-1"/>
        <s v="VKF-1026-1"/>
        <s v="VKF-731-1"/>
        <s v="VKF-731-2"/>
        <s v="VKF-517-1"/>
        <s v="VKF-517-2"/>
        <s v="VKF-517-3"/>
        <s v="VKF-517-4"/>
        <s v="VKF-517-5"/>
        <s v="VKF-952-5"/>
        <s v="VKF-952-3"/>
        <s v="VKF-952-1"/>
        <s v="VKF-952-6"/>
        <s v="VKF-952-4"/>
        <s v="VKF-952-2"/>
        <s v="VKF-1071-8"/>
        <s v="VKF-1071-1"/>
        <s v="VKF-1071-3"/>
        <s v="VKF-1071-2"/>
        <s v="VKF-1071-7"/>
        <s v="VKF-1071-5"/>
        <s v="VKF-1071-4"/>
        <s v="VKF-1071-6"/>
        <s v="VKF-1071-10"/>
        <s v="VKF-357-2"/>
        <s v="VKF-357-1"/>
        <s v="VKF-953-8"/>
        <s v="VKF-953-4"/>
        <s v="VKF-953-2"/>
        <s v="VKF-953-5"/>
        <s v="VKF-953-3"/>
        <s v="VKF-953-1"/>
        <s v="VKF-953-6"/>
        <s v="VKF-953-7"/>
        <s v="VKF-357-4"/>
        <s v="VKF-357-6"/>
        <s v="VKF-357-5"/>
        <s v="VKF-357-3"/>
        <s v="RPS-357-7"/>
        <s v="VKF-98-1"/>
        <s v="RPS-98-2"/>
        <s v="VKF-1028-1"/>
        <s v="VKF-1027-1"/>
        <s v="RPS-1027-2"/>
        <s v="VKF-732-1"/>
        <s v="VKF-1029-1"/>
        <s v="VKF-733-2"/>
        <s v="VKF-733-1"/>
        <s v="VKF-733-4"/>
        <s v="VKF-733-3"/>
        <s v="VKF-734-1"/>
        <s v="VKF-735-1"/>
        <s v="VKF-736-1"/>
        <s v="VKF-736-2"/>
        <s v="VKF-737-6"/>
        <s v="VKF-737-4"/>
        <s v="VKF-737-2"/>
        <s v="VKF-737-5"/>
        <s v="VKF-737-3"/>
        <s v="VKF-737-1"/>
        <s v="VKF-738-1"/>
        <s v="VKF-739-2"/>
        <s v="VKF-739-3"/>
        <s v="VKF-739-1"/>
        <s v="VKF-740-2"/>
        <s v="VKF-740-1"/>
        <s v="VKF-741-1"/>
        <s v="VKF-742-2"/>
        <s v="VKF-742-1"/>
        <s v="VKF-954-1"/>
        <s v="VKF-860-1"/>
        <s v="VKF-860-2"/>
        <s v="VKF-860-3"/>
        <s v="VKF-861-5"/>
        <s v="VKF-861-2"/>
        <s v="VKF-861-4"/>
        <s v="VKF-861-1"/>
        <s v="VKF-861-3"/>
        <s v="VKF-955-1"/>
        <s v="VKF-956-1"/>
        <s v="VKF-957-1"/>
        <s v="VKF-957-2"/>
        <s v="VKF-958-1"/>
        <s v="VKF-956-2"/>
        <s v="VKF-1072-2"/>
        <s v="VKF-1072-3"/>
        <s v="VKF-1072-1"/>
        <s v="VKF-2-1"/>
        <s v="VKF-336-1"/>
        <s v="VKF-2-2"/>
        <s v="RPS-1181-1"/>
        <s v="RPS-1181-2"/>
        <s v="VKF-959-1"/>
        <s v="VKF-83-3"/>
        <s v="VKF-83-4"/>
        <s v="VKF-83-1"/>
        <s v="VKF-83-2"/>
        <s v="VKF-260-1"/>
        <s v="VKF-37-1"/>
        <s v="VKF-38-3"/>
        <s v="VKF-38-1"/>
        <s v="VKF-38-2"/>
        <s v="VKF-205-1"/>
        <s v="VKF-204-1"/>
        <s v="VKF-207-1"/>
        <s v="VKF-206-1"/>
        <s v="VKE-38-6"/>
        <s v="VKF-1073-1"/>
        <s v="VKF-206-2"/>
        <s v="VKF-206-3"/>
        <s v="VKF-204-3"/>
        <s v="VKF-472-2"/>
        <s v="VKF-204-2"/>
        <s v="VKE-204-3"/>
        <s v="VKE-38-4"/>
        <s v="VKE-38-5"/>
        <s v="VKF-511-1"/>
        <s v="RPS-511-2"/>
        <s v="VKF-1-1"/>
        <s v="VKF-1-2"/>
        <s v="VKF-743-2"/>
        <s v="VKF-743-1"/>
        <s v="RPS-1-3"/>
        <s v="VKF-6-1"/>
        <s v="VKF-6-2"/>
        <s v="VKF-7-3"/>
        <s v="VKF-7-2"/>
        <s v="VKF-7-1"/>
        <s v="VKF-8-1"/>
        <s v="VKF-9-1"/>
        <s v="VKF-9-2"/>
        <s v="VKF-10-1"/>
        <s v="VKF-744-1"/>
        <s v="RPS-1182-1"/>
        <s v="RPS-1182-2"/>
        <s v="RPS-1183-2"/>
        <s v="RPS-1183-1"/>
        <s v="RPS-744-2"/>
        <s v="RPS-1184-1"/>
        <s v="RPS-1184-2"/>
        <s v="VKF-910-1"/>
        <s v="VKF-910-3"/>
        <s v="RPS-910-2"/>
        <s v="RPS-1185-1"/>
        <s v="VKF-169-1"/>
        <s v="VKF-162-4"/>
        <s v="VKF-162-5"/>
        <s v="VKF-162-6"/>
        <s v="VKF-162-3"/>
        <s v="VKF-162-2"/>
        <s v="VKF-162-1"/>
        <s v="VKF-162-7"/>
        <s v="VKF-228-1"/>
        <s v="VKF-229-2"/>
        <s v="VKF-229-1"/>
        <s v="VKF-230-2"/>
        <s v="VKF-230-1"/>
        <s v="VKF-231-1"/>
        <s v="VKF-232-1"/>
        <s v="VKF-231-2"/>
        <s v="RPS-1186-1"/>
        <s v="VKF-1074-3"/>
        <s v="VKF-1074-2"/>
        <s v="VKF-1074-4"/>
        <s v="VKF-1074-1"/>
        <s v="VKF-745-3"/>
        <s v="VKF-745-4"/>
        <s v="VKF-745-5"/>
        <s v="VKF-745-2"/>
        <s v="VKF-745-1"/>
        <s v="VKF-746-4"/>
        <s v="VKF-746-1"/>
        <s v="VKF-746-2"/>
        <s v="VKF-746-5"/>
        <s v="VKF-746-3"/>
        <s v="VKF-747-1"/>
        <s v="VKF-747-2"/>
        <s v="VKF-747-3"/>
        <s v="VKF-960-3"/>
        <s v="VKF-960-4"/>
        <s v="VKF-960-5"/>
        <s v="VKF-960-2"/>
        <s v="VKF-960-1"/>
        <s v="VKF-961-1"/>
        <s v="VKF-961-7"/>
        <s v="VKF-961-6"/>
        <s v="VKF-961-4"/>
        <s v="VKF-961-2"/>
        <s v="VKF-961-8"/>
        <s v="VKF-961-5"/>
        <s v="VKF-961-3"/>
        <s v="RPS-745-6"/>
        <s v="RPS-960-6"/>
        <s v="RPS-961-9"/>
        <s v="RPS-961-10"/>
        <s v="RPS-746-6"/>
        <s v="VKF-36-1"/>
        <s v="RPS-1187-1"/>
        <s v="RPS-1187-2"/>
        <s v="RPS-1187-3"/>
        <s v="VKF-748-1"/>
        <s v="VKF-749-2"/>
        <s v="VKF-749-1"/>
        <s v="VKF-150-4"/>
        <s v="VKF-150-5"/>
        <s v="VKF-150-1"/>
        <s v="VKF-150-3"/>
        <s v="VKF-150-2"/>
        <s v="VKF-104-4"/>
        <s v="VKF-104-1"/>
        <s v="VKF-104-3"/>
        <s v="VKF-104-2"/>
        <s v="VKF-750-3"/>
        <s v="VKF-750-1"/>
        <s v="VKF-750-2"/>
        <s v="VKF-751-6"/>
        <s v="VKF-751-1"/>
        <s v="VKF-751-5"/>
        <s v="VKF-751-7"/>
        <s v="VKF-751-2"/>
        <s v="VKF-751-4"/>
        <s v="VKF-751-3"/>
        <s v="VKF-752-3"/>
        <s v="VKF-752-5"/>
        <s v="VKF-752-1"/>
        <s v="VKF-752-2"/>
        <s v="VKF-752-4"/>
        <s v="VKF-750-5"/>
        <s v="VKF-750-4"/>
        <s v="VKF-750-6"/>
        <s v="VKF-751-8"/>
        <s v="VKF-751-9"/>
        <s v="VKF-752-7"/>
        <s v="VKF-752-6"/>
        <s v="RPE-750-3"/>
        <s v="RPE-751-4"/>
        <s v="RPE-1205-1"/>
        <s v="RPE-1204-1"/>
        <s v="VKF-1238-1"/>
        <s v="VKF-1238-2"/>
        <s v="VKF-1238-3"/>
        <s v="VKF-911-1"/>
        <s v="VKF-911-2"/>
        <s v="VKF-911-3"/>
        <s v="VKF-911-4"/>
        <s v="VKF-911-5"/>
        <s v="VKF-1030-1"/>
        <s v="VKF-1030-2"/>
        <s v="VKF-1031-1"/>
        <s v="VKF-1032-1"/>
        <s v="VKF-911-6"/>
        <s v="VKF-1239-3"/>
        <s v="VKF-1239-4"/>
        <s v="VKF-1239-2"/>
        <s v="VKF-1033-1"/>
        <s v="VKF-962-1"/>
        <s v="RPS-1188-2"/>
        <s v="RPS-1188-9"/>
        <s v="RPS-1188-8"/>
        <s v="RPS-1188-4"/>
        <s v="RPS-1188-3"/>
        <s v="RPS-1188-1"/>
        <s v="RPS-1188-6"/>
        <s v="RPS-1188-5"/>
        <s v="RPS-1188-7"/>
        <s v="VKF-1034-1"/>
        <s v="VKF-1035-1"/>
        <s v="VKF-305-1"/>
        <s v="VKF-639-1"/>
        <s v="VKF-903-1"/>
        <s v="VKF-1075-1"/>
        <s v="VKF-1075-3"/>
        <s v="VKF-1075-2"/>
        <s v="RPS-1138-1"/>
        <s v="RPS-1139-1"/>
        <s v="RPS-1139-2"/>
        <s v="RPS-1140-2"/>
        <s v="RPS-1140-1"/>
        <s v="RPS-1141-2"/>
        <s v="RPS-1141-3"/>
        <s v="RPS-1141-4"/>
        <s v="RPS-1141-1"/>
        <s v="RPS-1142-2"/>
        <s v="RPS-1142-1"/>
        <s v="RPE-1189-1"/>
        <s v="VKF-753-2"/>
        <s v="VKF-753-1"/>
        <s v="VKE-862-6"/>
        <s v="VKF-862-1"/>
        <s v="VKF-862-3"/>
        <s v="VKF-862-4"/>
        <s v="VKE-862-5"/>
        <s v="VKF-862-2"/>
        <s v="VKF-414-1"/>
        <s v="VKF-415-1"/>
        <s v="VKF-414-2"/>
        <s v="VKF-474-1"/>
        <s v="VKF-475-1"/>
        <s v="VKF-475-2"/>
        <s v="VKF-475-3"/>
        <s v="VKF-476-1"/>
        <s v="VKF-476-2"/>
        <s v="RPS-862-7"/>
        <s v="RPS-1190-1"/>
        <s v="RPS-475-4"/>
        <s v="RPS-476-3"/>
        <s v="VKF-308-3"/>
        <s v="VKF-308-2"/>
        <s v="VKF-308-1"/>
        <s v="VKF-309-2"/>
        <s v="VKF-309-1"/>
        <s v="VKF-310-2"/>
        <s v="VKF-310-1"/>
        <s v="VKF-311-2"/>
        <s v="VKF-311-1"/>
        <s v="VKF-152-2"/>
        <s v="VKF-152-1"/>
        <s v="VKF-153-2"/>
        <s v="VKF-153-1"/>
        <s v="VKF-754-1"/>
        <s v="VKF-152-3"/>
        <s v="VKF-282-1"/>
        <s v="VKF-283-1"/>
        <s v="VKF-284-1"/>
        <s v="VKF-249-1"/>
        <s v="VKF-250-1"/>
        <s v="VKF-251-1"/>
        <s v="VKF-249-2"/>
        <s v="VKF-383-1"/>
        <s v="VKF-384-1"/>
        <s v="VKF-386-2"/>
        <s v="VKF-386-3"/>
        <s v="VKF-386-1"/>
        <s v="VKF-251-2"/>
        <s v="VKF-755-1"/>
        <s v="VKE-756-1"/>
        <s v="VKF-757-1"/>
        <s v="VKF-758-2"/>
        <s v="VKF-758-1"/>
        <s v="VKE-759-3"/>
        <s v="VKE-759-2"/>
        <s v="VKE-759-1"/>
        <s v="VKF-760-5"/>
        <s v="VKE-760-4"/>
        <s v="VKF-760-2"/>
        <s v="VKF-760-1"/>
        <s v="VKF-760-3"/>
        <s v="VKF-761-1"/>
        <s v="VKF-762-1"/>
        <s v="VKF-763-5"/>
        <s v="VKE-763-4"/>
        <s v="VKF-763-2"/>
        <s v="VKF-763-1"/>
        <s v="VKF-763-3"/>
        <s v="VKF-451-1"/>
        <s v="VKF-764-1"/>
        <s v="VKF-450-1"/>
        <s v="VKF-450-2"/>
        <s v="VKF-450-3"/>
        <s v="VKF-450-4"/>
        <s v="VKF-387-4"/>
        <s v="VKF-387-1"/>
        <s v="VKF-387-3"/>
        <s v="VKF-387-2"/>
        <s v="VKF-765-1"/>
        <s v="VKF-507-5"/>
        <s v="VKF-507-3"/>
        <s v="VKF-507-4"/>
        <s v="VKF-505-1"/>
        <s v="VKF-505-2"/>
        <s v="VKF-506-1"/>
        <s v="VKF-506-2"/>
        <s v="VKF-507-1"/>
        <s v="VKF-507-2"/>
        <s v="VKF-508-1"/>
        <s v="VKF-508-2"/>
        <s v="RPS-506-3"/>
        <s v="RPS-507-3"/>
        <s v="RPS-508-3"/>
        <s v="VKF-247-3"/>
        <s v="VKF-247-5"/>
        <s v="VKF-247-4"/>
        <s v="VKF-247-6"/>
        <s v="VKF-247-2"/>
        <s v="VKF-247-1"/>
        <s v="VKF-380-1"/>
        <s v="VKF-381-2"/>
        <s v="VKF-381-1"/>
        <s v="VKF-381-3"/>
        <s v="VKF-381-4"/>
        <s v="VKF-379-5"/>
        <s v="VKF-379-4"/>
        <s v="VKF-379-3"/>
        <s v="VKF-379-1"/>
        <s v="VKF-379-6"/>
        <s v="VKF-379-2"/>
        <s v="VKF-912-1"/>
        <s v="VKF-379-7"/>
        <s v="RPS-1191-1"/>
        <s v="VKF-1076-1"/>
        <s v="RPS-1193-6"/>
        <s v="RPS-1193-3"/>
        <s v="RPS-1193-4"/>
        <s v="RPS-1193-5"/>
        <s v="RPS-1193-2"/>
        <s v="RPS-1193-1"/>
        <s v="RPS-1192-1"/>
        <s v="VKF-246-1"/>
        <s v="VKF-246-2"/>
        <s v="VKF-246-3"/>
        <s v="VKF-382-3"/>
        <s v="VKF-382-5"/>
        <s v="VKF-382-4"/>
        <s v="VKF-382-2"/>
        <s v="VKF-382-1"/>
        <s v="VKE-766-1"/>
        <s v="VKE-767-1"/>
        <s v="VKE-768-3"/>
        <s v="VKE-768-1"/>
        <s v="VKE-768-4"/>
        <s v="VKE-768-2"/>
        <s v="VKE-769-2"/>
        <s v="VKE-769-4"/>
        <s v="VKE-769-6"/>
        <s v="VKE-769-1"/>
        <s v="VKE-769-3"/>
        <s v="VKE-769-5"/>
        <s v="VKE-770-3"/>
        <s v="VKE-770-1"/>
        <s v="VKE-770-2"/>
        <s v="VKE-771-2"/>
        <s v="VKE-771-5"/>
        <s v="VKE-771-1"/>
        <s v="VKE-771-4"/>
        <s v="VKE-771-3"/>
        <s v="VKE-772-1"/>
        <s v="VKE-772-2"/>
        <s v="VKE-773-2"/>
        <s v="VKE-773-4"/>
        <s v="VKE-773-1"/>
        <s v="VKE-773-3"/>
        <s v="VKE-774-3"/>
        <s v="VKE-774-1"/>
        <s v="VKE-774-2"/>
        <s v="VKE-775-1"/>
        <s v="VKE-775-2"/>
        <s v="VKE-775-3"/>
        <s v="VKE-776-1"/>
        <s v="VKE-776-2"/>
        <s v="VKE-776-4"/>
        <s v="VKE-776-3"/>
        <s v="VKF-523-1"/>
        <s v="VKF-523-2"/>
        <s v="VKF-524-1"/>
        <s v="VKF-524-2"/>
        <s v="VKF-525-1"/>
        <s v="VKF-525-2"/>
        <s v="VKF-526-1"/>
        <s v="VKF-527-1"/>
        <s v="VKF-528-1"/>
        <s v="VKF-528-2"/>
        <s v="VKE-528-3"/>
        <s v="VKF-529-1"/>
        <s v="VKF-529-2"/>
        <s v="VKF-529-3"/>
        <s v="VKF-529-4"/>
        <s v="VKF-365-2"/>
        <s v="VKF-365-1"/>
        <s v="VKF-777-1"/>
        <s v="VKE-863-2"/>
        <s v="VKE-863-1"/>
        <s v="VKE-1036-1"/>
        <s v="VKE-1037-1"/>
        <s v="VKE-1038-1"/>
        <s v="VKE-1039-1"/>
        <s v="VKE-1040-1"/>
        <s v="VKF-1037-2"/>
        <s v="VKF-1040-2"/>
        <s v="VKF-62-1"/>
        <s v="VKF-62-3"/>
        <s v="VKF-62-2"/>
        <s v="VKF-233-2"/>
        <s v="VKF-233-1"/>
        <s v="VKF-234-2"/>
        <s v="VKF-234-1"/>
        <s v="VKF-235-2"/>
        <s v="VKF-235-1"/>
        <s v="VKF-236-1"/>
        <s v="VKF-367-1"/>
        <s v="VKF-368-1"/>
        <s v="VKF-369-2"/>
        <s v="VKF-369-1"/>
        <s v="VKF-370-1"/>
        <s v="VKF-233-3"/>
        <s v="VKF-234-4"/>
        <s v="VKF-234-3"/>
        <s v="VKF-371-2"/>
        <s v="VKF-371-1"/>
        <s v="VKF-235-4"/>
        <s v="VKF-235-3"/>
        <s v="VKF-778-1"/>
        <s v="VKF-779-1"/>
        <s v="VKF-780-2"/>
        <s v="VKF-780-1"/>
        <s v="VKF-963-4"/>
        <s v="VKF-963-5"/>
        <s v="VKF-963-2"/>
        <s v="VKF-963-6"/>
        <s v="VKF-963-3"/>
        <s v="VKF-963-1"/>
        <s v="VKF-778-2"/>
        <s v="VKF-780-3"/>
        <s v="VKF-780-4"/>
        <s v="VKF-964-1"/>
        <s v="VKF-964-2"/>
        <s v="VKF-1077-1"/>
        <s v="VKF-1077-2"/>
        <s v="VKF-1077-3"/>
        <s v="VKF-1077-6"/>
        <s v="VKF-1077-4"/>
        <s v="VKF-1077-7"/>
        <s v="VKF-1077-5"/>
        <s v="RPS-1194-1"/>
        <s v="RPS-1194-3"/>
        <s v="RPS-1194-2"/>
        <s v="RPS-1195-1"/>
        <s v="VKF-781-1"/>
        <s v="VKF-781-2"/>
        <s v="VKF-781-3"/>
        <s v="VKF-449-1"/>
        <s v="VKF-449-2"/>
        <s v="VKF-84-1"/>
        <s v="VKE-555-1"/>
        <s v="VKE-555-2"/>
        <s v="VKE-555-3"/>
        <s v="VKE-460-1"/>
        <s v="RPS-1197-1"/>
        <s v="RPS-1196-1"/>
        <s v="VKF-1078-3"/>
        <s v="VKF-1078-1"/>
        <s v="VKF-1078-2"/>
        <s v="VKF-1078-4"/>
        <s v="RPS-1198-2"/>
        <s v="RPS-1198-1"/>
        <s v="VKE-520-1"/>
        <s v="VKE-521-1"/>
        <s v="VKE-522-1"/>
        <s v="VKE-522-2"/>
        <s v="VKF-782-2"/>
        <s v="VKF-782-1"/>
        <s v="VKF-783-2"/>
        <s v="VKF-783-1"/>
        <s v="VKF-864-2"/>
        <s v="VKF-864-1"/>
        <s v="VKF-864-3"/>
        <s v="VKF-865-3"/>
        <s v="VKF-865-2"/>
        <s v="VKF-865-1"/>
        <s v="VKF-866-3"/>
        <s v="VKF-866-2"/>
        <s v="VKF-866-4"/>
        <s v="VKF-866-1"/>
        <s v="VKF-867-1"/>
        <s v="VKF-868-1"/>
        <s v="VKF-869-3"/>
        <s v="VKF-869-1"/>
        <s v="VKF-869-2"/>
        <s v="VKF-63-1"/>
        <s v="VKF-41-1"/>
        <s v="VKF-42-1"/>
        <s v="VKF-41-2"/>
        <s v="VKF-41-3"/>
        <s v="VKF-41-4"/>
        <s v="VKF-477-1"/>
        <s v="VKF-42-2"/>
        <s v="VKF-42-3"/>
        <s v="VKF-42-4"/>
        <s v="VKF-1199-2"/>
        <s v="VKF-1199-3"/>
        <s v="RPS-1199-1"/>
        <s v="VKF-871-1"/>
        <s v="VKF-784-1"/>
        <s v="VKF-784-2"/>
        <s v="VKF-462-1"/>
        <s v="VKF-462-2"/>
        <s v="VKF-462-3"/>
        <s v="RPS-462-4"/>
        <s v="VKF-214-4"/>
        <s v="VKF-214-3"/>
        <s v="VKF-214-5"/>
        <s v="VKF-214-2"/>
        <s v="VKF-214-1"/>
        <s v="VKF-215-1"/>
        <s v="VKF-215-2"/>
        <s v="VKF-216-1"/>
        <s v="VKF-217-1"/>
        <s v="VKF-217-5"/>
        <s v="VKF-217-7"/>
        <s v="VKF-217-3"/>
        <s v="VKF-217-6"/>
        <s v="VKF-217-2"/>
        <s v="VKF-217-4"/>
        <s v="VKF-218-4"/>
        <s v="VKF-218-1"/>
        <s v="VKF-218-5"/>
        <s v="VKF-218-2"/>
        <s v="VKF-218-3"/>
        <s v="VKF-219-1"/>
        <s v="VKF-219-5"/>
        <s v="VKF-219-7"/>
        <s v="VKF-219-3"/>
        <s v="VKF-219-6"/>
        <s v="VKF-219-2"/>
        <s v="VKF-219-4"/>
        <s v="VKF-220-4"/>
        <s v="VKF-220-1"/>
        <s v="VKF-220-5"/>
        <s v="VKF-220-2"/>
        <s v="VKF-220-3"/>
        <s v="VKF-221-2"/>
        <s v="VKF-221-1"/>
        <s v="VKF-222-3"/>
        <s v="VKF-222-1"/>
        <s v="VKF-222-2"/>
        <s v="VKF-223-2"/>
        <s v="VKF-223-1"/>
        <s v="VKF-223-3"/>
        <s v="VKF-214-6"/>
        <s v="VKF-215-3"/>
        <s v="VKF-361-1"/>
        <s v="VKF-361-2"/>
        <s v="VKF-362-1"/>
        <s v="VKF-363-6"/>
        <s v="VKF-363-1"/>
        <s v="VKF-363-7"/>
        <s v="VKF-363-9"/>
        <s v="VKF-363-3"/>
        <s v="VKF-363-8"/>
        <s v="VKF-363-2"/>
        <s v="VKF-363-4"/>
        <s v="VKF-363-5"/>
        <s v="VKF-219-8"/>
        <s v="VKF-223-4"/>
        <s v="RPS-361-3"/>
        <s v="RPS-216-2"/>
        <s v="RPS-217-8"/>
        <s v="RPS-219-9"/>
        <s v="RPS-221-3"/>
        <s v="RPS-223-5"/>
        <s v="VKF-30-1"/>
        <s v="VKF-31-2"/>
        <s v="VKF-31-1"/>
        <s v="VKF-31-3"/>
        <s v="VKF-965-1"/>
        <s v="VKF-409-1"/>
        <s v="VKF-109-1"/>
        <s v="VKF-110-1"/>
        <s v="VKF-111-1"/>
        <s v="VKF-1240-1"/>
        <s v="VKF-295-2"/>
        <s v="VKF-295-1"/>
        <s v="VKF-470-1"/>
        <s v="VKF-208-1"/>
        <s v="VKF-286-1"/>
        <s v="VKE-473-4"/>
        <s v="VKF-473-3"/>
        <s v="VKE-286-2"/>
        <s v="VKF-1041-1"/>
        <s v="VKF-473-5"/>
        <s v="VKE-286-3"/>
        <s v="VKF-1041-2"/>
        <s v="VKF-473-1"/>
        <s v="VKF-473-2"/>
        <s v="RPS-1041-2"/>
        <s v="RPS-1200-1"/>
        <s v="RPE-473-6"/>
        <s v="RPE-286-4"/>
        <s v="VKF-385-1"/>
        <s v="VKF-385-2"/>
        <s v="VKF-786-1"/>
        <s v="VKF-1241-1"/>
        <s v="VKF-1241-2"/>
        <s v="RPS-1201-1"/>
        <s v="RPS-1201-2"/>
        <s v="VKF-913-1"/>
        <s v="VKF-913-5"/>
        <s v="VKF-913-4"/>
        <s v="VKF-913-3"/>
        <s v="VKF-913-2"/>
        <s v="RPS-913-6"/>
        <s v="VKF-787-1"/>
        <s v="VKF-418-1"/>
        <s v="VKF-418-2"/>
        <s v="VKF-418-3"/>
        <s v="RPS-1202-1"/>
        <s v="VKF-788-4"/>
        <s v="VKF-788-1"/>
        <s v="VKF-788-2"/>
        <s v="VKF-788-3"/>
        <s v="VKF-966-2"/>
        <s v="VKF-966-1"/>
        <s v="VKF-967-1"/>
        <s v="VKF-968-1"/>
        <s v="VKF-968-2"/>
        <s v="VKF-969-2"/>
        <s v="VKF-969-1"/>
        <s v="VKF-970-2"/>
        <s v="VKF-970-1"/>
        <s v="VKF-971-2"/>
        <s v="VKF-971-4"/>
        <s v="VKF-971-5"/>
        <s v="VKF-971-7"/>
        <s v="VKF-971-1"/>
        <s v="VKF-971-6"/>
        <s v="VKF-971-3"/>
        <s v="VKF-968-3"/>
        <s v="RPS-966-4"/>
        <s v="RPS-966-5"/>
        <s v="RPS-966-3"/>
        <s v="RPS-967-4"/>
        <s v="RPS-967-3"/>
        <s v="RPS-967-5"/>
        <s v="RPS-967-2"/>
        <s v="RPS-968-5"/>
        <s v="RPS-968-4"/>
        <s v="RPS-968-3"/>
        <s v="RPS-968-6"/>
        <s v="RPS-969-5"/>
        <s v="RPS-969-3"/>
        <s v="RPS-969-4"/>
        <s v="RPS-969-6"/>
        <s v="RPS-970-5"/>
        <s v="RPS-970-6"/>
        <s v="RPS-970-4"/>
        <s v="RPS-970-7"/>
        <s v="RPS-970-3"/>
        <s v="RPS-971-10"/>
        <s v="RPS-971-9"/>
        <s v="RPS-971-11"/>
        <s v="RPS-971-12"/>
        <s v="RPS-971-8"/>
        <s v="VKF-22-1"/>
        <s v="VKF-23-1"/>
        <s v="VKF-23-2"/>
        <s v="VKF-23-3"/>
        <s v="VKF-24-1"/>
        <s v="VKF-25-1"/>
        <s v="VKF-25-2"/>
        <s v="VKF-26-1"/>
        <s v="VKF-27-1"/>
        <s v="VKF-27-2"/>
        <s v="VKF-972-1"/>
        <s v="VKF-1042-1"/>
        <s v="VKF-1043-1"/>
        <s v="VKF-789-4"/>
        <s v="VKF-789-9"/>
        <s v="VKF-789-8"/>
        <s v="VKF-789-6"/>
        <s v="VKF-789-1"/>
        <s v="VKF-789-11"/>
        <s v="VKF-789-2"/>
        <s v="VKF-789-5"/>
        <s v="VKF-789-3"/>
        <s v="VKF-789-10"/>
        <s v="VKF-789-7"/>
        <s v="RPS-1203-2"/>
        <s v="RPS-1203-1"/>
        <s v="RPS-1203-3"/>
        <s v="RPS-789-12"/>
        <s v="RPS-789-13"/>
        <s v="VKF-914-3"/>
        <s v="VKF-914-1"/>
        <s v="VKF-914-2"/>
        <s v="VKF-95-3"/>
        <s v="VKF-95-4"/>
        <s v="VKF-95-2"/>
        <s v="VKF-95-1"/>
        <s v="VKF-790-1"/>
        <s v="VKF-790-2"/>
        <s v="VKF-790-3"/>
        <s v="VKF-790-4"/>
        <s v="VKF-791-2"/>
        <s v="VKF-791-8"/>
        <s v="VKF-791-1"/>
        <s v="VKF-791-5"/>
        <s v="VKF-791-7"/>
        <s v="VKF-791-10"/>
        <s v="VKF-791-3"/>
        <s v="VKF-791-4"/>
        <s v="VKF-791-11"/>
        <s v="VKF-791-6"/>
        <s v="VKF-791-9"/>
        <s v="VKF-792-1"/>
        <s v="VKF-792-4"/>
        <s v="VKF-792-3"/>
        <s v="VKF-792-2"/>
        <s v="VKF-793-1"/>
        <s v="VKF-793-4"/>
        <s v="VKF-793-2"/>
        <s v="VKF-793-3"/>
        <s v="VKF-794-4"/>
        <s v="VKF-794-1"/>
        <s v="VKF-794-5"/>
        <s v="VKF-794-3"/>
        <s v="VKF-794-2"/>
        <s v="VKF-795-1"/>
        <s v="VKF-795-5"/>
        <s v="VKF-795-2"/>
        <s v="VKF-795-3"/>
        <s v="VKF-795-4"/>
        <s v="VKF-796-5"/>
        <s v="VKF-796-1"/>
        <s v="VKF-796-6"/>
        <s v="VKF-796-3"/>
        <s v="VKF-796-4"/>
        <s v="VKF-796-2"/>
        <s v="VKF-797-1"/>
        <s v="VKF-797-2"/>
        <s v="VKF-797-3"/>
        <s v="VKF-798-1"/>
        <s v="VKF-798-2"/>
        <s v="VKF-798-3"/>
        <s v="VKF-799-1"/>
        <s v="VKF-799-6"/>
        <s v="VKF-799-5"/>
        <s v="VKF-799-4"/>
        <s v="VKF-799-2"/>
        <s v="VKF-799-3"/>
        <s v="VKF-915-2"/>
        <s v="VKF-915-6"/>
        <s v="VKF-915-7"/>
        <s v="VKF-915-8"/>
        <s v="VKF-915-5"/>
        <s v="VKF-915-3"/>
        <s v="VKF-915-1"/>
        <s v="VKF-915-4"/>
        <s v="VKF-915-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70">
  <r>
    <s v="foutieve geheime code"/>
    <x v="0"/>
    <x v="0"/>
    <s v="xxx"/>
    <s v="xxx"/>
    <s v="xxx"/>
    <m/>
    <m/>
    <x v="0"/>
    <x v="0"/>
  </r>
  <r>
    <n v="2015343757"/>
    <x v="1"/>
    <x v="1"/>
    <s v="20182776.1"/>
    <s v="IGL"/>
    <s v="Ter Heide Zonhoven gebouw 2"/>
    <s v="Renovatie beglazing"/>
    <n v="12000"/>
    <x v="1"/>
    <x v="1"/>
  </r>
  <r>
    <n v="2076555692"/>
    <x v="2"/>
    <x v="2"/>
    <s v="20226183.1"/>
    <s v="Gemeente Zonnebeke"/>
    <s v="t Bondgenootje Canadalaan"/>
    <s v="Dakisolatie plat dak"/>
    <n v="19530.599999999999"/>
    <x v="1"/>
    <x v="2"/>
  </r>
  <r>
    <n v="2076555692"/>
    <x v="2"/>
    <x v="2"/>
    <s v="20226183.1"/>
    <s v="Gemeente Zonnebeke"/>
    <s v="t Bondgenootje Canadalaan"/>
    <s v="Buitengevel"/>
    <n v="10521.6"/>
    <x v="1"/>
    <x v="3"/>
  </r>
  <r>
    <n v="2076555692"/>
    <x v="2"/>
    <x v="2"/>
    <s v="20222229.1"/>
    <s v="Gemeente Zonnebeke"/>
    <s v="t Bondgenootje Polderweg"/>
    <s v="Warmtepompen en koeling"/>
    <n v="12578.4"/>
    <x v="1"/>
    <x v="4"/>
  </r>
  <r>
    <n v="2076555692"/>
    <x v="2"/>
    <x v="2"/>
    <s v="20227836.1"/>
    <s v="Gemeente Zonnebeke"/>
    <s v="t Bondgenootje W. Oomlaan"/>
    <s v="Warmtepompen en koeling"/>
    <n v="20328.599999999999"/>
    <x v="1"/>
    <x v="5"/>
  </r>
  <r>
    <n v="2074380105"/>
    <x v="3"/>
    <x v="3"/>
    <s v="20208842.1"/>
    <s v="Stad Oostende"/>
    <s v="CB Oostende HVK"/>
    <s v="Stookplaatsrenovatie"/>
    <n v="15000"/>
    <x v="1"/>
    <x v="6"/>
  </r>
  <r>
    <n v="2074380105"/>
    <x v="3"/>
    <x v="3"/>
    <s v="20206033.1"/>
    <s v="Stad Oostende"/>
    <s v="De Brem"/>
    <s v="Gebouwisolatie"/>
    <n v="1979"/>
    <x v="1"/>
    <x v="7"/>
  </r>
  <r>
    <n v="2074380105"/>
    <x v="3"/>
    <x v="3"/>
    <s v="20203139.1"/>
    <s v="Stad Oostende"/>
    <s v="De Pelikaan"/>
    <s v="Renovatie beglazing"/>
    <n v="6600"/>
    <x v="1"/>
    <x v="8"/>
  </r>
  <r>
    <n v="2074380105"/>
    <x v="3"/>
    <x v="3"/>
    <s v="20204378.1"/>
    <s v="Stad Oostende"/>
    <s v="LDC De Schelpe"/>
    <s v="Regeltechnisch"/>
    <n v="15000"/>
    <x v="1"/>
    <x v="9"/>
  </r>
  <r>
    <n v="2074380105"/>
    <x v="3"/>
    <x v="3"/>
    <s v="20209441.1"/>
    <s v="Stad Oostende"/>
    <s v="LDC 't Viooltje"/>
    <s v="Stookplaatsrenovatie"/>
    <n v="12000"/>
    <x v="1"/>
    <x v="10"/>
  </r>
  <r>
    <n v="2074380105"/>
    <x v="3"/>
    <x v="3"/>
    <s v="20209441.1"/>
    <s v="Stad Oostende"/>
    <s v="LDC 't Viooltje"/>
    <s v="Isoleren pompen/kranen/hydraulica"/>
    <n v="2400"/>
    <x v="1"/>
    <x v="11"/>
  </r>
  <r>
    <n v="2074380105"/>
    <x v="3"/>
    <x v="3"/>
    <s v="20209441.1"/>
    <s v="Stad Oostende"/>
    <s v="LDC 't Viooltje"/>
    <s v="Vervangen pompen"/>
    <n v="2160"/>
    <x v="1"/>
    <x v="12"/>
  </r>
  <r>
    <n v="2074380105"/>
    <x v="3"/>
    <x v="3"/>
    <s v="20203436.1"/>
    <s v="Stad Oostende"/>
    <s v="Panukkel"/>
    <s v="Dakisolatie"/>
    <n v="32400"/>
    <x v="1"/>
    <x v="13"/>
  </r>
  <r>
    <n v="2074380105"/>
    <x v="3"/>
    <x v="3"/>
    <s v="20203436.1"/>
    <s v="Stad Oostende"/>
    <s v="Panukkel"/>
    <s v="Stookplaatsrenovatie"/>
    <n v="3371"/>
    <x v="1"/>
    <x v="14"/>
  </r>
  <r>
    <n v="2074380105"/>
    <x v="4"/>
    <x v="3"/>
    <s v="20209328.1"/>
    <s v="Stad Oostende"/>
    <s v="Wiegelied"/>
    <s v="Zonnewering"/>
    <n v="2718"/>
    <x v="1"/>
    <x v="15"/>
  </r>
  <r>
    <n v="2074380105"/>
    <x v="5"/>
    <x v="3"/>
    <s v="20209492.1"/>
    <s v="Stad Oostende"/>
    <s v="De Ballon"/>
    <s v="PV-panelen"/>
    <n v="21696"/>
    <x v="1"/>
    <x v="16"/>
  </r>
  <r>
    <n v="2074380105"/>
    <x v="5"/>
    <x v="3"/>
    <s v="20206033.2"/>
    <s v="Stad Oostende"/>
    <s v="De Brem"/>
    <s v="Relighting/relamping"/>
    <n v="2706"/>
    <x v="1"/>
    <x v="17"/>
  </r>
  <r>
    <n v="2074380105"/>
    <x v="5"/>
    <x v="3"/>
    <s v="20206033.2"/>
    <s v="Stad Oostende"/>
    <s v="De Brem"/>
    <s v="PV-panelen"/>
    <n v="14072"/>
    <x v="1"/>
    <x v="18"/>
  </r>
  <r>
    <n v="2074380105"/>
    <x v="5"/>
    <x v="3"/>
    <s v="20207013.1"/>
    <s v="Stad Oostende"/>
    <s v="De Zeeparel"/>
    <s v="PV-panelen"/>
    <n v="1357"/>
    <x v="1"/>
    <x v="19"/>
  </r>
  <r>
    <n v="2074380105"/>
    <x v="5"/>
    <x v="3"/>
    <s v="20206107.2"/>
    <s v="Stad Oostende"/>
    <s v="LDC DE BOEIE"/>
    <s v="PV-panelen"/>
    <n v="3490"/>
    <x v="1"/>
    <x v="20"/>
  </r>
  <r>
    <n v="2074380105"/>
    <x v="5"/>
    <x v="3"/>
    <s v="20209441.2"/>
    <s v="Stad Oostende"/>
    <s v="LDC 't Viooltje"/>
    <s v="PV-panelen"/>
    <n v="8407"/>
    <x v="1"/>
    <x v="21"/>
  </r>
  <r>
    <n v="2074380105"/>
    <x v="5"/>
    <x v="3"/>
    <s v="20209441.2"/>
    <s v="Stad Oostende"/>
    <s v="LDC 't Viooltje"/>
    <s v="Relighting/relamping"/>
    <n v="503"/>
    <x v="1"/>
    <x v="22"/>
  </r>
  <r>
    <n v="2074380105"/>
    <x v="5"/>
    <x v="3"/>
    <s v="20209441.2"/>
    <s v="Stad Oostende"/>
    <s v="LDC 't Viooltje"/>
    <s v="Relighting/relamping"/>
    <n v="12483"/>
    <x v="1"/>
    <x v="23"/>
  </r>
  <r>
    <n v="2074380105"/>
    <x v="5"/>
    <x v="3"/>
    <s v="20203436.2"/>
    <s v="Stad Oostende"/>
    <s v="Panukkel"/>
    <s v="PV-panelen"/>
    <n v="7352"/>
    <x v="1"/>
    <x v="24"/>
  </r>
  <r>
    <n v="2074380105"/>
    <x v="5"/>
    <x v="3"/>
    <s v="20203436.2"/>
    <s v="Stad Oostende"/>
    <s v="Panukkel"/>
    <s v="Relighting/relamping"/>
    <n v="4398"/>
    <x v="1"/>
    <x v="25"/>
  </r>
  <r>
    <n v="2076772453"/>
    <x v="3"/>
    <x v="4"/>
    <s v="20209829.1"/>
    <s v="Gemeente Nazareth"/>
    <s v="BKO Ter Biesten"/>
    <s v="Muurisolatie"/>
    <n v="18000"/>
    <x v="1"/>
    <x v="26"/>
  </r>
  <r>
    <n v="2076772453"/>
    <x v="3"/>
    <x v="4"/>
    <s v="20209829.1"/>
    <s v="Gemeente Nazareth"/>
    <s v="BKO Ter Biesten"/>
    <s v="Dakisolatie"/>
    <n v="10920"/>
    <x v="1"/>
    <x v="27"/>
  </r>
  <r>
    <n v="2076772453"/>
    <x v="3"/>
    <x v="4"/>
    <s v="20209829.1"/>
    <s v="Gemeente Nazareth"/>
    <s v="BKO Ter Biesten"/>
    <s v="Stookplaatsrenovatie"/>
    <n v="4800"/>
    <x v="1"/>
    <x v="28"/>
  </r>
  <r>
    <n v="2076876366"/>
    <x v="4"/>
    <x v="5"/>
    <s v="20212736.1"/>
    <s v="Stad Sint-Niklaas"/>
    <s v="Groepsopvang Pieternel"/>
    <s v="Warmtepompen en koeling"/>
    <n v="27000"/>
    <x v="1"/>
    <x v="29"/>
  </r>
  <r>
    <n v="2076876366"/>
    <x v="4"/>
    <x v="5"/>
    <s v="20212736.1"/>
    <s v="Stad Sint-Niklaas"/>
    <s v="Groepsopvang Pieternel"/>
    <s v="Dakisolatie hellend dak"/>
    <n v="25500"/>
    <x v="1"/>
    <x v="30"/>
  </r>
  <r>
    <n v="2076876366"/>
    <x v="4"/>
    <x v="5"/>
    <s v="20212736.1"/>
    <s v="Stad Sint-Niklaas"/>
    <s v="Groepsopvang Pieternel"/>
    <s v="Binnenmuurisolatie"/>
    <n v="18000"/>
    <x v="1"/>
    <x v="31"/>
  </r>
  <r>
    <n v="2076876366"/>
    <x v="4"/>
    <x v="5"/>
    <s v="20212736.1"/>
    <s v="Stad Sint-Niklaas"/>
    <s v="Groepsopvang Pieternel"/>
    <s v="Schrijnwerkrenovatie Aluminium"/>
    <n v="14400"/>
    <x v="1"/>
    <x v="32"/>
  </r>
  <r>
    <n v="2076876366"/>
    <x v="4"/>
    <x v="5"/>
    <s v="20212736.1"/>
    <s v="Stad Sint-Niklaas"/>
    <s v="Groepsopvang Pieternel"/>
    <s v="Vloerisolatie (op de vloerplaat)"/>
    <n v="12000"/>
    <x v="1"/>
    <x v="33"/>
  </r>
  <r>
    <n v="2076876366"/>
    <x v="4"/>
    <x v="5"/>
    <s v="20212736.1"/>
    <s v="Stad Sint-Niklaas"/>
    <s v="Groepsopvang Pieternel"/>
    <s v="Binnenmuurisolatie"/>
    <n v="10200"/>
    <x v="1"/>
    <x v="34"/>
  </r>
  <r>
    <n v="2076876366"/>
    <x v="4"/>
    <x v="5"/>
    <s v="20212736.1"/>
    <s v="Stad Sint-Niklaas"/>
    <s v="Groepsopvang Pieternel"/>
    <s v="Overige"/>
    <n v="9000"/>
    <x v="1"/>
    <x v="35"/>
  </r>
  <r>
    <n v="2074715640"/>
    <x v="4"/>
    <x v="6"/>
    <s v="20224805.1"/>
    <s v="Gemeente Tessenderlo"/>
    <s v="BKO Pinokkio"/>
    <s v="Warmtepompen en koeling"/>
    <n v="59400"/>
    <x v="1"/>
    <x v="36"/>
  </r>
  <r>
    <n v="2074715640"/>
    <x v="4"/>
    <x v="6"/>
    <s v="20224805.1"/>
    <s v="Gemeente Tessenderlo"/>
    <s v="BKO Pinokkio"/>
    <s v="Dakisolatie plat dak"/>
    <n v="33540"/>
    <x v="1"/>
    <x v="37"/>
  </r>
  <r>
    <n v="2074715640"/>
    <x v="4"/>
    <x v="6"/>
    <s v="20224805.1"/>
    <s v="Gemeente Tessenderlo"/>
    <s v="BKO Pinokkio"/>
    <s v="Schrijnwerkrenovatie Aluminium"/>
    <n v="23026.122000000003"/>
    <x v="1"/>
    <x v="38"/>
  </r>
  <r>
    <n v="2074715640"/>
    <x v="4"/>
    <x v="6"/>
    <s v="20224805.1"/>
    <s v="Gemeente Tessenderlo"/>
    <s v="BKO Pinokkio"/>
    <s v="Vervangen pompen"/>
    <n v="1365"/>
    <x v="1"/>
    <x v="39"/>
  </r>
  <r>
    <n v="2074715640"/>
    <x v="4"/>
    <x v="6"/>
    <s v="20223474.1"/>
    <s v="Gemeente Tessenderlo"/>
    <s v="Pinokkio Hulst"/>
    <s v="Warmtepompen en koeling"/>
    <n v="34500"/>
    <x v="1"/>
    <x v="40"/>
  </r>
  <r>
    <n v="2074715640"/>
    <x v="4"/>
    <x v="6"/>
    <s v="20223474.1"/>
    <s v="Gemeente Tessenderlo"/>
    <s v="Pinokkio Hulst"/>
    <s v="Regeltechn.ventilatie"/>
    <n v="2160"/>
    <x v="1"/>
    <x v="41"/>
  </r>
  <r>
    <n v="2074715640"/>
    <x v="4"/>
    <x v="6"/>
    <s v="20223474.1"/>
    <s v="Gemeente Tessenderlo"/>
    <s v="Pinokkio Hulst"/>
    <s v="Vervangen pompen"/>
    <n v="1260"/>
    <x v="1"/>
    <x v="42"/>
  </r>
  <r>
    <n v="2074715640"/>
    <x v="4"/>
    <x v="6"/>
    <s v="20223474.1"/>
    <s v="Gemeente Tessenderlo"/>
    <s v="Pinokkio Hulst"/>
    <s v="Monitoring"/>
    <n v="1200"/>
    <x v="1"/>
    <x v="43"/>
  </r>
  <r>
    <n v="2074715640"/>
    <x v="6"/>
    <x v="6"/>
    <s v="20224805.1"/>
    <s v="Gemeente Tessenderlo"/>
    <s v="BKO Pinokkio"/>
    <s v="Monitoring"/>
    <n v="1230"/>
    <x v="1"/>
    <x v="44"/>
  </r>
  <r>
    <n v="2074715640"/>
    <x v="6"/>
    <x v="6"/>
    <s v="20223474.1"/>
    <s v="Gemeente Tessenderlo"/>
    <s v="Pinokkio Hulst"/>
    <s v="Isoleren pompen/kranen/hydraulica"/>
    <n v="2358"/>
    <x v="1"/>
    <x v="45"/>
  </r>
  <r>
    <n v="2074715640"/>
    <x v="5"/>
    <x v="6"/>
    <s v="20224805.2"/>
    <s v="Gemeente Tessenderlo"/>
    <s v="BKO Pinokkio"/>
    <s v="Renovatie SWW"/>
    <n v="295"/>
    <x v="1"/>
    <x v="46"/>
  </r>
  <r>
    <n v="2074715640"/>
    <x v="5"/>
    <x v="6"/>
    <s v="20224805.2"/>
    <s v="Gemeente Tessenderlo"/>
    <s v="BKO Pinokkio"/>
    <s v="Buitengevel"/>
    <n v="6750"/>
    <x v="1"/>
    <x v="47"/>
  </r>
  <r>
    <n v="2074715640"/>
    <x v="5"/>
    <x v="6"/>
    <s v="20224805.2"/>
    <s v="Gemeente Tessenderlo"/>
    <s v="BKO Pinokkio"/>
    <s v="Vloerisolatie (op de vloerplaat)"/>
    <n v="52560"/>
    <x v="1"/>
    <x v="48"/>
  </r>
  <r>
    <n v="2074715640"/>
    <x v="5"/>
    <x v="6"/>
    <s v="20224805.2"/>
    <s v="Gemeente Tessenderlo"/>
    <s v="BKO Pinokkio"/>
    <s v="Relamping"/>
    <n v="432"/>
    <x v="1"/>
    <x v="49"/>
  </r>
  <r>
    <n v="2074715640"/>
    <x v="5"/>
    <x v="6"/>
    <s v="20224805.2"/>
    <s v="Gemeente Tessenderlo"/>
    <s v="BKO Pinokkio"/>
    <s v="Dakisolatie hellend dak"/>
    <n v="12936"/>
    <x v="1"/>
    <x v="50"/>
  </r>
  <r>
    <n v="2074715640"/>
    <x v="5"/>
    <x v="6"/>
    <s v="20224805.2"/>
    <s v="Gemeente Tessenderlo"/>
    <s v="BKO Pinokkio"/>
    <s v="PV-panelen"/>
    <n v="3605"/>
    <x v="1"/>
    <x v="51"/>
  </r>
  <r>
    <n v="2074715640"/>
    <x v="5"/>
    <x v="6"/>
    <s v="20224805.2"/>
    <s v="Gemeente Tessenderlo"/>
    <s v="BKO Pinokkio"/>
    <s v="Schrijnwerkrenovatie PVC"/>
    <n v="55800"/>
    <x v="1"/>
    <x v="52"/>
  </r>
  <r>
    <n v="2074715640"/>
    <x v="5"/>
    <x v="6"/>
    <s v="20224805.2"/>
    <s v="Gemeente Tessenderlo"/>
    <s v="BKO Pinokkio"/>
    <s v="Relighting"/>
    <n v="430"/>
    <x v="1"/>
    <x v="53"/>
  </r>
  <r>
    <n v="2074715640"/>
    <x v="5"/>
    <x v="6"/>
    <s v="20224805.2"/>
    <s v="Gemeente Tessenderlo"/>
    <s v="BKO Pinokkio"/>
    <s v="Relighting"/>
    <n v="659"/>
    <x v="1"/>
    <x v="54"/>
  </r>
  <r>
    <n v="2074715640"/>
    <x v="5"/>
    <x v="6"/>
    <s v="20224805.2"/>
    <s v="Gemeente Tessenderlo"/>
    <s v="BKO Pinokkio"/>
    <s v="Buitengevel"/>
    <n v="19800"/>
    <x v="1"/>
    <x v="55"/>
  </r>
  <r>
    <n v="2074715640"/>
    <x v="5"/>
    <x v="6"/>
    <s v="20224805.2"/>
    <s v="Gemeente Tessenderlo"/>
    <s v="BKO Pinokkio"/>
    <s v="Schrijnwerkrenovatie Hout"/>
    <n v="20160"/>
    <x v="1"/>
    <x v="56"/>
  </r>
  <r>
    <n v="2074715640"/>
    <x v="5"/>
    <x v="6"/>
    <s v="20224805.2"/>
    <s v="Gemeente Tessenderlo"/>
    <s v="BKO Pinokkio"/>
    <s v="Relighting"/>
    <n v="6089"/>
    <x v="1"/>
    <x v="57"/>
  </r>
  <r>
    <n v="2074715640"/>
    <x v="5"/>
    <x v="6"/>
    <s v="20223474.2"/>
    <s v="Gemeente Tessenderlo"/>
    <s v="Pinokkio Hulst"/>
    <s v="Schrijnwerkrenovatie Hout"/>
    <n v="5760"/>
    <x v="1"/>
    <x v="58"/>
  </r>
  <r>
    <n v="2074715640"/>
    <x v="5"/>
    <x v="6"/>
    <s v="20223474.2"/>
    <s v="Gemeente Tessenderlo"/>
    <s v="Pinokkio Hulst"/>
    <s v="Schrijnwerkrenovatie PVC"/>
    <n v="18720"/>
    <x v="1"/>
    <x v="59"/>
  </r>
  <r>
    <n v="2077179240"/>
    <x v="4"/>
    <x v="7"/>
    <s v="20203942.1"/>
    <s v="Gemeente Koksijde"/>
    <s v="De Dunevoetjes"/>
    <s v="Warmtepompen en koeling"/>
    <n v="19399.2"/>
    <x v="1"/>
    <x v="60"/>
  </r>
  <r>
    <n v="2077179240"/>
    <x v="4"/>
    <x v="7"/>
    <s v="20202530.1"/>
    <s v="Gemeente Koksijde"/>
    <s v="'t Kakkernestje"/>
    <s v="Warmtepompen en koeling"/>
    <n v="12462"/>
    <x v="1"/>
    <x v="61"/>
  </r>
  <r>
    <n v="2077268344"/>
    <x v="7"/>
    <x v="8"/>
    <s v="20224166.1"/>
    <s v="Gemeente Mol"/>
    <s v="BKO Achterbos 27 Windekind"/>
    <s v="Renovatie beglazing"/>
    <n v="30591"/>
    <x v="1"/>
    <x v="62"/>
  </r>
  <r>
    <n v="2077268344"/>
    <x v="7"/>
    <x v="8"/>
    <s v="20224166.1"/>
    <s v="Gemeente Mol"/>
    <s v="BKO Achterbos 27 Windekind"/>
    <s v="Stookplaatsrenovatie"/>
    <n v="20470.8"/>
    <x v="1"/>
    <x v="63"/>
  </r>
  <r>
    <n v="2077268344"/>
    <x v="7"/>
    <x v="8"/>
    <s v="20224166.1"/>
    <s v="Gemeente Mol"/>
    <s v="BKO Achterbos 27 Windekind"/>
    <s v="Spouwmuur"/>
    <n v="6053"/>
    <x v="1"/>
    <x v="64"/>
  </r>
  <r>
    <n v="2077268344"/>
    <x v="7"/>
    <x v="8"/>
    <s v="20222791.1"/>
    <s v="Gemeente Mol"/>
    <s v="BKO Gompel Mowgli"/>
    <s v="Stookplaatsrenovatie"/>
    <n v="28950.6"/>
    <x v="1"/>
    <x v="65"/>
  </r>
  <r>
    <n v="2077268344"/>
    <x v="7"/>
    <x v="8"/>
    <s v="20222791.1"/>
    <s v="Gemeente Mol"/>
    <s v="BKO Gompel Mowgli"/>
    <s v="Renovatie beglazing"/>
    <n v="15639"/>
    <x v="1"/>
    <x v="66"/>
  </r>
  <r>
    <n v="2077268344"/>
    <x v="7"/>
    <x v="8"/>
    <s v="20222791.1"/>
    <s v="Gemeente Mol"/>
    <s v="BKO Gompel Mowgli"/>
    <s v="Zoldervloer"/>
    <n v="12175.2"/>
    <x v="1"/>
    <x v="67"/>
  </r>
  <r>
    <n v="2077268344"/>
    <x v="7"/>
    <x v="8"/>
    <s v="20222791.1"/>
    <s v="Gemeente Mol"/>
    <s v="BKO Gompel Mowgli"/>
    <s v="Dakisolatie plat dak"/>
    <n v="3342"/>
    <x v="1"/>
    <x v="68"/>
  </r>
  <r>
    <n v="2077268344"/>
    <x v="7"/>
    <x v="8"/>
    <s v="20222791.1"/>
    <s v="Gemeente Mol"/>
    <s v="BKO Gompel Mowgli"/>
    <s v="Spouwmuur"/>
    <n v="1856"/>
    <x v="1"/>
    <x v="69"/>
  </r>
  <r>
    <n v="2077268344"/>
    <x v="7"/>
    <x v="8"/>
    <s v="20226287.1"/>
    <s v="Gemeente Mol"/>
    <s v="BKO Millegem Robbedoes"/>
    <s v="Dakisolatie hellend dak"/>
    <n v="89653.8"/>
    <x v="1"/>
    <x v="70"/>
  </r>
  <r>
    <n v="2077268344"/>
    <x v="7"/>
    <x v="8"/>
    <s v="20226287.1"/>
    <s v="Gemeente Mol"/>
    <s v="BKO Millegem Robbedoes"/>
    <s v="Stookplaatsrenovatie"/>
    <n v="31190"/>
    <x v="1"/>
    <x v="71"/>
  </r>
  <r>
    <n v="2077268344"/>
    <x v="7"/>
    <x v="8"/>
    <s v="20226287.1"/>
    <s v="Gemeente Mol"/>
    <s v="BKO Millegem Robbedoes"/>
    <s v="Spouwmuur"/>
    <n v="2153"/>
    <x v="1"/>
    <x v="72"/>
  </r>
  <r>
    <n v="2077268344"/>
    <x v="7"/>
    <x v="8"/>
    <s v="20224651.1"/>
    <s v="Gemeente Mol"/>
    <s v="BKO Wezel Timon"/>
    <s v="Stookplaatsrenovatie"/>
    <n v="17191.8"/>
    <x v="1"/>
    <x v="73"/>
  </r>
  <r>
    <n v="2077268344"/>
    <x v="7"/>
    <x v="8"/>
    <s v="20224651.1"/>
    <s v="Gemeente Mol"/>
    <s v="BKO Wezel Timon"/>
    <s v="Renovatie beglazing"/>
    <n v="11040"/>
    <x v="1"/>
    <x v="74"/>
  </r>
  <r>
    <n v="2077596940"/>
    <x v="8"/>
    <x v="9"/>
    <s v="20198723.1"/>
    <s v="Gemeente Kontich"/>
    <s v="Kokon Centrum"/>
    <s v="Gebouwisolatie"/>
    <n v="4704"/>
    <x v="1"/>
    <x v="75"/>
  </r>
  <r>
    <n v="2077596940"/>
    <x v="8"/>
    <x v="9"/>
    <s v="20198723.1"/>
    <s v="Gemeente Kontich"/>
    <s v="Kokon Centrum"/>
    <s v="Vervangen pompen"/>
    <n v="1140"/>
    <x v="1"/>
    <x v="76"/>
  </r>
  <r>
    <n v="2077596940"/>
    <x v="8"/>
    <x v="9"/>
    <s v="20198723.1"/>
    <s v="Gemeente Kontich"/>
    <s v="Kokon Centrum"/>
    <s v="Gebouwisolatie"/>
    <n v="2640"/>
    <x v="1"/>
    <x v="77"/>
  </r>
  <r>
    <n v="2121719066"/>
    <x v="9"/>
    <x v="10"/>
    <s v="20187819.1"/>
    <s v="Openbaar Centrum voor Maatschappelijk Welzijn van Sint-Laureins"/>
    <s v="Woonzorgcentrum Sint-Jozef"/>
    <s v="Dakisolatie"/>
    <n v="61364"/>
    <x v="1"/>
    <x v="78"/>
  </r>
  <r>
    <n v="2121719066"/>
    <x v="5"/>
    <x v="10"/>
    <s v="20187819.2"/>
    <s v="Openbaar Centrum voor Maatschappelijk Welzijn van Sint-Laureins"/>
    <s v="Woonzorgcentrum Sint-Jozef"/>
    <s v="Relighting/relamping"/>
    <n v="17320"/>
    <x v="1"/>
    <x v="79"/>
  </r>
  <r>
    <n v="2121719066"/>
    <x v="5"/>
    <x v="10"/>
    <s v="20187819.2"/>
    <s v="Openbaar Centrum voor Maatschappelijk Welzijn van Sint-Laureins"/>
    <s v="Woonzorgcentrum Sint-Jozef"/>
    <s v="Relighting/relamping"/>
    <n v="240"/>
    <x v="1"/>
    <x v="80"/>
  </r>
  <r>
    <n v="2121719066"/>
    <x v="5"/>
    <x v="10"/>
    <s v="20187819.2"/>
    <s v="Openbaar Centrum voor Maatschappelijk Welzijn van Sint-Laureins"/>
    <s v="Woonzorgcentrum Sint-Jozef"/>
    <s v="Regeltechnisch"/>
    <n v="270"/>
    <x v="1"/>
    <x v="81"/>
  </r>
  <r>
    <n v="2121719066"/>
    <x v="5"/>
    <x v="10"/>
    <s v="20187819.2"/>
    <s v="Openbaar Centrum voor Maatschappelijk Welzijn van Sint-Laureins"/>
    <s v="Woonzorgcentrum Sint-Jozef"/>
    <s v="Relighting/relamping"/>
    <n v="4080"/>
    <x v="1"/>
    <x v="82"/>
  </r>
  <r>
    <n v="2121719066"/>
    <x v="5"/>
    <x v="10"/>
    <s v="20187819.2"/>
    <s v="Openbaar Centrum voor Maatschappelijk Welzijn van Sint-Laureins"/>
    <s v="Woonzorgcentrum Sint-Jozef"/>
    <s v="Regeltechnisch"/>
    <n v="990"/>
    <x v="1"/>
    <x v="83"/>
  </r>
  <r>
    <n v="2121719066"/>
    <x v="5"/>
    <x v="10"/>
    <s v="20187819.2"/>
    <s v="Openbaar Centrum voor Maatschappelijk Welzijn van Sint-Laureins"/>
    <s v="Woonzorgcentrum Sint-Jozef"/>
    <s v="Regeltechnisch"/>
    <n v="270"/>
    <x v="1"/>
    <x v="84"/>
  </r>
  <r>
    <n v="2121719066"/>
    <x v="5"/>
    <x v="10"/>
    <s v="20187819.2"/>
    <s v="Openbaar Centrum voor Maatschappelijk Welzijn van Sint-Laureins"/>
    <s v="Woonzorgcentrum Sint-Jozef"/>
    <s v="Regeltechnisch"/>
    <n v="180"/>
    <x v="1"/>
    <x v="85"/>
  </r>
  <r>
    <n v="2124096290"/>
    <x v="10"/>
    <x v="11"/>
    <s v="20184995.1"/>
    <s v="Openbaar Centrum voor Maatschappelijk Welzijn van Temse"/>
    <s v="Residentie Elisabeth"/>
    <s v="Stookplaatsrenovatie"/>
    <n v="96000"/>
    <x v="1"/>
    <x v="86"/>
  </r>
  <r>
    <n v="2124096290"/>
    <x v="10"/>
    <x v="11"/>
    <s v="20184995.1"/>
    <s v="Openbaar Centrum voor Maatschappelijk Welzijn van Temse"/>
    <s v="Residentie Elisabeth"/>
    <s v="Regeltechn. ventilatie"/>
    <n v="2581"/>
    <x v="1"/>
    <x v="87"/>
  </r>
  <r>
    <n v="2124096290"/>
    <x v="10"/>
    <x v="11"/>
    <s v="20188311.1"/>
    <s v="Openbaar Centrum voor Maatschappelijk Welzijn van Temse"/>
    <s v="'t Blauwhof"/>
    <s v="Regeltechn. ventilatie"/>
    <n v="7581"/>
    <x v="1"/>
    <x v="88"/>
  </r>
  <r>
    <n v="2124096290"/>
    <x v="10"/>
    <x v="11"/>
    <s v="20188311.1"/>
    <s v="Openbaar Centrum voor Maatschappelijk Welzijn van Temse"/>
    <s v="'t Blauwhof"/>
    <s v="Overige"/>
    <n v="3332"/>
    <x v="1"/>
    <x v="89"/>
  </r>
  <r>
    <n v="2121757679"/>
    <x v="9"/>
    <x v="12"/>
    <s v="20181592.1"/>
    <s v="Openbaar Centrum voor Maatschappelijk Welzijn van Tessenderlo"/>
    <s v="OCMW"/>
    <s v="Isoleren leidingen"/>
    <n v="293"/>
    <x v="1"/>
    <x v="90"/>
  </r>
  <r>
    <n v="2121757679"/>
    <x v="9"/>
    <x v="12"/>
    <s v="20182548.1"/>
    <s v="Openbaar Centrum voor Maatschappelijk Welzijn van Tessenderlo"/>
    <s v="WZC Heuvelheem"/>
    <s v="Regeltechn. ventilatie"/>
    <n v="163"/>
    <x v="1"/>
    <x v="91"/>
  </r>
  <r>
    <n v="2121757679"/>
    <x v="9"/>
    <x v="12"/>
    <s v="20182548.1"/>
    <s v="Openbaar Centrum voor Maatschappelijk Welzijn van Tessenderlo"/>
    <s v="WZC Heuvelheem"/>
    <s v="Isoleren leidingen"/>
    <n v="73"/>
    <x v="1"/>
    <x v="92"/>
  </r>
  <r>
    <n v="2121757679"/>
    <x v="11"/>
    <x v="12"/>
    <s v="20181592.2"/>
    <s v="Openbaar Centrum voor Maatschappelijk Welzijn van Tessenderlo"/>
    <s v="OCMW"/>
    <s v="Regeltechn. verwarming"/>
    <n v="13800"/>
    <x v="1"/>
    <x v="93"/>
  </r>
  <r>
    <n v="2121757679"/>
    <x v="11"/>
    <x v="12"/>
    <s v="20181592.2"/>
    <s v="Openbaar Centrum voor Maatschappelijk Welzijn van Tessenderlo"/>
    <s v="OCMW"/>
    <s v="Relighting/relamping"/>
    <n v="5346"/>
    <x v="1"/>
    <x v="94"/>
  </r>
  <r>
    <n v="2121757679"/>
    <x v="11"/>
    <x v="12"/>
    <s v="20181592.2"/>
    <s v="Openbaar Centrum voor Maatschappelijk Welzijn van Tessenderlo"/>
    <s v="OCMW"/>
    <s v="Relighting/relamping"/>
    <n v="3312"/>
    <x v="1"/>
    <x v="95"/>
  </r>
  <r>
    <n v="2121757679"/>
    <x v="11"/>
    <x v="12"/>
    <s v="20181592.2"/>
    <s v="Openbaar Centrum voor Maatschappelijk Welzijn van Tessenderlo"/>
    <s v="OCMW"/>
    <s v="Relighting/relamping"/>
    <n v="1944"/>
    <x v="1"/>
    <x v="96"/>
  </r>
  <r>
    <n v="2121757679"/>
    <x v="11"/>
    <x v="12"/>
    <s v="20182548.2"/>
    <s v="Openbaar Centrum voor Maatschappelijk Welzijn van Tessenderlo"/>
    <s v="WZC Heuvelheem"/>
    <s v="Regeltechn. verwarming"/>
    <n v="18549"/>
    <x v="1"/>
    <x v="97"/>
  </r>
  <r>
    <n v="2121757679"/>
    <x v="11"/>
    <x v="12"/>
    <s v="20182548.2"/>
    <s v="Openbaar Centrum voor Maatschappelijk Welzijn van Tessenderlo"/>
    <s v="WZC Heuvelheem"/>
    <s v="Relighting/relamping"/>
    <n v="14832"/>
    <x v="1"/>
    <x v="98"/>
  </r>
  <r>
    <n v="2121757679"/>
    <x v="11"/>
    <x v="12"/>
    <s v="20182548.2"/>
    <s v="Openbaar Centrum voor Maatschappelijk Welzijn van Tessenderlo"/>
    <s v="WZC Heuvelheem"/>
    <s v="Renovatie SWW"/>
    <n v="14700"/>
    <x v="1"/>
    <x v="99"/>
  </r>
  <r>
    <n v="2121757679"/>
    <x v="11"/>
    <x v="12"/>
    <s v="20182548.2"/>
    <s v="Openbaar Centrum voor Maatschappelijk Welzijn van Tessenderlo"/>
    <s v="WZC Heuvelheem"/>
    <s v="Regeltechn. verwarming"/>
    <n v="2700"/>
    <x v="1"/>
    <x v="100"/>
  </r>
  <r>
    <n v="2121757679"/>
    <x v="5"/>
    <x v="12"/>
    <s v="20182548.3"/>
    <s v="Openbaar Centrum voor Maatschappelijk Welzijn van Tessenderlo"/>
    <s v="WZC Heuvelheem"/>
    <s v="Monitoring"/>
    <n v="1860"/>
    <x v="1"/>
    <x v="101"/>
  </r>
  <r>
    <n v="2124127994"/>
    <x v="3"/>
    <x v="13"/>
    <s v="20219160.1"/>
    <s v="Openbaar Centrum voor Maatschappelijk Welzijn van Veurne"/>
    <s v="WZC Ter Linden bouw 97"/>
    <s v="Renovatie beglazing"/>
    <n v="360000"/>
    <x v="1"/>
    <x v="102"/>
  </r>
  <r>
    <n v="2124127994"/>
    <x v="3"/>
    <x v="13"/>
    <s v="20219160.1"/>
    <s v="Openbaar Centrum voor Maatschappelijk Welzijn van Veurne"/>
    <s v="WZC Ter Linden bouw 97"/>
    <s v="Zonnewering"/>
    <n v="36000"/>
    <x v="1"/>
    <x v="103"/>
  </r>
  <r>
    <n v="2124127994"/>
    <x v="3"/>
    <x v="13"/>
    <s v="20219160.1"/>
    <s v="Openbaar Centrum voor Maatschappelijk Welzijn van Veurne"/>
    <s v="WZC Ter Linden bouw 97"/>
    <s v="Renovatie beglazing"/>
    <n v="12600"/>
    <x v="1"/>
    <x v="104"/>
  </r>
  <r>
    <n v="2124127994"/>
    <x v="3"/>
    <x v="13"/>
    <s v="20219160.1"/>
    <s v="Openbaar Centrum voor Maatschappelijk Welzijn van Veurne"/>
    <s v="WZC Ter Linden bouw 97"/>
    <s v="Zonnewering"/>
    <n v="9000"/>
    <x v="1"/>
    <x v="105"/>
  </r>
  <r>
    <n v="2124188355"/>
    <x v="7"/>
    <x v="14"/>
    <s v="20191415.1"/>
    <s v="Openbaar Centrum voor Maatschappelijk Welzijn van Wichelen"/>
    <s v="WZC Molenkouter"/>
    <s v="Stookplaatsrenovatie"/>
    <n v="174339.6"/>
    <x v="1"/>
    <x v="106"/>
  </r>
  <r>
    <n v="2124193290"/>
    <x v="12"/>
    <x v="15"/>
    <s v="20189029.1"/>
    <s v="Openbaar Centrum voor Maatschappelijk Welzijn van Wijnegem"/>
    <s v="WZC Rustenborg"/>
    <s v="Renovatie SWW"/>
    <n v="14100"/>
    <x v="1"/>
    <x v="107"/>
  </r>
  <r>
    <n v="2124193290"/>
    <x v="12"/>
    <x v="15"/>
    <s v="20189029.1"/>
    <s v="Openbaar Centrum voor Maatschappelijk Welzijn van Wijnegem"/>
    <s v="WZC Rustenborg"/>
    <s v="Vervangen pompen"/>
    <n v="1200"/>
    <x v="1"/>
    <x v="108"/>
  </r>
  <r>
    <n v="2124215094"/>
    <x v="3"/>
    <x v="16"/>
    <s v="20204103.1"/>
    <s v="Openbaar Centrum voor Maatschappelijk Welzijn van Zedelgem"/>
    <s v="'t Lijsternestje"/>
    <s v="Dakisolatie"/>
    <n v="27000"/>
    <x v="1"/>
    <x v="109"/>
  </r>
  <r>
    <n v="2124215094"/>
    <x v="3"/>
    <x v="16"/>
    <s v="20204103.1"/>
    <s v="Openbaar Centrum voor Maatschappelijk Welzijn van Zedelgem"/>
    <s v="'t Lijsternestje"/>
    <s v="Isoleren pompen/kranen/hydraulica"/>
    <n v="1057"/>
    <x v="1"/>
    <x v="110"/>
  </r>
  <r>
    <n v="2124215094"/>
    <x v="3"/>
    <x v="16"/>
    <s v="20204103.1"/>
    <s v="Openbaar Centrum voor Maatschappelijk Welzijn van Zedelgem"/>
    <s v="'t Lijsternestje"/>
    <s v="Vervangen pompen"/>
    <n v="397"/>
    <x v="1"/>
    <x v="111"/>
  </r>
  <r>
    <n v="2124215094"/>
    <x v="13"/>
    <x v="16"/>
    <s v="20196172.1"/>
    <s v="Openbaar Centrum voor Maatschappelijk Welzijn van Zedelgem"/>
    <s v="'t Kaboutertje"/>
    <s v="Gebouwisolatie"/>
    <n v="1456"/>
    <x v="1"/>
    <x v="112"/>
  </r>
  <r>
    <n v="2124247729"/>
    <x v="4"/>
    <x v="17"/>
    <s v="20191482.1"/>
    <s v="Openbaar Centrum voor Maatschappelijk Welzijn van Kontich"/>
    <s v="Altena Serviceflats"/>
    <s v="Gebouwisolatie"/>
    <n v="20706"/>
    <x v="1"/>
    <x v="113"/>
  </r>
  <r>
    <n v="2124254668"/>
    <x v="14"/>
    <x v="18"/>
    <s v="20208391.1"/>
    <s v="Openbaar Centrum voor Maatschappelijk Welzijn van Kortrijk"/>
    <s v="G-0016-WZC De Weister"/>
    <s v="Overige"/>
    <n v="757"/>
    <x v="1"/>
    <x v="114"/>
  </r>
  <r>
    <n v="2124254668"/>
    <x v="14"/>
    <x v="18"/>
    <s v="20208391.1"/>
    <s v="Openbaar Centrum voor Maatschappelijk Welzijn van Kortrijk"/>
    <s v="G-0016-WZC De Weister"/>
    <s v="Isoleren pompen/kranen/hydraulica"/>
    <n v="240"/>
    <x v="1"/>
    <x v="115"/>
  </r>
  <r>
    <n v="2124254668"/>
    <x v="14"/>
    <x v="18"/>
    <s v="20208712.1"/>
    <s v="Openbaar Centrum voor Maatschappelijk Welzijn van Kortrijk"/>
    <s v="G-0017-WZC Biezenheem"/>
    <s v="Isoleren pompen/kranen/hydraulica"/>
    <n v="360"/>
    <x v="1"/>
    <x v="116"/>
  </r>
  <r>
    <n v="2124254668"/>
    <x v="14"/>
    <x v="18"/>
    <s v="20208712.1"/>
    <s v="Openbaar Centrum voor Maatschappelijk Welzijn van Kortrijk"/>
    <s v="G-0017-WZC Biezenheem"/>
    <s v="Overige"/>
    <n v="292"/>
    <x v="1"/>
    <x v="117"/>
  </r>
  <r>
    <n v="2124254668"/>
    <x v="14"/>
    <x v="18"/>
    <s v="20209420.1"/>
    <s v="Openbaar Centrum voor Maatschappelijk Welzijn van Kortrijk"/>
    <s v="G-0028-WKC De Zonnewijzer"/>
    <s v="Dakisolatie"/>
    <n v="10200"/>
    <x v="1"/>
    <x v="118"/>
  </r>
  <r>
    <n v="2124254668"/>
    <x v="14"/>
    <x v="18"/>
    <s v="20209420.1"/>
    <s v="Openbaar Centrum voor Maatschappelijk Welzijn van Kortrijk"/>
    <s v="G-0028-WKC De Zonnewijzer"/>
    <s v="Overige"/>
    <n v="304"/>
    <x v="1"/>
    <x v="119"/>
  </r>
  <r>
    <n v="2124254668"/>
    <x v="14"/>
    <x v="18"/>
    <s v="20203115.1"/>
    <s v="Openbaar Centrum voor Maatschappelijk Welzijn van Kortrijk"/>
    <s v="G-0029-De Nieuwe Lente - WKC De Zevenkamer"/>
    <s v="Dakisolatie"/>
    <n v="24000"/>
    <x v="1"/>
    <x v="120"/>
  </r>
  <r>
    <n v="2124254668"/>
    <x v="14"/>
    <x v="18"/>
    <s v="20203115.1"/>
    <s v="Openbaar Centrum voor Maatschappelijk Welzijn van Kortrijk"/>
    <s v="G-0029-De Nieuwe Lente - WKC De Zevenkamer"/>
    <s v="Isoleren pompen/kranen/hydraulica"/>
    <n v="300"/>
    <x v="1"/>
    <x v="121"/>
  </r>
  <r>
    <n v="2124254668"/>
    <x v="14"/>
    <x v="18"/>
    <s v="20206797.1"/>
    <s v="Openbaar Centrum voor Maatschappelijk Welzijn van Kortrijk"/>
    <s v="G-0355-Rietveld"/>
    <s v="Dakisolatie"/>
    <n v="24600"/>
    <x v="1"/>
    <x v="122"/>
  </r>
  <r>
    <n v="2124254668"/>
    <x v="14"/>
    <x v="18"/>
    <s v="20206797.1"/>
    <s v="Openbaar Centrum voor Maatschappelijk Welzijn van Kortrijk"/>
    <s v="G-0355-Rietveld"/>
    <s v="Overige opwekking"/>
    <n v="24000"/>
    <x v="1"/>
    <x v="123"/>
  </r>
  <r>
    <n v="2124254668"/>
    <x v="14"/>
    <x v="18"/>
    <s v="20206797.1"/>
    <s v="Openbaar Centrum voor Maatschappelijk Welzijn van Kortrijk"/>
    <s v="G-0355-Rietveld"/>
    <s v="Centraliseren verwarming"/>
    <n v="1800"/>
    <x v="1"/>
    <x v="124"/>
  </r>
  <r>
    <n v="2124254668"/>
    <x v="14"/>
    <x v="18"/>
    <s v="20206797.1"/>
    <s v="Openbaar Centrum voor Maatschappelijk Welzijn van Kortrijk"/>
    <s v="G-0355-Rietveld"/>
    <s v="Monitoring"/>
    <n v="1086"/>
    <x v="1"/>
    <x v="125"/>
  </r>
  <r>
    <n v="2124254668"/>
    <x v="14"/>
    <x v="18"/>
    <s v="20207755.1"/>
    <s v="Openbaar Centrum voor Maatschappelijk Welzijn van Kortrijk"/>
    <s v="G-0471-Kinderopvang Blokkenhuis"/>
    <s v="Isoleren pompen/kranen/hydraulica"/>
    <n v="60"/>
    <x v="1"/>
    <x v="126"/>
  </r>
  <r>
    <n v="2124290290"/>
    <x v="12"/>
    <x v="19"/>
    <s v="20188068.1"/>
    <s v="Openbaar Centrum voor Maatschappelijk Welzijn van Lier"/>
    <s v="WZC Paradijs"/>
    <s v="Regeltechnisch"/>
    <n v="13823"/>
    <x v="1"/>
    <x v="127"/>
  </r>
  <r>
    <n v="2124290290"/>
    <x v="12"/>
    <x v="19"/>
    <s v="20188068.1"/>
    <s v="Openbaar Centrum voor Maatschappelijk Welzijn van Lier"/>
    <s v="WZC Paradijs"/>
    <s v="Vervangen pompen"/>
    <n v="601"/>
    <x v="1"/>
    <x v="128"/>
  </r>
  <r>
    <n v="2124290290"/>
    <x v="15"/>
    <x v="19"/>
    <s v="20188068.2"/>
    <s v="Openbaar Centrum voor Maatschappelijk Welzijn van Lier"/>
    <s v="WZC Paradijs"/>
    <s v="Relighting/relamping"/>
    <n v="17519"/>
    <x v="1"/>
    <x v="129"/>
  </r>
  <r>
    <n v="2124344729"/>
    <x v="1"/>
    <x v="20"/>
    <s v="20218629.1"/>
    <s v="Openbaar Centrum voor Maatschappelijk Welzijn van Menen"/>
    <s v="De Pelikaan (27)"/>
    <s v="Zonneboiler"/>
    <n v="2760"/>
    <x v="1"/>
    <x v="130"/>
  </r>
  <r>
    <n v="2124344729"/>
    <x v="1"/>
    <x v="20"/>
    <s v="20214697.1"/>
    <s v="Openbaar Centrum voor Maatschappelijk Welzijn van Menen"/>
    <s v="LDC ALLEGRO"/>
    <s v="Muurisolatie"/>
    <n v="120000"/>
    <x v="1"/>
    <x v="131"/>
  </r>
  <r>
    <n v="2124344729"/>
    <x v="1"/>
    <x v="20"/>
    <s v="20214697.1"/>
    <s v="Openbaar Centrum voor Maatschappelijk Welzijn van Menen"/>
    <s v="LDC ALLEGRO"/>
    <s v="Dakisolatie"/>
    <n v="81000"/>
    <x v="1"/>
    <x v="132"/>
  </r>
  <r>
    <n v="2124344729"/>
    <x v="1"/>
    <x v="20"/>
    <s v="20214697.1"/>
    <s v="Openbaar Centrum voor Maatschappelijk Welzijn van Menen"/>
    <s v="LDC ALLEGRO"/>
    <s v="Isoleren pompen/kranen/hydraulica"/>
    <n v="1796"/>
    <x v="1"/>
    <x v="133"/>
  </r>
  <r>
    <n v="2124344729"/>
    <x v="1"/>
    <x v="20"/>
    <s v="20216745.1"/>
    <s v="Openbaar Centrum voor Maatschappelijk Welzijn van Menen"/>
    <s v="Moderato"/>
    <s v="Zonneboiler"/>
    <n v="3542"/>
    <x v="1"/>
    <x v="134"/>
  </r>
  <r>
    <n v="2124344729"/>
    <x v="1"/>
    <x v="20"/>
    <s v="20216745.1"/>
    <s v="Openbaar Centrum voor Maatschappelijk Welzijn van Menen"/>
    <s v="Moderato"/>
    <s v="Isoleren pompen/kranen/hydraulica"/>
    <n v="1382"/>
    <x v="1"/>
    <x v="135"/>
  </r>
  <r>
    <n v="2124345716"/>
    <x v="3"/>
    <x v="21"/>
    <s v="20205992.1"/>
    <s v="Openbaar Centrum voor Maatschappelijk Welzijn van Meulebeke"/>
    <s v="LDC Ter Deeve"/>
    <s v="Warmtepompen"/>
    <n v="120040"/>
    <x v="2"/>
    <x v="136"/>
  </r>
  <r>
    <n v="2124345716"/>
    <x v="3"/>
    <x v="21"/>
    <s v="20205992.1"/>
    <s v="Openbaar Centrum voor Maatschappelijk Welzijn van Meulebeke"/>
    <s v="LDC Ter Deeve"/>
    <s v="Stookplaatsrenovatie"/>
    <n v="78400"/>
    <x v="2"/>
    <x v="137"/>
  </r>
  <r>
    <n v="2124345716"/>
    <x v="3"/>
    <x v="21"/>
    <s v="20205992.1"/>
    <s v="Openbaar Centrum voor Maatschappelijk Welzijn van Meulebeke"/>
    <s v="LDC Ter Deeve"/>
    <s v="Renovatie ventilatie"/>
    <n v="17600"/>
    <x v="2"/>
    <x v="138"/>
  </r>
  <r>
    <n v="2124345716"/>
    <x v="3"/>
    <x v="21"/>
    <s v="20205992.1"/>
    <s v="Openbaar Centrum voor Maatschappelijk Welzijn van Meulebeke"/>
    <s v="LDC Ter Deeve"/>
    <s v="Muurisolatie"/>
    <n v="6880"/>
    <x v="2"/>
    <x v="139"/>
  </r>
  <r>
    <n v="2124345716"/>
    <x v="3"/>
    <x v="21"/>
    <s v="20203228.1"/>
    <s v="Openbaar Centrum voor Maatschappelijk Welzijn van Meulebeke"/>
    <s v="Residentie Deeveland"/>
    <s v="Schrijnwerkrenovatie"/>
    <n v="276000"/>
    <x v="1"/>
    <x v="140"/>
  </r>
  <r>
    <n v="2124345716"/>
    <x v="3"/>
    <x v="21"/>
    <s v="20203228.1"/>
    <s v="Openbaar Centrum voor Maatschappelijk Welzijn van Meulebeke"/>
    <s v="Residentie Deeveland"/>
    <s v="Dakisolatie"/>
    <n v="181800"/>
    <x v="1"/>
    <x v="141"/>
  </r>
  <r>
    <n v="2124345716"/>
    <x v="3"/>
    <x v="21"/>
    <s v="20203228.1"/>
    <s v="Openbaar Centrum voor Maatschappelijk Welzijn van Meulebeke"/>
    <s v="Residentie Deeveland"/>
    <s v="Vloerisolatie (onder de vloerplaat)"/>
    <n v="26140.400000000001"/>
    <x v="1"/>
    <x v="142"/>
  </r>
  <r>
    <n v="2124345716"/>
    <x v="3"/>
    <x v="21"/>
    <s v="20203228.2"/>
    <s v="Openbaar Centrum voor Maatschappelijk Welzijn van Meulebeke"/>
    <s v="Residentie Deeveland"/>
    <s v="Muurisolatie"/>
    <n v="19080"/>
    <x v="2"/>
    <x v="143"/>
  </r>
  <r>
    <n v="2124345716"/>
    <x v="3"/>
    <x v="21"/>
    <s v="20203228.1"/>
    <s v="Openbaar Centrum voor Maatschappelijk Welzijn van Meulebeke"/>
    <s v="Residentie Deeveland"/>
    <s v="Monitoring"/>
    <n v="16059.600000000002"/>
    <x v="1"/>
    <x v="144"/>
  </r>
  <r>
    <n v="2124345716"/>
    <x v="3"/>
    <x v="21"/>
    <s v="20208431.1"/>
    <s v="Openbaar Centrum voor Maatschappelijk Welzijn van Meulebeke"/>
    <s v="Woonzorgcentrum Ter Deeve"/>
    <s v="Muurisolatie"/>
    <n v="56520"/>
    <x v="2"/>
    <x v="145"/>
  </r>
  <r>
    <n v="2124345716"/>
    <x v="3"/>
    <x v="21"/>
    <s v="20208431.1"/>
    <s v="Openbaar Centrum voor Maatschappelijk Welzijn van Meulebeke"/>
    <s v="Woonzorgcentrum Ter Deeve"/>
    <s v="Dakisolatie"/>
    <n v="42800"/>
    <x v="2"/>
    <x v="146"/>
  </r>
  <r>
    <n v="2124345716"/>
    <x v="3"/>
    <x v="21"/>
    <s v="20208431.1"/>
    <s v="Openbaar Centrum voor Maatschappelijk Welzijn van Meulebeke"/>
    <s v="Woonzorgcentrum Ter Deeve"/>
    <s v="Schrijnwerkrenovatie"/>
    <n v="42800"/>
    <x v="2"/>
    <x v="147"/>
  </r>
  <r>
    <n v="2124345716"/>
    <x v="3"/>
    <x v="21"/>
    <s v="20208431.1"/>
    <s v="Openbaar Centrum voor Maatschappelijk Welzijn van Meulebeke"/>
    <s v="Woonzorgcentrum Ter Deeve"/>
    <s v="Renovatie ventilatie"/>
    <n v="31200"/>
    <x v="2"/>
    <x v="148"/>
  </r>
  <r>
    <n v="2124345716"/>
    <x v="3"/>
    <x v="21"/>
    <s v="20208431.1"/>
    <s v="Openbaar Centrum voor Maatschappelijk Welzijn van Meulebeke"/>
    <s v="Woonzorgcentrum Ter Deeve"/>
    <s v="Monitoring"/>
    <n v="540"/>
    <x v="2"/>
    <x v="149"/>
  </r>
  <r>
    <n v="2124364529"/>
    <x v="3"/>
    <x v="22"/>
    <s v="20199023.1"/>
    <s v="Openbaar Centrum voor Maatschappelijk Welzijn van Moorslede"/>
    <s v="Residentie Leonie"/>
    <s v="Overige"/>
    <n v="1829"/>
    <x v="1"/>
    <x v="150"/>
  </r>
  <r>
    <n v="2124366503"/>
    <x v="8"/>
    <x v="23"/>
    <s v="20246904.1"/>
    <s v="Meerminnehof"/>
    <s v="WZC Meerminnehof"/>
    <s v="Warmtepompen en koeling"/>
    <n v="34500"/>
    <x v="1"/>
    <x v="151"/>
  </r>
  <r>
    <n v="2124366503"/>
    <x v="8"/>
    <x v="23"/>
    <s v="20246904.1"/>
    <s v="Meerminnehof"/>
    <s v="WZC Meerminnehof"/>
    <s v="Warmtepompen en koeling"/>
    <n v="36000"/>
    <x v="1"/>
    <x v="152"/>
  </r>
  <r>
    <n v="2122063544"/>
    <x v="3"/>
    <x v="24"/>
    <s v="20204200.1"/>
    <s v="Openbaar Centrum voor Maatschappelijk Welzijn van Oostende"/>
    <s v="Zorg aan Zee: de boarebreker"/>
    <s v="Centraliseren verwarming"/>
    <n v="108000"/>
    <x v="1"/>
    <x v="153"/>
  </r>
  <r>
    <n v="2122063544"/>
    <x v="3"/>
    <x v="24"/>
    <s v="20204200.1"/>
    <s v="Openbaar Centrum voor Maatschappelijk Welzijn van Oostende"/>
    <s v="Zorg aan Zee: de boarebreker"/>
    <s v="Dakisolatie"/>
    <n v="99600"/>
    <x v="1"/>
    <x v="154"/>
  </r>
  <r>
    <n v="2122063544"/>
    <x v="3"/>
    <x v="24"/>
    <s v="20204200.1"/>
    <s v="Openbaar Centrum voor Maatschappelijk Welzijn van Oostende"/>
    <s v="Zorg aan Zee: de boarebreker"/>
    <s v="Muurisolatie"/>
    <n v="28243"/>
    <x v="1"/>
    <x v="155"/>
  </r>
  <r>
    <n v="2122063544"/>
    <x v="5"/>
    <x v="24"/>
    <s v="20206459.1"/>
    <s v="Openbaar Centrum voor Maatschappelijk Welzijn van Oostende"/>
    <s v="Zorg aan Zee: A. Lacourt"/>
    <s v="PV-panelen"/>
    <n v="53647"/>
    <x v="1"/>
    <x v="156"/>
  </r>
  <r>
    <n v="2124435807"/>
    <x v="3"/>
    <x v="25"/>
    <s v="20187095.1"/>
    <s v="Openbaar Centrum voor Maatschappelijk Welzijn van Oudenaarde"/>
    <s v="Woonzorgcentrum Meerspoort"/>
    <s v="Regeltechnisch"/>
    <n v="999"/>
    <x v="1"/>
    <x v="157"/>
  </r>
  <r>
    <n v="2124435807"/>
    <x v="3"/>
    <x v="25"/>
    <s v="20187095.1"/>
    <s v="Openbaar Centrum voor Maatschappelijk Welzijn van Oudenaarde"/>
    <s v="Woonzorgcentrum Meerspoort"/>
    <s v="Regeltechnisch"/>
    <n v="428"/>
    <x v="1"/>
    <x v="158"/>
  </r>
  <r>
    <n v="2124435807"/>
    <x v="11"/>
    <x v="25"/>
    <s v="20187095.1"/>
    <s v="Openbaar Centrum voor Maatschappelijk Welzijn van Oudenaarde"/>
    <s v="Woonzorgcentrum Meerspoort"/>
    <s v="Isoleren pompen/kranen/hydraulica"/>
    <n v="1580"/>
    <x v="1"/>
    <x v="159"/>
  </r>
  <r>
    <n v="2124435807"/>
    <x v="11"/>
    <x v="25"/>
    <s v="20187040.1"/>
    <s v="Openbaar Centrum voor Maatschappelijk Welzijn van Oudenaarde"/>
    <s v="Woonzorgcentrum Scheldekant"/>
    <s v="Isoleren pompen/kranen/hydraulica"/>
    <n v="1315"/>
    <x v="1"/>
    <x v="160"/>
  </r>
  <r>
    <n v="2122097166"/>
    <x v="5"/>
    <x v="26"/>
    <s v="20228793.1"/>
    <s v="Openbaar Centrum voor Maatschappelijk Welzijn van Pittem"/>
    <s v="woonzorgcentrum Sint-Remigius"/>
    <s v="Relighting"/>
    <n v="63813"/>
    <x v="1"/>
    <x v="161"/>
  </r>
  <r>
    <n v="2124465507"/>
    <x v="11"/>
    <x v="27"/>
    <s v="20185123.1"/>
    <s v="Openbaar Centrum voor Maatschappelijk Welzijn van Rijkevorsel"/>
    <s v="Woonzorgcentrum Prinsenhof"/>
    <s v="Muurisolatie"/>
    <n v="87180"/>
    <x v="1"/>
    <x v="162"/>
  </r>
  <r>
    <n v="2124465507"/>
    <x v="11"/>
    <x v="27"/>
    <s v="20185123.1"/>
    <s v="Openbaar Centrum voor Maatschappelijk Welzijn van Rijkevorsel"/>
    <s v="Woonzorgcentrum Prinsenhof"/>
    <s v="Dakisolatie"/>
    <n v="55224"/>
    <x v="1"/>
    <x v="163"/>
  </r>
  <r>
    <n v="2124465507"/>
    <x v="11"/>
    <x v="27"/>
    <s v="20185123.1"/>
    <s v="Openbaar Centrum voor Maatschappelijk Welzijn van Rijkevorsel"/>
    <s v="Woonzorgcentrum Prinsenhof"/>
    <s v="Stookplaatsrenovatie"/>
    <n v="45000"/>
    <x v="1"/>
    <x v="164"/>
  </r>
  <r>
    <n v="2124465507"/>
    <x v="11"/>
    <x v="27"/>
    <s v="20185123.1"/>
    <s v="Openbaar Centrum voor Maatschappelijk Welzijn van Rijkevorsel"/>
    <s v="Woonzorgcentrum Prinsenhof"/>
    <s v="Relighting/relamping"/>
    <n v="23506"/>
    <x v="1"/>
    <x v="165"/>
  </r>
  <r>
    <n v="2124465507"/>
    <x v="11"/>
    <x v="27"/>
    <s v="20185123.1"/>
    <s v="Openbaar Centrum voor Maatschappelijk Welzijn van Rijkevorsel"/>
    <s v="Woonzorgcentrum Prinsenhof"/>
    <s v="Overige"/>
    <n v="7500"/>
    <x v="1"/>
    <x v="166"/>
  </r>
  <r>
    <n v="2124465507"/>
    <x v="11"/>
    <x v="27"/>
    <s v="20185123.1"/>
    <s v="Openbaar Centrum voor Maatschappelijk Welzijn van Rijkevorsel"/>
    <s v="Woonzorgcentrum Prinsenhof"/>
    <s v="Monitoring"/>
    <n v="5700"/>
    <x v="1"/>
    <x v="167"/>
  </r>
  <r>
    <n v="2124500142"/>
    <x v="4"/>
    <x v="28"/>
    <s v="20228753.1"/>
    <s v="Openbaar Centrum voor Maatschappelijk Welzijn van Grimbergen"/>
    <s v="Ter biest"/>
    <s v="Stookplaatsrenovatie"/>
    <n v="126761.40000000001"/>
    <x v="1"/>
    <x v="168"/>
  </r>
  <r>
    <n v="2124513003"/>
    <x v="3"/>
    <x v="29"/>
    <s v="20204609.1"/>
    <s v="Openbaar Centrum voor Maatschappelijk Welzijn van Halle"/>
    <s v="Ondersteuningswoningen Beverberg"/>
    <s v="Dakisolatie"/>
    <n v="27000"/>
    <x v="1"/>
    <x v="169"/>
  </r>
  <r>
    <n v="2124513003"/>
    <x v="3"/>
    <x v="29"/>
    <s v="20204609.1"/>
    <s v="Openbaar Centrum voor Maatschappelijk Welzijn van Halle"/>
    <s v="Ondersteuningswoningen Beverberg"/>
    <s v="Muurisolatie"/>
    <n v="21000"/>
    <x v="1"/>
    <x v="170"/>
  </r>
  <r>
    <n v="2124513003"/>
    <x v="3"/>
    <x v="29"/>
    <s v="20207080.1"/>
    <s v="Openbaar Centrum voor Maatschappelijk Welzijn van Halle"/>
    <s v="Ondersteuningswoningen Nikkenberg"/>
    <s v="Muurisolatie"/>
    <n v="21000"/>
    <x v="1"/>
    <x v="171"/>
  </r>
  <r>
    <n v="2124513003"/>
    <x v="3"/>
    <x v="29"/>
    <s v="20207080.1"/>
    <s v="Openbaar Centrum voor Maatschappelijk Welzijn van Halle"/>
    <s v="Ondersteuningswoningen Nikkenberg"/>
    <s v="Dakisolatie"/>
    <n v="17400"/>
    <x v="1"/>
    <x v="172"/>
  </r>
  <r>
    <n v="2124513003"/>
    <x v="3"/>
    <x v="29"/>
    <s v="20208643.1"/>
    <s v="Openbaar Centrum voor Maatschappelijk Welzijn van Halle"/>
    <s v="Pastorie Buizingen"/>
    <s v="Muurisolatie"/>
    <n v="31950"/>
    <x v="1"/>
    <x v="173"/>
  </r>
  <r>
    <n v="2124513003"/>
    <x v="3"/>
    <x v="29"/>
    <s v="20207817.1"/>
    <s v="Openbaar Centrum voor Maatschappelijk Welzijn van Halle"/>
    <s v="Serviceflats Van Koekenbeek &amp; Dienstencentrum Pasja"/>
    <s v="Dakisolatie"/>
    <n v="42000"/>
    <x v="1"/>
    <x v="174"/>
  </r>
  <r>
    <n v="2124513003"/>
    <x v="3"/>
    <x v="29"/>
    <s v="20207817.1"/>
    <s v="Openbaar Centrum voor Maatschappelijk Welzijn van Halle"/>
    <s v="Serviceflats Van Koekenbeek &amp; Dienstencentrum Pasja"/>
    <s v="Warmtepompen"/>
    <n v="8380"/>
    <x v="1"/>
    <x v="175"/>
  </r>
  <r>
    <n v="2124513003"/>
    <x v="3"/>
    <x v="29"/>
    <s v="20207817.1"/>
    <s v="Openbaar Centrum voor Maatschappelijk Welzijn van Halle"/>
    <s v="Serviceflats Van Koekenbeek &amp; Dienstencentrum Pasja"/>
    <s v="Regeltechn.ventilatie"/>
    <n v="5278"/>
    <x v="1"/>
    <x v="176"/>
  </r>
  <r>
    <n v="2124513003"/>
    <x v="11"/>
    <x v="29"/>
    <s v="20195150.1"/>
    <s v="Openbaar Centrum voor Maatschappelijk Welzijn van Halle"/>
    <s v="Buitenschoolse kinderopvang ' De Varkenssnuit' (BKO)"/>
    <s v="Dakisolatie"/>
    <n v="7500"/>
    <x v="1"/>
    <x v="177"/>
  </r>
  <r>
    <n v="2124513003"/>
    <x v="11"/>
    <x v="29"/>
    <s v="20191245.1"/>
    <s v="Openbaar Centrum voor Maatschappelijk Welzijn van Halle"/>
    <s v="Kinderdagverblijf 't Pagadderke"/>
    <s v="Dakisolatie"/>
    <n v="6750"/>
    <x v="1"/>
    <x v="178"/>
  </r>
  <r>
    <n v="2124513003"/>
    <x v="11"/>
    <x v="29"/>
    <s v="20198721.1"/>
    <s v="Openbaar Centrum voor Maatschappelijk Welzijn van Halle"/>
    <s v="Zonnig Huis + Braillon"/>
    <s v="Stookplaatsrenovatie"/>
    <n v="48000"/>
    <x v="1"/>
    <x v="179"/>
  </r>
  <r>
    <n v="2124513003"/>
    <x v="11"/>
    <x v="29"/>
    <s v="20198721.1"/>
    <s v="Openbaar Centrum voor Maatschappelijk Welzijn van Halle"/>
    <s v="Zonnig Huis + Braillon"/>
    <s v="Monitoring"/>
    <n v="4037"/>
    <x v="1"/>
    <x v="180"/>
  </r>
  <r>
    <n v="2124513990"/>
    <x v="9"/>
    <x v="30"/>
    <s v="20183450.1"/>
    <s v="Openbaar Centrum voor Maatschappelijk Welzijn van Halen"/>
    <s v="BKO Kinderdorp Halen"/>
    <s v="Muurisolatie"/>
    <n v="14574"/>
    <x v="1"/>
    <x v="181"/>
  </r>
  <r>
    <n v="2124513990"/>
    <x v="9"/>
    <x v="30"/>
    <s v="20183450.1"/>
    <s v="Openbaar Centrum voor Maatschappelijk Welzijn van Halen"/>
    <s v="BKO Kinderdorp Halen"/>
    <s v="Dakisolatie"/>
    <n v="5280"/>
    <x v="1"/>
    <x v="182"/>
  </r>
  <r>
    <n v="2124513990"/>
    <x v="9"/>
    <x v="30"/>
    <s v="20183450.2"/>
    <s v="Openbaar Centrum voor Maatschappelijk Welzijn van Halen"/>
    <s v="BKO Kinderdorp Halen"/>
    <s v="Zonwering"/>
    <n v="2475"/>
    <x v="1"/>
    <x v="183"/>
  </r>
  <r>
    <n v="2124521916"/>
    <x v="15"/>
    <x v="31"/>
    <s v="20183034.1"/>
    <s v="Openbaar Centrum voor Maatschappelijk Welzijn van Hasselt"/>
    <s v="Juniperus"/>
    <s v="Stookplaatsrenovatie"/>
    <n v="96000"/>
    <x v="1"/>
    <x v="184"/>
  </r>
  <r>
    <n v="2124547642"/>
    <x v="9"/>
    <x v="32"/>
    <s v="20187923.1"/>
    <s v="Openbaar Centrum voor Maatschappelijk Welzijn van Herselt"/>
    <s v="Bejaardenwoning St. Servaasweg 26"/>
    <s v="Vloerisolatie"/>
    <n v="1116"/>
    <x v="1"/>
    <x v="185"/>
  </r>
  <r>
    <n v="2124547642"/>
    <x v="9"/>
    <x v="32"/>
    <s v="20187923.1"/>
    <s v="Openbaar Centrum voor Maatschappelijk Welzijn van Herselt"/>
    <s v="Bejaardenwoning St. Servaasweg 26"/>
    <s v="Isoleren leidingen"/>
    <n v="39"/>
    <x v="1"/>
    <x v="186"/>
  </r>
  <r>
    <n v="2124547642"/>
    <x v="9"/>
    <x v="32"/>
    <s v="20187923.1"/>
    <s v="Openbaar Centrum voor Maatschappelijk Welzijn van Herselt"/>
    <s v="Bejaardenwoning St. Servaasweg 26"/>
    <s v="Regeltechn. verwarming"/>
    <n v="13"/>
    <x v="1"/>
    <x v="187"/>
  </r>
  <r>
    <n v="2124547642"/>
    <x v="9"/>
    <x v="32"/>
    <s v="20189030.1"/>
    <s v="Openbaar Centrum voor Maatschappelijk Welzijn van Herselt"/>
    <s v="Bejaardenwoning St. Servaasweg 28"/>
    <s v="Vloerisolatie"/>
    <n v="1116"/>
    <x v="1"/>
    <x v="188"/>
  </r>
  <r>
    <n v="2124547642"/>
    <x v="9"/>
    <x v="32"/>
    <s v="20189030.1"/>
    <s v="Openbaar Centrum voor Maatschappelijk Welzijn van Herselt"/>
    <s v="Bejaardenwoning St. Servaasweg 28"/>
    <s v="Isoleren leidingen"/>
    <n v="39"/>
    <x v="1"/>
    <x v="189"/>
  </r>
  <r>
    <n v="2124547642"/>
    <x v="9"/>
    <x v="32"/>
    <s v="20189030.1"/>
    <s v="Openbaar Centrum voor Maatschappelijk Welzijn van Herselt"/>
    <s v="Bejaardenwoning St. Servaasweg 28"/>
    <s v="Regeltechn. verwarming"/>
    <n v="13"/>
    <x v="1"/>
    <x v="190"/>
  </r>
  <r>
    <n v="2124547642"/>
    <x v="9"/>
    <x v="32"/>
    <s v="20181890.1"/>
    <s v="Openbaar Centrum voor Maatschappelijk Welzijn van Herselt"/>
    <s v="Bejaardenwoning St. Servaasweg 30"/>
    <s v="Vloerisolatie"/>
    <n v="1116"/>
    <x v="1"/>
    <x v="191"/>
  </r>
  <r>
    <n v="2124547642"/>
    <x v="9"/>
    <x v="32"/>
    <s v="20181890.1"/>
    <s v="Openbaar Centrum voor Maatschappelijk Welzijn van Herselt"/>
    <s v="Bejaardenwoning St. Servaasweg 30"/>
    <s v="Isoleren leidingen"/>
    <n v="39"/>
    <x v="1"/>
    <x v="192"/>
  </r>
  <r>
    <n v="2124547642"/>
    <x v="9"/>
    <x v="32"/>
    <s v="20181890.1"/>
    <s v="Openbaar Centrum voor Maatschappelijk Welzijn van Herselt"/>
    <s v="Bejaardenwoning St. Servaasweg 30"/>
    <s v="Regeltechn. verwarming"/>
    <n v="13"/>
    <x v="1"/>
    <x v="193"/>
  </r>
  <r>
    <n v="2124547642"/>
    <x v="9"/>
    <x v="32"/>
    <s v="20187827.1"/>
    <s v="Openbaar Centrum voor Maatschappelijk Welzijn van Herselt"/>
    <s v="Bejaardenwoning St. Servaasweg 32"/>
    <s v="Vloerisolatie"/>
    <n v="1116"/>
    <x v="1"/>
    <x v="194"/>
  </r>
  <r>
    <n v="2124547642"/>
    <x v="9"/>
    <x v="32"/>
    <s v="20187827.1"/>
    <s v="Openbaar Centrum voor Maatschappelijk Welzijn van Herselt"/>
    <s v="Bejaardenwoning St. Servaasweg 32"/>
    <s v="Isoleren leidingen"/>
    <n v="39"/>
    <x v="1"/>
    <x v="195"/>
  </r>
  <r>
    <n v="2124547642"/>
    <x v="9"/>
    <x v="32"/>
    <s v="20187827.1"/>
    <s v="Openbaar Centrum voor Maatschappelijk Welzijn van Herselt"/>
    <s v="Bejaardenwoning St. Servaasweg 32"/>
    <s v="Sensibilisering"/>
    <n v="34"/>
    <x v="1"/>
    <x v="196"/>
  </r>
  <r>
    <n v="2124547642"/>
    <x v="9"/>
    <x v="32"/>
    <s v="20186915.1"/>
    <s v="Openbaar Centrum voor Maatschappelijk Welzijn van Herselt"/>
    <s v="Bejaardenwoning St. Servaasweg 34"/>
    <s v="Vloerisolatie"/>
    <n v="1116"/>
    <x v="1"/>
    <x v="197"/>
  </r>
  <r>
    <n v="2124547642"/>
    <x v="9"/>
    <x v="32"/>
    <s v="20186915.1"/>
    <s v="Openbaar Centrum voor Maatschappelijk Welzijn van Herselt"/>
    <s v="Bejaardenwoning St. Servaasweg 34"/>
    <s v="Isoleren leidingen"/>
    <n v="39"/>
    <x v="1"/>
    <x v="198"/>
  </r>
  <r>
    <n v="2124547642"/>
    <x v="9"/>
    <x v="32"/>
    <s v="20186915.1"/>
    <s v="Openbaar Centrum voor Maatschappelijk Welzijn van Herselt"/>
    <s v="Bejaardenwoning St. Servaasweg 34"/>
    <s v="Regeltechn. verwarming"/>
    <n v="13"/>
    <x v="1"/>
    <x v="199"/>
  </r>
  <r>
    <n v="2124547642"/>
    <x v="9"/>
    <x v="32"/>
    <s v="20181276.1"/>
    <s v="Openbaar Centrum voor Maatschappelijk Welzijn van Herselt"/>
    <s v="Bejaardenwoning St. Servaasweg 36"/>
    <s v="Vloerisolatie"/>
    <n v="1116"/>
    <x v="1"/>
    <x v="200"/>
  </r>
  <r>
    <n v="2124547642"/>
    <x v="9"/>
    <x v="32"/>
    <s v="20181276.1"/>
    <s v="Openbaar Centrum voor Maatschappelijk Welzijn van Herselt"/>
    <s v="Bejaardenwoning St. Servaasweg 36"/>
    <s v="Isoleren leidingen"/>
    <n v="39"/>
    <x v="1"/>
    <x v="201"/>
  </r>
  <r>
    <n v="2124547642"/>
    <x v="9"/>
    <x v="32"/>
    <s v="20181276.1"/>
    <s v="Openbaar Centrum voor Maatschappelijk Welzijn van Herselt"/>
    <s v="Bejaardenwoning St. Servaasweg 36"/>
    <s v="Regeltechn. verwarming"/>
    <n v="13"/>
    <x v="1"/>
    <x v="202"/>
  </r>
  <r>
    <n v="2124547642"/>
    <x v="9"/>
    <x v="32"/>
    <s v="20188219.1"/>
    <s v="Openbaar Centrum voor Maatschappelijk Welzijn van Herselt"/>
    <s v="Bejaardenwoning St. Servaasweg 38"/>
    <s v="Vloerisolatie"/>
    <n v="1116"/>
    <x v="1"/>
    <x v="203"/>
  </r>
  <r>
    <n v="2124547642"/>
    <x v="9"/>
    <x v="32"/>
    <s v="20188219.1"/>
    <s v="Openbaar Centrum voor Maatschappelijk Welzijn van Herselt"/>
    <s v="Bejaardenwoning St. Servaasweg 38"/>
    <s v="Isoleren leidingen"/>
    <n v="39"/>
    <x v="1"/>
    <x v="204"/>
  </r>
  <r>
    <n v="2124547642"/>
    <x v="9"/>
    <x v="32"/>
    <s v="20188219.1"/>
    <s v="Openbaar Centrum voor Maatschappelijk Welzijn van Herselt"/>
    <s v="Bejaardenwoning St. Servaasweg 38"/>
    <s v="Sensibilisering"/>
    <n v="34"/>
    <x v="1"/>
    <x v="205"/>
  </r>
  <r>
    <n v="2124547642"/>
    <x v="9"/>
    <x v="32"/>
    <s v="20182770.1"/>
    <s v="Openbaar Centrum voor Maatschappelijk Welzijn van Herselt"/>
    <s v="Bejaardenwoning St. Servaasweg 40"/>
    <s v="Vloerisolatie"/>
    <n v="1116"/>
    <x v="1"/>
    <x v="206"/>
  </r>
  <r>
    <n v="2124547642"/>
    <x v="9"/>
    <x v="32"/>
    <s v="20182770.1"/>
    <s v="Openbaar Centrum voor Maatschappelijk Welzijn van Herselt"/>
    <s v="Bejaardenwoning St. Servaasweg 40"/>
    <s v="Isoleren leidingen"/>
    <n v="39"/>
    <x v="1"/>
    <x v="207"/>
  </r>
  <r>
    <n v="2124547642"/>
    <x v="9"/>
    <x v="32"/>
    <s v="20182770.1"/>
    <s v="Openbaar Centrum voor Maatschappelijk Welzijn van Herselt"/>
    <s v="Bejaardenwoning St. Servaasweg 40"/>
    <s v="Regeltechn. verwarming"/>
    <n v="13"/>
    <x v="1"/>
    <x v="208"/>
  </r>
  <r>
    <n v="2124547642"/>
    <x v="9"/>
    <x v="32"/>
    <s v="20183097.1"/>
    <s v="Openbaar Centrum voor Maatschappelijk Welzijn van Herselt"/>
    <s v="Bejaardenwoning Verbrand Goor 7A"/>
    <s v="Vloerisolatie"/>
    <n v="1134"/>
    <x v="1"/>
    <x v="209"/>
  </r>
  <r>
    <n v="2124547642"/>
    <x v="9"/>
    <x v="32"/>
    <s v="20183097.1"/>
    <s v="Openbaar Centrum voor Maatschappelijk Welzijn van Herselt"/>
    <s v="Bejaardenwoning Verbrand Goor 7A"/>
    <s v="Dakisolatie"/>
    <n v="75"/>
    <x v="1"/>
    <x v="210"/>
  </r>
  <r>
    <n v="2124547642"/>
    <x v="9"/>
    <x v="32"/>
    <s v="20183097.1"/>
    <s v="Openbaar Centrum voor Maatschappelijk Welzijn van Herselt"/>
    <s v="Bejaardenwoning Verbrand Goor 7A"/>
    <s v="Isoleren leidingen"/>
    <n v="57"/>
    <x v="1"/>
    <x v="211"/>
  </r>
  <r>
    <n v="2124547642"/>
    <x v="9"/>
    <x v="32"/>
    <s v="20183097.1"/>
    <s v="Openbaar Centrum voor Maatschappelijk Welzijn van Herselt"/>
    <s v="Bejaardenwoning Verbrand Goor 7A"/>
    <s v="Sensibilisering"/>
    <n v="40"/>
    <x v="1"/>
    <x v="212"/>
  </r>
  <r>
    <n v="2124547642"/>
    <x v="9"/>
    <x v="32"/>
    <s v="20183097.1"/>
    <s v="Openbaar Centrum voor Maatschappelijk Welzijn van Herselt"/>
    <s v="Bejaardenwoning Verbrand Goor 7A"/>
    <s v="Regeltechn. verwarming"/>
    <n v="19"/>
    <x v="1"/>
    <x v="213"/>
  </r>
  <r>
    <n v="2124547642"/>
    <x v="9"/>
    <x v="32"/>
    <s v="20187632.1"/>
    <s v="Openbaar Centrum voor Maatschappelijk Welzijn van Herselt"/>
    <s v="Bejaardenwoning Verbrand Goor 7B"/>
    <s v="Vloerisolatie"/>
    <n v="1134"/>
    <x v="1"/>
    <x v="214"/>
  </r>
  <r>
    <n v="2124547642"/>
    <x v="9"/>
    <x v="32"/>
    <s v="20187632.1"/>
    <s v="Openbaar Centrum voor Maatschappelijk Welzijn van Herselt"/>
    <s v="Bejaardenwoning Verbrand Goor 7B"/>
    <s v="Dakisolatie"/>
    <n v="75"/>
    <x v="1"/>
    <x v="215"/>
  </r>
  <r>
    <n v="2124547642"/>
    <x v="9"/>
    <x v="32"/>
    <s v="20187632.1"/>
    <s v="Openbaar Centrum voor Maatschappelijk Welzijn van Herselt"/>
    <s v="Bejaardenwoning Verbrand Goor 7B"/>
    <s v="Isoleren leidingen"/>
    <n v="57"/>
    <x v="1"/>
    <x v="216"/>
  </r>
  <r>
    <n v="2124547642"/>
    <x v="9"/>
    <x v="32"/>
    <s v="20187632.1"/>
    <s v="Openbaar Centrum voor Maatschappelijk Welzijn van Herselt"/>
    <s v="Bejaardenwoning Verbrand Goor 7B"/>
    <s v="Sensibilisering"/>
    <n v="40"/>
    <x v="1"/>
    <x v="217"/>
  </r>
  <r>
    <n v="2124547642"/>
    <x v="9"/>
    <x v="32"/>
    <s v="20187632.1"/>
    <s v="Openbaar Centrum voor Maatschappelijk Welzijn van Herselt"/>
    <s v="Bejaardenwoning Verbrand Goor 7B"/>
    <s v="Regeltechn. verwarming"/>
    <n v="19"/>
    <x v="1"/>
    <x v="218"/>
  </r>
  <r>
    <n v="2124547642"/>
    <x v="9"/>
    <x v="32"/>
    <s v="20183252.1"/>
    <s v="Openbaar Centrum voor Maatschappelijk Welzijn van Herselt"/>
    <s v="Bejaardenwoning Verbrand Goor 7C"/>
    <s v="Vloerisolatie"/>
    <n v="1134"/>
    <x v="1"/>
    <x v="219"/>
  </r>
  <r>
    <n v="2124547642"/>
    <x v="9"/>
    <x v="32"/>
    <s v="20183252.1"/>
    <s v="Openbaar Centrum voor Maatschappelijk Welzijn van Herselt"/>
    <s v="Bejaardenwoning Verbrand Goor 7C"/>
    <s v="Isoleren leidingen"/>
    <n v="90"/>
    <x v="1"/>
    <x v="220"/>
  </r>
  <r>
    <n v="2124547642"/>
    <x v="9"/>
    <x v="32"/>
    <s v="20183252.1"/>
    <s v="Openbaar Centrum voor Maatschappelijk Welzijn van Herselt"/>
    <s v="Bejaardenwoning Verbrand Goor 7C"/>
    <s v="Dakisolatie"/>
    <n v="84"/>
    <x v="1"/>
    <x v="221"/>
  </r>
  <r>
    <n v="2124547642"/>
    <x v="9"/>
    <x v="32"/>
    <s v="20183252.1"/>
    <s v="Openbaar Centrum voor Maatschappelijk Welzijn van Herselt"/>
    <s v="Bejaardenwoning Verbrand Goor 7C"/>
    <s v="Regeltechn. verwarming"/>
    <n v="78"/>
    <x v="1"/>
    <x v="222"/>
  </r>
  <r>
    <n v="2124547642"/>
    <x v="9"/>
    <x v="32"/>
    <s v="20183252.1"/>
    <s v="Openbaar Centrum voor Maatschappelijk Welzijn van Herselt"/>
    <s v="Bejaardenwoning Verbrand Goor 7C"/>
    <s v="Sensibilisering"/>
    <n v="48"/>
    <x v="1"/>
    <x v="223"/>
  </r>
  <r>
    <n v="2124547642"/>
    <x v="9"/>
    <x v="32"/>
    <s v="20181171.1"/>
    <s v="Openbaar Centrum voor Maatschappelijk Welzijn van Herselt"/>
    <s v="Bejaardenwoning Verbrand Goor 7D"/>
    <s v="Vloerisolatie"/>
    <n v="1134"/>
    <x v="1"/>
    <x v="224"/>
  </r>
  <r>
    <n v="2124547642"/>
    <x v="9"/>
    <x v="32"/>
    <s v="20181171.1"/>
    <s v="Openbaar Centrum voor Maatschappelijk Welzijn van Herselt"/>
    <s v="Bejaardenwoning Verbrand Goor 7D"/>
    <s v="Dakisolatie"/>
    <n v="84"/>
    <x v="1"/>
    <x v="225"/>
  </r>
  <r>
    <n v="2124547642"/>
    <x v="9"/>
    <x v="32"/>
    <s v="20181171.1"/>
    <s v="Openbaar Centrum voor Maatschappelijk Welzijn van Herselt"/>
    <s v="Bejaardenwoning Verbrand Goor 7D"/>
    <s v="Isoleren leidingen"/>
    <n v="58"/>
    <x v="1"/>
    <x v="226"/>
  </r>
  <r>
    <n v="2124547642"/>
    <x v="9"/>
    <x v="32"/>
    <s v="20181171.1"/>
    <s v="Openbaar Centrum voor Maatschappelijk Welzijn van Herselt"/>
    <s v="Bejaardenwoning Verbrand Goor 7D"/>
    <s v="Sensibilisering"/>
    <n v="46"/>
    <x v="1"/>
    <x v="227"/>
  </r>
  <r>
    <n v="2124547642"/>
    <x v="9"/>
    <x v="32"/>
    <s v="20181171.1"/>
    <s v="Openbaar Centrum voor Maatschappelijk Welzijn van Herselt"/>
    <s v="Bejaardenwoning Verbrand Goor 7D"/>
    <s v="Regeltechn. verwarming"/>
    <n v="43"/>
    <x v="1"/>
    <x v="228"/>
  </r>
  <r>
    <n v="2124561490"/>
    <x v="3"/>
    <x v="33"/>
    <s v="20194147.1"/>
    <s v="Openbaar Centrum voor Maatschappelijk Welzijn van Hooglede"/>
    <s v="WZC Ter linde"/>
    <s v="Dakisolatie"/>
    <n v="72000"/>
    <x v="1"/>
    <x v="229"/>
  </r>
  <r>
    <n v="2124561490"/>
    <x v="3"/>
    <x v="33"/>
    <s v="20194147.1"/>
    <s v="Openbaar Centrum voor Maatschappelijk Welzijn van Hooglede"/>
    <s v="WZC Ter linde"/>
    <s v="Warmtepompen"/>
    <n v="32760"/>
    <x v="1"/>
    <x v="230"/>
  </r>
  <r>
    <n v="2124561490"/>
    <x v="3"/>
    <x v="33"/>
    <s v="20194147.1"/>
    <s v="Openbaar Centrum voor Maatschappelijk Welzijn van Hooglede"/>
    <s v="WZC Ter linde"/>
    <s v="Zonwering"/>
    <n v="28909.8"/>
    <x v="1"/>
    <x v="231"/>
  </r>
  <r>
    <n v="2124561490"/>
    <x v="3"/>
    <x v="33"/>
    <s v="20194147.1"/>
    <s v="Openbaar Centrum voor Maatschappelijk Welzijn van Hooglede"/>
    <s v="WZC Ter linde"/>
    <s v="Zonneboiler"/>
    <n v="10555"/>
    <x v="1"/>
    <x v="232"/>
  </r>
  <r>
    <n v="2124561490"/>
    <x v="3"/>
    <x v="33"/>
    <s v="20194147.1"/>
    <s v="Openbaar Centrum voor Maatschappelijk Welzijn van Hooglede"/>
    <s v="WZC Ter linde"/>
    <s v="Muurisolatie"/>
    <n v="7361"/>
    <x v="1"/>
    <x v="233"/>
  </r>
  <r>
    <n v="2124561490"/>
    <x v="3"/>
    <x v="33"/>
    <s v="20194147.1"/>
    <s v="Openbaar Centrum voor Maatschappelijk Welzijn van Hooglede"/>
    <s v="WZC Ter linde"/>
    <s v="Isoleren leidingen"/>
    <n v="4800"/>
    <x v="1"/>
    <x v="234"/>
  </r>
  <r>
    <n v="2124561490"/>
    <x v="3"/>
    <x v="33"/>
    <s v="20194147.1"/>
    <s v="Openbaar Centrum voor Maatschappelijk Welzijn van Hooglede"/>
    <s v="WZC Ter linde"/>
    <s v="Monitoring"/>
    <n v="3982"/>
    <x v="1"/>
    <x v="235"/>
  </r>
  <r>
    <n v="2124561490"/>
    <x v="3"/>
    <x v="33"/>
    <s v="20194147.1"/>
    <s v="Openbaar Centrum voor Maatschappelijk Welzijn van Hooglede"/>
    <s v="WZC Ter linde"/>
    <s v="Vervangen pompen"/>
    <n v="3960"/>
    <x v="1"/>
    <x v="236"/>
  </r>
  <r>
    <n v="2124561490"/>
    <x v="3"/>
    <x v="33"/>
    <s v="20194147.1"/>
    <s v="Openbaar Centrum voor Maatschappelijk Welzijn van Hooglede"/>
    <s v="WZC Ter linde"/>
    <s v="Overige"/>
    <n v="1943"/>
    <x v="1"/>
    <x v="237"/>
  </r>
  <r>
    <n v="2124561490"/>
    <x v="3"/>
    <x v="33"/>
    <s v="20194147.1"/>
    <s v="Openbaar Centrum voor Maatschappelijk Welzijn van Hooglede"/>
    <s v="WZC Ter linde"/>
    <s v="Sensibilisering"/>
    <n v="434"/>
    <x v="1"/>
    <x v="238"/>
  </r>
  <r>
    <n v="2124588229"/>
    <x v="3"/>
    <x v="34"/>
    <s v="20191838.1"/>
    <s v="Openbaar Centrum voor Maatschappelijk Welzijn van Kampenhout"/>
    <s v="De Waaier"/>
    <s v="Warmtepompen"/>
    <n v="22734"/>
    <x v="1"/>
    <x v="239"/>
  </r>
  <r>
    <n v="2124588229"/>
    <x v="3"/>
    <x v="34"/>
    <s v="20191838.1"/>
    <s v="Openbaar Centrum voor Maatschappelijk Welzijn van Kampenhout"/>
    <s v="De Waaier"/>
    <s v="Stookplaatsrenovatie"/>
    <n v="21000"/>
    <x v="1"/>
    <x v="240"/>
  </r>
  <r>
    <n v="2124588229"/>
    <x v="3"/>
    <x v="34"/>
    <s v="20191838.1"/>
    <s v="Openbaar Centrum voor Maatschappelijk Welzijn van Kampenhout"/>
    <s v="De Waaier"/>
    <s v="Monitoring"/>
    <n v="8700"/>
    <x v="1"/>
    <x v="241"/>
  </r>
  <r>
    <n v="2124588229"/>
    <x v="3"/>
    <x v="34"/>
    <s v="20191838.1"/>
    <s v="Openbaar Centrum voor Maatschappelijk Welzijn van Kampenhout"/>
    <s v="De Waaier"/>
    <s v="Regeltechn.ventilatie"/>
    <n v="5775"/>
    <x v="1"/>
    <x v="242"/>
  </r>
  <r>
    <n v="2124588229"/>
    <x v="3"/>
    <x v="34"/>
    <s v="20191838.1"/>
    <s v="Openbaar Centrum voor Maatschappelijk Welzijn van Kampenhout"/>
    <s v="De Waaier"/>
    <s v="Isoleren leidingen"/>
    <n v="2160"/>
    <x v="1"/>
    <x v="243"/>
  </r>
  <r>
    <n v="2124588229"/>
    <x v="3"/>
    <x v="34"/>
    <s v="20191838.1"/>
    <s v="Openbaar Centrum voor Maatschappelijk Welzijn van Kampenhout"/>
    <s v="De Waaier"/>
    <s v="Vervangen pompen"/>
    <n v="2100"/>
    <x v="1"/>
    <x v="244"/>
  </r>
  <r>
    <n v="2124588229"/>
    <x v="3"/>
    <x v="34"/>
    <s v="20191838.1"/>
    <s v="Openbaar Centrum voor Maatschappelijk Welzijn van Kampenhout"/>
    <s v="De Waaier"/>
    <s v="Sensibilisering"/>
    <n v="150"/>
    <x v="1"/>
    <x v="245"/>
  </r>
  <r>
    <n v="2124722829"/>
    <x v="4"/>
    <x v="35"/>
    <s v="20195079.3"/>
    <s v="Openbaar Centrum voor Maatschappelijk Welzijn van Asse"/>
    <s v="Sociaal Huis"/>
    <s v="Warmtepompen en koeling"/>
    <n v="344000"/>
    <x v="1"/>
    <x v="246"/>
  </r>
  <r>
    <n v="2124722829"/>
    <x v="13"/>
    <x v="35"/>
    <s v="20195079.2"/>
    <s v="Openbaar Centrum voor Maatschappelijk Welzijn van Asse"/>
    <s v="Sociaal Huis"/>
    <s v="Dakisolatie"/>
    <n v="156000"/>
    <x v="1"/>
    <x v="247"/>
  </r>
  <r>
    <n v="2124741642"/>
    <x v="16"/>
    <x v="36"/>
    <s v="20183757.1"/>
    <s v="Openbaar Centrum voor Maatschappelijk Welzijn van Beerse"/>
    <s v="Serviceflats De Molenakkers"/>
    <s v="Stookplaatsrenovatie"/>
    <n v="16474"/>
    <x v="1"/>
    <x v="248"/>
  </r>
  <r>
    <n v="2124757494"/>
    <x v="9"/>
    <x v="37"/>
    <s v="20187119.1"/>
    <s v="Openbaar Centrum voor Maatschappelijk Welzijn van Berlare"/>
    <s v="Ter Meere/Boerkenkrijghof"/>
    <s v="Stookplaatsrenovatie"/>
    <n v="36000"/>
    <x v="1"/>
    <x v="249"/>
  </r>
  <r>
    <n v="2124757494"/>
    <x v="9"/>
    <x v="37"/>
    <s v="20184314.1"/>
    <s v="Openbaar Centrum voor Maatschappelijk Welzijn van Berlare"/>
    <s v="Zilverberk"/>
    <s v="Isoleren leidingen"/>
    <n v="332"/>
    <x v="1"/>
    <x v="250"/>
  </r>
  <r>
    <n v="2124768381"/>
    <x v="4"/>
    <x v="38"/>
    <s v="20184222.1"/>
    <s v="Openbaar Centrum voor Maatschappelijk Welzijn van Bilzen"/>
    <s v="OCMW De Wende"/>
    <s v="Stookplaatsrenovatie"/>
    <n v="7049"/>
    <x v="1"/>
    <x v="251"/>
  </r>
  <r>
    <n v="2124782229"/>
    <x v="8"/>
    <x v="39"/>
    <s v="20186642.1"/>
    <s v="Openbaar Centrum voor Maatschappelijk Welzijn van Boortmeerbeek"/>
    <s v="BKO Ravot"/>
    <s v="Comfortverhoging"/>
    <n v="2100"/>
    <x v="1"/>
    <x v="252"/>
  </r>
  <r>
    <n v="2124782229"/>
    <x v="8"/>
    <x v="39"/>
    <s v="20186642.1"/>
    <s v="Openbaar Centrum voor Maatschappelijk Welzijn van Boortmeerbeek"/>
    <s v="BKO Ravot"/>
    <s v="Regeltechn.verwarming"/>
    <n v="1152"/>
    <x v="1"/>
    <x v="253"/>
  </r>
  <r>
    <n v="2122454505"/>
    <x v="16"/>
    <x v="40"/>
    <s v="20182136.1"/>
    <s v="Openbaar Centrum voor Maatschappelijk Welzijn van Buggenhout"/>
    <s v="Herfstdroom"/>
    <s v="Stookplaatsrenovatie"/>
    <n v="19200"/>
    <x v="1"/>
    <x v="254"/>
  </r>
  <r>
    <n v="2122454505"/>
    <x v="16"/>
    <x v="40"/>
    <s v="20182136.1"/>
    <s v="Openbaar Centrum voor Maatschappelijk Welzijn van Buggenhout"/>
    <s v="Herfstdroom"/>
    <s v="Vervangen pompen"/>
    <n v="899"/>
    <x v="1"/>
    <x v="255"/>
  </r>
  <r>
    <n v="2122454505"/>
    <x v="16"/>
    <x v="40"/>
    <s v="20182136.1"/>
    <s v="Openbaar Centrum voor Maatschappelijk Welzijn van Buggenhout"/>
    <s v="Herfstdroom"/>
    <s v="Isoleren leidingen"/>
    <n v="554"/>
    <x v="1"/>
    <x v="256"/>
  </r>
  <r>
    <n v="2122454505"/>
    <x v="5"/>
    <x v="40"/>
    <s v="20182136.2"/>
    <s v="Openbaar Centrum voor Maatschappelijk Welzijn van Buggenhout"/>
    <s v="Herfstdroom"/>
    <s v="Relighting/relamping"/>
    <n v="6469"/>
    <x v="1"/>
    <x v="257"/>
  </r>
  <r>
    <n v="2122460457"/>
    <x v="5"/>
    <x v="41"/>
    <s v="20229003.1"/>
    <s v="Openbaar Centrum voor Maatschappelijk Welzijn van Damme"/>
    <s v="Opvanghuis"/>
    <s v="Relighting"/>
    <n v="146"/>
    <x v="1"/>
    <x v="258"/>
  </r>
  <r>
    <n v="2122460457"/>
    <x v="5"/>
    <x v="41"/>
    <s v="20229003.1"/>
    <s v="Openbaar Centrum voor Maatschappelijk Welzijn van Damme"/>
    <s v="Opvanghuis"/>
    <s v="Relighting"/>
    <n v="963"/>
    <x v="1"/>
    <x v="259"/>
  </r>
  <r>
    <n v="2122460457"/>
    <x v="5"/>
    <x v="41"/>
    <s v="20229003.1"/>
    <s v="Openbaar Centrum voor Maatschappelijk Welzijn van Damme"/>
    <s v="Opvanghuis"/>
    <s v="PV-panelen"/>
    <n v="1440"/>
    <x v="1"/>
    <x v="260"/>
  </r>
  <r>
    <n v="2122460457"/>
    <x v="5"/>
    <x v="41"/>
    <s v="20229003.1"/>
    <s v="Openbaar Centrum voor Maatschappelijk Welzijn van Damme"/>
    <s v="Opvanghuis"/>
    <s v="Relighting"/>
    <n v="95"/>
    <x v="1"/>
    <x v="261"/>
  </r>
  <r>
    <n v="2122460457"/>
    <x v="5"/>
    <x v="41"/>
    <s v="20229003.1"/>
    <s v="Openbaar Centrum voor Maatschappelijk Welzijn van Damme"/>
    <s v="Opvanghuis"/>
    <s v="Relighting"/>
    <n v="269"/>
    <x v="1"/>
    <x v="262"/>
  </r>
  <r>
    <n v="2124829729"/>
    <x v="7"/>
    <x v="42"/>
    <s v="20223177.1"/>
    <s v="Openbaar Centrum voor Maatschappelijk Welzijn van Diksmuide"/>
    <s v="Woonzorgcentrum"/>
    <s v="Zonnewering"/>
    <n v="62211"/>
    <x v="1"/>
    <x v="263"/>
  </r>
  <r>
    <n v="2124835681"/>
    <x v="8"/>
    <x v="43"/>
    <s v="20226959.1"/>
    <s v="Openbaar Centrum voor Maatschappelijk Welzijn van Duffel"/>
    <s v="WZC Sint-Elizabeth"/>
    <s v="Dakisolatie plat dak"/>
    <n v="42192"/>
    <x v="1"/>
    <x v="264"/>
  </r>
  <r>
    <n v="2125716607"/>
    <x v="3"/>
    <x v="44"/>
    <s v="20182371.1"/>
    <s v="Openbaar Centrum voor Maatschappelijk Welzijn van Maasmechelen"/>
    <s v="De Bolster"/>
    <s v="Stookplaatsrenovatie"/>
    <n v="42000"/>
    <x v="1"/>
    <x v="265"/>
  </r>
  <r>
    <n v="2125716607"/>
    <x v="1"/>
    <x v="44"/>
    <s v="20214013.1"/>
    <s v="Openbaar Centrum voor Maatschappelijk Welzijn van Maasmechelen"/>
    <s v="CDV De Moerbei"/>
    <s v="Dakisolatie plat dak"/>
    <n v="43830"/>
    <x v="1"/>
    <x v="266"/>
  </r>
  <r>
    <n v="2125716607"/>
    <x v="1"/>
    <x v="44"/>
    <s v="20214013.1"/>
    <s v="Openbaar Centrum voor Maatschappelijk Welzijn van Maasmechelen"/>
    <s v="CDV De Moerbei"/>
    <s v="Buitengevel"/>
    <n v="39000"/>
    <x v="1"/>
    <x v="267"/>
  </r>
  <r>
    <n v="2125716607"/>
    <x v="1"/>
    <x v="44"/>
    <s v="20214013.1"/>
    <s v="Openbaar Centrum voor Maatschappelijk Welzijn van Maasmechelen"/>
    <s v="CDV De Moerbei"/>
    <s v="Vloerisolatie (op de vloerplaat)"/>
    <n v="34500"/>
    <x v="1"/>
    <x v="268"/>
  </r>
  <r>
    <n v="2125716607"/>
    <x v="1"/>
    <x v="44"/>
    <s v="20214013.1"/>
    <s v="Openbaar Centrum voor Maatschappelijk Welzijn van Maasmechelen"/>
    <s v="CDV De Moerbei"/>
    <s v="Schrijnwerkrenovatie Aluminium"/>
    <n v="34200"/>
    <x v="1"/>
    <x v="269"/>
  </r>
  <r>
    <n v="2125716607"/>
    <x v="1"/>
    <x v="44"/>
    <s v="20214013.1"/>
    <s v="Openbaar Centrum voor Maatschappelijk Welzijn van Maasmechelen"/>
    <s v="CDV De Moerbei"/>
    <s v="Dakisolatie hellend dak"/>
    <n v="32400"/>
    <x v="1"/>
    <x v="270"/>
  </r>
  <r>
    <n v="2125716607"/>
    <x v="1"/>
    <x v="44"/>
    <s v="20214013.1"/>
    <s v="Openbaar Centrum voor Maatschappelijk Welzijn van Maasmechelen"/>
    <s v="CDV De Moerbei"/>
    <s v="Warmtepompen en koeling"/>
    <n v="15000"/>
    <x v="1"/>
    <x v="271"/>
  </r>
  <r>
    <n v="2125716607"/>
    <x v="1"/>
    <x v="44"/>
    <s v="20214013.1"/>
    <s v="Openbaar Centrum voor Maatschappelijk Welzijn van Maasmechelen"/>
    <s v="CDV De Moerbei"/>
    <s v="Overige"/>
    <n v="12000"/>
    <x v="1"/>
    <x v="272"/>
  </r>
  <r>
    <n v="2125716607"/>
    <x v="1"/>
    <x v="44"/>
    <s v="20214013.1"/>
    <s v="Openbaar Centrum voor Maatschappelijk Welzijn van Maasmechelen"/>
    <s v="CDV De Moerbei"/>
    <s v="Spouwmuur"/>
    <n v="5100"/>
    <x v="1"/>
    <x v="273"/>
  </r>
  <r>
    <n v="2125716607"/>
    <x v="1"/>
    <x v="44"/>
    <s v="20214013.1"/>
    <s v="Openbaar Centrum voor Maatschappelijk Welzijn van Maasmechelen"/>
    <s v="CDV De Moerbei"/>
    <s v="Stookplaatsrenovatie"/>
    <n v="4500"/>
    <x v="1"/>
    <x v="274"/>
  </r>
  <r>
    <n v="2125716607"/>
    <x v="1"/>
    <x v="44"/>
    <s v="20214013.1"/>
    <s v="Openbaar Centrum voor Maatschappelijk Welzijn van Maasmechelen"/>
    <s v="CDV De Moerbei"/>
    <s v="Warmtepompen en koeling"/>
    <n v="2100"/>
    <x v="1"/>
    <x v="275"/>
  </r>
  <r>
    <n v="2126276803"/>
    <x v="2"/>
    <x v="45"/>
    <s v="20231732.1"/>
    <s v="Openbaar Centrum voor Maatschappelijk Welzijn van Dendermonde"/>
    <s v="1_29 Woonzorgcentrum Aymonshof"/>
    <s v="Dakisolatie plat dak"/>
    <n v="476000"/>
    <x v="1"/>
    <x v="276"/>
  </r>
  <r>
    <n v="2126276803"/>
    <x v="2"/>
    <x v="45"/>
    <s v="20231732.1"/>
    <s v="Openbaar Centrum voor Maatschappelijk Welzijn van Dendermonde"/>
    <s v="1_29 Woonzorgcentrum Aymonshof"/>
    <s v="Renovatie beglazing"/>
    <n v="24000"/>
    <x v="1"/>
    <x v="277"/>
  </r>
  <r>
    <n v="2170055507"/>
    <x v="3"/>
    <x v="46"/>
    <s v="20197267.2"/>
    <s v="Openbaar Centrum voor Maatschappelijk Welzijn van Tielt-Winge"/>
    <s v="KDV Elfenhuisje"/>
    <s v="Regeltechnisch"/>
    <n v="150"/>
    <x v="1"/>
    <x v="278"/>
  </r>
  <r>
    <n v="2170055507"/>
    <x v="13"/>
    <x v="46"/>
    <s v="20197267.2"/>
    <s v="Openbaar Centrum voor Maatschappelijk Welzijn van Tielt-Winge"/>
    <s v="KDV Elfenhuisje"/>
    <s v="Regeltechnisch"/>
    <n v="1164"/>
    <x v="1"/>
    <x v="279"/>
  </r>
  <r>
    <n v="2170055507"/>
    <x v="11"/>
    <x v="46"/>
    <s v="20197267.3"/>
    <s v="Openbaar Centrum voor Maatschappelijk Welzijn van Tielt-Winge"/>
    <s v="KDV Elfenhuisje"/>
    <s v="Relighting/relamping"/>
    <n v="12690"/>
    <x v="1"/>
    <x v="280"/>
  </r>
  <r>
    <n v="2170055507"/>
    <x v="11"/>
    <x v="46"/>
    <s v="20197267.1"/>
    <s v="Openbaar Centrum voor Maatschappelijk Welzijn van Tielt-Winge"/>
    <s v="KDV Elfenhuisje"/>
    <s v="Stookplaatsrenovatie"/>
    <n v="11700"/>
    <x v="1"/>
    <x v="281"/>
  </r>
  <r>
    <n v="2170055507"/>
    <x v="11"/>
    <x v="46"/>
    <s v="20197267.2"/>
    <s v="Openbaar Centrum voor Maatschappelijk Welzijn van Tielt-Winge"/>
    <s v="KDV Elfenhuisje"/>
    <s v="Isoleren pompen/kranen/hydraulica"/>
    <n v="1033"/>
    <x v="1"/>
    <x v="282"/>
  </r>
  <r>
    <n v="2167721831"/>
    <x v="3"/>
    <x v="47"/>
    <s v="20217513.1"/>
    <s v="Openbaar Centrum voor Maatschappelijk Welzijn van De Haan"/>
    <s v="Dienstencentrum Kerklommer"/>
    <s v="Dakisolatie hellend dak"/>
    <n v="22620"/>
    <x v="1"/>
    <x v="283"/>
  </r>
  <r>
    <n v="2167721831"/>
    <x v="3"/>
    <x v="47"/>
    <s v="20217513.1"/>
    <s v="Openbaar Centrum voor Maatschappelijk Welzijn van De Haan"/>
    <s v="Dienstencentrum Kerklommer"/>
    <s v="Schrijnwerkrenovatie Hout"/>
    <n v="19980"/>
    <x v="1"/>
    <x v="284"/>
  </r>
  <r>
    <n v="2167721831"/>
    <x v="3"/>
    <x v="47"/>
    <s v="20217513.1"/>
    <s v="Openbaar Centrum voor Maatschappelijk Welzijn van De Haan"/>
    <s v="Dienstencentrum Kerklommer"/>
    <s v="Vloerisolatie (onder de vloerplaat)"/>
    <n v="4680"/>
    <x v="1"/>
    <x v="285"/>
  </r>
  <r>
    <n v="2167721831"/>
    <x v="3"/>
    <x v="47"/>
    <s v="20217513.1"/>
    <s v="Openbaar Centrum voor Maatschappelijk Welzijn van De Haan"/>
    <s v="Dienstencentrum Kerklommer"/>
    <s v="Overige"/>
    <n v="720"/>
    <x v="1"/>
    <x v="286"/>
  </r>
  <r>
    <n v="2167721831"/>
    <x v="3"/>
    <x v="47"/>
    <s v="20217513.1"/>
    <s v="Openbaar Centrum voor Maatschappelijk Welzijn van De Haan"/>
    <s v="Dienstencentrum Kerklommer"/>
    <s v="Overige"/>
    <n v="519"/>
    <x v="1"/>
    <x v="287"/>
  </r>
  <r>
    <n v="2167721831"/>
    <x v="3"/>
    <x v="47"/>
    <s v="20217513.1"/>
    <s v="Openbaar Centrum voor Maatschappelijk Welzijn van De Haan"/>
    <s v="Dienstencentrum Kerklommer"/>
    <s v="Vervangen pompen"/>
    <n v="462"/>
    <x v="1"/>
    <x v="288"/>
  </r>
  <r>
    <n v="2167721831"/>
    <x v="3"/>
    <x v="47"/>
    <s v="20217513.1"/>
    <s v="Openbaar Centrum voor Maatschappelijk Welzijn van De Haan"/>
    <s v="Dienstencentrum Kerklommer"/>
    <s v="Isoleren pompen/kranen/hydraulica"/>
    <n v="225"/>
    <x v="1"/>
    <x v="289"/>
  </r>
  <r>
    <n v="2167721831"/>
    <x v="3"/>
    <x v="47"/>
    <s v="20217513.1"/>
    <s v="Openbaar Centrum voor Maatschappelijk Welzijn van De Haan"/>
    <s v="Dienstencentrum Kerklommer"/>
    <s v="Regeltechn.verwarming"/>
    <n v="221"/>
    <x v="1"/>
    <x v="290"/>
  </r>
  <r>
    <n v="2167721831"/>
    <x v="3"/>
    <x v="47"/>
    <s v="20213317.1"/>
    <s v="Openbaar Centrum voor Maatschappelijk Welzijn van De Haan"/>
    <s v="Kerklommer"/>
    <s v="Dakisolatie hellend dak"/>
    <n v="36150"/>
    <x v="1"/>
    <x v="291"/>
  </r>
  <r>
    <n v="2167721831"/>
    <x v="3"/>
    <x v="47"/>
    <s v="20213317.1"/>
    <s v="Openbaar Centrum voor Maatschappelijk Welzijn van De Haan"/>
    <s v="Kerklommer"/>
    <s v="Vloerisolatie (onder de vloerplaat)"/>
    <n v="27900"/>
    <x v="1"/>
    <x v="292"/>
  </r>
  <r>
    <n v="2167721831"/>
    <x v="3"/>
    <x v="47"/>
    <s v="20213317.1"/>
    <s v="Openbaar Centrum voor Maatschappelijk Welzijn van De Haan"/>
    <s v="Kerklommer"/>
    <s v="Renovatie SWW"/>
    <n v="11188"/>
    <x v="1"/>
    <x v="293"/>
  </r>
  <r>
    <n v="2167721831"/>
    <x v="3"/>
    <x v="47"/>
    <s v="20213317.1"/>
    <s v="Openbaar Centrum voor Maatschappelijk Welzijn van De Haan"/>
    <s v="Kerklommer"/>
    <s v="Dakisolatie plat dak"/>
    <n v="3900"/>
    <x v="1"/>
    <x v="294"/>
  </r>
  <r>
    <n v="2167721831"/>
    <x v="5"/>
    <x v="47"/>
    <s v="20217513.2"/>
    <s v="Openbaar Centrum voor Maatschappelijk Welzijn van De Haan"/>
    <s v="Dienstencentrum Kerklommer"/>
    <s v="Relighting"/>
    <n v="11100"/>
    <x v="1"/>
    <x v="295"/>
  </r>
  <r>
    <n v="2167721831"/>
    <x v="5"/>
    <x v="47"/>
    <s v="20213317.2"/>
    <s v="Openbaar Centrum voor Maatschappelijk Welzijn van De Haan"/>
    <s v="Kerklommer"/>
    <s v="Relighting"/>
    <n v="27000"/>
    <x v="1"/>
    <x v="296"/>
  </r>
  <r>
    <n v="2399475618"/>
    <x v="15"/>
    <x v="48"/>
    <s v="20188876.1"/>
    <s v="VITAS"/>
    <s v="Kloosterhof"/>
    <s v="Relighting/relamping"/>
    <n v="4386"/>
    <x v="1"/>
    <x v="297"/>
  </r>
  <r>
    <n v="2399475618"/>
    <x v="7"/>
    <x v="48"/>
    <s v="20188515.1"/>
    <s v="VITAS"/>
    <s v="Centrale Administratie"/>
    <s v="Warmtepompen"/>
    <n v="2200"/>
    <x v="1"/>
    <x v="298"/>
  </r>
  <r>
    <n v="2399475618"/>
    <x v="5"/>
    <x v="48"/>
    <s v="20228963.1"/>
    <s v="VITAS"/>
    <s v="Corsala"/>
    <s v="Relighting"/>
    <n v="51671"/>
    <x v="1"/>
    <x v="299"/>
  </r>
  <r>
    <n v="2399475618"/>
    <x v="5"/>
    <x v="48"/>
    <s v="20188876.2"/>
    <s v="VITAS"/>
    <s v="Kloosterhof"/>
    <s v="Relighting/relamping"/>
    <n v="29774"/>
    <x v="1"/>
    <x v="300"/>
  </r>
  <r>
    <n v="2399475618"/>
    <x v="5"/>
    <x v="48"/>
    <s v="20223581.1"/>
    <s v="VITAS"/>
    <s v="WZC Reigersvliet"/>
    <s v="Relighting"/>
    <n v="25145"/>
    <x v="1"/>
    <x v="301"/>
  </r>
  <r>
    <n v="2427427340"/>
    <x v="2"/>
    <x v="49"/>
    <s v="20197218.5"/>
    <s v="Algemeen Ziekenhuis Vesalius"/>
    <s v="Algemeen Ziekenhuis Vesalius"/>
    <s v="Regeltechn.verwarming"/>
    <n v="150412.92300000001"/>
    <x v="2"/>
    <x v="302"/>
  </r>
  <r>
    <n v="2427427340"/>
    <x v="2"/>
    <x v="49"/>
    <s v="20197218.5"/>
    <s v="Algemeen Ziekenhuis Vesalius"/>
    <s v="Algemeen Ziekenhuis Vesalius"/>
    <s v="Renovatie SWW"/>
    <n v="62981.169000000002"/>
    <x v="2"/>
    <x v="303"/>
  </r>
  <r>
    <n v="2427427340"/>
    <x v="2"/>
    <x v="49"/>
    <s v="20197218.5"/>
    <s v="Algemeen Ziekenhuis Vesalius"/>
    <s v="Algemeen Ziekenhuis Vesalius"/>
    <s v="Warmtepompen en koeling"/>
    <n v="40469.978999999999"/>
    <x v="2"/>
    <x v="304"/>
  </r>
  <r>
    <n v="2427427340"/>
    <x v="2"/>
    <x v="49"/>
    <s v="20197218.5"/>
    <s v="Algemeen Ziekenhuis Vesalius"/>
    <s v="Algemeen Ziekenhuis Vesalius"/>
    <s v="Regeltechnisch"/>
    <n v="39000"/>
    <x v="2"/>
    <x v="305"/>
  </r>
  <r>
    <n v="2427427340"/>
    <x v="11"/>
    <x v="49"/>
    <s v="20197218.1"/>
    <s v="Algemeen Ziekenhuis Vesalius"/>
    <s v="Algemeen Ziekenhuis Vesalius"/>
    <s v="Stookplaatsrenovatie"/>
    <n v="297000"/>
    <x v="2"/>
    <x v="306"/>
  </r>
  <r>
    <n v="2427427340"/>
    <x v="11"/>
    <x v="49"/>
    <s v="20197218.1"/>
    <s v="Algemeen Ziekenhuis Vesalius"/>
    <s v="Algemeen Ziekenhuis Vesalius"/>
    <s v="Regeltechn. ventilatie"/>
    <n v="80542"/>
    <x v="1"/>
    <x v="307"/>
  </r>
  <r>
    <n v="2427427340"/>
    <x v="11"/>
    <x v="49"/>
    <s v="20197218.1"/>
    <s v="Algemeen Ziekenhuis Vesalius"/>
    <s v="Algemeen Ziekenhuis Vesalius"/>
    <s v="Relighting/relamping"/>
    <n v="72000"/>
    <x v="2"/>
    <x v="308"/>
  </r>
  <r>
    <n v="2427427340"/>
    <x v="11"/>
    <x v="49"/>
    <s v="20197218.1"/>
    <s v="Algemeen Ziekenhuis Vesalius"/>
    <s v="Algemeen Ziekenhuis Vesalius"/>
    <s v="Vervangen pompen"/>
    <n v="60000"/>
    <x v="2"/>
    <x v="309"/>
  </r>
  <r>
    <n v="2427427340"/>
    <x v="11"/>
    <x v="49"/>
    <s v="20197218.1"/>
    <s v="Algemeen Ziekenhuis Vesalius"/>
    <s v="Algemeen Ziekenhuis Vesalius"/>
    <s v="Regeltechnisch"/>
    <n v="27502"/>
    <x v="2"/>
    <x v="310"/>
  </r>
  <r>
    <n v="2427427340"/>
    <x v="11"/>
    <x v="49"/>
    <s v="20197218.1"/>
    <s v="Algemeen Ziekenhuis Vesalius"/>
    <s v="Algemeen Ziekenhuis Vesalius"/>
    <s v="Monitoring"/>
    <n v="13005"/>
    <x v="2"/>
    <x v="311"/>
  </r>
  <r>
    <n v="2427427340"/>
    <x v="11"/>
    <x v="49"/>
    <s v="20197218.1"/>
    <s v="Algemeen Ziekenhuis Vesalius"/>
    <s v="Algemeen Ziekenhuis Vesalius"/>
    <s v="Isoleren leidingen"/>
    <n v="6000"/>
    <x v="2"/>
    <x v="312"/>
  </r>
  <r>
    <n v="2427427340"/>
    <x v="11"/>
    <x v="49"/>
    <s v="20197218.1"/>
    <s v="Algemeen Ziekenhuis Vesalius"/>
    <s v="Algemeen Ziekenhuis Vesalius"/>
    <s v="Overige"/>
    <n v="1869"/>
    <x v="2"/>
    <x v="313"/>
  </r>
  <r>
    <n v="2482879666"/>
    <x v="11"/>
    <x v="50"/>
    <s v="20181355.1"/>
    <s v="Universiteit Gent"/>
    <s v="Gebouw K12"/>
    <s v="Schrijnwerkrenovatie"/>
    <n v="256889.4"/>
    <x v="1"/>
    <x v="314"/>
  </r>
  <r>
    <n v="2482879666"/>
    <x v="11"/>
    <x v="50"/>
    <s v="20182278.1"/>
    <s v="Universiteit Gent"/>
    <s v="Gebouw P8"/>
    <s v="Relighting/relamping"/>
    <n v="207000"/>
    <x v="1"/>
    <x v="315"/>
  </r>
  <r>
    <n v="2500451531"/>
    <x v="2"/>
    <x v="51"/>
    <s v="20221949.1"/>
    <s v="Openbaar Psychiatrisch Zorgcentrum Rekem"/>
    <s v="Ouderenzorg - Gebouw P"/>
    <s v="Schrijnwerkrenovatie Aluminium"/>
    <n v="16200"/>
    <x v="1"/>
    <x v="316"/>
  </r>
  <r>
    <n v="2500451531"/>
    <x v="2"/>
    <x v="51"/>
    <s v="20221949.1"/>
    <s v="Openbaar Psychiatrisch Zorgcentrum Rekem"/>
    <s v="Ouderenzorg - Gebouw P"/>
    <s v="Regeltechn.ventilatie"/>
    <n v="12360"/>
    <x v="1"/>
    <x v="317"/>
  </r>
  <r>
    <n v="2568290881"/>
    <x v="12"/>
    <x v="52"/>
    <s v="20186003.1"/>
    <s v="Ziekenhuis Oost-Limburg, autonome verzorgingsinstelling"/>
    <s v="Ziekenhuis Oost-Limburg SB"/>
    <s v="Stookplaatsrenovatie"/>
    <n v="27182"/>
    <x v="1"/>
    <x v="318"/>
  </r>
  <r>
    <n v="2568290881"/>
    <x v="12"/>
    <x v="52"/>
    <s v="20189297.1"/>
    <s v="Ziekenhuis Oost-Limburg, autonome verzorgingsinstelling"/>
    <s v="Ziekenhuis Oost-Limburg SJ"/>
    <s v="Isoleren leidingen"/>
    <n v="205"/>
    <x v="1"/>
    <x v="319"/>
  </r>
  <r>
    <n v="2632241318"/>
    <x v="16"/>
    <x v="53"/>
    <s v="20188603.1"/>
    <s v="Algemeen Ziekenhuis Jan Palfijn Gent"/>
    <s v="AZ Jan Palfijn Gent"/>
    <s v="Regeltechn. ventilatie"/>
    <n v="44964"/>
    <x v="1"/>
    <x v="320"/>
  </r>
  <r>
    <n v="2632241318"/>
    <x v="16"/>
    <x v="53"/>
    <s v="20188603.1"/>
    <s v="Algemeen Ziekenhuis Jan Palfijn Gent"/>
    <s v="AZ Jan Palfijn Gent"/>
    <s v="Zonneboiler"/>
    <n v="14864"/>
    <x v="1"/>
    <x v="321"/>
  </r>
  <r>
    <n v="2632241318"/>
    <x v="16"/>
    <x v="53"/>
    <s v="20188603.1"/>
    <s v="Algemeen Ziekenhuis Jan Palfijn Gent"/>
    <s v="AZ Jan Palfijn Gent"/>
    <s v="Warmtepompen"/>
    <n v="475.52"/>
    <x v="1"/>
    <x v="322"/>
  </r>
  <r>
    <n v="2632241318"/>
    <x v="16"/>
    <x v="53"/>
    <s v="20183384.1"/>
    <s v="Algemeen Ziekenhuis Jan Palfijn Gent"/>
    <s v="AZ Jan Palfijn Gent gebouw B"/>
    <s v="Zonneboiler"/>
    <n v="33000"/>
    <x v="1"/>
    <x v="323"/>
  </r>
  <r>
    <n v="2632241318"/>
    <x v="16"/>
    <x v="53"/>
    <s v="20183384.1"/>
    <s v="Algemeen Ziekenhuis Jan Palfijn Gent"/>
    <s v="AZ Jan Palfijn Gent gebouw B"/>
    <s v="Isoleren pompen/kranen/hydraulica"/>
    <n v="8428.3700000000008"/>
    <x v="1"/>
    <x v="324"/>
  </r>
  <r>
    <n v="2632241318"/>
    <x v="16"/>
    <x v="53"/>
    <s v="20183384.1"/>
    <s v="Algemeen Ziekenhuis Jan Palfijn Gent"/>
    <s v="AZ Jan Palfijn Gent gebouw B"/>
    <s v="Renovatie SWW"/>
    <n v="2062"/>
    <x v="1"/>
    <x v="325"/>
  </r>
  <r>
    <n v="2632241318"/>
    <x v="16"/>
    <x v="53"/>
    <s v="20183384.1"/>
    <s v="Algemeen Ziekenhuis Jan Palfijn Gent"/>
    <s v="AZ Jan Palfijn Gent gebouw B"/>
    <s v="Regeltechn. ventilatie"/>
    <n v="1871"/>
    <x v="1"/>
    <x v="326"/>
  </r>
  <r>
    <n v="2668573757"/>
    <x v="4"/>
    <x v="54"/>
    <s v="20216675.1"/>
    <s v="AZ ST-JAN Brugge-Oostende A.V."/>
    <s v="AZ Sint-Jan, Ruddershove"/>
    <s v="Renovatie ventilatie"/>
    <n v="282269"/>
    <x v="1"/>
    <x v="327"/>
  </r>
  <r>
    <n v="2668573757"/>
    <x v="4"/>
    <x v="54"/>
    <s v="20216675.1"/>
    <s v="AZ ST-JAN Brugge-Oostende A.V."/>
    <s v="AZ Sint-Jan, Ruddershove"/>
    <s v="Overige"/>
    <n v="142731"/>
    <x v="1"/>
    <x v="328"/>
  </r>
  <r>
    <n v="2668573757"/>
    <x v="4"/>
    <x v="54"/>
    <s v="20216675.1"/>
    <s v="AZ ST-JAN Brugge-Oostende A.V."/>
    <s v="AZ Sint-Jan, Ruddershove"/>
    <s v="Overige"/>
    <n v="75000"/>
    <x v="1"/>
    <x v="329"/>
  </r>
  <r>
    <n v="2668573757"/>
    <x v="7"/>
    <x v="54"/>
    <s v="20216675.2"/>
    <s v="AZ ST-JAN Brugge-Oostende A.V."/>
    <s v="AZ Sint-Jan, Ruddershove"/>
    <s v="Renovatie ventilatie"/>
    <n v="3180000"/>
    <x v="2"/>
    <x v="330"/>
  </r>
  <r>
    <n v="2668573757"/>
    <x v="7"/>
    <x v="54"/>
    <s v="20216675.2"/>
    <s v="AZ ST-JAN Brugge-Oostende A.V."/>
    <s v="AZ Sint-Jan, Ruddershove"/>
    <s v="Vervangen pompen"/>
    <n v="400500"/>
    <x v="2"/>
    <x v="331"/>
  </r>
  <r>
    <n v="2668573757"/>
    <x v="7"/>
    <x v="54"/>
    <s v="20216675.2"/>
    <s v="AZ ST-JAN Brugge-Oostende A.V."/>
    <s v="AZ Sint-Jan, Ruddershove"/>
    <s v="Isoleren pompen/kranen/hydraulica"/>
    <n v="97500"/>
    <x v="2"/>
    <x v="332"/>
  </r>
  <r>
    <n v="2668573757"/>
    <x v="7"/>
    <x v="54"/>
    <s v="20216675.2"/>
    <s v="AZ ST-JAN Brugge-Oostende A.V."/>
    <s v="AZ Sint-Jan, Ruddershove"/>
    <s v="Monitoring"/>
    <n v="52500"/>
    <x v="2"/>
    <x v="333"/>
  </r>
  <r>
    <n v="2668573757"/>
    <x v="7"/>
    <x v="54"/>
    <s v="20216675.2"/>
    <s v="AZ ST-JAN Brugge-Oostende A.V."/>
    <s v="AZ Sint-Jan, Ruddershove"/>
    <s v="Isoleren pompen/kranen/hydraulica"/>
    <n v="3540"/>
    <x v="2"/>
    <x v="334"/>
  </r>
  <r>
    <n v="4059309366"/>
    <x v="12"/>
    <x v="55"/>
    <s v="20185125.1"/>
    <s v="ONZE LIEVE VROUW VAN LOURDES ZIEKENHUIS WAREGEM"/>
    <s v="O.L.V. van Lourdes Ziekenhuis Waregem vzw"/>
    <s v="Dakisolatie"/>
    <n v="46608"/>
    <x v="1"/>
    <x v="335"/>
  </r>
  <r>
    <n v="4059309366"/>
    <x v="12"/>
    <x v="55"/>
    <s v="20185125.1"/>
    <s v="ONZE LIEVE VROUW VAN LOURDES ZIEKENHUIS WAREGEM"/>
    <s v="O.L.V. van Lourdes Ziekenhuis Waregem vzw"/>
    <s v="Regeltechn. koeling"/>
    <n v="34200"/>
    <x v="1"/>
    <x v="336"/>
  </r>
  <r>
    <n v="4059309366"/>
    <x v="12"/>
    <x v="55"/>
    <s v="20185125.1"/>
    <s v="ONZE LIEVE VROUW VAN LOURDES ZIEKENHUIS WAREGEM"/>
    <s v="O.L.V. van Lourdes Ziekenhuis Waregem vzw"/>
    <s v="Dakisolatie"/>
    <n v="33540"/>
    <x v="1"/>
    <x v="337"/>
  </r>
  <r>
    <n v="4059309366"/>
    <x v="12"/>
    <x v="55"/>
    <s v="20185125.1"/>
    <s v="ONZE LIEVE VROUW VAN LOURDES ZIEKENHUIS WAREGEM"/>
    <s v="O.L.V. van Lourdes Ziekenhuis Waregem vzw"/>
    <s v="Isoleren leidingen"/>
    <n v="10069.800000000001"/>
    <x v="1"/>
    <x v="338"/>
  </r>
  <r>
    <n v="4059309366"/>
    <x v="12"/>
    <x v="55"/>
    <s v="20185125.1"/>
    <s v="ONZE LIEVE VROUW VAN LOURDES ZIEKENHUIS WAREGEM"/>
    <s v="O.L.V. van Lourdes Ziekenhuis Waregem vzw"/>
    <s v="Renovatie SWW"/>
    <n v="5880"/>
    <x v="1"/>
    <x v="339"/>
  </r>
  <r>
    <n v="4059309366"/>
    <x v="12"/>
    <x v="55"/>
    <s v="20185125.1"/>
    <s v="ONZE LIEVE VROUW VAN LOURDES ZIEKENHUIS WAREGEM"/>
    <s v="O.L.V. van Lourdes Ziekenhuis Waregem vzw"/>
    <s v="Isoleren pompen/kranen/hydraulica"/>
    <n v="420"/>
    <x v="1"/>
    <x v="340"/>
  </r>
  <r>
    <n v="4060014118"/>
    <x v="10"/>
    <x v="56"/>
    <s v="20189529.1"/>
    <s v="O2"/>
    <s v="Kantoren vzw"/>
    <s v="Schrijnwerkrenovatie"/>
    <n v="3540"/>
    <x v="1"/>
    <x v="341"/>
  </r>
  <r>
    <n v="4060014118"/>
    <x v="10"/>
    <x v="56"/>
    <s v="20181510.1"/>
    <s v="O2"/>
    <s v="Onthaal vzw en leefgroepen OOOC De Wijzer"/>
    <s v="Dakisolatie"/>
    <n v="8815"/>
    <x v="1"/>
    <x v="342"/>
  </r>
  <r>
    <n v="4060014118"/>
    <x v="10"/>
    <x v="56"/>
    <s v="20181510.1"/>
    <s v="O2"/>
    <s v="Onthaal vzw en leefgroepen OOOC De Wijzer"/>
    <s v="Regeltechn. verwarming"/>
    <n v="1008"/>
    <x v="1"/>
    <x v="343"/>
  </r>
  <r>
    <n v="4060014118"/>
    <x v="10"/>
    <x v="56"/>
    <s v="20181510.1"/>
    <s v="O2"/>
    <s v="Onthaal vzw en leefgroepen OOOC De Wijzer"/>
    <s v="Overige"/>
    <n v="839"/>
    <x v="1"/>
    <x v="344"/>
  </r>
  <r>
    <n v="4060014118"/>
    <x v="11"/>
    <x v="56"/>
    <s v="20189529.2"/>
    <s v="O2"/>
    <s v="Kantoren vzw"/>
    <s v="Relighting/relamping"/>
    <n v="2258.4"/>
    <x v="1"/>
    <x v="345"/>
  </r>
  <r>
    <n v="4066592292"/>
    <x v="3"/>
    <x v="57"/>
    <s v="20185118.2"/>
    <s v="EVARA"/>
    <s v="Campus Alexianen, Blok 0"/>
    <s v="Vloerisolatie"/>
    <n v="17280"/>
    <x v="2"/>
    <x v="346"/>
  </r>
  <r>
    <n v="4066592292"/>
    <x v="3"/>
    <x v="57"/>
    <s v="20185118.2"/>
    <s v="EVARA"/>
    <s v="Campus Alexianen, Blok 0"/>
    <s v="Zonneboiler"/>
    <n v="9540"/>
    <x v="2"/>
    <x v="347"/>
  </r>
  <r>
    <n v="4066592292"/>
    <x v="3"/>
    <x v="57"/>
    <s v="20185118.2"/>
    <s v="EVARA"/>
    <s v="Campus Alexianen, Blok 0"/>
    <s v="Regeltechnisch"/>
    <n v="1838"/>
    <x v="2"/>
    <x v="348"/>
  </r>
  <r>
    <n v="4066592292"/>
    <x v="3"/>
    <x v="57"/>
    <s v="20185118.2"/>
    <s v="EVARA"/>
    <s v="Campus Alexianen, Blok 0"/>
    <s v="Regeltechnisch"/>
    <n v="1566"/>
    <x v="2"/>
    <x v="349"/>
  </r>
  <r>
    <n v="4066592292"/>
    <x v="3"/>
    <x v="57"/>
    <s v="20183358.2"/>
    <s v="EVARA"/>
    <s v="Campus Alexianen, Blok 2"/>
    <s v="Zonneboiler"/>
    <n v="4680"/>
    <x v="2"/>
    <x v="350"/>
  </r>
  <r>
    <n v="4066592292"/>
    <x v="3"/>
    <x v="57"/>
    <s v="20183358.2"/>
    <s v="EVARA"/>
    <s v="Campus Alexianen, Blok 2"/>
    <s v="Regeltechnisch"/>
    <n v="1458"/>
    <x v="2"/>
    <x v="351"/>
  </r>
  <r>
    <n v="4066592292"/>
    <x v="3"/>
    <x v="57"/>
    <s v="20188437.2"/>
    <s v="EVARA"/>
    <s v="Campus Alexianen, Blok 5"/>
    <s v="Regeltechn.ventilatie"/>
    <n v="465"/>
    <x v="2"/>
    <x v="352"/>
  </r>
  <r>
    <n v="4066592292"/>
    <x v="3"/>
    <x v="57"/>
    <s v="20186461.2"/>
    <s v="EVARA"/>
    <s v="Campus Alexianen, Blok 6"/>
    <s v="Regeltechn.verwarming"/>
    <n v="15"/>
    <x v="2"/>
    <x v="353"/>
  </r>
  <r>
    <n v="4066592292"/>
    <x v="3"/>
    <x v="57"/>
    <s v="20182675.2"/>
    <s v="EVARA"/>
    <s v="Campus Alexianen, Blok 7"/>
    <s v="Regeltechn.verwarming"/>
    <n v="60"/>
    <x v="2"/>
    <x v="354"/>
  </r>
  <r>
    <n v="4066592292"/>
    <x v="3"/>
    <x v="57"/>
    <s v="20188612.2"/>
    <s v="EVARA"/>
    <s v="Campus Alexianen, Blok 9"/>
    <s v="Regeltechn.verwarming"/>
    <n v="14"/>
    <x v="2"/>
    <x v="355"/>
  </r>
  <r>
    <n v="4066592292"/>
    <x v="3"/>
    <x v="57"/>
    <s v="20184858.2"/>
    <s v="EVARA"/>
    <s v="Gebouw A"/>
    <s v="Vloerisolatie"/>
    <n v="29002.5"/>
    <x v="2"/>
    <x v="356"/>
  </r>
  <r>
    <n v="4066592292"/>
    <x v="3"/>
    <x v="57"/>
    <s v="20181101.2"/>
    <s v="EVARA"/>
    <s v="Gebouw E"/>
    <s v="Vloerisolatie"/>
    <n v="22320"/>
    <x v="2"/>
    <x v="357"/>
  </r>
  <r>
    <n v="4066592292"/>
    <x v="3"/>
    <x v="57"/>
    <s v="20181101.2"/>
    <s v="EVARA"/>
    <s v="Gebouw E"/>
    <s v="Regeltechnisch"/>
    <n v="4800"/>
    <x v="2"/>
    <x v="358"/>
  </r>
  <r>
    <n v="4066592292"/>
    <x v="3"/>
    <x v="57"/>
    <s v="20181411.2"/>
    <s v="EVARA"/>
    <s v="Gebouw G1"/>
    <s v="Vloerisolatie"/>
    <n v="10545"/>
    <x v="2"/>
    <x v="359"/>
  </r>
  <r>
    <n v="4066592292"/>
    <x v="3"/>
    <x v="57"/>
    <s v="20181411.2"/>
    <s v="EVARA"/>
    <s v="Gebouw G1"/>
    <s v="Regeltechnisch"/>
    <n v="1152"/>
    <x v="2"/>
    <x v="360"/>
  </r>
  <r>
    <n v="4066592292"/>
    <x v="3"/>
    <x v="57"/>
    <s v="20185725.2"/>
    <s v="EVARA"/>
    <s v="Gebouw G2"/>
    <s v="Vloerisolatie"/>
    <n v="10545"/>
    <x v="2"/>
    <x v="361"/>
  </r>
  <r>
    <n v="4066592292"/>
    <x v="3"/>
    <x v="57"/>
    <s v="20185725.2"/>
    <s v="EVARA"/>
    <s v="Gebouw G2"/>
    <s v="Regeltechnisch"/>
    <n v="1152"/>
    <x v="2"/>
    <x v="362"/>
  </r>
  <r>
    <n v="4066592292"/>
    <x v="3"/>
    <x v="57"/>
    <s v="20188190.2"/>
    <s v="EVARA"/>
    <s v="Gebouw G3"/>
    <s v="Vloerisolatie"/>
    <n v="10545"/>
    <x v="2"/>
    <x v="363"/>
  </r>
  <r>
    <n v="4066592292"/>
    <x v="3"/>
    <x v="57"/>
    <s v="20188190.2"/>
    <s v="EVARA"/>
    <s v="Gebouw G3"/>
    <s v="Regeltechnisch"/>
    <n v="1152"/>
    <x v="2"/>
    <x v="364"/>
  </r>
  <r>
    <n v="4066592292"/>
    <x v="3"/>
    <x v="57"/>
    <s v="20181166.2"/>
    <s v="EVARA"/>
    <s v="Gebouw J"/>
    <s v="Regeltechnisch"/>
    <n v="960"/>
    <x v="2"/>
    <x v="365"/>
  </r>
  <r>
    <n v="4066592292"/>
    <x v="3"/>
    <x v="57"/>
    <s v="20186453.1"/>
    <s v="EVARA"/>
    <s v="Gebouw K"/>
    <s v="Stookplaatsrenovatie"/>
    <n v="7053"/>
    <x v="2"/>
    <x v="366"/>
  </r>
  <r>
    <n v="4066592292"/>
    <x v="3"/>
    <x v="57"/>
    <s v="20186453.1"/>
    <s v="EVARA"/>
    <s v="Gebouw K"/>
    <s v="Isoleren pompen/kranen/hydraulica"/>
    <n v="570"/>
    <x v="2"/>
    <x v="367"/>
  </r>
  <r>
    <n v="4066592292"/>
    <x v="3"/>
    <x v="57"/>
    <s v="20186453.1"/>
    <s v="EVARA"/>
    <s v="Gebouw K"/>
    <s v="Regeltechnisch"/>
    <n v="558"/>
    <x v="2"/>
    <x v="368"/>
  </r>
  <r>
    <n v="4066592292"/>
    <x v="3"/>
    <x v="57"/>
    <s v="20186453.1"/>
    <s v="EVARA"/>
    <s v="Gebouw K"/>
    <s v="Centraliseren SWW"/>
    <n v="118.8"/>
    <x v="2"/>
    <x v="369"/>
  </r>
  <r>
    <n v="4066592292"/>
    <x v="3"/>
    <x v="57"/>
    <s v="20191366.1"/>
    <s v="EVARA"/>
    <s v="PC Dr Guislain - Gebouw A1-A6"/>
    <s v="Monitoring"/>
    <n v="7790"/>
    <x v="1"/>
    <x v="370"/>
  </r>
  <r>
    <n v="4066592292"/>
    <x v="3"/>
    <x v="57"/>
    <s v="20192742.1"/>
    <s v="EVARA"/>
    <s v="PC Dr Guislain - Gebouw E"/>
    <s v="Stookplaatsrenovatie"/>
    <n v="124799.99999999999"/>
    <x v="2"/>
    <x v="371"/>
  </r>
  <r>
    <n v="4066592292"/>
    <x v="3"/>
    <x v="57"/>
    <s v="20192742.1"/>
    <s v="EVARA"/>
    <s v="PC Dr Guislain - Gebouw E"/>
    <s v="Stookplaatsrenovatie"/>
    <n v="74999.999999999985"/>
    <x v="2"/>
    <x v="372"/>
  </r>
  <r>
    <n v="4066592292"/>
    <x v="3"/>
    <x v="57"/>
    <s v="20192742.1"/>
    <s v="EVARA"/>
    <s v="PC Dr Guislain - Gebouw E"/>
    <s v="Dakisolatie"/>
    <n v="14999.999999999998"/>
    <x v="2"/>
    <x v="373"/>
  </r>
  <r>
    <n v="4066592292"/>
    <x v="3"/>
    <x v="57"/>
    <s v="20192742.1"/>
    <s v="EVARA"/>
    <s v="PC Dr Guislain - Gebouw E"/>
    <s v="Gebouwisolatie"/>
    <n v="10800"/>
    <x v="2"/>
    <x v="374"/>
  </r>
  <r>
    <n v="4066592292"/>
    <x v="3"/>
    <x v="57"/>
    <s v="20192742.1"/>
    <s v="EVARA"/>
    <s v="PC Dr Guislain - Gebouw E"/>
    <s v="Renovatie ventilatie"/>
    <n v="7500.0000000000009"/>
    <x v="2"/>
    <x v="375"/>
  </r>
  <r>
    <n v="4066592292"/>
    <x v="3"/>
    <x v="57"/>
    <s v="20192742.1"/>
    <s v="EVARA"/>
    <s v="PC Dr Guislain - Gebouw E"/>
    <s v="Renovatie beglazing"/>
    <n v="6599.9999999999991"/>
    <x v="2"/>
    <x v="376"/>
  </r>
  <r>
    <n v="4066592292"/>
    <x v="3"/>
    <x v="57"/>
    <s v="20193304.1"/>
    <s v="EVARA"/>
    <s v="PC Dr Guislain gebouw F"/>
    <s v="Stookplaatsrenovatie"/>
    <n v="85049.999999999985"/>
    <x v="2"/>
    <x v="377"/>
  </r>
  <r>
    <n v="4066592292"/>
    <x v="3"/>
    <x v="57"/>
    <s v="20193304.1"/>
    <s v="EVARA"/>
    <s v="PC Dr Guislain gebouw F"/>
    <s v="Stookplaatsrenovatie"/>
    <n v="50999.999999999993"/>
    <x v="2"/>
    <x v="378"/>
  </r>
  <r>
    <n v="4066592292"/>
    <x v="3"/>
    <x v="57"/>
    <s v="20181631.2"/>
    <s v="EVARA"/>
    <s v="PVT De Liereman"/>
    <s v="Dakisolatie"/>
    <n v="28892.400000000001"/>
    <x v="2"/>
    <x v="379"/>
  </r>
  <r>
    <n v="4066592292"/>
    <x v="3"/>
    <x v="57"/>
    <s v="20186742.1"/>
    <s v="EVARA"/>
    <s v="PVT De Wijngaard"/>
    <s v="Stookplaatsrenovatie"/>
    <n v="23310"/>
    <x v="2"/>
    <x v="380"/>
  </r>
  <r>
    <n v="4066592292"/>
    <x v="3"/>
    <x v="57"/>
    <s v="20186742.1"/>
    <s v="EVARA"/>
    <s v="PVT De Wijngaard"/>
    <s v="Isoleren pompen/kranen/hydraulica"/>
    <n v="3255"/>
    <x v="2"/>
    <x v="381"/>
  </r>
  <r>
    <n v="4066592292"/>
    <x v="3"/>
    <x v="57"/>
    <s v="20192909.1"/>
    <s v="EVARA"/>
    <s v="SJB - Suikerkaai"/>
    <s v="Schrijnwerkrenovatie"/>
    <n v="324000"/>
    <x v="2"/>
    <x v="382"/>
  </r>
  <r>
    <n v="4066592292"/>
    <x v="3"/>
    <x v="57"/>
    <s v="20192909.1"/>
    <s v="EVARA"/>
    <s v="SJB - Suikerkaai"/>
    <s v="Centraliseren verwarming"/>
    <n v="274500"/>
    <x v="2"/>
    <x v="383"/>
  </r>
  <r>
    <n v="4066592292"/>
    <x v="3"/>
    <x v="57"/>
    <s v="20192909.1"/>
    <s v="EVARA"/>
    <s v="SJB - Suikerkaai"/>
    <s v="Dakisolatie"/>
    <n v="82500"/>
    <x v="2"/>
    <x v="384"/>
  </r>
  <r>
    <n v="4066592292"/>
    <x v="3"/>
    <x v="57"/>
    <s v="20192909.1"/>
    <s v="EVARA"/>
    <s v="SJB - Suikerkaai"/>
    <s v="Renovatie SWW"/>
    <n v="67500"/>
    <x v="2"/>
    <x v="385"/>
  </r>
  <r>
    <n v="4066592292"/>
    <x v="3"/>
    <x v="57"/>
    <s v="20192909.1"/>
    <s v="EVARA"/>
    <s v="SJB - Suikerkaai"/>
    <s v="Regeltechn.ventilatie"/>
    <n v="30240"/>
    <x v="2"/>
    <x v="386"/>
  </r>
  <r>
    <n v="4066592292"/>
    <x v="3"/>
    <x v="57"/>
    <s v="20192909.1"/>
    <s v="EVARA"/>
    <s v="SJB - Suikerkaai"/>
    <s v="Monitoring"/>
    <n v="27000"/>
    <x v="2"/>
    <x v="387"/>
  </r>
  <r>
    <n v="4066592292"/>
    <x v="3"/>
    <x v="57"/>
    <s v="20192909.1"/>
    <s v="EVARA"/>
    <s v="SJB - Suikerkaai"/>
    <s v="Vervangen pompen"/>
    <n v="12900"/>
    <x v="2"/>
    <x v="388"/>
  </r>
  <r>
    <n v="4066592292"/>
    <x v="3"/>
    <x v="57"/>
    <s v="20192909.1"/>
    <s v="EVARA"/>
    <s v="SJB - Suikerkaai"/>
    <s v="Regeltechnisch"/>
    <n v="5685"/>
    <x v="2"/>
    <x v="389"/>
  </r>
  <r>
    <n v="4066592292"/>
    <x v="3"/>
    <x v="57"/>
    <s v="20192909.1"/>
    <s v="EVARA"/>
    <s v="SJB - Suikerkaai"/>
    <s v="Isoleren leidingen"/>
    <n v="4725"/>
    <x v="2"/>
    <x v="390"/>
  </r>
  <r>
    <n v="4066592292"/>
    <x v="1"/>
    <x v="57"/>
    <s v="20188483.2"/>
    <s v="EVARA"/>
    <s v="OC Sint Jan de Deo (Leefgroepenpaviljoen)"/>
    <s v="Renovatie SWW"/>
    <n v="2673.3"/>
    <x v="2"/>
    <x v="391"/>
  </r>
  <r>
    <n v="4066592292"/>
    <x v="1"/>
    <x v="57"/>
    <s v="20188483.2"/>
    <s v="EVARA"/>
    <s v="OC Sint Jan de Deo (Leefgroepenpaviljoen)"/>
    <s v="Vervangen pompen"/>
    <n v="1200"/>
    <x v="2"/>
    <x v="392"/>
  </r>
  <r>
    <n v="4066592292"/>
    <x v="1"/>
    <x v="57"/>
    <s v="20193601.1"/>
    <s v="EVARA"/>
    <s v="OCSF Den Heuvel Hasselt"/>
    <s v="Schrijnwerkrenovatie"/>
    <n v="18124.5"/>
    <x v="2"/>
    <x v="393"/>
  </r>
  <r>
    <n v="4066592292"/>
    <x v="1"/>
    <x v="57"/>
    <s v="20193601.1"/>
    <s v="EVARA"/>
    <s v="OCSF Den Heuvel Hasselt"/>
    <s v="Schrijnwerkrenovatie"/>
    <n v="1950"/>
    <x v="2"/>
    <x v="394"/>
  </r>
  <r>
    <n v="4066592292"/>
    <x v="1"/>
    <x v="57"/>
    <s v="20193601.1"/>
    <s v="EVARA"/>
    <s v="OCSF Den Heuvel Hasselt"/>
    <s v="Muurisolatie"/>
    <n v="1929"/>
    <x v="2"/>
    <x v="395"/>
  </r>
  <r>
    <n v="4066592292"/>
    <x v="1"/>
    <x v="57"/>
    <s v="20193043.1"/>
    <s v="EVARA"/>
    <s v="PC Dr Guislain - Gebouw O"/>
    <s v="Stookplaatsrenovatie"/>
    <n v="75000"/>
    <x v="2"/>
    <x v="396"/>
  </r>
  <r>
    <n v="4066592292"/>
    <x v="1"/>
    <x v="57"/>
    <s v="20193043.1"/>
    <s v="EVARA"/>
    <s v="PC Dr Guislain - Gebouw O"/>
    <s v="Stookplaatsrenovatie"/>
    <n v="43500"/>
    <x v="2"/>
    <x v="397"/>
  </r>
  <r>
    <n v="4066592292"/>
    <x v="1"/>
    <x v="57"/>
    <s v="20193043.1"/>
    <s v="EVARA"/>
    <s v="PC Dr Guislain - Gebouw O"/>
    <s v="Renovatie ventilatie"/>
    <n v="13024"/>
    <x v="2"/>
    <x v="398"/>
  </r>
  <r>
    <n v="4066592292"/>
    <x v="1"/>
    <x v="57"/>
    <s v="20193043.1"/>
    <s v="EVARA"/>
    <s v="PC Dr Guislain - Gebouw O"/>
    <s v="Renovatie ventilatie"/>
    <n v="3300"/>
    <x v="2"/>
    <x v="399"/>
  </r>
  <r>
    <n v="4066592292"/>
    <x v="1"/>
    <x v="57"/>
    <s v="20198716.1"/>
    <s v="EVARA"/>
    <s v="PC Dr Guislain - Gebouw T"/>
    <s v="Dakisolatie"/>
    <n v="15000"/>
    <x v="2"/>
    <x v="400"/>
  </r>
  <r>
    <n v="4066592292"/>
    <x v="1"/>
    <x v="57"/>
    <s v="20198716.1"/>
    <s v="EVARA"/>
    <s v="PC Dr Guislain - Gebouw T"/>
    <s v="Renovatie beglazing"/>
    <n v="13500"/>
    <x v="2"/>
    <x v="401"/>
  </r>
  <r>
    <n v="4066592292"/>
    <x v="1"/>
    <x v="57"/>
    <s v="20183813.1"/>
    <s v="EVARA"/>
    <s v="PC St-Amandus - Feestzaal"/>
    <s v="Stookplaatsrenovatie"/>
    <n v="4275"/>
    <x v="2"/>
    <x v="402"/>
  </r>
  <r>
    <n v="4066592292"/>
    <x v="1"/>
    <x v="57"/>
    <s v="20181310.1"/>
    <s v="EVARA"/>
    <s v="PC St-Amandus - gebouw Sint-Marie"/>
    <s v="Dakisolatie"/>
    <n v="124380"/>
    <x v="2"/>
    <x v="403"/>
  </r>
  <r>
    <n v="4066592292"/>
    <x v="4"/>
    <x v="57"/>
    <s v="20228616.1"/>
    <s v="EVARA"/>
    <s v="OCSF Gebouw O"/>
    <s v="Warmtepompen en koeling"/>
    <n v="19860"/>
    <x v="2"/>
    <x v="404"/>
  </r>
  <r>
    <n v="4066592292"/>
    <x v="4"/>
    <x v="57"/>
    <s v="20228616.1"/>
    <s v="EVARA"/>
    <s v="OCSF Gebouw O"/>
    <s v="Comfortverhoging"/>
    <n v="16800"/>
    <x v="2"/>
    <x v="405"/>
  </r>
  <r>
    <n v="4066592292"/>
    <x v="4"/>
    <x v="57"/>
    <s v="20228616.1"/>
    <s v="EVARA"/>
    <s v="OCSF Gebouw O"/>
    <s v="Warmtepompen en koeling"/>
    <n v="15150"/>
    <x v="2"/>
    <x v="406"/>
  </r>
  <r>
    <n v="4066592292"/>
    <x v="4"/>
    <x v="57"/>
    <s v="20228616.1"/>
    <s v="EVARA"/>
    <s v="OCSF Gebouw O"/>
    <s v="Muurisolatie"/>
    <n v="9000"/>
    <x v="2"/>
    <x v="407"/>
  </r>
  <r>
    <n v="4066592292"/>
    <x v="4"/>
    <x v="57"/>
    <s v="20228616.1"/>
    <s v="EVARA"/>
    <s v="OCSF Gebouw O"/>
    <s v="Monitoring"/>
    <n v="1260"/>
    <x v="2"/>
    <x v="408"/>
  </r>
  <r>
    <n v="4066592292"/>
    <x v="4"/>
    <x v="57"/>
    <s v="20228616.1"/>
    <s v="EVARA"/>
    <s v="OCSF Gebouw O"/>
    <s v="Schrijnwerkrenovatie Aluminium"/>
    <n v="1134"/>
    <x v="2"/>
    <x v="409"/>
  </r>
  <r>
    <n v="4066592292"/>
    <x v="7"/>
    <x v="57"/>
    <s v="20185047.2"/>
    <s v="EVARA"/>
    <s v="St-Gregorius Sector X"/>
    <s v="Schrijnwerkrenovatie Aluminium"/>
    <n v="29779.200000000001"/>
    <x v="2"/>
    <x v="410"/>
  </r>
  <r>
    <n v="4066592292"/>
    <x v="2"/>
    <x v="57"/>
    <s v="20221787.1"/>
    <s v="EVARA"/>
    <s v="OCSF DCB"/>
    <s v="Stookplaatsrenovatie"/>
    <n v="23593.200000000001"/>
    <x v="2"/>
    <x v="411"/>
  </r>
  <r>
    <n v="4066592292"/>
    <x v="2"/>
    <x v="57"/>
    <s v="20193601.2"/>
    <s v="EVARA"/>
    <s v="OCSF Den Heuvel Hasselt"/>
    <s v="Dakisolatie plat dak"/>
    <n v="14784"/>
    <x v="2"/>
    <x v="412"/>
  </r>
  <r>
    <n v="4066592292"/>
    <x v="2"/>
    <x v="57"/>
    <s v="20193601.2"/>
    <s v="EVARA"/>
    <s v="OCSF Den Heuvel Hasselt"/>
    <s v="Warmtepompen en koeling"/>
    <n v="5676"/>
    <x v="2"/>
    <x v="413"/>
  </r>
  <r>
    <n v="4066592292"/>
    <x v="2"/>
    <x v="57"/>
    <s v="20193601.2"/>
    <s v="EVARA"/>
    <s v="OCSF Den Heuvel Hasselt"/>
    <s v="Regeltechn.ventilatie"/>
    <n v="2127"/>
    <x v="2"/>
    <x v="414"/>
  </r>
  <r>
    <n v="4066592292"/>
    <x v="2"/>
    <x v="57"/>
    <s v="20209630.1"/>
    <s v="EVARA"/>
    <s v="OCSF Gebouw R"/>
    <s v="Warmtepompen"/>
    <n v="21300"/>
    <x v="2"/>
    <x v="415"/>
  </r>
  <r>
    <n v="4066592292"/>
    <x v="2"/>
    <x v="57"/>
    <s v="20209630.1"/>
    <s v="EVARA"/>
    <s v="OCSF Gebouw R"/>
    <s v="Stookplaatsrenovatie"/>
    <n v="15300"/>
    <x v="2"/>
    <x v="416"/>
  </r>
  <r>
    <n v="4066592292"/>
    <x v="2"/>
    <x v="57"/>
    <s v="20209630.1"/>
    <s v="EVARA"/>
    <s v="OCSF Gebouw R"/>
    <s v="Schrijnwerkrenovatie"/>
    <n v="1920"/>
    <x v="2"/>
    <x v="417"/>
  </r>
  <r>
    <n v="4066592292"/>
    <x v="2"/>
    <x v="57"/>
    <s v="20209630.1"/>
    <s v="EVARA"/>
    <s v="OCSF Gebouw R"/>
    <s v="Warmtepompen"/>
    <n v="1500"/>
    <x v="2"/>
    <x v="418"/>
  </r>
  <r>
    <n v="4066592292"/>
    <x v="2"/>
    <x v="57"/>
    <s v="20227387.1"/>
    <s v="EVARA"/>
    <s v="OCSF Gebouw S"/>
    <s v="Spouwmuur"/>
    <n v="31221"/>
    <x v="2"/>
    <x v="419"/>
  </r>
  <r>
    <n v="4066592292"/>
    <x v="2"/>
    <x v="57"/>
    <s v="20227429.1"/>
    <s v="EVARA"/>
    <s v="OCSF Gebouw_P1"/>
    <s v="Stookplaatsrenovatie"/>
    <n v="19510.2"/>
    <x v="2"/>
    <x v="420"/>
  </r>
  <r>
    <n v="4066592292"/>
    <x v="2"/>
    <x v="57"/>
    <s v="20227429.1"/>
    <s v="EVARA"/>
    <s v="OCSF Gebouw_P1"/>
    <s v="Spouwmuur"/>
    <n v="2470"/>
    <x v="2"/>
    <x v="421"/>
  </r>
  <r>
    <n v="4066592292"/>
    <x v="2"/>
    <x v="57"/>
    <s v="20222916.1"/>
    <s v="EVARA"/>
    <s v="OCSF Gebouw_P2"/>
    <s v="Spouwmuur"/>
    <n v="2470"/>
    <x v="2"/>
    <x v="422"/>
  </r>
  <r>
    <n v="4066592292"/>
    <x v="2"/>
    <x v="57"/>
    <s v="20226768.1"/>
    <s v="EVARA"/>
    <s v="OCSF Wijngaard_gebouw 1"/>
    <s v="Stookplaatsrenovatie"/>
    <n v="25123.200000000001"/>
    <x v="2"/>
    <x v="423"/>
  </r>
  <r>
    <n v="4066592292"/>
    <x v="2"/>
    <x v="57"/>
    <s v="20221728.1"/>
    <s v="EVARA"/>
    <s v="OCSF Wijngaard_gebouw 2"/>
    <s v="Stookplaatsrenovatie"/>
    <n v="23023.200000000001"/>
    <x v="2"/>
    <x v="424"/>
  </r>
  <r>
    <n v="4066592292"/>
    <x v="6"/>
    <x v="57"/>
    <s v="20189021.1"/>
    <s v="EVARA"/>
    <s v="Broeder Ebergiste Afdeling Warande"/>
    <s v="Stookplaatsrenovatie"/>
    <n v="38629"/>
    <x v="1"/>
    <x v="425"/>
  </r>
  <r>
    <n v="4066592292"/>
    <x v="6"/>
    <x v="57"/>
    <s v="20189021.1"/>
    <s v="EVARA"/>
    <s v="Broeder Ebergiste Afdeling Warande"/>
    <s v="Renovatie ventilatie"/>
    <n v="22200"/>
    <x v="1"/>
    <x v="426"/>
  </r>
  <r>
    <n v="4066592292"/>
    <x v="6"/>
    <x v="57"/>
    <s v="20189021.1"/>
    <s v="EVARA"/>
    <s v="Broeder Ebergiste Afdeling Warande"/>
    <s v="Renovatie ventilatie"/>
    <n v="7200"/>
    <x v="1"/>
    <x v="427"/>
  </r>
  <r>
    <n v="4066592292"/>
    <x v="6"/>
    <x v="57"/>
    <s v="20187289.3"/>
    <s v="EVARA"/>
    <s v="Broeder Ebergiste Het Veer"/>
    <s v="Centraliseren verwarming"/>
    <n v="77676"/>
    <x v="1"/>
    <x v="428"/>
  </r>
  <r>
    <n v="4066592292"/>
    <x v="6"/>
    <x v="57"/>
    <s v="20187289.3"/>
    <s v="EVARA"/>
    <s v="Broeder Ebergiste Het Veer"/>
    <s v="Stookplaatsrenovatie"/>
    <n v="24000"/>
    <x v="1"/>
    <x v="429"/>
  </r>
  <r>
    <n v="4066592292"/>
    <x v="6"/>
    <x v="57"/>
    <s v="20187289.3"/>
    <s v="EVARA"/>
    <s v="Broeder Ebergiste Het Veer"/>
    <s v="Renovatie SWW"/>
    <n v="7500"/>
    <x v="1"/>
    <x v="430"/>
  </r>
  <r>
    <n v="4066592292"/>
    <x v="6"/>
    <x v="57"/>
    <s v="20187289.3"/>
    <s v="EVARA"/>
    <s v="Broeder Ebergiste Het Veer"/>
    <s v="Regeltechn.verwarming"/>
    <n v="2880"/>
    <x v="1"/>
    <x v="431"/>
  </r>
  <r>
    <n v="4066592292"/>
    <x v="6"/>
    <x v="57"/>
    <s v="20237149.1"/>
    <s v="EVARA"/>
    <s v="De Sleutel - ACB"/>
    <s v="Schrijnwerkrenovatie Hout"/>
    <n v="39420"/>
    <x v="1"/>
    <x v="432"/>
  </r>
  <r>
    <n v="4066592292"/>
    <x v="8"/>
    <x v="57"/>
    <s v="20238116.1"/>
    <s v="EVARA"/>
    <s v="De Sleutel - ACA"/>
    <s v="Isoleren pompen/kranen/hydraulica"/>
    <n v="1608"/>
    <x v="1"/>
    <x v="433"/>
  </r>
  <r>
    <n v="4066592292"/>
    <x v="8"/>
    <x v="57"/>
    <s v="20238116.1"/>
    <s v="EVARA"/>
    <s v="De Sleutel - ACA"/>
    <s v="Vervangen pompen"/>
    <n v="3972"/>
    <x v="1"/>
    <x v="434"/>
  </r>
  <r>
    <n v="4066592292"/>
    <x v="8"/>
    <x v="57"/>
    <s v="20238116.1"/>
    <s v="EVARA"/>
    <s v="De Sleutel - ACA"/>
    <s v="Stookplaatsrenovatie"/>
    <n v="14400"/>
    <x v="1"/>
    <x v="435"/>
  </r>
  <r>
    <n v="4066592292"/>
    <x v="8"/>
    <x v="57"/>
    <s v="20245111.1"/>
    <s v="EVARA"/>
    <s v="Koninklijk Instituut Woluwe - Prekelinden"/>
    <s v="Buitengevel"/>
    <n v="18689"/>
    <x v="1"/>
    <x v="436"/>
  </r>
  <r>
    <n v="4066592292"/>
    <x v="8"/>
    <x v="57"/>
    <s v="20245111.2"/>
    <s v="EVARA"/>
    <s v="Koninklijk Instituut Woluwe - Prekelinden"/>
    <s v="Buitengevel"/>
    <n v="21000"/>
    <x v="1"/>
    <x v="437"/>
  </r>
  <r>
    <n v="4066592292"/>
    <x v="8"/>
    <x v="57"/>
    <s v="20182343.3"/>
    <s v="EVARA"/>
    <s v="St-Gregorius Sector W"/>
    <s v="Dakisolatie plat dak"/>
    <n v="60900.000000000015"/>
    <x v="2"/>
    <x v="438"/>
  </r>
  <r>
    <n v="4066592292"/>
    <x v="8"/>
    <x v="57"/>
    <s v="20186126.1"/>
    <s v="EVARA"/>
    <s v="PC ARIADNE MAGAZIJN TECHNISCHE DIENST WASSERETTE"/>
    <s v="Dakisolatie"/>
    <n v="24000.000000000004"/>
    <x v="2"/>
    <x v="439"/>
  </r>
  <r>
    <n v="4066592292"/>
    <x v="8"/>
    <x v="57"/>
    <s v="20196663.2"/>
    <s v="EVARA"/>
    <s v="PC Dr Guislain - Gebouw D"/>
    <s v="Warmtepompen"/>
    <n v="12750"/>
    <x v="2"/>
    <x v="440"/>
  </r>
  <r>
    <n v="4066592292"/>
    <x v="13"/>
    <x v="57"/>
    <s v="20183110.2"/>
    <s v="EVARA"/>
    <s v="AZT Psychiatrische Kliniek Ter Berken + administratie (polykliniek-&gt;directie/staf/adm)"/>
    <s v="Stookplaatsrenovatie"/>
    <n v="129000"/>
    <x v="2"/>
    <x v="441"/>
  </r>
  <r>
    <n v="4066592292"/>
    <x v="13"/>
    <x v="57"/>
    <s v="20183110.2"/>
    <s v="EVARA"/>
    <s v="AZT Psychiatrische Kliniek Ter Berken + administratie (polykliniek-&gt;directie/staf/adm)"/>
    <s v="Stookplaatsrenovatie"/>
    <n v="12000"/>
    <x v="2"/>
    <x v="442"/>
  </r>
  <r>
    <n v="4066592292"/>
    <x v="13"/>
    <x v="57"/>
    <s v="20183110.2"/>
    <s v="EVARA"/>
    <s v="AZT Psychiatrische Kliniek Ter Berken + administratie (polykliniek-&gt;directie/staf/adm)"/>
    <s v="Muurisolatie"/>
    <n v="1200"/>
    <x v="2"/>
    <x v="443"/>
  </r>
  <r>
    <n v="4066592292"/>
    <x v="13"/>
    <x v="57"/>
    <s v="20183874.2"/>
    <s v="EVARA"/>
    <s v="Broeder Ebergiste Borgwal"/>
    <s v="Stookplaatsrenovatie"/>
    <n v="23700"/>
    <x v="2"/>
    <x v="444"/>
  </r>
  <r>
    <n v="4066592292"/>
    <x v="13"/>
    <x v="57"/>
    <s v="20184459.2"/>
    <s v="EVARA"/>
    <s v="Broeder Ebergiste Ter Linde"/>
    <s v="Stookplaatsrenovatie"/>
    <n v="16938.599999999999"/>
    <x v="2"/>
    <x v="445"/>
  </r>
  <r>
    <n v="4066592292"/>
    <x v="13"/>
    <x v="57"/>
    <s v="20182675.1"/>
    <s v="EVARA"/>
    <s v="Campus Alexianen, Blok 7"/>
    <s v="Stookplaatsrenovatie"/>
    <n v="11250"/>
    <x v="2"/>
    <x v="446"/>
  </r>
  <r>
    <n v="4066592292"/>
    <x v="13"/>
    <x v="57"/>
    <s v="20182675.1"/>
    <s v="EVARA"/>
    <s v="Campus Alexianen, Blok 7"/>
    <s v="Muurisolatie"/>
    <n v="3621.6"/>
    <x v="2"/>
    <x v="447"/>
  </r>
  <r>
    <n v="4066592292"/>
    <x v="13"/>
    <x v="57"/>
    <s v="20185343.1"/>
    <s v="EVARA"/>
    <s v="Campus Alexianen, Blok N1"/>
    <s v="Muurisolatie"/>
    <n v="6055.2"/>
    <x v="2"/>
    <x v="448"/>
  </r>
  <r>
    <n v="4066592292"/>
    <x v="13"/>
    <x v="57"/>
    <s v="20184858.1"/>
    <s v="EVARA"/>
    <s v="Gebouw A"/>
    <s v="Dakisolatie"/>
    <n v="38510.400000000001"/>
    <x v="2"/>
    <x v="449"/>
  </r>
  <r>
    <n v="4066592292"/>
    <x v="13"/>
    <x v="57"/>
    <s v="20184858.1"/>
    <s v="EVARA"/>
    <s v="Gebouw A"/>
    <s v="Stookplaatsrenovatie"/>
    <n v="20385.899999999998"/>
    <x v="2"/>
    <x v="450"/>
  </r>
  <r>
    <n v="4066592292"/>
    <x v="13"/>
    <x v="57"/>
    <s v="20182714.1"/>
    <s v="EVARA"/>
    <s v="Gebouw B"/>
    <s v="Muurisolatie"/>
    <n v="16984.8"/>
    <x v="2"/>
    <x v="451"/>
  </r>
  <r>
    <n v="4066592292"/>
    <x v="13"/>
    <x v="57"/>
    <s v="20182714.1"/>
    <s v="EVARA"/>
    <s v="Gebouw B"/>
    <s v="Stookplaatsrenovatie"/>
    <n v="11231.1"/>
    <x v="2"/>
    <x v="452"/>
  </r>
  <r>
    <n v="4066592292"/>
    <x v="13"/>
    <x v="57"/>
    <s v="20181878.1"/>
    <s v="EVARA"/>
    <s v="Gebouw C"/>
    <s v="Dakisolatie"/>
    <n v="14853.300000000001"/>
    <x v="2"/>
    <x v="453"/>
  </r>
  <r>
    <n v="4066592292"/>
    <x v="13"/>
    <x v="57"/>
    <s v="20181878.1"/>
    <s v="EVARA"/>
    <s v="Gebouw C"/>
    <s v="Isoleren pompen/kranen/hydraulica"/>
    <n v="1096"/>
    <x v="2"/>
    <x v="454"/>
  </r>
  <r>
    <n v="4066592292"/>
    <x v="13"/>
    <x v="57"/>
    <s v="20181101.1"/>
    <s v="EVARA"/>
    <s v="Gebouw E"/>
    <s v="Muurisolatie"/>
    <n v="14169.6"/>
    <x v="2"/>
    <x v="455"/>
  </r>
  <r>
    <n v="4066592292"/>
    <x v="13"/>
    <x v="57"/>
    <s v="20181101.1"/>
    <s v="EVARA"/>
    <s v="Gebouw E"/>
    <s v="Stookplaatsrenovatie"/>
    <n v="7735"/>
    <x v="2"/>
    <x v="456"/>
  </r>
  <r>
    <n v="4066592292"/>
    <x v="13"/>
    <x v="57"/>
    <s v="20181101.1"/>
    <s v="EVARA"/>
    <s v="Gebouw E"/>
    <s v="Isoleren pompen/kranen/hydraulica"/>
    <n v="1981"/>
    <x v="2"/>
    <x v="457"/>
  </r>
  <r>
    <n v="4066592292"/>
    <x v="13"/>
    <x v="57"/>
    <s v="20188869.1"/>
    <s v="EVARA"/>
    <s v="Gebouw F"/>
    <s v="Stookplaatsrenovatie"/>
    <n v="4016.3999999999996"/>
    <x v="2"/>
    <x v="458"/>
  </r>
  <r>
    <n v="4066592292"/>
    <x v="13"/>
    <x v="57"/>
    <s v="20181411.1"/>
    <s v="EVARA"/>
    <s v="Gebouw G1"/>
    <s v="Muurisolatie"/>
    <n v="5616"/>
    <x v="2"/>
    <x v="459"/>
  </r>
  <r>
    <n v="4066592292"/>
    <x v="13"/>
    <x v="57"/>
    <s v="20185725.1"/>
    <s v="EVARA"/>
    <s v="Gebouw G2"/>
    <s v="Muurisolatie"/>
    <n v="5616"/>
    <x v="2"/>
    <x v="460"/>
  </r>
  <r>
    <n v="4066592292"/>
    <x v="13"/>
    <x v="57"/>
    <s v="20188190.1"/>
    <s v="EVARA"/>
    <s v="Gebouw G3"/>
    <s v="Muurisolatie"/>
    <n v="5616"/>
    <x v="2"/>
    <x v="461"/>
  </r>
  <r>
    <n v="4066592292"/>
    <x v="13"/>
    <x v="57"/>
    <s v="20181166.1"/>
    <s v="EVARA"/>
    <s v="Gebouw J"/>
    <s v="Stookplaatsrenovatie"/>
    <n v="6630"/>
    <x v="2"/>
    <x v="462"/>
  </r>
  <r>
    <n v="4066592292"/>
    <x v="13"/>
    <x v="57"/>
    <s v="20187845.1"/>
    <s v="EVARA"/>
    <s v="PC St-Amandus - gebouw St-Jozef"/>
    <s v="Renovatie beglazing"/>
    <n v="43272"/>
    <x v="2"/>
    <x v="463"/>
  </r>
  <r>
    <n v="4066592292"/>
    <x v="13"/>
    <x v="57"/>
    <s v="20181087.1"/>
    <s v="EVARA"/>
    <s v="St-Gregorius Sector Q"/>
    <s v="Dakisolatie"/>
    <n v="54570"/>
    <x v="2"/>
    <x v="464"/>
  </r>
  <r>
    <n v="4066592292"/>
    <x v="13"/>
    <x v="57"/>
    <s v="20182304.1"/>
    <s v="EVARA"/>
    <s v="St-Gregorius Sector U"/>
    <s v="Dakisolatie"/>
    <n v="30570"/>
    <x v="2"/>
    <x v="465"/>
  </r>
  <r>
    <n v="4066592292"/>
    <x v="13"/>
    <x v="57"/>
    <s v="20186732.2"/>
    <s v="EVARA"/>
    <s v="St-Gregorius Sector V"/>
    <s v="Dakisolatie"/>
    <n v="59400"/>
    <x v="2"/>
    <x v="466"/>
  </r>
  <r>
    <n v="4066592292"/>
    <x v="13"/>
    <x v="57"/>
    <s v="20186732.2"/>
    <s v="EVARA"/>
    <s v="St-Gregorius Sector V"/>
    <s v="Muurisolatie"/>
    <n v="18162.3"/>
    <x v="2"/>
    <x v="467"/>
  </r>
  <r>
    <n v="4066592292"/>
    <x v="13"/>
    <x v="57"/>
    <s v="20186732.2"/>
    <s v="EVARA"/>
    <s v="St-Gregorius Sector V"/>
    <s v="Stookplaatsrenovatie"/>
    <n v="13350"/>
    <x v="2"/>
    <x v="468"/>
  </r>
  <r>
    <n v="4066592292"/>
    <x v="13"/>
    <x v="57"/>
    <s v="20182343.2"/>
    <s v="EVARA"/>
    <s v="St-Gregorius Sector W"/>
    <s v="Stookplaatsrenovatie"/>
    <n v="20100"/>
    <x v="2"/>
    <x v="469"/>
  </r>
  <r>
    <n v="4066592292"/>
    <x v="13"/>
    <x v="57"/>
    <s v="20182343.2"/>
    <s v="EVARA"/>
    <s v="St-Gregorius Sector W"/>
    <s v="Regeltechn. ventilatie"/>
    <n v="14400"/>
    <x v="2"/>
    <x v="470"/>
  </r>
  <r>
    <n v="4066592292"/>
    <x v="13"/>
    <x v="57"/>
    <s v="20185047.1"/>
    <s v="EVARA"/>
    <s v="St-Gregorius Sector X"/>
    <s v="Dakisolatie"/>
    <n v="14790"/>
    <x v="2"/>
    <x v="471"/>
  </r>
  <r>
    <n v="4066592292"/>
    <x v="13"/>
    <x v="57"/>
    <s v="20189027.2"/>
    <s v="EVARA"/>
    <s v="St-Gregorius Sector Y"/>
    <s v="Dakisolatie"/>
    <n v="127710"/>
    <x v="2"/>
    <x v="472"/>
  </r>
  <r>
    <n v="4066592292"/>
    <x v="13"/>
    <x v="57"/>
    <s v="20189027.2"/>
    <s v="EVARA"/>
    <s v="St-Gregorius Sector Y"/>
    <s v="Muurisolatie"/>
    <n v="40208.699999999997"/>
    <x v="2"/>
    <x v="473"/>
  </r>
  <r>
    <n v="4066592292"/>
    <x v="13"/>
    <x v="57"/>
    <s v="20189027.2"/>
    <s v="EVARA"/>
    <s v="St-Gregorius Sector Y"/>
    <s v="Stookplaatsrenovatie"/>
    <n v="38055"/>
    <x v="2"/>
    <x v="474"/>
  </r>
  <r>
    <n v="4066592292"/>
    <x v="13"/>
    <x v="57"/>
    <s v="20186344.1"/>
    <s v="EVARA"/>
    <s v="St-Gregorius Sector Z"/>
    <s v="Muurisolatie"/>
    <n v="7175.7"/>
    <x v="2"/>
    <x v="475"/>
  </r>
  <r>
    <n v="4066592292"/>
    <x v="11"/>
    <x v="57"/>
    <s v="20188773.1"/>
    <s v="EVARA"/>
    <s v="AZT Psychiatrische Kliniek CMS Leuven"/>
    <s v="Regeltechn. verwarming"/>
    <n v="7500"/>
    <x v="2"/>
    <x v="476"/>
  </r>
  <r>
    <n v="4066592292"/>
    <x v="11"/>
    <x v="57"/>
    <s v="20188773.1"/>
    <s v="EVARA"/>
    <s v="AZT Psychiatrische Kliniek CMS Leuven"/>
    <s v="Relighting/relamping"/>
    <n v="4205.3999999999996"/>
    <x v="2"/>
    <x v="477"/>
  </r>
  <r>
    <n v="4066592292"/>
    <x v="11"/>
    <x v="57"/>
    <s v="20188773.1"/>
    <s v="EVARA"/>
    <s v="AZT Psychiatrische Kliniek CMS Leuven"/>
    <s v="Muurisolatie"/>
    <n v="3887.9999999999995"/>
    <x v="2"/>
    <x v="478"/>
  </r>
  <r>
    <n v="4066592292"/>
    <x v="11"/>
    <x v="57"/>
    <s v="20188773.1"/>
    <s v="EVARA"/>
    <s v="AZT Psychiatrische Kliniek CMS Leuven"/>
    <s v="Regeltechn. verwarming"/>
    <n v="1200"/>
    <x v="2"/>
    <x v="479"/>
  </r>
  <r>
    <n v="4066592292"/>
    <x v="11"/>
    <x v="57"/>
    <s v="20188773.1"/>
    <s v="EVARA"/>
    <s v="AZT Psychiatrische Kliniek CMS Leuven"/>
    <s v="Warmtepompen"/>
    <n v="900"/>
    <x v="2"/>
    <x v="480"/>
  </r>
  <r>
    <n v="4066592292"/>
    <x v="11"/>
    <x v="57"/>
    <s v="20187371.2"/>
    <s v="EVARA"/>
    <s v="AZT Psychiatrische Kliniek Dagcentrum"/>
    <s v="Schrijnwerkrenovatie"/>
    <n v="6000"/>
    <x v="2"/>
    <x v="481"/>
  </r>
  <r>
    <n v="4066592292"/>
    <x v="11"/>
    <x v="57"/>
    <s v="20187371.2"/>
    <s v="EVARA"/>
    <s v="AZT Psychiatrische Kliniek Dagcentrum"/>
    <s v="Relighting/relamping"/>
    <n v="4500"/>
    <x v="2"/>
    <x v="482"/>
  </r>
  <r>
    <n v="4066592292"/>
    <x v="11"/>
    <x v="57"/>
    <s v="20187371.2"/>
    <s v="EVARA"/>
    <s v="AZT Psychiatrische Kliniek Dagcentrum"/>
    <s v="Regeltechn. verwarming"/>
    <n v="26"/>
    <x v="2"/>
    <x v="483"/>
  </r>
  <r>
    <n v="4066592292"/>
    <x v="11"/>
    <x v="57"/>
    <s v="20186987.1"/>
    <s v="EVARA"/>
    <s v="AZT Psychiatrische Kliniek Prisma"/>
    <s v="Relighting/relamping"/>
    <n v="9600"/>
    <x v="2"/>
    <x v="484"/>
  </r>
  <r>
    <n v="4066592292"/>
    <x v="11"/>
    <x v="57"/>
    <s v="20183110.2"/>
    <s v="EVARA"/>
    <s v="AZT Psychiatrische Kliniek Ter Berken + administratie (polykliniek-&gt;directie/staf/adm)"/>
    <s v="Dakisolatie"/>
    <n v="7500"/>
    <x v="2"/>
    <x v="485"/>
  </r>
  <r>
    <n v="4066592292"/>
    <x v="11"/>
    <x v="57"/>
    <s v="20183110.2"/>
    <s v="EVARA"/>
    <s v="AZT Psychiatrische Kliniek Ter Berken + administratie (polykliniek-&gt;directie/staf/adm)"/>
    <s v="Relighting/relamping"/>
    <n v="4200"/>
    <x v="2"/>
    <x v="486"/>
  </r>
  <r>
    <n v="4066592292"/>
    <x v="11"/>
    <x v="57"/>
    <s v="20185438.2"/>
    <s v="EVARA"/>
    <s v="AZT Psychiatrische Kliniek Ter Dennen"/>
    <s v="Stookplaatsrenovatie"/>
    <n v="54000"/>
    <x v="2"/>
    <x v="487"/>
  </r>
  <r>
    <n v="4066592292"/>
    <x v="11"/>
    <x v="57"/>
    <s v="20185438.2"/>
    <s v="EVARA"/>
    <s v="AZT Psychiatrische Kliniek Ter Dennen"/>
    <s v="Relighting/relamping"/>
    <n v="12000"/>
    <x v="2"/>
    <x v="488"/>
  </r>
  <r>
    <n v="4066592292"/>
    <x v="11"/>
    <x v="57"/>
    <s v="20185438.2"/>
    <s v="EVARA"/>
    <s v="AZT Psychiatrische Kliniek Ter Dennen"/>
    <s v="Renovatie ventilatie"/>
    <n v="7500"/>
    <x v="2"/>
    <x v="489"/>
  </r>
  <r>
    <n v="4066592292"/>
    <x v="11"/>
    <x v="57"/>
    <s v="20188160.1"/>
    <s v="EVARA"/>
    <s v="AZT Psychiatrische Kliniek Ter Linden"/>
    <s v="Relighting/relamping"/>
    <n v="6000"/>
    <x v="2"/>
    <x v="490"/>
  </r>
  <r>
    <n v="4066592292"/>
    <x v="11"/>
    <x v="57"/>
    <s v="20188153.1"/>
    <s v="EVARA"/>
    <s v="AZT Woonzorgcentrum Sint-Alexius"/>
    <s v="Relighting/relamping"/>
    <n v="3900"/>
    <x v="2"/>
    <x v="491"/>
  </r>
  <r>
    <n v="4066592292"/>
    <x v="11"/>
    <x v="57"/>
    <s v="20188153.1"/>
    <s v="EVARA"/>
    <s v="AZT Woonzorgcentrum Sint-Alexius"/>
    <s v="Isoleren pompen/kranen/hydraulica"/>
    <n v="600"/>
    <x v="2"/>
    <x v="492"/>
  </r>
  <r>
    <n v="4066592292"/>
    <x v="11"/>
    <x v="57"/>
    <s v="20186193.2"/>
    <s v="EVARA"/>
    <s v="Broeder Ebergiste - Zevenhuizen"/>
    <s v="Relighting/relamping"/>
    <n v="1332"/>
    <x v="2"/>
    <x v="493"/>
  </r>
  <r>
    <n v="4066592292"/>
    <x v="11"/>
    <x v="57"/>
    <s v="20186193.2"/>
    <s v="EVARA"/>
    <s v="Broeder Ebergiste - Zevenhuizen"/>
    <s v="Relighting/relamping"/>
    <n v="679"/>
    <x v="2"/>
    <x v="494"/>
  </r>
  <r>
    <n v="4066592292"/>
    <x v="11"/>
    <x v="57"/>
    <s v="20186193.2"/>
    <s v="EVARA"/>
    <s v="Broeder Ebergiste - Zevenhuizen"/>
    <s v="Isoleren pompen/kranen/hydraulica"/>
    <n v="291"/>
    <x v="2"/>
    <x v="495"/>
  </r>
  <r>
    <n v="4066592292"/>
    <x v="11"/>
    <x v="57"/>
    <s v="20186193.2"/>
    <s v="EVARA"/>
    <s v="Broeder Ebergiste - Zevenhuizen"/>
    <s v="Relighting/relamping"/>
    <n v="157"/>
    <x v="2"/>
    <x v="496"/>
  </r>
  <r>
    <n v="4066592292"/>
    <x v="11"/>
    <x v="57"/>
    <s v="20183874.2"/>
    <s v="EVARA"/>
    <s v="Broeder Ebergiste Borgwal"/>
    <s v="Relighting/relamping"/>
    <n v="750"/>
    <x v="2"/>
    <x v="497"/>
  </r>
  <r>
    <n v="4066592292"/>
    <x v="11"/>
    <x v="57"/>
    <s v="20183874.2"/>
    <s v="EVARA"/>
    <s v="Broeder Ebergiste Borgwal"/>
    <s v="Relighting/relamping"/>
    <n v="360"/>
    <x v="2"/>
    <x v="498"/>
  </r>
  <r>
    <n v="4066592292"/>
    <x v="11"/>
    <x v="57"/>
    <s v="20183874.2"/>
    <s v="EVARA"/>
    <s v="Broeder Ebergiste Borgwal"/>
    <s v="Relighting/relamping"/>
    <n v="306"/>
    <x v="2"/>
    <x v="499"/>
  </r>
  <r>
    <n v="4066592292"/>
    <x v="11"/>
    <x v="57"/>
    <s v="20183874.2"/>
    <s v="EVARA"/>
    <s v="Broeder Ebergiste Borgwal"/>
    <s v="Relighting/relamping"/>
    <n v="189"/>
    <x v="2"/>
    <x v="500"/>
  </r>
  <r>
    <n v="4066592292"/>
    <x v="11"/>
    <x v="57"/>
    <s v="20183874.2"/>
    <s v="EVARA"/>
    <s v="Broeder Ebergiste Borgwal"/>
    <s v="Regeltechn. koeling"/>
    <n v="178"/>
    <x v="2"/>
    <x v="501"/>
  </r>
  <r>
    <n v="4066592292"/>
    <x v="11"/>
    <x v="57"/>
    <s v="20188744.2"/>
    <s v="EVARA"/>
    <s v="Broeder Ebergiste De Nieuwe Brug"/>
    <s v="Muurisolatie"/>
    <n v="5400"/>
    <x v="2"/>
    <x v="502"/>
  </r>
  <r>
    <n v="4066592292"/>
    <x v="11"/>
    <x v="57"/>
    <s v="20188744.2"/>
    <s v="EVARA"/>
    <s v="Broeder Ebergiste De Nieuwe Brug"/>
    <s v="Regeltechn. verwarming"/>
    <n v="2400"/>
    <x v="2"/>
    <x v="503"/>
  </r>
  <r>
    <n v="4066592292"/>
    <x v="11"/>
    <x v="57"/>
    <s v="20188744.2"/>
    <s v="EVARA"/>
    <s v="Broeder Ebergiste De Nieuwe Brug"/>
    <s v="Relighting/relamping"/>
    <n v="868"/>
    <x v="2"/>
    <x v="504"/>
  </r>
  <r>
    <n v="4066592292"/>
    <x v="11"/>
    <x v="57"/>
    <s v="20188744.2"/>
    <s v="EVARA"/>
    <s v="Broeder Ebergiste De Nieuwe Brug"/>
    <s v="Overige"/>
    <n v="480"/>
    <x v="2"/>
    <x v="505"/>
  </r>
  <r>
    <n v="4066592292"/>
    <x v="11"/>
    <x v="57"/>
    <s v="20188744.2"/>
    <s v="EVARA"/>
    <s v="Broeder Ebergiste De Nieuwe Brug"/>
    <s v="Relighting/relamping"/>
    <n v="389"/>
    <x v="2"/>
    <x v="506"/>
  </r>
  <r>
    <n v="4066592292"/>
    <x v="11"/>
    <x v="57"/>
    <s v="20187289.2"/>
    <s v="EVARA"/>
    <s v="Broeder Ebergiste Het Veer"/>
    <s v="Renovatie beglazing"/>
    <n v="1350"/>
    <x v="2"/>
    <x v="507"/>
  </r>
  <r>
    <n v="4066592292"/>
    <x v="11"/>
    <x v="57"/>
    <s v="20187289.2"/>
    <s v="EVARA"/>
    <s v="Broeder Ebergiste Het Veer"/>
    <s v="Dakisolatie"/>
    <n v="605"/>
    <x v="2"/>
    <x v="508"/>
  </r>
  <r>
    <n v="4066592292"/>
    <x v="11"/>
    <x v="57"/>
    <s v="20187289.2"/>
    <s v="EVARA"/>
    <s v="Broeder Ebergiste Het Veer"/>
    <s v="Relighting/relamping"/>
    <n v="432"/>
    <x v="2"/>
    <x v="509"/>
  </r>
  <r>
    <n v="4066592292"/>
    <x v="11"/>
    <x v="57"/>
    <s v="20185932.2"/>
    <s v="EVARA"/>
    <s v="Broeder Ebergiste Huize Van Der Schueren"/>
    <s v="Muurisolatie"/>
    <n v="3862.5"/>
    <x v="2"/>
    <x v="510"/>
  </r>
  <r>
    <n v="4066592292"/>
    <x v="11"/>
    <x v="57"/>
    <s v="20184459.2"/>
    <s v="EVARA"/>
    <s v="Broeder Ebergiste Ter Linde"/>
    <s v="Regeltechn. verwarming"/>
    <n v="3600"/>
    <x v="2"/>
    <x v="511"/>
  </r>
  <r>
    <n v="4066592292"/>
    <x v="11"/>
    <x v="57"/>
    <s v="20184459.2"/>
    <s v="EVARA"/>
    <s v="Broeder Ebergiste Ter Linde"/>
    <s v="Relighting/relamping"/>
    <n v="2268"/>
    <x v="2"/>
    <x v="512"/>
  </r>
  <r>
    <n v="4066592292"/>
    <x v="11"/>
    <x v="57"/>
    <s v="20184459.2"/>
    <s v="EVARA"/>
    <s v="Broeder Ebergiste Ter Linde"/>
    <s v="Vervangen pompen"/>
    <n v="2220"/>
    <x v="2"/>
    <x v="513"/>
  </r>
  <r>
    <n v="4066592292"/>
    <x v="11"/>
    <x v="57"/>
    <s v="20184459.2"/>
    <s v="EVARA"/>
    <s v="Broeder Ebergiste Ter Linde"/>
    <s v="Relighting/relamping"/>
    <n v="1747.2"/>
    <x v="2"/>
    <x v="514"/>
  </r>
  <r>
    <n v="4066592292"/>
    <x v="11"/>
    <x v="57"/>
    <s v="20184459.2"/>
    <s v="EVARA"/>
    <s v="Broeder Ebergiste Ter Linde"/>
    <s v="Relighting/relamping"/>
    <n v="1554"/>
    <x v="2"/>
    <x v="515"/>
  </r>
  <r>
    <n v="4066592292"/>
    <x v="11"/>
    <x v="57"/>
    <s v="20184459.2"/>
    <s v="EVARA"/>
    <s v="Broeder Ebergiste Ter Linde"/>
    <s v="Isoleren leidingen"/>
    <n v="621"/>
    <x v="2"/>
    <x v="516"/>
  </r>
  <r>
    <n v="4066592292"/>
    <x v="11"/>
    <x v="57"/>
    <s v="20185118.1"/>
    <s v="EVARA"/>
    <s v="Campus Alexianen, Blok 0"/>
    <s v="Isoleren pompen/kranen/hydraulica"/>
    <n v="195"/>
    <x v="2"/>
    <x v="517"/>
  </r>
  <r>
    <n v="4066592292"/>
    <x v="11"/>
    <x v="57"/>
    <s v="20183358.1"/>
    <s v="EVARA"/>
    <s v="Campus Alexianen, Blok 2"/>
    <s v="Isoleren pompen/kranen/hydraulica"/>
    <n v="522"/>
    <x v="2"/>
    <x v="518"/>
  </r>
  <r>
    <n v="4066592292"/>
    <x v="11"/>
    <x v="57"/>
    <s v="20188437.1"/>
    <s v="EVARA"/>
    <s v="Campus Alexianen, Blok 5"/>
    <s v="Zonneboiler"/>
    <n v="5544"/>
    <x v="2"/>
    <x v="519"/>
  </r>
  <r>
    <n v="4066592292"/>
    <x v="11"/>
    <x v="57"/>
    <s v="20188437.1"/>
    <s v="EVARA"/>
    <s v="Campus Alexianen, Blok 5"/>
    <s v="Overige"/>
    <n v="375"/>
    <x v="2"/>
    <x v="520"/>
  </r>
  <r>
    <n v="4066592292"/>
    <x v="11"/>
    <x v="57"/>
    <s v="20186461.1"/>
    <s v="EVARA"/>
    <s v="Campus Alexianen, Blok 6"/>
    <s v="Regeltechnisch"/>
    <n v="759"/>
    <x v="2"/>
    <x v="521"/>
  </r>
  <r>
    <n v="4066592292"/>
    <x v="11"/>
    <x v="57"/>
    <s v="20182675.1"/>
    <s v="EVARA"/>
    <s v="Campus Alexianen, Blok 7"/>
    <s v="Regeltechnisch"/>
    <n v="831.59999999999991"/>
    <x v="2"/>
    <x v="522"/>
  </r>
  <r>
    <n v="4066592292"/>
    <x v="11"/>
    <x v="57"/>
    <s v="20182675.1"/>
    <s v="EVARA"/>
    <s v="Campus Alexianen, Blok 7"/>
    <s v="Overige"/>
    <n v="375"/>
    <x v="2"/>
    <x v="523"/>
  </r>
  <r>
    <n v="4066592292"/>
    <x v="11"/>
    <x v="57"/>
    <s v="20182685.1"/>
    <s v="EVARA"/>
    <s v="Campus Alexianen, Blok 8"/>
    <s v="Isoleren pompen/kranen/hydraulica"/>
    <n v="222"/>
    <x v="2"/>
    <x v="524"/>
  </r>
  <r>
    <n v="4066592292"/>
    <x v="11"/>
    <x v="57"/>
    <s v="20188612.1"/>
    <s v="EVARA"/>
    <s v="Campus Alexianen, Blok 9"/>
    <s v="Regeltechnisch"/>
    <n v="1710"/>
    <x v="2"/>
    <x v="525"/>
  </r>
  <r>
    <n v="4066592292"/>
    <x v="11"/>
    <x v="57"/>
    <s v="20188612.1"/>
    <s v="EVARA"/>
    <s v="Campus Alexianen, Blok 9"/>
    <s v="Regeltechnisch"/>
    <n v="384"/>
    <x v="2"/>
    <x v="526"/>
  </r>
  <r>
    <n v="4066592292"/>
    <x v="11"/>
    <x v="57"/>
    <s v="20188612.1"/>
    <s v="EVARA"/>
    <s v="Campus Alexianen, Blok 9"/>
    <s v="Overige"/>
    <n v="75"/>
    <x v="2"/>
    <x v="527"/>
  </r>
  <r>
    <n v="4066592292"/>
    <x v="11"/>
    <x v="57"/>
    <s v="20188332.1"/>
    <s v="EVARA"/>
    <s v="Campus Alexianen, Blok DL"/>
    <s v="Regeltechnisch"/>
    <n v="576"/>
    <x v="2"/>
    <x v="528"/>
  </r>
  <r>
    <n v="4066592292"/>
    <x v="11"/>
    <x v="57"/>
    <s v="20188332.1"/>
    <s v="EVARA"/>
    <s v="Campus Alexianen, Blok DL"/>
    <s v="Regeltechnisch"/>
    <n v="189"/>
    <x v="2"/>
    <x v="529"/>
  </r>
  <r>
    <n v="4066592292"/>
    <x v="11"/>
    <x v="57"/>
    <s v="20185343.1"/>
    <s v="EVARA"/>
    <s v="Campus Alexianen, Blok N1"/>
    <s v="Zonneboiler"/>
    <n v="5868"/>
    <x v="2"/>
    <x v="530"/>
  </r>
  <r>
    <n v="4066592292"/>
    <x v="11"/>
    <x v="57"/>
    <s v="20185343.1"/>
    <s v="EVARA"/>
    <s v="Campus Alexianen, Blok N1"/>
    <s v="Regeltechnisch"/>
    <n v="1344"/>
    <x v="2"/>
    <x v="531"/>
  </r>
  <r>
    <n v="4066592292"/>
    <x v="11"/>
    <x v="57"/>
    <s v="20185343.1"/>
    <s v="EVARA"/>
    <s v="Campus Alexianen, Blok N1"/>
    <s v="Relighting/relamping"/>
    <n v="1066.8"/>
    <x v="2"/>
    <x v="532"/>
  </r>
  <r>
    <n v="4066592292"/>
    <x v="11"/>
    <x v="57"/>
    <s v="20185343.1"/>
    <s v="EVARA"/>
    <s v="Campus Alexianen, Blok N1"/>
    <s v="Regeltechnisch"/>
    <n v="567"/>
    <x v="2"/>
    <x v="533"/>
  </r>
  <r>
    <n v="4066592292"/>
    <x v="11"/>
    <x v="57"/>
    <s v="20184858.1"/>
    <s v="EVARA"/>
    <s v="Gebouw A"/>
    <s v="Overige"/>
    <n v="752.4"/>
    <x v="2"/>
    <x v="534"/>
  </r>
  <r>
    <n v="4066592292"/>
    <x v="11"/>
    <x v="57"/>
    <s v="20184858.1"/>
    <s v="EVARA"/>
    <s v="Gebouw A"/>
    <s v="Regeltechnisch"/>
    <n v="601"/>
    <x v="2"/>
    <x v="535"/>
  </r>
  <r>
    <n v="4066592292"/>
    <x v="11"/>
    <x v="57"/>
    <s v="20182714.1"/>
    <s v="EVARA"/>
    <s v="Gebouw B"/>
    <s v="Zonneboiler"/>
    <n v="7164"/>
    <x v="2"/>
    <x v="536"/>
  </r>
  <r>
    <n v="4066592292"/>
    <x v="11"/>
    <x v="57"/>
    <s v="20182714.1"/>
    <s v="EVARA"/>
    <s v="Gebouw B"/>
    <s v="Overige"/>
    <n v="798.6"/>
    <x v="2"/>
    <x v="537"/>
  </r>
  <r>
    <n v="4066592292"/>
    <x v="11"/>
    <x v="57"/>
    <s v="20182714.1"/>
    <s v="EVARA"/>
    <s v="Gebouw B"/>
    <s v="Relighting/relamping"/>
    <n v="683"/>
    <x v="2"/>
    <x v="538"/>
  </r>
  <r>
    <n v="4066592292"/>
    <x v="11"/>
    <x v="57"/>
    <s v="20181878.1"/>
    <s v="EVARA"/>
    <s v="Gebouw C"/>
    <s v="Stookplaatsrenovatie"/>
    <n v="6495.2999999999993"/>
    <x v="2"/>
    <x v="539"/>
  </r>
  <r>
    <n v="4066592292"/>
    <x v="11"/>
    <x v="57"/>
    <s v="20181878.1"/>
    <s v="EVARA"/>
    <s v="Gebouw C"/>
    <s v="Regeltechnisch"/>
    <n v="1119"/>
    <x v="2"/>
    <x v="540"/>
  </r>
  <r>
    <n v="4066592292"/>
    <x v="11"/>
    <x v="57"/>
    <s v="20181878.1"/>
    <s v="EVARA"/>
    <s v="Gebouw C"/>
    <s v="Muurisolatie"/>
    <n v="669.6"/>
    <x v="2"/>
    <x v="541"/>
  </r>
  <r>
    <n v="4066592292"/>
    <x v="11"/>
    <x v="57"/>
    <s v="20181878.1"/>
    <s v="EVARA"/>
    <s v="Gebouw C"/>
    <s v="Overige"/>
    <n v="323.39999999999998"/>
    <x v="2"/>
    <x v="542"/>
  </r>
  <r>
    <n v="4066592292"/>
    <x v="11"/>
    <x v="57"/>
    <s v="20181101.1"/>
    <s v="EVARA"/>
    <s v="Gebouw E"/>
    <s v="Zonneboiler"/>
    <n v="4572"/>
    <x v="2"/>
    <x v="543"/>
  </r>
  <r>
    <n v="4066592292"/>
    <x v="11"/>
    <x v="57"/>
    <s v="20181101.1"/>
    <s v="EVARA"/>
    <s v="Gebouw E"/>
    <s v="Regeltechnisch"/>
    <n v="2211"/>
    <x v="2"/>
    <x v="544"/>
  </r>
  <r>
    <n v="4066592292"/>
    <x v="11"/>
    <x v="57"/>
    <s v="20181101.1"/>
    <s v="EVARA"/>
    <s v="Gebouw E"/>
    <s v="Overige"/>
    <n v="376.2"/>
    <x v="2"/>
    <x v="545"/>
  </r>
  <r>
    <n v="4066592292"/>
    <x v="11"/>
    <x v="57"/>
    <s v="20188869.1"/>
    <s v="EVARA"/>
    <s v="Gebouw F"/>
    <s v="Regeltechnisch"/>
    <n v="567"/>
    <x v="2"/>
    <x v="546"/>
  </r>
  <r>
    <n v="4066592292"/>
    <x v="11"/>
    <x v="57"/>
    <s v="20188869.1"/>
    <s v="EVARA"/>
    <s v="Gebouw F"/>
    <s v="Relighting/relamping"/>
    <n v="255.00000000000003"/>
    <x v="2"/>
    <x v="547"/>
  </r>
  <r>
    <n v="4066592292"/>
    <x v="11"/>
    <x v="57"/>
    <s v="20188869.1"/>
    <s v="EVARA"/>
    <s v="Gebouw F"/>
    <s v="Overige"/>
    <n v="46.199999999999996"/>
    <x v="2"/>
    <x v="548"/>
  </r>
  <r>
    <n v="4066592292"/>
    <x v="11"/>
    <x v="57"/>
    <s v="20181411.1"/>
    <s v="EVARA"/>
    <s v="Gebouw G1"/>
    <s v="Zonneboiler"/>
    <n v="4356"/>
    <x v="2"/>
    <x v="549"/>
  </r>
  <r>
    <n v="4066592292"/>
    <x v="11"/>
    <x v="57"/>
    <s v="20181411.1"/>
    <s v="EVARA"/>
    <s v="Gebouw G1"/>
    <s v="Relighting/relamping"/>
    <n v="518"/>
    <x v="2"/>
    <x v="550"/>
  </r>
  <r>
    <n v="4066592292"/>
    <x v="11"/>
    <x v="57"/>
    <s v="20181411.1"/>
    <s v="EVARA"/>
    <s v="Gebouw G1"/>
    <s v="Overige"/>
    <n v="158.4"/>
    <x v="2"/>
    <x v="551"/>
  </r>
  <r>
    <n v="4066592292"/>
    <x v="11"/>
    <x v="57"/>
    <s v="20181411.1"/>
    <s v="EVARA"/>
    <s v="Gebouw G1"/>
    <s v="Regeltechnisch"/>
    <n v="158"/>
    <x v="2"/>
    <x v="552"/>
  </r>
  <r>
    <n v="4066592292"/>
    <x v="11"/>
    <x v="57"/>
    <s v="20185725.1"/>
    <s v="EVARA"/>
    <s v="Gebouw G2"/>
    <s v="Zonneboiler"/>
    <n v="4356"/>
    <x v="2"/>
    <x v="553"/>
  </r>
  <r>
    <n v="4066592292"/>
    <x v="11"/>
    <x v="57"/>
    <s v="20185725.1"/>
    <s v="EVARA"/>
    <s v="Gebouw G2"/>
    <s v="Relighting/relamping"/>
    <n v="518"/>
    <x v="2"/>
    <x v="554"/>
  </r>
  <r>
    <n v="4066592292"/>
    <x v="11"/>
    <x v="57"/>
    <s v="20185725.1"/>
    <s v="EVARA"/>
    <s v="Gebouw G2"/>
    <s v="Overige"/>
    <n v="158.4"/>
    <x v="2"/>
    <x v="555"/>
  </r>
  <r>
    <n v="4066592292"/>
    <x v="11"/>
    <x v="57"/>
    <s v="20185725.1"/>
    <s v="EVARA"/>
    <s v="Gebouw G2"/>
    <s v="Regeltechnisch"/>
    <n v="158"/>
    <x v="2"/>
    <x v="556"/>
  </r>
  <r>
    <n v="4066592292"/>
    <x v="11"/>
    <x v="57"/>
    <s v="20188190.1"/>
    <s v="EVARA"/>
    <s v="Gebouw G3"/>
    <s v="Zonneboiler"/>
    <n v="4356"/>
    <x v="2"/>
    <x v="557"/>
  </r>
  <r>
    <n v="4066592292"/>
    <x v="11"/>
    <x v="57"/>
    <s v="20188190.1"/>
    <s v="EVARA"/>
    <s v="Gebouw G3"/>
    <s v="Relighting/relamping"/>
    <n v="518"/>
    <x v="2"/>
    <x v="558"/>
  </r>
  <r>
    <n v="4066592292"/>
    <x v="11"/>
    <x v="57"/>
    <s v="20188190.1"/>
    <s v="EVARA"/>
    <s v="Gebouw G3"/>
    <s v="Overige"/>
    <n v="158.4"/>
    <x v="2"/>
    <x v="559"/>
  </r>
  <r>
    <n v="4066592292"/>
    <x v="11"/>
    <x v="57"/>
    <s v="20188190.1"/>
    <s v="EVARA"/>
    <s v="Gebouw G3"/>
    <s v="Regeltechnisch"/>
    <n v="158"/>
    <x v="2"/>
    <x v="560"/>
  </r>
  <r>
    <n v="4066592292"/>
    <x v="11"/>
    <x v="57"/>
    <s v="20181556.2"/>
    <s v="EVARA"/>
    <s v="Gebouw H/I"/>
    <s v="Zonneboiler"/>
    <n v="6624"/>
    <x v="2"/>
    <x v="561"/>
  </r>
  <r>
    <n v="4066592292"/>
    <x v="11"/>
    <x v="57"/>
    <s v="20181556.1"/>
    <s v="EVARA"/>
    <s v="Gebouw H/I"/>
    <s v="Regeltechnisch"/>
    <n v="2298"/>
    <x v="2"/>
    <x v="562"/>
  </r>
  <r>
    <n v="4066592292"/>
    <x v="11"/>
    <x v="57"/>
    <s v="20181556.1"/>
    <s v="EVARA"/>
    <s v="Gebouw H/I"/>
    <s v="Overige"/>
    <n v="752.4"/>
    <x v="2"/>
    <x v="563"/>
  </r>
  <r>
    <n v="4066592292"/>
    <x v="11"/>
    <x v="57"/>
    <s v="20181166.1"/>
    <s v="EVARA"/>
    <s v="Gebouw J"/>
    <s v="Regeltechnisch"/>
    <n v="926.99999999999989"/>
    <x v="2"/>
    <x v="564"/>
  </r>
  <r>
    <n v="4066592292"/>
    <x v="11"/>
    <x v="57"/>
    <s v="20181166.1"/>
    <s v="EVARA"/>
    <s v="Gebouw J"/>
    <s v="Isoleren pompen/kranen/hydraulica"/>
    <n v="870"/>
    <x v="2"/>
    <x v="565"/>
  </r>
  <r>
    <n v="4066592292"/>
    <x v="11"/>
    <x v="57"/>
    <s v="20181166.1"/>
    <s v="EVARA"/>
    <s v="Gebouw J"/>
    <s v="Overige"/>
    <n v="178.2"/>
    <x v="2"/>
    <x v="566"/>
  </r>
  <r>
    <n v="4066592292"/>
    <x v="11"/>
    <x v="57"/>
    <s v="20186868.1"/>
    <s v="EVARA"/>
    <s v="Gebouw L"/>
    <s v="Zonneboiler"/>
    <n v="4896"/>
    <x v="2"/>
    <x v="567"/>
  </r>
  <r>
    <n v="4066592292"/>
    <x v="11"/>
    <x v="57"/>
    <s v="20186868.1"/>
    <s v="EVARA"/>
    <s v="Gebouw L"/>
    <s v="Isoleren pompen/kranen/hydraulica"/>
    <n v="720"/>
    <x v="2"/>
    <x v="568"/>
  </r>
  <r>
    <n v="4066592292"/>
    <x v="11"/>
    <x v="57"/>
    <s v="20186868.1"/>
    <s v="EVARA"/>
    <s v="Gebouw L"/>
    <s v="Relighting/relamping"/>
    <n v="280"/>
    <x v="2"/>
    <x v="569"/>
  </r>
  <r>
    <n v="4066592292"/>
    <x v="11"/>
    <x v="57"/>
    <s v="20207903.1"/>
    <s v="EVARA"/>
    <s v="Koninklijk Instituut voor Doven en Blinden"/>
    <s v="Stookplaatsrenovatie"/>
    <n v="43248.299999999996"/>
    <x v="2"/>
    <x v="570"/>
  </r>
  <r>
    <n v="4066592292"/>
    <x v="11"/>
    <x v="57"/>
    <s v="20207903.2"/>
    <s v="EVARA"/>
    <s v="Koninklijk Instituut voor Doven en Blinden"/>
    <s v="Schrijnwerkrenovatie"/>
    <n v="40425"/>
    <x v="2"/>
    <x v="571"/>
  </r>
  <r>
    <n v="4066592292"/>
    <x v="11"/>
    <x v="57"/>
    <s v="20207903.1"/>
    <s v="EVARA"/>
    <s v="Koninklijk Instituut voor Doven en Blinden"/>
    <s v="Stookplaatsrenovatie"/>
    <n v="27085.499999999996"/>
    <x v="2"/>
    <x v="572"/>
  </r>
  <r>
    <n v="4066592292"/>
    <x v="11"/>
    <x v="57"/>
    <s v="20207903.2"/>
    <s v="EVARA"/>
    <s v="Koninklijk Instituut voor Doven en Blinden"/>
    <s v="Schrijnwerkrenovatie"/>
    <n v="26410.799999999999"/>
    <x v="2"/>
    <x v="573"/>
  </r>
  <r>
    <n v="4066592292"/>
    <x v="11"/>
    <x v="57"/>
    <s v="20207903.1"/>
    <s v="EVARA"/>
    <s v="Koninklijk Instituut voor Doven en Blinden"/>
    <s v="Stookplaatsrenovatie"/>
    <n v="23688.6"/>
    <x v="2"/>
    <x v="574"/>
  </r>
  <r>
    <n v="4066592292"/>
    <x v="11"/>
    <x v="57"/>
    <s v="20207903.1"/>
    <s v="EVARA"/>
    <s v="Koninklijk Instituut voor Doven en Blinden"/>
    <s v="Dakisolatie"/>
    <n v="15601.499999999998"/>
    <x v="2"/>
    <x v="575"/>
  </r>
  <r>
    <n v="4066592292"/>
    <x v="11"/>
    <x v="57"/>
    <s v="20207903.1"/>
    <s v="EVARA"/>
    <s v="Koninklijk Instituut voor Doven en Blinden"/>
    <s v="Stookplaatsrenovatie"/>
    <n v="15244.5"/>
    <x v="2"/>
    <x v="576"/>
  </r>
  <r>
    <n v="4066592292"/>
    <x v="11"/>
    <x v="57"/>
    <s v="20207903.1"/>
    <s v="EVARA"/>
    <s v="Koninklijk Instituut voor Doven en Blinden"/>
    <s v="Centraliseren verwarming"/>
    <n v="11512.5"/>
    <x v="2"/>
    <x v="577"/>
  </r>
  <r>
    <n v="4066592292"/>
    <x v="11"/>
    <x v="57"/>
    <s v="20207903.1"/>
    <s v="EVARA"/>
    <s v="Koninklijk Instituut voor Doven en Blinden"/>
    <s v="Centraliseren verwarming"/>
    <n v="2977.7999999999997"/>
    <x v="2"/>
    <x v="578"/>
  </r>
  <r>
    <n v="4066592292"/>
    <x v="11"/>
    <x v="57"/>
    <s v="20188405.2"/>
    <s v="EVARA"/>
    <s v="PC ARIADNE PROVIDENTIA"/>
    <s v="Renovatie beglazing"/>
    <n v="28800"/>
    <x v="2"/>
    <x v="579"/>
  </r>
  <r>
    <n v="4066592292"/>
    <x v="11"/>
    <x v="57"/>
    <s v="20188405.2"/>
    <s v="EVARA"/>
    <s v="PC ARIADNE PROVIDENTIA"/>
    <s v="Relighting/relamping"/>
    <n v="756"/>
    <x v="2"/>
    <x v="580"/>
  </r>
  <r>
    <n v="4066592292"/>
    <x v="11"/>
    <x v="57"/>
    <s v="20188405.2"/>
    <s v="EVARA"/>
    <s v="PC ARIADNE PROVIDENTIA"/>
    <s v="Relighting/relamping"/>
    <n v="711"/>
    <x v="2"/>
    <x v="581"/>
  </r>
  <r>
    <n v="4066592292"/>
    <x v="11"/>
    <x v="57"/>
    <s v="20188405.2"/>
    <s v="EVARA"/>
    <s v="PC ARIADNE PROVIDENTIA"/>
    <s v="Relighting/relamping"/>
    <n v="453.59999999999997"/>
    <x v="2"/>
    <x v="582"/>
  </r>
  <r>
    <n v="4066592292"/>
    <x v="11"/>
    <x v="57"/>
    <s v="20188405.2"/>
    <s v="EVARA"/>
    <s v="PC ARIADNE PROVIDENTIA"/>
    <s v="Relighting/relamping"/>
    <n v="312"/>
    <x v="2"/>
    <x v="583"/>
  </r>
  <r>
    <n v="4066592292"/>
    <x v="11"/>
    <x v="57"/>
    <s v="20188405.2"/>
    <s v="EVARA"/>
    <s v="PC ARIADNE PROVIDENTIA"/>
    <s v="Relighting/relamping"/>
    <n v="213"/>
    <x v="2"/>
    <x v="584"/>
  </r>
  <r>
    <n v="4066592292"/>
    <x v="11"/>
    <x v="57"/>
    <s v="20188405.2"/>
    <s v="EVARA"/>
    <s v="PC ARIADNE PROVIDENTIA"/>
    <s v="Relighting/relamping"/>
    <n v="127.8"/>
    <x v="2"/>
    <x v="585"/>
  </r>
  <r>
    <n v="4066592292"/>
    <x v="11"/>
    <x v="57"/>
    <s v="20181631.1"/>
    <s v="EVARA"/>
    <s v="PVT De Liereman"/>
    <s v="Vloerisolatie"/>
    <n v="20715"/>
    <x v="2"/>
    <x v="586"/>
  </r>
  <r>
    <n v="4066592292"/>
    <x v="11"/>
    <x v="57"/>
    <s v="20181631.1"/>
    <s v="EVARA"/>
    <s v="PVT De Liereman"/>
    <s v="Zonneboiler"/>
    <n v="8244"/>
    <x v="2"/>
    <x v="587"/>
  </r>
  <r>
    <n v="4066592292"/>
    <x v="11"/>
    <x v="57"/>
    <s v="20181631.1"/>
    <s v="EVARA"/>
    <s v="PVT De Liereman"/>
    <s v="Regeltechnisch"/>
    <n v="4416"/>
    <x v="2"/>
    <x v="588"/>
  </r>
  <r>
    <n v="4066592292"/>
    <x v="11"/>
    <x v="57"/>
    <s v="20181631.1"/>
    <s v="EVARA"/>
    <s v="PVT De Liereman"/>
    <s v="Muurisolatie"/>
    <n v="3304.7999999999997"/>
    <x v="2"/>
    <x v="589"/>
  </r>
  <r>
    <n v="4066592292"/>
    <x v="11"/>
    <x v="57"/>
    <s v="20181631.1"/>
    <s v="EVARA"/>
    <s v="PVT De Liereman"/>
    <s v="Isoleren pompen/kranen/hydraulica"/>
    <n v="995.99999999999989"/>
    <x v="2"/>
    <x v="590"/>
  </r>
  <r>
    <n v="4066592292"/>
    <x v="11"/>
    <x v="57"/>
    <s v="20181631.1"/>
    <s v="EVARA"/>
    <s v="PVT De Liereman"/>
    <s v="Regeltechnisch"/>
    <n v="956.99999999999989"/>
    <x v="2"/>
    <x v="591"/>
  </r>
  <r>
    <n v="4066592292"/>
    <x v="11"/>
    <x v="57"/>
    <s v="20189469.1"/>
    <s v="EVARA"/>
    <s v="PVT Den Heuvel"/>
    <s v="Zonneboiler"/>
    <n v="5112"/>
    <x v="2"/>
    <x v="592"/>
  </r>
  <r>
    <n v="4066592292"/>
    <x v="11"/>
    <x v="57"/>
    <s v="20189469.1"/>
    <s v="EVARA"/>
    <s v="PVT Den Heuvel"/>
    <s v="Regeltechnisch"/>
    <n v="2400"/>
    <x v="2"/>
    <x v="593"/>
  </r>
  <r>
    <n v="4066592292"/>
    <x v="11"/>
    <x v="57"/>
    <s v="20189469.1"/>
    <s v="EVARA"/>
    <s v="PVT Den Heuvel"/>
    <s v="Regeltechnisch"/>
    <n v="926.99999999999989"/>
    <x v="2"/>
    <x v="594"/>
  </r>
  <r>
    <n v="4066592292"/>
    <x v="11"/>
    <x v="57"/>
    <s v="20189469.1"/>
    <s v="EVARA"/>
    <s v="PVT Den Heuvel"/>
    <s v="Isoleren pompen/kranen/hydraulica"/>
    <n v="76"/>
    <x v="2"/>
    <x v="595"/>
  </r>
  <r>
    <n v="4066592292"/>
    <x v="11"/>
    <x v="57"/>
    <s v="20182891.1"/>
    <s v="EVARA"/>
    <s v="PVT Waesdonck"/>
    <s v="Zonneboiler"/>
    <n v="8244"/>
    <x v="2"/>
    <x v="596"/>
  </r>
  <r>
    <n v="4066592292"/>
    <x v="11"/>
    <x v="57"/>
    <s v="20182891.1"/>
    <s v="EVARA"/>
    <s v="PVT Waesdonck"/>
    <s v="Regeltechnisch"/>
    <n v="939"/>
    <x v="2"/>
    <x v="597"/>
  </r>
  <r>
    <n v="4066592292"/>
    <x v="11"/>
    <x v="57"/>
    <s v="20181087.1"/>
    <s v="EVARA"/>
    <s v="St-Gregorius Sector Q"/>
    <s v="Muurisolatie"/>
    <n v="14332.5"/>
    <x v="2"/>
    <x v="598"/>
  </r>
  <r>
    <n v="4066592292"/>
    <x v="11"/>
    <x v="57"/>
    <s v="20182304.1"/>
    <s v="EVARA"/>
    <s v="St-Gregorius Sector U"/>
    <s v="Muurisolatie"/>
    <n v="10245.9"/>
    <x v="2"/>
    <x v="599"/>
  </r>
  <r>
    <n v="4066592292"/>
    <x v="11"/>
    <x v="57"/>
    <s v="20186732.2"/>
    <s v="EVARA"/>
    <s v="St-Gregorius Sector V"/>
    <s v="Vervangen pompen"/>
    <n v="2100"/>
    <x v="2"/>
    <x v="600"/>
  </r>
  <r>
    <n v="4066592292"/>
    <x v="11"/>
    <x v="57"/>
    <s v="20186732.2"/>
    <s v="EVARA"/>
    <s v="St-Gregorius Sector V"/>
    <s v="Isoleren leidingen"/>
    <n v="285"/>
    <x v="2"/>
    <x v="601"/>
  </r>
  <r>
    <n v="4066592292"/>
    <x v="11"/>
    <x v="57"/>
    <s v="20182343.2"/>
    <s v="EVARA"/>
    <s v="St-Gregorius Sector W"/>
    <s v="Vervangen pompen"/>
    <n v="1200"/>
    <x v="2"/>
    <x v="602"/>
  </r>
  <r>
    <n v="4066592292"/>
    <x v="11"/>
    <x v="57"/>
    <s v="20185047.1"/>
    <s v="EVARA"/>
    <s v="St-Gregorius Sector X"/>
    <s v="Muurisolatie"/>
    <n v="3498.6"/>
    <x v="2"/>
    <x v="603"/>
  </r>
  <r>
    <n v="4066592292"/>
    <x v="11"/>
    <x v="57"/>
    <s v="20185047.1"/>
    <s v="EVARA"/>
    <s v="St-Gregorius Sector X"/>
    <s v="Vervangen pompen"/>
    <n v="600"/>
    <x v="2"/>
    <x v="604"/>
  </r>
  <r>
    <n v="4066592292"/>
    <x v="11"/>
    <x v="57"/>
    <s v="20185047.1"/>
    <s v="EVARA"/>
    <s v="St-Gregorius Sector X"/>
    <s v="Relighting/relamping"/>
    <n v="541.5"/>
    <x v="2"/>
    <x v="605"/>
  </r>
  <r>
    <n v="4066592292"/>
    <x v="11"/>
    <x v="57"/>
    <s v="20185047.1"/>
    <s v="EVARA"/>
    <s v="St-Gregorius Sector X"/>
    <s v="Isoleren leidingen"/>
    <n v="79"/>
    <x v="2"/>
    <x v="606"/>
  </r>
  <r>
    <n v="4066592292"/>
    <x v="11"/>
    <x v="57"/>
    <s v="20189027.2"/>
    <s v="EVARA"/>
    <s v="St-Gregorius Sector Y"/>
    <s v="Schrijnwerkrenovatie"/>
    <n v="24327.899999999998"/>
    <x v="2"/>
    <x v="607"/>
  </r>
  <r>
    <n v="4066592292"/>
    <x v="11"/>
    <x v="57"/>
    <s v="20189027.2"/>
    <s v="EVARA"/>
    <s v="St-Gregorius Sector Y"/>
    <s v="Vervangen pompen"/>
    <n v="3000"/>
    <x v="2"/>
    <x v="608"/>
  </r>
  <r>
    <n v="4066592292"/>
    <x v="11"/>
    <x v="57"/>
    <s v="20189027.2"/>
    <s v="EVARA"/>
    <s v="St-Gregorius Sector Y"/>
    <s v="Isoleren leidingen"/>
    <n v="510"/>
    <x v="2"/>
    <x v="609"/>
  </r>
  <r>
    <n v="4066592292"/>
    <x v="11"/>
    <x v="57"/>
    <s v="20186344.1"/>
    <s v="EVARA"/>
    <s v="St-Gregorius Sector Z"/>
    <s v="Dakisolatie"/>
    <n v="5148"/>
    <x v="2"/>
    <x v="610"/>
  </r>
  <r>
    <n v="4066592292"/>
    <x v="11"/>
    <x v="57"/>
    <s v="20186344.1"/>
    <s v="EVARA"/>
    <s v="St-Gregorius Sector Z"/>
    <s v="Dakisolatie"/>
    <n v="5100"/>
    <x v="2"/>
    <x v="611"/>
  </r>
  <r>
    <n v="4066592292"/>
    <x v="11"/>
    <x v="57"/>
    <s v="20186344.1"/>
    <s v="EVARA"/>
    <s v="St-Gregorius Sector Z"/>
    <s v="Isoleren leidingen"/>
    <n v="132"/>
    <x v="2"/>
    <x v="612"/>
  </r>
  <r>
    <n v="4066592292"/>
    <x v="5"/>
    <x v="57"/>
    <s v="20225655.2"/>
    <s v="EVARA"/>
    <s v="OCSF DCH"/>
    <s v="PV-panelen"/>
    <n v="16101"/>
    <x v="1"/>
    <x v="613"/>
  </r>
  <r>
    <n v="4066592292"/>
    <x v="5"/>
    <x v="57"/>
    <s v="20193601.3"/>
    <s v="EVARA"/>
    <s v="OCSF Den Heuvel Hasselt"/>
    <s v="PV-panelen"/>
    <n v="25239"/>
    <x v="1"/>
    <x v="614"/>
  </r>
  <r>
    <n v="4071480905"/>
    <x v="12"/>
    <x v="58"/>
    <s v="20188567.1"/>
    <s v="OLO-ROTONDE"/>
    <s v="Rietbeemden"/>
    <s v="Dakisolatie"/>
    <n v="42264"/>
    <x v="1"/>
    <x v="615"/>
  </r>
  <r>
    <n v="4071480905"/>
    <x v="3"/>
    <x v="58"/>
    <s v="20182680.1"/>
    <s v="OLO-ROTONDE"/>
    <s v="OC Nieuwe Vaart MFC - hoofdgebouw"/>
    <s v="Regeltechn. verwarming"/>
    <n v="900"/>
    <x v="1"/>
    <x v="616"/>
  </r>
  <r>
    <n v="4071480905"/>
    <x v="3"/>
    <x v="58"/>
    <s v="20182680.1"/>
    <s v="OLO-ROTONDE"/>
    <s v="OC Nieuwe Vaart MFC - hoofdgebouw"/>
    <s v="Vervangen pompen"/>
    <n v="537"/>
    <x v="1"/>
    <x v="617"/>
  </r>
  <r>
    <n v="4071480905"/>
    <x v="3"/>
    <x v="58"/>
    <s v="20182680.1"/>
    <s v="OLO-ROTONDE"/>
    <s v="OC Nieuwe Vaart MFC - hoofdgebouw"/>
    <s v="Muurisolatie"/>
    <n v="396"/>
    <x v="1"/>
    <x v="618"/>
  </r>
  <r>
    <n v="4076721866"/>
    <x v="13"/>
    <x v="59"/>
    <s v="20192540.1"/>
    <s v="AZ Sint-Vincentius Deinze"/>
    <s v="Sint-Vincentiusziekenhui"/>
    <s v="Stookplaatsrenovatie"/>
    <n v="116856"/>
    <x v="1"/>
    <x v="619"/>
  </r>
  <r>
    <n v="4076721866"/>
    <x v="11"/>
    <x v="59"/>
    <s v="20192540.1"/>
    <s v="AZ Sint-Vincentius Deinze"/>
    <s v="Sint-Vincentiusziekenhui"/>
    <s v="Relighting/relamping"/>
    <n v="137250"/>
    <x v="1"/>
    <x v="620"/>
  </r>
  <r>
    <n v="4076721866"/>
    <x v="11"/>
    <x v="59"/>
    <s v="20192540.1"/>
    <s v="AZ Sint-Vincentius Deinze"/>
    <s v="Sint-Vincentiusziekenhui"/>
    <s v="Isoleren pompen/kranen/hydraulica"/>
    <n v="11850"/>
    <x v="1"/>
    <x v="621"/>
  </r>
  <r>
    <n v="4081144266"/>
    <x v="7"/>
    <x v="60"/>
    <s v="20228022.1"/>
    <s v="Woonzorgcentrum H.Hart"/>
    <s v="Campus H.Hart"/>
    <s v="Dakisolatie plat dak"/>
    <n v="137140.79999999999"/>
    <x v="1"/>
    <x v="622"/>
  </r>
  <r>
    <n v="4077293940"/>
    <x v="3"/>
    <x v="61"/>
    <s v="20183046.1"/>
    <s v="Onthaal-, Observatie- en OriÙntatiecentrum Ter Heide"/>
    <s v="Hoofdgebouw"/>
    <s v="Dakisolatie"/>
    <n v="107058.59999999999"/>
    <x v="1"/>
    <x v="623"/>
  </r>
  <r>
    <n v="4077293940"/>
    <x v="3"/>
    <x v="61"/>
    <s v="20183046.1"/>
    <s v="Onthaal-, Observatie- en OriÙntatiecentrum Ter Heide"/>
    <s v="Hoofdgebouw"/>
    <s v="Stookplaatsrenovatie"/>
    <n v="8956.7999999999993"/>
    <x v="1"/>
    <x v="624"/>
  </r>
  <r>
    <n v="4077293940"/>
    <x v="4"/>
    <x v="61"/>
    <s v="20183046.2"/>
    <s v="Onthaal-, Observatie- en OriÙntatiecentrum Ter Heide"/>
    <s v="Hoofdgebouw"/>
    <s v="Muurisolatie"/>
    <n v="12500"/>
    <x v="2"/>
    <x v="625"/>
  </r>
  <r>
    <n v="4077293940"/>
    <x v="5"/>
    <x v="61"/>
    <s v="20183046.3"/>
    <s v="Onthaal-, Observatie- en OriÙntatiecentrum Ter Heide"/>
    <s v="Hoofdgebouw"/>
    <s v="PV-panelen"/>
    <n v="5374"/>
    <x v="1"/>
    <x v="626"/>
  </r>
  <r>
    <n v="4083899866"/>
    <x v="11"/>
    <x v="62"/>
    <s v="20189863.1"/>
    <s v="DE MAANWANDELAARS VZW"/>
    <s v="De Stappe"/>
    <s v="Relighting/relamping"/>
    <n v="1195"/>
    <x v="1"/>
    <x v="627"/>
  </r>
  <r>
    <n v="4083899866"/>
    <x v="11"/>
    <x v="62"/>
    <s v="20181625.1"/>
    <s v="DE MAANWANDELAARS VZW"/>
    <s v="Kretenburg"/>
    <s v="Relighting/relamping"/>
    <n v="1466"/>
    <x v="1"/>
    <x v="628"/>
  </r>
  <r>
    <n v="4083914731"/>
    <x v="16"/>
    <x v="63"/>
    <s v="20182632.1"/>
    <s v="Medisch Centrum Sint-Jozef"/>
    <s v="Gebouwen 1, 26, 27"/>
    <s v="Regeltechn. verwarming"/>
    <n v="4975"/>
    <x v="1"/>
    <x v="629"/>
  </r>
  <r>
    <n v="4083914731"/>
    <x v="16"/>
    <x v="63"/>
    <s v="20182632.1"/>
    <s v="Medisch Centrum Sint-Jozef"/>
    <s v="Gebouwen 1, 26, 27"/>
    <s v="Monitoring"/>
    <n v="3449"/>
    <x v="1"/>
    <x v="630"/>
  </r>
  <r>
    <n v="4083914731"/>
    <x v="16"/>
    <x v="63"/>
    <s v="20182632.1"/>
    <s v="Medisch Centrum Sint-Jozef"/>
    <s v="Gebouwen 1, 26, 27"/>
    <s v="Regeltechn. koeling"/>
    <n v="1310"/>
    <x v="1"/>
    <x v="631"/>
  </r>
  <r>
    <n v="4083914731"/>
    <x v="16"/>
    <x v="63"/>
    <s v="20182632.1"/>
    <s v="Medisch Centrum Sint-Jozef"/>
    <s v="Gebouwen 1, 26, 27"/>
    <s v="Regeltechn. koeling"/>
    <n v="732"/>
    <x v="1"/>
    <x v="632"/>
  </r>
  <r>
    <n v="4083914731"/>
    <x v="16"/>
    <x v="63"/>
    <s v="20188872.1"/>
    <s v="Medisch Centrum Sint-Jozef"/>
    <s v="Gebouwen 9, 10, 14"/>
    <s v="Regeltechn. verwarming"/>
    <n v="5283"/>
    <x v="1"/>
    <x v="633"/>
  </r>
  <r>
    <n v="4083914731"/>
    <x v="4"/>
    <x v="63"/>
    <s v="20187109.1"/>
    <s v="Medisch Centrum Sint-Jozef"/>
    <s v="Gebouwen 3, 4, 5"/>
    <s v="Monitoring"/>
    <n v="1570"/>
    <x v="1"/>
    <x v="634"/>
  </r>
  <r>
    <n v="4085027257"/>
    <x v="8"/>
    <x v="64"/>
    <s v="20228078.1"/>
    <s v="Kristelijk Medico-Sociaal Leven"/>
    <s v="Muylenberg Hoofdgebouw"/>
    <s v="Zonneboiler"/>
    <n v="21487.200000000001"/>
    <x v="1"/>
    <x v="635"/>
  </r>
  <r>
    <n v="4085027257"/>
    <x v="8"/>
    <x v="64"/>
    <s v="20228078.1"/>
    <s v="Kristelijk Medico-Sociaal Leven"/>
    <s v="Muylenberg Hoofdgebouw"/>
    <s v="Warmtepompen en koeling"/>
    <n v="61605"/>
    <x v="1"/>
    <x v="636"/>
  </r>
  <r>
    <n v="4085736944"/>
    <x v="16"/>
    <x v="65"/>
    <s v="20181686.1"/>
    <s v="Onthaal-, OriÙntatie- en Observatiecentrum Luein"/>
    <s v="OOOC Luein"/>
    <s v="Muurisolatie"/>
    <n v="36300"/>
    <x v="1"/>
    <x v="637"/>
  </r>
  <r>
    <n v="4085736944"/>
    <x v="16"/>
    <x v="65"/>
    <s v="20181686.1"/>
    <s v="Onthaal-, OriÙntatie- en Observatiecentrum Luein"/>
    <s v="OOOC Luein"/>
    <s v="Stookplaatsrenovatie"/>
    <n v="16800"/>
    <x v="1"/>
    <x v="638"/>
  </r>
  <r>
    <n v="4085736944"/>
    <x v="16"/>
    <x v="65"/>
    <s v="20181686.1"/>
    <s v="Onthaal-, OriÙntatie- en Observatiecentrum Luein"/>
    <s v="OOOC Luein"/>
    <s v="Schrijnwerkrenovatie"/>
    <n v="15300"/>
    <x v="1"/>
    <x v="639"/>
  </r>
  <r>
    <n v="4085736944"/>
    <x v="16"/>
    <x v="65"/>
    <s v="20181686.1"/>
    <s v="Onthaal-, OriÙntatie- en Observatiecentrum Luein"/>
    <s v="OOOC Luein"/>
    <s v="Dakisolatie"/>
    <n v="13328"/>
    <x v="1"/>
    <x v="640"/>
  </r>
  <r>
    <n v="4085736944"/>
    <x v="16"/>
    <x v="65"/>
    <s v="20181686.1"/>
    <s v="Onthaal-, OriÙntatie- en Observatiecentrum Luein"/>
    <s v="OOOC Luein"/>
    <s v="Renovatie SWW"/>
    <n v="10871"/>
    <x v="1"/>
    <x v="641"/>
  </r>
  <r>
    <n v="4085736944"/>
    <x v="16"/>
    <x v="65"/>
    <s v="20181686.1"/>
    <s v="Onthaal-, OriÙntatie- en Observatiecentrum Luein"/>
    <s v="OOOC Luein"/>
    <s v="Zonneboiler"/>
    <n v="3234"/>
    <x v="1"/>
    <x v="642"/>
  </r>
  <r>
    <n v="4085736944"/>
    <x v="16"/>
    <x v="65"/>
    <s v="20181686.1"/>
    <s v="Onthaal-, OriÙntatie- en Observatiecentrum Luein"/>
    <s v="OOOC Luein"/>
    <s v="Vervangen pompen"/>
    <n v="2880"/>
    <x v="1"/>
    <x v="643"/>
  </r>
  <r>
    <n v="4085736944"/>
    <x v="16"/>
    <x v="65"/>
    <s v="20181686.1"/>
    <s v="Onthaal-, OriÙntatie- en Observatiecentrum Luein"/>
    <s v="OOOC Luein"/>
    <s v="Monitoring"/>
    <n v="2820"/>
    <x v="1"/>
    <x v="644"/>
  </r>
  <r>
    <n v="4085736944"/>
    <x v="16"/>
    <x v="65"/>
    <s v="20181686.1"/>
    <s v="Onthaal-, OriÙntatie- en Observatiecentrum Luein"/>
    <s v="OOOC Luein"/>
    <s v="Isoleren pompen/kranen/hydraulica"/>
    <n v="1237"/>
    <x v="1"/>
    <x v="645"/>
  </r>
  <r>
    <n v="4085736944"/>
    <x v="16"/>
    <x v="65"/>
    <s v="20181686.1"/>
    <s v="Onthaal-, OriÙntatie- en Observatiecentrum Luein"/>
    <s v="OOOC Luein"/>
    <s v="Sensibilisering"/>
    <n v="150"/>
    <x v="1"/>
    <x v="646"/>
  </r>
  <r>
    <n v="4085736944"/>
    <x v="16"/>
    <x v="65"/>
    <s v="20181686.1"/>
    <s v="Onthaal-, OriÙntatie- en Observatiecentrum Luein"/>
    <s v="OOOC Luein"/>
    <s v="Isoleren leidingen"/>
    <n v="95"/>
    <x v="1"/>
    <x v="647"/>
  </r>
  <r>
    <n v="4085865618"/>
    <x v="9"/>
    <x v="66"/>
    <s v="20184764.1"/>
    <s v="A.Z. SINT-LUCAS"/>
    <s v="AZ Sint Lucas"/>
    <s v="Warmtepompen"/>
    <n v="198000"/>
    <x v="1"/>
    <x v="648"/>
  </r>
  <r>
    <n v="4085865618"/>
    <x v="9"/>
    <x v="66"/>
    <s v="20184764.1"/>
    <s v="A.Z. SINT-LUCAS"/>
    <s v="AZ Sint Lucas"/>
    <s v="Renovatie SWW"/>
    <n v="107853"/>
    <x v="1"/>
    <x v="649"/>
  </r>
  <r>
    <n v="4085865618"/>
    <x v="9"/>
    <x v="66"/>
    <s v="20184764.1"/>
    <s v="A.Z. SINT-LUCAS"/>
    <s v="AZ Sint Lucas"/>
    <s v="Regeltechn. ventilatie"/>
    <n v="19940"/>
    <x v="1"/>
    <x v="650"/>
  </r>
  <r>
    <n v="4085865618"/>
    <x v="9"/>
    <x v="66"/>
    <s v="20184764.1"/>
    <s v="A.Z. SINT-LUCAS"/>
    <s v="AZ Sint Lucas"/>
    <s v="Regeltechnisch"/>
    <n v="15000"/>
    <x v="1"/>
    <x v="651"/>
  </r>
  <r>
    <n v="4085865618"/>
    <x v="9"/>
    <x v="66"/>
    <s v="20184764.1"/>
    <s v="A.Z. SINT-LUCAS"/>
    <s v="AZ Sint Lucas"/>
    <s v="Vervangen pompen"/>
    <n v="3809"/>
    <x v="1"/>
    <x v="652"/>
  </r>
  <r>
    <n v="4085865618"/>
    <x v="9"/>
    <x v="66"/>
    <s v="20184764.1"/>
    <s v="A.Z. SINT-LUCAS"/>
    <s v="AZ Sint Lucas"/>
    <s v="Isoleren pompen/kranen/hydraulica"/>
    <n v="3600"/>
    <x v="1"/>
    <x v="653"/>
  </r>
  <r>
    <n v="4085865618"/>
    <x v="9"/>
    <x v="66"/>
    <s v="20184764.1"/>
    <s v="A.Z. SINT-LUCAS"/>
    <s v="AZ Sint Lucas"/>
    <s v="Regeltechnisch"/>
    <n v="1798"/>
    <x v="1"/>
    <x v="654"/>
  </r>
  <r>
    <n v="4082294418"/>
    <x v="3"/>
    <x v="67"/>
    <s v="20192761.1"/>
    <s v="Martens - Sotteau"/>
    <s v="Martens-sotteau"/>
    <s v="Regeltechn. verwarming"/>
    <n v="7800"/>
    <x v="1"/>
    <x v="655"/>
  </r>
  <r>
    <n v="4082294418"/>
    <x v="3"/>
    <x v="67"/>
    <s v="20192761.1"/>
    <s v="Martens - Sotteau"/>
    <s v="Martens-sotteau"/>
    <s v="Vervangen pompen"/>
    <n v="2100"/>
    <x v="1"/>
    <x v="656"/>
  </r>
  <r>
    <n v="4082294418"/>
    <x v="8"/>
    <x v="67"/>
    <s v="20202532.1"/>
    <s v="Martens - Sotteau"/>
    <s v="Letha"/>
    <s v="Muurisolatie"/>
    <n v="2820"/>
    <x v="1"/>
    <x v="657"/>
  </r>
  <r>
    <n v="4082294418"/>
    <x v="8"/>
    <x v="67"/>
    <s v="20202532.1"/>
    <s v="Martens - Sotteau"/>
    <s v="Letha"/>
    <s v="Schrijnwerkrenovatie"/>
    <n v="2160"/>
    <x v="1"/>
    <x v="658"/>
  </r>
  <r>
    <n v="4082294418"/>
    <x v="5"/>
    <x v="67"/>
    <s v="20192761.2"/>
    <s v="Martens - Sotteau"/>
    <s v="Martens-sotteau"/>
    <s v="PV-panelen"/>
    <n v="6900"/>
    <x v="1"/>
    <x v="659"/>
  </r>
  <r>
    <n v="4082544831"/>
    <x v="3"/>
    <x v="68"/>
    <s v="20191190.1"/>
    <s v="Regionaal Ziekenhuis Heilig Hart Tienen"/>
    <s v="MC Aarschot"/>
    <s v="Isoleren pompen/kranen/hydraulica"/>
    <n v="8520"/>
    <x v="1"/>
    <x v="660"/>
  </r>
  <r>
    <n v="4082544831"/>
    <x v="3"/>
    <x v="68"/>
    <s v="20191190.1"/>
    <s v="Regionaal Ziekenhuis Heilig Hart Tienen"/>
    <s v="MC Aarschot"/>
    <s v="Vervangen pompen"/>
    <n v="2082"/>
    <x v="1"/>
    <x v="661"/>
  </r>
  <r>
    <n v="4082544831"/>
    <x v="1"/>
    <x v="68"/>
    <s v="20191190.2"/>
    <s v="Regionaal Ziekenhuis Heilig Hart Tienen"/>
    <s v="MC Aarschot"/>
    <s v="Stookplaatsrenovatie"/>
    <n v="81000"/>
    <x v="1"/>
    <x v="662"/>
  </r>
  <r>
    <n v="4082544831"/>
    <x v="1"/>
    <x v="68"/>
    <s v="20191190.2"/>
    <s v="Regionaal Ziekenhuis Heilig Hart Tienen"/>
    <s v="MC Aarschot"/>
    <s v="Monitoring"/>
    <n v="20040"/>
    <x v="1"/>
    <x v="663"/>
  </r>
  <r>
    <n v="4082544831"/>
    <x v="1"/>
    <x v="68"/>
    <s v="20191190.2"/>
    <s v="Regionaal Ziekenhuis Heilig Hart Tienen"/>
    <s v="MC Aarschot"/>
    <s v="Zonneboiler"/>
    <n v="2086"/>
    <x v="1"/>
    <x v="664"/>
  </r>
  <r>
    <n v="4082544831"/>
    <x v="5"/>
    <x v="68"/>
    <s v="20191190.3"/>
    <s v="Regionaal Ziekenhuis Heilig Hart Tienen"/>
    <s v="MC Aarschot"/>
    <s v="Relighting/relamping"/>
    <n v="42000"/>
    <x v="1"/>
    <x v="665"/>
  </r>
  <r>
    <n v="4082544831"/>
    <x v="5"/>
    <x v="68"/>
    <s v="20191190.3"/>
    <s v="Regionaal Ziekenhuis Heilig Hart Tienen"/>
    <s v="MC Aarschot"/>
    <s v="PV-panelen"/>
    <n v="15037"/>
    <x v="1"/>
    <x v="666"/>
  </r>
  <r>
    <n v="4087885779"/>
    <x v="9"/>
    <x v="69"/>
    <s v="20181703.1"/>
    <s v="Het GielsBos"/>
    <s v="Behandelgebouw"/>
    <s v="Muurisolatie"/>
    <n v="60000"/>
    <x v="1"/>
    <x v="667"/>
  </r>
  <r>
    <n v="4087885779"/>
    <x v="9"/>
    <x v="69"/>
    <s v="20181703.1"/>
    <s v="Het GielsBos"/>
    <s v="Behandelgebouw"/>
    <s v="Overige"/>
    <n v="946"/>
    <x v="1"/>
    <x v="668"/>
  </r>
  <r>
    <n v="4087885779"/>
    <x v="9"/>
    <x v="69"/>
    <s v="20188685.1"/>
    <s v="Het GielsBos"/>
    <s v="Dienstengebouw"/>
    <s v="Regeltechn. ventilatie"/>
    <n v="105000"/>
    <x v="1"/>
    <x v="669"/>
  </r>
  <r>
    <n v="4087885779"/>
    <x v="9"/>
    <x v="69"/>
    <s v="20188685.1"/>
    <s v="Het GielsBos"/>
    <s v="Dienstengebouw"/>
    <s v="Stookplaatsrenovatie"/>
    <n v="84000"/>
    <x v="1"/>
    <x v="670"/>
  </r>
  <r>
    <n v="4087885779"/>
    <x v="15"/>
    <x v="69"/>
    <s v="20182069.1"/>
    <s v="Het GielsBos"/>
    <s v="Atelier Technische Dienst"/>
    <s v="Relighting/relamping"/>
    <n v="13500"/>
    <x v="1"/>
    <x v="671"/>
  </r>
  <r>
    <n v="4087885779"/>
    <x v="15"/>
    <x v="69"/>
    <s v="20182069.1"/>
    <s v="Het GielsBos"/>
    <s v="Atelier Technische Dienst"/>
    <s v="Stookplaatsrenovatie"/>
    <n v="12300"/>
    <x v="1"/>
    <x v="672"/>
  </r>
  <r>
    <n v="4087885779"/>
    <x v="15"/>
    <x v="69"/>
    <s v="20182069.1"/>
    <s v="Het GielsBos"/>
    <s v="Atelier Technische Dienst"/>
    <s v="Muurisolatie"/>
    <n v="4735"/>
    <x v="1"/>
    <x v="673"/>
  </r>
  <r>
    <n v="4087885779"/>
    <x v="15"/>
    <x v="69"/>
    <s v="20182069.1"/>
    <s v="Het GielsBos"/>
    <s v="Atelier Technische Dienst"/>
    <s v="Monitoring"/>
    <n v="2940"/>
    <x v="1"/>
    <x v="674"/>
  </r>
  <r>
    <n v="4087885779"/>
    <x v="15"/>
    <x v="69"/>
    <s v="20181703.2"/>
    <s v="Het GielsBos"/>
    <s v="Behandelgebouw"/>
    <s v="Relighting/relamping"/>
    <n v="73800"/>
    <x v="1"/>
    <x v="675"/>
  </r>
  <r>
    <n v="4087885779"/>
    <x v="15"/>
    <x v="69"/>
    <s v="20181703.2"/>
    <s v="Het GielsBos"/>
    <s v="Behandelgebouw"/>
    <s v="Relighting/relamping"/>
    <n v="16500"/>
    <x v="1"/>
    <x v="676"/>
  </r>
  <r>
    <n v="4087885779"/>
    <x v="15"/>
    <x v="69"/>
    <s v="20181703.2"/>
    <s v="Het GielsBos"/>
    <s v="Behandelgebouw"/>
    <s v="Overige"/>
    <n v="12336"/>
    <x v="1"/>
    <x v="677"/>
  </r>
  <r>
    <n v="4087885779"/>
    <x v="15"/>
    <x v="69"/>
    <s v="20181703.2"/>
    <s v="Het GielsBos"/>
    <s v="Behandelgebouw"/>
    <s v="Relighting/relamping"/>
    <n v="3900"/>
    <x v="1"/>
    <x v="678"/>
  </r>
  <r>
    <n v="4087885779"/>
    <x v="15"/>
    <x v="69"/>
    <s v="20186039.1"/>
    <s v="Het GielsBos"/>
    <s v="Berthoutstraat"/>
    <s v="Vervangen pompen"/>
    <n v="3240"/>
    <x v="1"/>
    <x v="679"/>
  </r>
  <r>
    <n v="4087885779"/>
    <x v="15"/>
    <x v="69"/>
    <s v="20184609.1"/>
    <s v="Het GielsBos"/>
    <s v="Bisschopslaan"/>
    <s v="Relighting/relamping"/>
    <n v="5730"/>
    <x v="1"/>
    <x v="680"/>
  </r>
  <r>
    <n v="4087885779"/>
    <x v="15"/>
    <x v="69"/>
    <s v="20184609.1"/>
    <s v="Het GielsBos"/>
    <s v="Bisschopslaan"/>
    <s v="Isoleren pompen/kranen/hydraulica"/>
    <n v="900"/>
    <x v="1"/>
    <x v="681"/>
  </r>
  <r>
    <n v="4087885779"/>
    <x v="15"/>
    <x v="69"/>
    <s v="20187228.1"/>
    <s v="Het GielsBos"/>
    <s v="Bosheuvel"/>
    <s v="Relighting/relamping"/>
    <n v="1124"/>
    <x v="1"/>
    <x v="682"/>
  </r>
  <r>
    <n v="4087885779"/>
    <x v="15"/>
    <x v="69"/>
    <s v="20188685.2"/>
    <s v="Het GielsBos"/>
    <s v="Dienstengebouw"/>
    <s v="Relighting/relamping"/>
    <n v="37499"/>
    <x v="1"/>
    <x v="683"/>
  </r>
  <r>
    <n v="4087885779"/>
    <x v="15"/>
    <x v="69"/>
    <s v="20187915.1"/>
    <s v="Het GielsBos"/>
    <s v="Ergotherapie"/>
    <s v="Relighting/relamping"/>
    <n v="14400"/>
    <x v="1"/>
    <x v="684"/>
  </r>
  <r>
    <n v="4087885779"/>
    <x v="15"/>
    <x v="69"/>
    <s v="20187915.1"/>
    <s v="Het GielsBos"/>
    <s v="Ergotherapie"/>
    <s v="Stookplaatsrenovatie"/>
    <n v="1950"/>
    <x v="1"/>
    <x v="685"/>
  </r>
  <r>
    <n v="4087885779"/>
    <x v="15"/>
    <x v="69"/>
    <s v="20187915.1"/>
    <s v="Het GielsBos"/>
    <s v="Ergotherapie"/>
    <s v="Regeltechn. verwarming"/>
    <n v="1080"/>
    <x v="1"/>
    <x v="686"/>
  </r>
  <r>
    <n v="4087885779"/>
    <x v="15"/>
    <x v="69"/>
    <s v="20186184.1"/>
    <s v="Het GielsBos"/>
    <s v="Ontmoetingsgebouw"/>
    <s v="Regeltechn. verwarming"/>
    <n v="14400"/>
    <x v="1"/>
    <x v="687"/>
  </r>
  <r>
    <n v="4087885779"/>
    <x v="15"/>
    <x v="69"/>
    <s v="20186184.1"/>
    <s v="Het GielsBos"/>
    <s v="Ontmoetingsgebouw"/>
    <s v="Relighting/relamping"/>
    <n v="4620"/>
    <x v="1"/>
    <x v="688"/>
  </r>
  <r>
    <n v="4087885779"/>
    <x v="15"/>
    <x v="69"/>
    <s v="20181848.1"/>
    <s v="Het GielsBos"/>
    <s v="Rozendries woningen"/>
    <s v="Relighting/relamping"/>
    <n v="3815"/>
    <x v="1"/>
    <x v="689"/>
  </r>
  <r>
    <n v="4088474718"/>
    <x v="10"/>
    <x v="70"/>
    <s v="20184640.1"/>
    <s v="Medisch-Pedagogisch Centrum Priorij Ter Bank"/>
    <s v="Dec"/>
    <s v="Muurisolatie"/>
    <n v="28800"/>
    <x v="1"/>
    <x v="690"/>
  </r>
  <r>
    <n v="4088474718"/>
    <x v="10"/>
    <x v="70"/>
    <s v="20184640.1"/>
    <s v="Medisch-Pedagogisch Centrum Priorij Ter Bank"/>
    <s v="Dec"/>
    <s v="Dakisolatie"/>
    <n v="10848"/>
    <x v="1"/>
    <x v="691"/>
  </r>
  <r>
    <n v="4088474718"/>
    <x v="10"/>
    <x v="70"/>
    <s v="20184640.1"/>
    <s v="Medisch-Pedagogisch Centrum Priorij Ter Bank"/>
    <s v="Dec"/>
    <s v="Sensibilisering"/>
    <n v="233"/>
    <x v="1"/>
    <x v="692"/>
  </r>
  <r>
    <n v="4088474718"/>
    <x v="10"/>
    <x v="70"/>
    <s v="20186917.1"/>
    <s v="Medisch-Pedagogisch Centrum Priorij Ter Bank"/>
    <s v="G102"/>
    <s v="Dakisolatie"/>
    <n v="6640"/>
    <x v="1"/>
    <x v="693"/>
  </r>
  <r>
    <n v="4088474718"/>
    <x v="10"/>
    <x v="70"/>
    <s v="20186917.1"/>
    <s v="Medisch-Pedagogisch Centrum Priorij Ter Bank"/>
    <s v="G102"/>
    <s v="Isoleren leidingen"/>
    <n v="59"/>
    <x v="1"/>
    <x v="694"/>
  </r>
  <r>
    <n v="4088474718"/>
    <x v="10"/>
    <x v="70"/>
    <s v="20188025.1"/>
    <s v="Medisch-Pedagogisch Centrum Priorij Ter Bank"/>
    <s v="G104"/>
    <s v="Isoleren leidingen"/>
    <n v="491"/>
    <x v="1"/>
    <x v="695"/>
  </r>
  <r>
    <n v="4088474718"/>
    <x v="10"/>
    <x v="70"/>
    <s v="20189819.1"/>
    <s v="Medisch-Pedagogisch Centrum Priorij Ter Bank"/>
    <s v="Meu"/>
    <s v="Muurisolatie"/>
    <n v="28800"/>
    <x v="1"/>
    <x v="696"/>
  </r>
  <r>
    <n v="4088474718"/>
    <x v="10"/>
    <x v="70"/>
    <s v="20189819.1"/>
    <s v="Medisch-Pedagogisch Centrum Priorij Ter Bank"/>
    <s v="Meu"/>
    <s v="Dakisolatie"/>
    <n v="10848"/>
    <x v="1"/>
    <x v="697"/>
  </r>
  <r>
    <n v="4088474718"/>
    <x v="10"/>
    <x v="70"/>
    <s v="20189819.1"/>
    <s v="Medisch-Pedagogisch Centrum Priorij Ter Bank"/>
    <s v="Meu"/>
    <s v="Sensibilisering"/>
    <n v="480"/>
    <x v="1"/>
    <x v="698"/>
  </r>
  <r>
    <n v="4088474718"/>
    <x v="10"/>
    <x v="70"/>
    <s v="20182862.1"/>
    <s v="Medisch-Pedagogisch Centrum Priorij Ter Bank"/>
    <s v="S87"/>
    <s v="Stookplaatsrenovatie"/>
    <n v="5819"/>
    <x v="1"/>
    <x v="699"/>
  </r>
  <r>
    <n v="4088474718"/>
    <x v="10"/>
    <x v="70"/>
    <s v="20182862.1"/>
    <s v="Medisch-Pedagogisch Centrum Priorij Ter Bank"/>
    <s v="S87"/>
    <s v="Vervangen pompen"/>
    <n v="300"/>
    <x v="1"/>
    <x v="700"/>
  </r>
  <r>
    <n v="4088474718"/>
    <x v="10"/>
    <x v="70"/>
    <s v="20182862.1"/>
    <s v="Medisch-Pedagogisch Centrum Priorij Ter Bank"/>
    <s v="S87"/>
    <s v="Isoleren leidingen"/>
    <n v="18"/>
    <x v="1"/>
    <x v="701"/>
  </r>
  <r>
    <n v="4088474718"/>
    <x v="4"/>
    <x v="70"/>
    <s v="20188025.4"/>
    <s v="Medisch-Pedagogisch Centrum Priorij Ter Bank"/>
    <s v="G104"/>
    <s v="Warmtepompen en koeling"/>
    <n v="18000"/>
    <x v="1"/>
    <x v="702"/>
  </r>
  <r>
    <n v="4088474718"/>
    <x v="4"/>
    <x v="70"/>
    <s v="20188025.4"/>
    <s v="Medisch-Pedagogisch Centrum Priorij Ter Bank"/>
    <s v="G104"/>
    <s v="Zonneboiler"/>
    <n v="9510"/>
    <x v="1"/>
    <x v="703"/>
  </r>
  <r>
    <n v="4088474718"/>
    <x v="7"/>
    <x v="70"/>
    <s v="20182862.3"/>
    <s v="Medisch-Pedagogisch Centrum Priorij Ter Bank"/>
    <s v="S87"/>
    <s v="Schrijnwerkrenovatie"/>
    <n v="1200"/>
    <x v="1"/>
    <x v="704"/>
  </r>
  <r>
    <n v="4088474718"/>
    <x v="6"/>
    <x v="70"/>
    <s v="20233051.1"/>
    <s v="Medisch-Pedagogisch Centrum Priorij Ter Bank"/>
    <s v="G102"/>
    <s v="Schrijnwerkrenovatie Aluminium"/>
    <n v="30030"/>
    <x v="1"/>
    <x v="705"/>
  </r>
  <r>
    <n v="4088474718"/>
    <x v="6"/>
    <x v="70"/>
    <s v="20233051.1"/>
    <s v="Medisch-Pedagogisch Centrum Priorij Ter Bank"/>
    <s v="G102"/>
    <s v="Schrijnwerkrenovatie Aluminium"/>
    <n v="3822"/>
    <x v="1"/>
    <x v="706"/>
  </r>
  <r>
    <n v="4088474718"/>
    <x v="6"/>
    <x v="70"/>
    <s v="20236698.1"/>
    <s v="Medisch-Pedagogisch Centrum Priorij Ter Bank"/>
    <s v="S87"/>
    <s v="Schrijnwerkrenovatie Aluminium"/>
    <n v="36036"/>
    <x v="1"/>
    <x v="707"/>
  </r>
  <r>
    <n v="4088474718"/>
    <x v="6"/>
    <x v="70"/>
    <s v="20236698.1"/>
    <s v="Medisch-Pedagogisch Centrum Priorij Ter Bank"/>
    <s v="S87"/>
    <s v="Renovatie beglazing"/>
    <n v="3822"/>
    <x v="1"/>
    <x v="708"/>
  </r>
  <r>
    <n v="4088474718"/>
    <x v="6"/>
    <x v="70"/>
    <s v="20236698.1"/>
    <s v="Medisch-Pedagogisch Centrum Priorij Ter Bank"/>
    <s v="S87"/>
    <s v="Dakisolatie plat dak"/>
    <n v="1932"/>
    <x v="1"/>
    <x v="709"/>
  </r>
  <r>
    <n v="4088474718"/>
    <x v="8"/>
    <x v="70"/>
    <s v="20188025.5"/>
    <s v="Medisch-Pedagogisch Centrum Priorij Ter Bank"/>
    <s v="G104"/>
    <s v="Stookplaatsrenovatie"/>
    <n v="4598"/>
    <x v="1"/>
    <x v="710"/>
  </r>
  <r>
    <n v="4088474718"/>
    <x v="8"/>
    <x v="70"/>
    <s v="20231228.1"/>
    <s v="Medisch-Pedagogisch Centrum Priorij Ter Bank"/>
    <s v="G104"/>
    <s v="Schrijnwerkrenovatie Aluminium"/>
    <n v="3822"/>
    <x v="1"/>
    <x v="711"/>
  </r>
  <r>
    <n v="4088474718"/>
    <x v="8"/>
    <x v="70"/>
    <s v="20231228.2"/>
    <s v="Medisch-Pedagogisch Centrum Priorij Ter Bank"/>
    <s v="G104"/>
    <s v="Dakisolatie hellend dak"/>
    <n v="6408"/>
    <x v="1"/>
    <x v="712"/>
  </r>
  <r>
    <n v="4088474718"/>
    <x v="11"/>
    <x v="70"/>
    <s v="20184640.2"/>
    <s v="Medisch-Pedagogisch Centrum Priorij Ter Bank"/>
    <s v="Dec"/>
    <s v="Relighting/relamping"/>
    <n v="2046"/>
    <x v="1"/>
    <x v="713"/>
  </r>
  <r>
    <n v="4088474718"/>
    <x v="11"/>
    <x v="70"/>
    <s v="20188025.2"/>
    <s v="Medisch-Pedagogisch Centrum Priorij Ter Bank"/>
    <s v="G104"/>
    <s v="Relighting/relamping"/>
    <n v="1320"/>
    <x v="1"/>
    <x v="714"/>
  </r>
  <r>
    <n v="4088474718"/>
    <x v="11"/>
    <x v="70"/>
    <s v="20189819.2"/>
    <s v="Medisch-Pedagogisch Centrum Priorij Ter Bank"/>
    <s v="Meu"/>
    <s v="Relighting/relamping"/>
    <n v="2046"/>
    <x v="1"/>
    <x v="715"/>
  </r>
  <r>
    <n v="4088505379"/>
    <x v="5"/>
    <x v="71"/>
    <s v="20206283.1"/>
    <s v="AZ WEST"/>
    <s v="az West"/>
    <s v="PV-panelen"/>
    <n v="14466"/>
    <x v="1"/>
    <x v="716"/>
  </r>
  <r>
    <n v="4088505379"/>
    <x v="5"/>
    <x v="71"/>
    <s v="20206283.1"/>
    <s v="AZ WEST"/>
    <s v="az West"/>
    <s v="Sensibilisering"/>
    <n v="1800"/>
    <x v="1"/>
    <x v="717"/>
  </r>
  <r>
    <n v="4088505379"/>
    <x v="5"/>
    <x v="71"/>
    <s v="20206283.1"/>
    <s v="AZ WEST"/>
    <s v="az West"/>
    <s v="Relighting/relamping"/>
    <n v="9291"/>
    <x v="1"/>
    <x v="718"/>
  </r>
  <r>
    <n v="4088505379"/>
    <x v="5"/>
    <x v="71"/>
    <s v="20206283.1"/>
    <s v="AZ WEST"/>
    <s v="az West"/>
    <s v="Regeltechn.ventilatie"/>
    <n v="1617"/>
    <x v="1"/>
    <x v="719"/>
  </r>
  <r>
    <n v="4088702340"/>
    <x v="3"/>
    <x v="72"/>
    <s v="20213864.1"/>
    <s v="WINDEKIND"/>
    <s v="KDV Windekind"/>
    <s v="Renovatie beglazing"/>
    <n v="37440"/>
    <x v="1"/>
    <x v="720"/>
  </r>
  <r>
    <n v="4088702340"/>
    <x v="3"/>
    <x v="72"/>
    <s v="20213864.1"/>
    <s v="WINDEKIND"/>
    <s v="KDV Windekind"/>
    <s v="Regeltechn.ventilatie"/>
    <n v="18000"/>
    <x v="1"/>
    <x v="721"/>
  </r>
  <r>
    <n v="4088702340"/>
    <x v="3"/>
    <x v="72"/>
    <s v="20213864.1"/>
    <s v="WINDEKIND"/>
    <s v="KDV Windekind"/>
    <s v="Stookplaatsrenovatie"/>
    <n v="15000"/>
    <x v="1"/>
    <x v="722"/>
  </r>
  <r>
    <n v="4088702340"/>
    <x v="3"/>
    <x v="72"/>
    <s v="20213864.1"/>
    <s v="WINDEKIND"/>
    <s v="KDV Windekind"/>
    <s v="Gebouwisolatie"/>
    <n v="14994"/>
    <x v="1"/>
    <x v="723"/>
  </r>
  <r>
    <n v="4088702340"/>
    <x v="3"/>
    <x v="72"/>
    <s v="20213864.1"/>
    <s v="WINDEKIND"/>
    <s v="KDV Windekind"/>
    <s v="Gebouwisolatie"/>
    <n v="14564"/>
    <x v="1"/>
    <x v="724"/>
  </r>
  <r>
    <n v="4088702340"/>
    <x v="3"/>
    <x v="72"/>
    <s v="20213864.1"/>
    <s v="WINDEKIND"/>
    <s v="KDV Windekind"/>
    <s v="Gebouwisolatie"/>
    <n v="7200"/>
    <x v="1"/>
    <x v="725"/>
  </r>
  <r>
    <n v="4088702340"/>
    <x v="3"/>
    <x v="72"/>
    <s v="20213864.1"/>
    <s v="WINDEKIND"/>
    <s v="KDV Windekind"/>
    <s v="Schrijnwerkrenovatie"/>
    <n v="2700"/>
    <x v="1"/>
    <x v="726"/>
  </r>
  <r>
    <n v="4091157040"/>
    <x v="3"/>
    <x v="73"/>
    <s v="20216743.1"/>
    <s v="Jeugddorp"/>
    <s v="De Hollebok"/>
    <s v="Renovatie beglazing"/>
    <n v="19800"/>
    <x v="1"/>
    <x v="727"/>
  </r>
  <r>
    <n v="4091157040"/>
    <x v="3"/>
    <x v="73"/>
    <s v="20216743.1"/>
    <s v="Jeugddorp"/>
    <s v="De Hollebok"/>
    <s v="Renovatie beglazing"/>
    <n v="5700"/>
    <x v="1"/>
    <x v="728"/>
  </r>
  <r>
    <n v="4091157040"/>
    <x v="3"/>
    <x v="73"/>
    <s v="20216743.1"/>
    <s v="Jeugddorp"/>
    <s v="De Hollebok"/>
    <s v="Muurisolatie"/>
    <n v="2978"/>
    <x v="1"/>
    <x v="729"/>
  </r>
  <r>
    <n v="4091157040"/>
    <x v="3"/>
    <x v="73"/>
    <s v="20218648.1"/>
    <s v="Jeugddorp"/>
    <s v="gezinswerking"/>
    <s v="Renovatie beglazing"/>
    <n v="5700"/>
    <x v="1"/>
    <x v="730"/>
  </r>
  <r>
    <n v="4091157040"/>
    <x v="3"/>
    <x v="73"/>
    <s v="20218648.1"/>
    <s v="Jeugddorp"/>
    <s v="gezinswerking"/>
    <s v="Muurisolatie"/>
    <n v="2564"/>
    <x v="1"/>
    <x v="731"/>
  </r>
  <r>
    <n v="4091157040"/>
    <x v="3"/>
    <x v="73"/>
    <s v="20211259.1"/>
    <s v="Jeugddorp"/>
    <s v="Kaizen"/>
    <s v="Renovatie beglazing"/>
    <n v="19800"/>
    <x v="1"/>
    <x v="732"/>
  </r>
  <r>
    <n v="4091157040"/>
    <x v="3"/>
    <x v="73"/>
    <s v="20211259.1"/>
    <s v="Jeugddorp"/>
    <s v="Kaizen"/>
    <s v="Muurisolatie"/>
    <n v="4582"/>
    <x v="1"/>
    <x v="733"/>
  </r>
  <r>
    <n v="4091157040"/>
    <x v="3"/>
    <x v="73"/>
    <s v="20212294.1"/>
    <s v="Jeugddorp"/>
    <s v="Studio 16"/>
    <s v="Renovatie beglazing"/>
    <n v="19800"/>
    <x v="1"/>
    <x v="734"/>
  </r>
  <r>
    <n v="4091157040"/>
    <x v="3"/>
    <x v="73"/>
    <s v="20212294.1"/>
    <s v="Jeugddorp"/>
    <s v="Studio 16"/>
    <s v="Muurisolatie"/>
    <n v="4582"/>
    <x v="1"/>
    <x v="735"/>
  </r>
  <r>
    <n v="4091259005"/>
    <x v="3"/>
    <x v="74"/>
    <s v="20212470.1"/>
    <s v="Tele Onthaal Antwerpen vzw"/>
    <s v="Kantoor Tele-Onthaal Antwerpen"/>
    <s v="Schrijnwerkrenovatie"/>
    <n v="37800"/>
    <x v="1"/>
    <x v="736"/>
  </r>
  <r>
    <n v="4091259005"/>
    <x v="3"/>
    <x v="74"/>
    <s v="20212470.1"/>
    <s v="Tele Onthaal Antwerpen vzw"/>
    <s v="Kantoor Tele-Onthaal Antwerpen"/>
    <s v="Dakisolatie"/>
    <n v="14400"/>
    <x v="1"/>
    <x v="737"/>
  </r>
  <r>
    <n v="4091320353"/>
    <x v="11"/>
    <x v="75"/>
    <s v="20187505.1"/>
    <s v="Sint-Andriesziekenhuis"/>
    <s v="Sint Andries Ziekenhuis"/>
    <s v="Renovatie beglazing"/>
    <n v="45000"/>
    <x v="1"/>
    <x v="738"/>
  </r>
  <r>
    <n v="4091320353"/>
    <x v="11"/>
    <x v="75"/>
    <s v="20187505.1"/>
    <s v="Sint-Andriesziekenhuis"/>
    <s v="Sint Andries Ziekenhuis"/>
    <s v="Verhogen luchtdichtheid"/>
    <n v="39000"/>
    <x v="1"/>
    <x v="739"/>
  </r>
  <r>
    <n v="4091366892"/>
    <x v="7"/>
    <x v="76"/>
    <s v="20184538.2"/>
    <s v="Jeugdhulp Don Bosco Vlaanderen"/>
    <s v="De Wip Halle"/>
    <s v="Stookplaatsrenovatie"/>
    <n v="6159"/>
    <x v="1"/>
    <x v="740"/>
  </r>
  <r>
    <n v="4091366892"/>
    <x v="7"/>
    <x v="76"/>
    <s v="20184538.1"/>
    <s v="Jeugdhulp Don Bosco Vlaanderen"/>
    <s v="De Wip Halle"/>
    <s v="Schrijnwerkrenovatie"/>
    <n v="2774.4"/>
    <x v="1"/>
    <x v="741"/>
  </r>
  <r>
    <n v="4098046044"/>
    <x v="10"/>
    <x v="77"/>
    <s v="20181733.1"/>
    <s v="DOMINIEK SAVIO"/>
    <s v="De Reke"/>
    <s v="Overige"/>
    <n v="100800"/>
    <x v="1"/>
    <x v="742"/>
  </r>
  <r>
    <n v="4098046044"/>
    <x v="10"/>
    <x v="77"/>
    <s v="20181733.1"/>
    <s v="DOMINIEK SAVIO"/>
    <s v="De Reke"/>
    <s v="Stookplaatsrenovatie"/>
    <n v="21000"/>
    <x v="1"/>
    <x v="743"/>
  </r>
  <r>
    <n v="4098046044"/>
    <x v="10"/>
    <x v="77"/>
    <s v="20181733.1"/>
    <s v="DOMINIEK SAVIO"/>
    <s v="De Reke"/>
    <s v="Stookplaatsrenovatie"/>
    <n v="21000"/>
    <x v="1"/>
    <x v="744"/>
  </r>
  <r>
    <n v="4098046044"/>
    <x v="10"/>
    <x v="77"/>
    <s v="20184870.1"/>
    <s v="DOMINIEK SAVIO"/>
    <s v="Het Neerhof"/>
    <s v="Stookplaatsrenovatie"/>
    <n v="18900"/>
    <x v="1"/>
    <x v="745"/>
  </r>
  <r>
    <n v="4098046044"/>
    <x v="10"/>
    <x v="77"/>
    <s v="20186960.1"/>
    <s v="DOMINIEK SAVIO"/>
    <s v="Verrekijker"/>
    <s v="Dakisolatie"/>
    <n v="16416"/>
    <x v="1"/>
    <x v="746"/>
  </r>
  <r>
    <n v="4098046044"/>
    <x v="16"/>
    <x v="77"/>
    <s v="20181733.2"/>
    <s v="DOMINIEK SAVIO"/>
    <s v="De Reke"/>
    <s v="Muurisolatie"/>
    <n v="62208"/>
    <x v="1"/>
    <x v="747"/>
  </r>
  <r>
    <n v="4098046044"/>
    <x v="16"/>
    <x v="77"/>
    <s v="20184870.2"/>
    <s v="DOMINIEK SAVIO"/>
    <s v="Het Neerhof"/>
    <s v="Gebouwisolatie"/>
    <n v="4800"/>
    <x v="1"/>
    <x v="748"/>
  </r>
  <r>
    <n v="4098046044"/>
    <x v="16"/>
    <x v="77"/>
    <s v="20186960.2"/>
    <s v="DOMINIEK SAVIO"/>
    <s v="Verrekijker"/>
    <s v="Muurisolatie"/>
    <n v="3115"/>
    <x v="1"/>
    <x v="749"/>
  </r>
  <r>
    <n v="4098046044"/>
    <x v="15"/>
    <x v="77"/>
    <s v="20189660.1"/>
    <s v="DOMINIEK SAVIO"/>
    <s v="Boskant Kouter"/>
    <s v="Dakisolatie"/>
    <n v="32112.000000000004"/>
    <x v="1"/>
    <x v="750"/>
  </r>
  <r>
    <n v="4098046044"/>
    <x v="1"/>
    <x v="77"/>
    <s v="20207739.1"/>
    <s v="DOMINIEK SAVIO"/>
    <s v="Kloosterstraat"/>
    <s v="Stookplaatsrenovatie"/>
    <n v="16050"/>
    <x v="1"/>
    <x v="751"/>
  </r>
  <r>
    <n v="4098046044"/>
    <x v="1"/>
    <x v="77"/>
    <s v="20204197.1"/>
    <s v="DOMINIEK SAVIO"/>
    <s v="Koolskampstraat (gebouw 152)"/>
    <s v="Schrijnwerkrenovatie"/>
    <n v="64800"/>
    <x v="1"/>
    <x v="752"/>
  </r>
  <r>
    <n v="4098046044"/>
    <x v="1"/>
    <x v="77"/>
    <s v="20204197.1"/>
    <s v="DOMINIEK SAVIO"/>
    <s v="Koolskampstraat (gebouw 152)"/>
    <s v="Muurisolatie"/>
    <n v="12808"/>
    <x v="1"/>
    <x v="753"/>
  </r>
  <r>
    <n v="4098046044"/>
    <x v="1"/>
    <x v="77"/>
    <s v="20206728.1"/>
    <s v="DOMINIEK SAVIO"/>
    <s v="Koolskampstraat (Gebouw 170)"/>
    <s v="Stookplaatsrenovatie"/>
    <n v="13260"/>
    <x v="1"/>
    <x v="754"/>
  </r>
  <r>
    <n v="4098046044"/>
    <x v="1"/>
    <x v="77"/>
    <s v="20205909.1"/>
    <s v="DOMINIEK SAVIO"/>
    <s v="Koolskampstraat (Gebouw 180)"/>
    <s v="Stookplaatsrenovatie"/>
    <n v="3540"/>
    <x v="1"/>
    <x v="755"/>
  </r>
  <r>
    <n v="4098046044"/>
    <x v="1"/>
    <x v="77"/>
    <s v="20201240.1"/>
    <s v="DOMINIEK SAVIO"/>
    <s v="Koolskampstraat (gebouw 320)"/>
    <s v="Regeltechn.verwarming"/>
    <n v="21300"/>
    <x v="1"/>
    <x v="756"/>
  </r>
  <r>
    <n v="4098330105"/>
    <x v="3"/>
    <x v="78"/>
    <s v="20208803.1"/>
    <s v="Bundeling ZorgInitiatieven Oostende"/>
    <s v="IMBO revalidatieziekenhuis en WZC het verhaal"/>
    <s v="Muurisolatie"/>
    <n v="340200"/>
    <x v="1"/>
    <x v="757"/>
  </r>
  <r>
    <n v="4098330105"/>
    <x v="3"/>
    <x v="78"/>
    <s v="20208803.1"/>
    <s v="Bundeling ZorgInitiatieven Oostende"/>
    <s v="IMBO revalidatieziekenhuis en WZC het verhaal"/>
    <s v="Zonneboiler"/>
    <n v="12060"/>
    <x v="1"/>
    <x v="758"/>
  </r>
  <r>
    <n v="4098330105"/>
    <x v="3"/>
    <x v="78"/>
    <s v="20208803.1"/>
    <s v="Bundeling ZorgInitiatieven Oostende"/>
    <s v="IMBO revalidatieziekenhuis en WZC het verhaal"/>
    <s v="Vervangen pompen"/>
    <n v="8461"/>
    <x v="1"/>
    <x v="759"/>
  </r>
  <r>
    <n v="4098330105"/>
    <x v="3"/>
    <x v="78"/>
    <s v="20208803.1"/>
    <s v="Bundeling ZorgInitiatieven Oostende"/>
    <s v="IMBO revalidatieziekenhuis en WZC het verhaal"/>
    <s v="Regeltechn.ventilatie"/>
    <n v="6000"/>
    <x v="1"/>
    <x v="760"/>
  </r>
  <r>
    <n v="4098330105"/>
    <x v="3"/>
    <x v="78"/>
    <s v="20208803.1"/>
    <s v="Bundeling ZorgInitiatieven Oostende"/>
    <s v="IMBO revalidatieziekenhuis en WZC het verhaal"/>
    <s v="Overige"/>
    <n v="3830"/>
    <x v="1"/>
    <x v="761"/>
  </r>
  <r>
    <n v="4098330105"/>
    <x v="3"/>
    <x v="78"/>
    <s v="20208803.1"/>
    <s v="Bundeling ZorgInitiatieven Oostende"/>
    <s v="IMBO revalidatieziekenhuis en WZC het verhaal"/>
    <s v="Isoleren pompen/kranen/hydraulica"/>
    <n v="849"/>
    <x v="1"/>
    <x v="762"/>
  </r>
  <r>
    <n v="4098330105"/>
    <x v="3"/>
    <x v="78"/>
    <s v="20208803.1"/>
    <s v="Bundeling ZorgInitiatieven Oostende"/>
    <s v="IMBO revalidatieziekenhuis en WZC het verhaal"/>
    <s v="Sensibilisering"/>
    <n v="360"/>
    <x v="1"/>
    <x v="763"/>
  </r>
  <r>
    <n v="4098421153"/>
    <x v="3"/>
    <x v="79"/>
    <s v="20192313.1"/>
    <s v="Blijdorp"/>
    <s v="Klimop"/>
    <s v="Comfortverhoging"/>
    <n v="600"/>
    <x v="1"/>
    <x v="764"/>
  </r>
  <r>
    <n v="4098421153"/>
    <x v="3"/>
    <x v="79"/>
    <s v="20192313.1"/>
    <s v="Blijdorp"/>
    <s v="Klimop"/>
    <s v="Zonneboiler"/>
    <n v="456"/>
    <x v="1"/>
    <x v="765"/>
  </r>
  <r>
    <n v="4098421153"/>
    <x v="3"/>
    <x v="79"/>
    <s v="20192313.1"/>
    <s v="Blijdorp"/>
    <s v="Klimop"/>
    <s v="Sensibilisering"/>
    <n v="150"/>
    <x v="1"/>
    <x v="766"/>
  </r>
  <r>
    <n v="4098421153"/>
    <x v="3"/>
    <x v="79"/>
    <s v="20193376.1"/>
    <s v="Blijdorp"/>
    <s v="Loods"/>
    <s v="Sensibilisering"/>
    <n v="40"/>
    <x v="1"/>
    <x v="767"/>
  </r>
  <r>
    <n v="4098421153"/>
    <x v="3"/>
    <x v="79"/>
    <s v="20197449.1"/>
    <s v="Blijdorp"/>
    <s v="MFC Verblijf"/>
    <s v="Sensibilisering"/>
    <n v="180"/>
    <x v="1"/>
    <x v="768"/>
  </r>
  <r>
    <n v="4098421153"/>
    <x v="3"/>
    <x v="79"/>
    <s v="20197449.1"/>
    <s v="Blijdorp"/>
    <s v="MFC Verblijf"/>
    <s v="Comfortverhoging"/>
    <n v="56"/>
    <x v="1"/>
    <x v="769"/>
  </r>
  <r>
    <n v="4098421153"/>
    <x v="3"/>
    <x v="79"/>
    <s v="20191400.1"/>
    <s v="Blijdorp"/>
    <s v="Paviljoen 5"/>
    <s v="Isoleren leidingen"/>
    <n v="417"/>
    <x v="1"/>
    <x v="770"/>
  </r>
  <r>
    <n v="4098421153"/>
    <x v="3"/>
    <x v="79"/>
    <s v="20191400.1"/>
    <s v="Blijdorp"/>
    <s v="Paviljoen 5"/>
    <s v="Comfortverhoging"/>
    <n v="269"/>
    <x v="1"/>
    <x v="771"/>
  </r>
  <r>
    <n v="4098421153"/>
    <x v="3"/>
    <x v="79"/>
    <s v="20195986.1"/>
    <s v="Blijdorp"/>
    <s v="Teunisbloem - Dagcentrum Volwassenen"/>
    <s v="Sensibilisering"/>
    <n v="150"/>
    <x v="1"/>
    <x v="772"/>
  </r>
  <r>
    <n v="4098421153"/>
    <x v="13"/>
    <x v="79"/>
    <s v="20196747.1"/>
    <s v="Blijdorp"/>
    <s v="Appelier"/>
    <s v="Stookplaatsrenovatie"/>
    <n v="13200"/>
    <x v="1"/>
    <x v="773"/>
  </r>
  <r>
    <n v="4098421153"/>
    <x v="13"/>
    <x v="79"/>
    <s v="20193376.1"/>
    <s v="Blijdorp"/>
    <s v="Loods"/>
    <s v="Relighting/relamping"/>
    <n v="1618"/>
    <x v="1"/>
    <x v="774"/>
  </r>
  <r>
    <n v="4098421153"/>
    <x v="13"/>
    <x v="79"/>
    <s v="20191400.1"/>
    <s v="Blijdorp"/>
    <s v="Paviljoen 5"/>
    <s v="Stookplaatsrenovatie"/>
    <n v="36000"/>
    <x v="1"/>
    <x v="775"/>
  </r>
  <r>
    <n v="4098421153"/>
    <x v="13"/>
    <x v="79"/>
    <s v="20195986.1"/>
    <s v="Blijdorp"/>
    <s v="Teunisbloem - Dagcentrum Volwassenen"/>
    <s v="Relighting/relamping"/>
    <n v="24053"/>
    <x v="1"/>
    <x v="776"/>
  </r>
  <r>
    <n v="4098421153"/>
    <x v="11"/>
    <x v="79"/>
    <s v="20196747.1"/>
    <s v="Blijdorp"/>
    <s v="Appelier"/>
    <s v="Relighting/relamping"/>
    <n v="15888"/>
    <x v="1"/>
    <x v="777"/>
  </r>
  <r>
    <n v="4098421153"/>
    <x v="11"/>
    <x v="79"/>
    <s v="20196747.1"/>
    <s v="Blijdorp"/>
    <s v="Appelier"/>
    <s v="Isoleren leidingen"/>
    <n v="2550"/>
    <x v="1"/>
    <x v="778"/>
  </r>
  <r>
    <n v="4098421153"/>
    <x v="11"/>
    <x v="79"/>
    <s v="20196747.1"/>
    <s v="Blijdorp"/>
    <s v="Appelier"/>
    <s v="Monitoring"/>
    <n v="2520"/>
    <x v="1"/>
    <x v="779"/>
  </r>
  <r>
    <n v="4098421153"/>
    <x v="11"/>
    <x v="79"/>
    <s v="20196747.1"/>
    <s v="Blijdorp"/>
    <s v="Appelier"/>
    <s v="Vervangen pompen"/>
    <n v="2100"/>
    <x v="1"/>
    <x v="780"/>
  </r>
  <r>
    <n v="4098421153"/>
    <x v="11"/>
    <x v="79"/>
    <s v="20196747.1"/>
    <s v="Blijdorp"/>
    <s v="Appelier"/>
    <s v="Zonneboiler"/>
    <n v="2056"/>
    <x v="1"/>
    <x v="781"/>
  </r>
  <r>
    <n v="4098421153"/>
    <x v="11"/>
    <x v="79"/>
    <s v="20192313.1"/>
    <s v="Blijdorp"/>
    <s v="Klimop"/>
    <s v="Relighting/relamping"/>
    <n v="46176"/>
    <x v="1"/>
    <x v="782"/>
  </r>
  <r>
    <n v="4098421153"/>
    <x v="11"/>
    <x v="79"/>
    <s v="20192313.1"/>
    <s v="Blijdorp"/>
    <s v="Klimop"/>
    <s v="Stookplaatsrenovatie"/>
    <n v="29700"/>
    <x v="1"/>
    <x v="783"/>
  </r>
  <r>
    <n v="4098421153"/>
    <x v="11"/>
    <x v="79"/>
    <s v="20192313.1"/>
    <s v="Blijdorp"/>
    <s v="Klimop"/>
    <s v="Monitoring"/>
    <n v="4800"/>
    <x v="1"/>
    <x v="784"/>
  </r>
  <r>
    <n v="4098421153"/>
    <x v="11"/>
    <x v="79"/>
    <s v="20192313.1"/>
    <s v="Blijdorp"/>
    <s v="Klimop"/>
    <s v="Isoleren leidingen"/>
    <n v="3678"/>
    <x v="1"/>
    <x v="785"/>
  </r>
  <r>
    <n v="4098421153"/>
    <x v="11"/>
    <x v="79"/>
    <s v="20192313.1"/>
    <s v="Blijdorp"/>
    <s v="Klimop"/>
    <s v="Vervangen pompen"/>
    <n v="2415"/>
    <x v="1"/>
    <x v="786"/>
  </r>
  <r>
    <n v="4098421153"/>
    <x v="11"/>
    <x v="79"/>
    <s v="20193376.1"/>
    <s v="Blijdorp"/>
    <s v="Loods"/>
    <s v="Regeltechn. ventilatie"/>
    <n v="2137"/>
    <x v="1"/>
    <x v="787"/>
  </r>
  <r>
    <n v="4098421153"/>
    <x v="11"/>
    <x v="79"/>
    <s v="20193376.1"/>
    <s v="Blijdorp"/>
    <s v="Loods"/>
    <s v="Isoleren leidingen"/>
    <n v="1039"/>
    <x v="1"/>
    <x v="788"/>
  </r>
  <r>
    <n v="4098421153"/>
    <x v="11"/>
    <x v="79"/>
    <s v="20197449.1"/>
    <s v="Blijdorp"/>
    <s v="MFC Verblijf"/>
    <s v="Relighting/relamping"/>
    <n v="14838"/>
    <x v="1"/>
    <x v="789"/>
  </r>
  <r>
    <n v="4098421153"/>
    <x v="11"/>
    <x v="79"/>
    <s v="20197449.1"/>
    <s v="Blijdorp"/>
    <s v="MFC Verblijf"/>
    <s v="Schrijnwerkrenovatie"/>
    <n v="12419.400000000001"/>
    <x v="1"/>
    <x v="790"/>
  </r>
  <r>
    <n v="4098421153"/>
    <x v="11"/>
    <x v="79"/>
    <s v="20197449.1"/>
    <s v="Blijdorp"/>
    <s v="MFC Verblijf"/>
    <s v="Monitoring"/>
    <n v="3900"/>
    <x v="1"/>
    <x v="791"/>
  </r>
  <r>
    <n v="4098421153"/>
    <x v="11"/>
    <x v="79"/>
    <s v="20197449.1"/>
    <s v="Blijdorp"/>
    <s v="MFC Verblijf"/>
    <s v="Isoleren leidingen"/>
    <n v="1439"/>
    <x v="1"/>
    <x v="792"/>
  </r>
  <r>
    <n v="4098421153"/>
    <x v="11"/>
    <x v="79"/>
    <s v="20197449.1"/>
    <s v="Blijdorp"/>
    <s v="MFC Verblijf"/>
    <s v="Vervangen pompen"/>
    <n v="1050"/>
    <x v="1"/>
    <x v="793"/>
  </r>
  <r>
    <n v="4098421153"/>
    <x v="11"/>
    <x v="79"/>
    <s v="20191400.1"/>
    <s v="Blijdorp"/>
    <s v="Paviljoen 5"/>
    <s v="Dakisolatie"/>
    <n v="60762"/>
    <x v="1"/>
    <x v="794"/>
  </r>
  <r>
    <n v="4098421153"/>
    <x v="11"/>
    <x v="79"/>
    <s v="20191400.1"/>
    <s v="Blijdorp"/>
    <s v="Paviljoen 5"/>
    <s v="Relighting/relamping"/>
    <n v="31980"/>
    <x v="1"/>
    <x v="795"/>
  </r>
  <r>
    <n v="4098421153"/>
    <x v="11"/>
    <x v="79"/>
    <s v="20191400.1"/>
    <s v="Blijdorp"/>
    <s v="Paviljoen 5"/>
    <s v="Monitoring"/>
    <n v="11700"/>
    <x v="1"/>
    <x v="796"/>
  </r>
  <r>
    <n v="4098421153"/>
    <x v="11"/>
    <x v="79"/>
    <s v="20191400.1"/>
    <s v="Blijdorp"/>
    <s v="Paviljoen 5"/>
    <s v="Vervangen pompen"/>
    <n v="6000"/>
    <x v="1"/>
    <x v="797"/>
  </r>
  <r>
    <n v="4098421153"/>
    <x v="11"/>
    <x v="79"/>
    <s v="20191400.1"/>
    <s v="Blijdorp"/>
    <s v="Paviljoen 5"/>
    <s v="Zonneboiler"/>
    <n v="1620"/>
    <x v="1"/>
    <x v="798"/>
  </r>
  <r>
    <n v="4098421153"/>
    <x v="11"/>
    <x v="79"/>
    <s v="20195986.1"/>
    <s v="Blijdorp"/>
    <s v="Teunisbloem - Dagcentrum Volwassenen"/>
    <s v="Stookplaatsrenovatie"/>
    <n v="25500"/>
    <x v="1"/>
    <x v="799"/>
  </r>
  <r>
    <n v="4098421153"/>
    <x v="11"/>
    <x v="79"/>
    <s v="20195986.1"/>
    <s v="Blijdorp"/>
    <s v="Teunisbloem - Dagcentrum Volwassenen"/>
    <s v="Monitoring"/>
    <n v="3300"/>
    <x v="1"/>
    <x v="800"/>
  </r>
  <r>
    <n v="4098421153"/>
    <x v="11"/>
    <x v="79"/>
    <s v="20195986.1"/>
    <s v="Blijdorp"/>
    <s v="Teunisbloem - Dagcentrum Volwassenen"/>
    <s v="Isoleren leidingen"/>
    <n v="2285"/>
    <x v="1"/>
    <x v="801"/>
  </r>
  <r>
    <n v="4098421153"/>
    <x v="11"/>
    <x v="79"/>
    <s v="20195986.1"/>
    <s v="Blijdorp"/>
    <s v="Teunisbloem - Dagcentrum Volwassenen"/>
    <s v="Vervangen pompen"/>
    <n v="2100"/>
    <x v="1"/>
    <x v="802"/>
  </r>
  <r>
    <n v="4099408979"/>
    <x v="6"/>
    <x v="80"/>
    <s v="20232447.1"/>
    <s v="Ascendere"/>
    <s v="CAR Klim Op"/>
    <s v="Warmtepompen en koeling"/>
    <n v="65400"/>
    <x v="1"/>
    <x v="803"/>
  </r>
  <r>
    <n v="4099408979"/>
    <x v="5"/>
    <x v="80"/>
    <s v="20232447.2"/>
    <s v="Ascendere"/>
    <s v="CAR Klim Op"/>
    <s v="Relighting"/>
    <n v="3000"/>
    <x v="1"/>
    <x v="804"/>
  </r>
  <r>
    <n v="4099408979"/>
    <x v="5"/>
    <x v="80"/>
    <s v="20232447.2"/>
    <s v="Ascendere"/>
    <s v="CAR Klim Op"/>
    <s v="Relighting"/>
    <n v="11576"/>
    <x v="1"/>
    <x v="805"/>
  </r>
  <r>
    <n v="4102655531"/>
    <x v="9"/>
    <x v="81"/>
    <s v="20181439.1"/>
    <s v="De Hoge Kouter Vergunde ZorgAanbieder"/>
    <s v="Blok A+B+F"/>
    <s v="Renovatie beglazing"/>
    <n v="21060"/>
    <x v="1"/>
    <x v="806"/>
  </r>
  <r>
    <n v="4102655531"/>
    <x v="9"/>
    <x v="81"/>
    <s v="20181439.1"/>
    <s v="De Hoge Kouter Vergunde ZorgAanbieder"/>
    <s v="Blok A+B+F"/>
    <s v="Renovatie SWW"/>
    <n v="7200"/>
    <x v="1"/>
    <x v="807"/>
  </r>
  <r>
    <n v="4102655531"/>
    <x v="9"/>
    <x v="81"/>
    <s v="20181439.1"/>
    <s v="De Hoge Kouter Vergunde ZorgAanbieder"/>
    <s v="Blok A+B+F"/>
    <s v="Vervangen pompen"/>
    <n v="1953.6000000000001"/>
    <x v="1"/>
    <x v="808"/>
  </r>
  <r>
    <n v="4102655531"/>
    <x v="9"/>
    <x v="81"/>
    <s v="20181439.1"/>
    <s v="De Hoge Kouter Vergunde ZorgAanbieder"/>
    <s v="Blok A+B+F"/>
    <s v="Isoleren pompen/kranen/hydraulica"/>
    <n v="1950"/>
    <x v="1"/>
    <x v="809"/>
  </r>
  <r>
    <n v="4102655531"/>
    <x v="9"/>
    <x v="81"/>
    <s v="20181439.1"/>
    <s v="De Hoge Kouter Vergunde ZorgAanbieder"/>
    <s v="Blok A+B+F"/>
    <s v="Regeltechn. verwarming"/>
    <n v="1006"/>
    <x v="1"/>
    <x v="810"/>
  </r>
  <r>
    <n v="4102655531"/>
    <x v="16"/>
    <x v="81"/>
    <s v="20181439.2"/>
    <s v="De Hoge Kouter Vergunde ZorgAanbieder"/>
    <s v="Blok A+B+F"/>
    <s v="Renovatie beglazing"/>
    <n v="17100"/>
    <x v="1"/>
    <x v="811"/>
  </r>
  <r>
    <n v="4102655531"/>
    <x v="3"/>
    <x v="81"/>
    <s v="20181439.3"/>
    <s v="De Hoge Kouter Vergunde ZorgAanbieder"/>
    <s v="Blok A+B+F"/>
    <s v="Schrijnwerkrenovatie"/>
    <n v="18611.603999999999"/>
    <x v="1"/>
    <x v="812"/>
  </r>
  <r>
    <n v="4102771318"/>
    <x v="10"/>
    <x v="82"/>
    <s v="20184165.1"/>
    <s v="OOSTREM"/>
    <s v="Dagcentrum Oostrem"/>
    <s v="Dakisolatie"/>
    <n v="111856.2"/>
    <x v="1"/>
    <x v="813"/>
  </r>
  <r>
    <n v="4102771318"/>
    <x v="10"/>
    <x v="82"/>
    <s v="20184165.1"/>
    <s v="OOSTREM"/>
    <s v="Dagcentrum Oostrem"/>
    <s v="Schrijnwerkrenovatie"/>
    <n v="15036"/>
    <x v="1"/>
    <x v="814"/>
  </r>
  <r>
    <n v="4102771318"/>
    <x v="10"/>
    <x v="82"/>
    <s v="20184165.1"/>
    <s v="OOSTREM"/>
    <s v="Dagcentrum Oostrem"/>
    <s v="Overige"/>
    <n v="11304"/>
    <x v="1"/>
    <x v="815"/>
  </r>
  <r>
    <n v="4102771318"/>
    <x v="10"/>
    <x v="82"/>
    <s v="20184165.1"/>
    <s v="OOSTREM"/>
    <s v="Dagcentrum Oostrem"/>
    <s v="Vervangen pompen"/>
    <n v="5471.4"/>
    <x v="1"/>
    <x v="816"/>
  </r>
  <r>
    <n v="4102771318"/>
    <x v="10"/>
    <x v="82"/>
    <s v="20184165.1"/>
    <s v="OOSTREM"/>
    <s v="Dagcentrum Oostrem"/>
    <s v="Isoleren leidingen"/>
    <n v="856"/>
    <x v="1"/>
    <x v="817"/>
  </r>
  <r>
    <n v="4102771318"/>
    <x v="10"/>
    <x v="82"/>
    <s v="20186235.1"/>
    <s v="OOSTREM"/>
    <s v="Leefgroepwerking Oostrem"/>
    <s v="Stookplaatsrenovatie"/>
    <n v="14669.400000000001"/>
    <x v="1"/>
    <x v="818"/>
  </r>
  <r>
    <n v="4102771318"/>
    <x v="10"/>
    <x v="82"/>
    <s v="20186235.1"/>
    <s v="OOSTREM"/>
    <s v="Leefgroepwerking Oostrem"/>
    <s v="Schrijnwerkrenovatie"/>
    <n v="4116"/>
    <x v="1"/>
    <x v="819"/>
  </r>
  <r>
    <n v="4102771318"/>
    <x v="7"/>
    <x v="82"/>
    <s v="20222318.1"/>
    <s v="OOSTREM"/>
    <s v="Home Wilsele"/>
    <s v="Muurisolatie"/>
    <n v="28014"/>
    <x v="1"/>
    <x v="820"/>
  </r>
  <r>
    <n v="4102771318"/>
    <x v="7"/>
    <x v="82"/>
    <s v="20222318.1"/>
    <s v="OOSTREM"/>
    <s v="Home Wilsele"/>
    <s v="Stookplaatsrenovatie"/>
    <n v="21834.6"/>
    <x v="1"/>
    <x v="821"/>
  </r>
  <r>
    <n v="4102771318"/>
    <x v="7"/>
    <x v="82"/>
    <s v="20222318.1"/>
    <s v="OOSTREM"/>
    <s v="Home Wilsele"/>
    <s v="Renovatie beglazing"/>
    <n v="20910"/>
    <x v="1"/>
    <x v="822"/>
  </r>
  <r>
    <n v="4102771318"/>
    <x v="7"/>
    <x v="82"/>
    <s v="20222318.1"/>
    <s v="OOSTREM"/>
    <s v="Home Wilsele"/>
    <s v="Stookplaatsrenovatie"/>
    <n v="15372"/>
    <x v="1"/>
    <x v="823"/>
  </r>
  <r>
    <n v="4102771318"/>
    <x v="7"/>
    <x v="82"/>
    <s v="20222318.1"/>
    <s v="OOSTREM"/>
    <s v="Home Wilsele"/>
    <s v="Stookplaatsrenovatie"/>
    <n v="12155"/>
    <x v="1"/>
    <x v="824"/>
  </r>
  <r>
    <n v="4102771318"/>
    <x v="7"/>
    <x v="82"/>
    <s v="20222318.1"/>
    <s v="OOSTREM"/>
    <s v="Home Wilsele"/>
    <s v="Overige"/>
    <n v="2400"/>
    <x v="1"/>
    <x v="825"/>
  </r>
  <r>
    <n v="4100144392"/>
    <x v="10"/>
    <x v="83"/>
    <s v="20182118.1"/>
    <s v="Medisch Pedagogisch Instituut De Kindervriend vereniging zonder winstoogmerk"/>
    <s v="Gebouw A+B"/>
    <s v="Dakisolatie"/>
    <n v="69447"/>
    <x v="1"/>
    <x v="826"/>
  </r>
  <r>
    <n v="4100144392"/>
    <x v="10"/>
    <x v="83"/>
    <s v="20182605.1"/>
    <s v="Medisch Pedagogisch Instituut De Kindervriend vereniging zonder winstoogmerk"/>
    <s v="Gebouw F"/>
    <s v="Schrijnwerkrenovatie"/>
    <n v="3360"/>
    <x v="1"/>
    <x v="827"/>
  </r>
  <r>
    <n v="4100144392"/>
    <x v="10"/>
    <x v="83"/>
    <s v="20182605.1"/>
    <s v="Medisch Pedagogisch Instituut De Kindervriend vereniging zonder winstoogmerk"/>
    <s v="Gebouw F"/>
    <s v="Regeltechn. verwarming"/>
    <n v="1782"/>
    <x v="1"/>
    <x v="828"/>
  </r>
  <r>
    <n v="4100144392"/>
    <x v="10"/>
    <x v="83"/>
    <s v="20182605.1"/>
    <s v="Medisch Pedagogisch Instituut De Kindervriend vereniging zonder winstoogmerk"/>
    <s v="Gebouw F"/>
    <s v="Regeltechn. verwarming"/>
    <n v="480"/>
    <x v="1"/>
    <x v="829"/>
  </r>
  <r>
    <n v="4100144392"/>
    <x v="10"/>
    <x v="83"/>
    <s v="20188424.1"/>
    <s v="Medisch Pedagogisch Instituut De Kindervriend vereniging zonder winstoogmerk"/>
    <s v="Gebouw G + H"/>
    <s v="Renovatie beglazing"/>
    <n v="5760"/>
    <x v="1"/>
    <x v="830"/>
  </r>
  <r>
    <n v="4100144392"/>
    <x v="10"/>
    <x v="83"/>
    <s v="20188424.1"/>
    <s v="Medisch Pedagogisch Instituut De Kindervriend vereniging zonder winstoogmerk"/>
    <s v="Gebouw G + H"/>
    <s v="Schrijnwerkrenovatie"/>
    <n v="4200"/>
    <x v="1"/>
    <x v="831"/>
  </r>
  <r>
    <n v="4100144392"/>
    <x v="10"/>
    <x v="83"/>
    <s v="20188424.1"/>
    <s v="Medisch Pedagogisch Instituut De Kindervriend vereniging zonder winstoogmerk"/>
    <s v="Gebouw G + H"/>
    <s v="Zonneboiler"/>
    <n v="1889"/>
    <x v="1"/>
    <x v="832"/>
  </r>
  <r>
    <n v="4100144392"/>
    <x v="10"/>
    <x v="83"/>
    <s v="20188424.1"/>
    <s v="Medisch Pedagogisch Instituut De Kindervriend vereniging zonder winstoogmerk"/>
    <s v="Gebouw G + H"/>
    <s v="Isoleren pompen/kranen/hydraulica"/>
    <n v="1729"/>
    <x v="1"/>
    <x v="833"/>
  </r>
  <r>
    <n v="4100144392"/>
    <x v="10"/>
    <x v="83"/>
    <s v="20186803.1"/>
    <s v="Medisch Pedagogisch Instituut De Kindervriend vereniging zonder winstoogmerk"/>
    <s v="Gebouw I"/>
    <s v="Renovatie SWW"/>
    <n v="2400"/>
    <x v="1"/>
    <x v="834"/>
  </r>
  <r>
    <n v="4100144392"/>
    <x v="10"/>
    <x v="83"/>
    <s v="20183759.1"/>
    <s v="Medisch Pedagogisch Instituut De Kindervriend vereniging zonder winstoogmerk"/>
    <s v="Gebouw J"/>
    <s v="Centraliseren verwarming"/>
    <n v="885"/>
    <x v="1"/>
    <x v="835"/>
  </r>
  <r>
    <n v="4100144392"/>
    <x v="10"/>
    <x v="83"/>
    <s v="20183932.1"/>
    <s v="Medisch Pedagogisch Instituut De Kindervriend vereniging zonder winstoogmerk"/>
    <s v="'t Hoveke"/>
    <s v="Stookplaatsrenovatie"/>
    <n v="2100"/>
    <x v="1"/>
    <x v="836"/>
  </r>
  <r>
    <n v="4100144392"/>
    <x v="10"/>
    <x v="83"/>
    <s v="20183932.1"/>
    <s v="Medisch Pedagogisch Instituut De Kindervriend vereniging zonder winstoogmerk"/>
    <s v="'t Hoveke"/>
    <s v="Vloerisolatie"/>
    <n v="708"/>
    <x v="1"/>
    <x v="837"/>
  </r>
  <r>
    <n v="4100144392"/>
    <x v="10"/>
    <x v="83"/>
    <s v="20183932.1"/>
    <s v="Medisch Pedagogisch Instituut De Kindervriend vereniging zonder winstoogmerk"/>
    <s v="'t Hoveke"/>
    <s v="Isoleren pompen/kranen/hydraulica"/>
    <n v="590"/>
    <x v="1"/>
    <x v="838"/>
  </r>
  <r>
    <n v="4100144392"/>
    <x v="10"/>
    <x v="83"/>
    <s v="20183932.1"/>
    <s v="Medisch Pedagogisch Instituut De Kindervriend vereniging zonder winstoogmerk"/>
    <s v="'t Hoveke"/>
    <s v="Vervangen pompen"/>
    <n v="341"/>
    <x v="1"/>
    <x v="839"/>
  </r>
  <r>
    <n v="4100144392"/>
    <x v="11"/>
    <x v="83"/>
    <s v="20183932.2"/>
    <s v="Medisch Pedagogisch Instituut De Kindervriend vereniging zonder winstoogmerk"/>
    <s v="'t Hoveke"/>
    <s v="Relighting/relamping"/>
    <n v="1332"/>
    <x v="1"/>
    <x v="840"/>
  </r>
  <r>
    <n v="4100144392"/>
    <x v="5"/>
    <x v="83"/>
    <s v="20188424.2"/>
    <s v="Medisch Pedagogisch Instituut De Kindervriend vereniging zonder winstoogmerk"/>
    <s v="Gebouw G + H"/>
    <s v="PV-panelen"/>
    <n v="90162"/>
    <x v="1"/>
    <x v="841"/>
  </r>
  <r>
    <n v="4105041629"/>
    <x v="15"/>
    <x v="84"/>
    <s v="20187616.1"/>
    <s v="Centrum Jongeren- en Gezinsbegeleiding van Zuid-West-Vlaanderen"/>
    <s v="Cohesie"/>
    <s v="Relighting/relamping"/>
    <n v="10357.799999999999"/>
    <x v="1"/>
    <x v="842"/>
  </r>
  <r>
    <n v="4105077281"/>
    <x v="3"/>
    <x v="85"/>
    <s v="20182507.1"/>
    <s v="MKL"/>
    <s v="Revalidatieziekenhuis RevArte"/>
    <s v="Overige"/>
    <n v="4200"/>
    <x v="1"/>
    <x v="843"/>
  </r>
  <r>
    <n v="4105077281"/>
    <x v="1"/>
    <x v="85"/>
    <s v="20181716.1"/>
    <s v="MKL"/>
    <s v="Hof ter Schelde"/>
    <s v="Overige"/>
    <n v="4200"/>
    <x v="1"/>
    <x v="844"/>
  </r>
  <r>
    <n v="4105364303"/>
    <x v="8"/>
    <x v="86"/>
    <s v="20223712.1"/>
    <s v="Het Leeuwenwelp -  Lions"/>
    <s v="Leeuwenwelp"/>
    <s v="Dakisolatie plat dak"/>
    <n v="27600"/>
    <x v="1"/>
    <x v="845"/>
  </r>
  <r>
    <n v="4105364303"/>
    <x v="8"/>
    <x v="86"/>
    <s v="20223712.1"/>
    <s v="Het Leeuwenwelp -  Lions"/>
    <s v="Leeuwenwelp"/>
    <s v="Schrijnwerkrenovatie Aluminium"/>
    <n v="15000"/>
    <x v="1"/>
    <x v="846"/>
  </r>
  <r>
    <n v="4105364303"/>
    <x v="8"/>
    <x v="86"/>
    <s v="20223712.1"/>
    <s v="Het Leeuwenwelp -  Lions"/>
    <s v="Leeuwenwelp"/>
    <s v="Vloerisolatie (onder de vloerplaat)"/>
    <n v="3412"/>
    <x v="1"/>
    <x v="847"/>
  </r>
  <r>
    <n v="4105364303"/>
    <x v="8"/>
    <x v="86"/>
    <s v="20223712.1"/>
    <s v="Het Leeuwenwelp -  Lions"/>
    <s v="Leeuwenwelp"/>
    <s v="Buitengevel"/>
    <n v="30000"/>
    <x v="1"/>
    <x v="848"/>
  </r>
  <r>
    <n v="4105364303"/>
    <x v="8"/>
    <x v="86"/>
    <s v="20223712.1"/>
    <s v="Het Leeuwenwelp -  Lions"/>
    <s v="Leeuwenwelp"/>
    <s v="Schrijnwerkrenovatie Aluminium"/>
    <n v="14400"/>
    <x v="1"/>
    <x v="849"/>
  </r>
  <r>
    <n v="4105364303"/>
    <x v="8"/>
    <x v="86"/>
    <s v="20223712.1"/>
    <s v="Het Leeuwenwelp -  Lions"/>
    <s v="Leeuwenwelp"/>
    <s v="Warmtepompen en koeling"/>
    <n v="13020"/>
    <x v="1"/>
    <x v="850"/>
  </r>
  <r>
    <n v="4100836253"/>
    <x v="3"/>
    <x v="87"/>
    <s v="20207884.1"/>
    <s v="Prins Leopold Instituut voor Tropische Geneeskunde"/>
    <s v="ITG Kronenburgstraat"/>
    <s v="Stookplaatsrenovatie"/>
    <n v="18000"/>
    <x v="1"/>
    <x v="851"/>
  </r>
  <r>
    <n v="4100836253"/>
    <x v="3"/>
    <x v="87"/>
    <s v="20207884.1"/>
    <s v="Prins Leopold Instituut voor Tropische Geneeskunde"/>
    <s v="ITG Kronenburgstraat"/>
    <s v="Isoleren pompen/kranen/hydraulica"/>
    <n v="2820"/>
    <x v="1"/>
    <x v="852"/>
  </r>
  <r>
    <n v="4100836253"/>
    <x v="3"/>
    <x v="87"/>
    <s v="20207884.1"/>
    <s v="Prins Leopold Instituut voor Tropische Geneeskunde"/>
    <s v="ITG Kronenburgstraat"/>
    <s v="Vervangen pompen"/>
    <n v="1800"/>
    <x v="1"/>
    <x v="853"/>
  </r>
  <r>
    <n v="4100836253"/>
    <x v="3"/>
    <x v="87"/>
    <s v="20204337.1"/>
    <s v="Prins Leopold Instituut voor Tropische Geneeskunde"/>
    <s v="ITG Nationalestraat"/>
    <s v="Stookplaatsrenovatie"/>
    <n v="28419.599999999999"/>
    <x v="1"/>
    <x v="854"/>
  </r>
  <r>
    <n v="4100836253"/>
    <x v="3"/>
    <x v="87"/>
    <s v="20204337.1"/>
    <s v="Prins Leopold Instituut voor Tropische Geneeskunde"/>
    <s v="ITG Nationalestraat"/>
    <s v="Stookplaatsrenovatie"/>
    <n v="5683.92"/>
    <x v="1"/>
    <x v="855"/>
  </r>
  <r>
    <n v="4100836253"/>
    <x v="1"/>
    <x v="87"/>
    <s v="20204337.2"/>
    <s v="Prins Leopold Instituut voor Tropische Geneeskunde"/>
    <s v="ITG Nationalestraat"/>
    <s v="Dakisolatie"/>
    <n v="74924.399999999994"/>
    <x v="1"/>
    <x v="856"/>
  </r>
  <r>
    <n v="4100836253"/>
    <x v="1"/>
    <x v="87"/>
    <s v="20204337.2"/>
    <s v="Prins Leopold Instituut voor Tropische Geneeskunde"/>
    <s v="ITG Nationalestraat"/>
    <s v="Dakisolatie"/>
    <n v="62006.399999999994"/>
    <x v="1"/>
    <x v="857"/>
  </r>
  <r>
    <n v="4100836253"/>
    <x v="1"/>
    <x v="87"/>
    <s v="20204337.3"/>
    <s v="Prins Leopold Instituut voor Tropische Geneeskunde"/>
    <s v="ITG Nationalestraat"/>
    <s v="Monitoring"/>
    <n v="15501.599999999999"/>
    <x v="1"/>
    <x v="858"/>
  </r>
  <r>
    <n v="4100836253"/>
    <x v="1"/>
    <x v="87"/>
    <s v="20204337.4"/>
    <s v="Prins Leopold Instituut voor Tropische Geneeskunde"/>
    <s v="ITG Nationalestraat"/>
    <s v="Regeltechn.ventilatie"/>
    <n v="13569.0672"/>
    <x v="1"/>
    <x v="859"/>
  </r>
  <r>
    <n v="4100836253"/>
    <x v="1"/>
    <x v="87"/>
    <s v="20204337.3"/>
    <s v="Prins Leopold Instituut voor Tropische Geneeskunde"/>
    <s v="ITG Nationalestraat"/>
    <s v="Overige"/>
    <n v="5167.2"/>
    <x v="1"/>
    <x v="860"/>
  </r>
  <r>
    <n v="4100836253"/>
    <x v="1"/>
    <x v="87"/>
    <s v="20208013.1"/>
    <s v="Prins Leopold Instituut voor Tropische Geneeskunde"/>
    <s v="ITG Sint-Rochusstraat"/>
    <s v="Monitoring"/>
    <n v="3652.65"/>
    <x v="1"/>
    <x v="861"/>
  </r>
  <r>
    <n v="4100836253"/>
    <x v="4"/>
    <x v="87"/>
    <s v="20207884.2"/>
    <s v="Prins Leopold Instituut voor Tropische Geneeskunde"/>
    <s v="ITG Kronenburgstraat"/>
    <s v="Dakisolatie"/>
    <n v="30000"/>
    <x v="1"/>
    <x v="862"/>
  </r>
  <r>
    <n v="4100836253"/>
    <x v="7"/>
    <x v="87"/>
    <s v="20207884.3"/>
    <s v="Prins Leopold Instituut voor Tropische Geneeskunde"/>
    <s v="ITG Kronenburgstraat"/>
    <s v="Schrijnwerkrenovatie"/>
    <n v="33600"/>
    <x v="1"/>
    <x v="863"/>
  </r>
  <r>
    <n v="4100836253"/>
    <x v="7"/>
    <x v="87"/>
    <s v="20207884.3"/>
    <s v="Prins Leopold Instituut voor Tropische Geneeskunde"/>
    <s v="ITG Kronenburgstraat"/>
    <s v="Muurisolatie"/>
    <n v="18900"/>
    <x v="1"/>
    <x v="864"/>
  </r>
  <r>
    <n v="4100836253"/>
    <x v="5"/>
    <x v="87"/>
    <s v="20204337.5"/>
    <s v="Prins Leopold Instituut voor Tropische Geneeskunde"/>
    <s v="ITG Nationalestraat"/>
    <s v="PV-panelen"/>
    <n v="26636"/>
    <x v="1"/>
    <x v="865"/>
  </r>
  <r>
    <n v="4106065107"/>
    <x v="3"/>
    <x v="88"/>
    <s v="20194901.1"/>
    <s v="AZ ZENO"/>
    <s v="Campus Blankenberge"/>
    <s v="Stookplaatsrenovatie"/>
    <n v="255509.6"/>
    <x v="1"/>
    <x v="866"/>
  </r>
  <r>
    <n v="4106065107"/>
    <x v="3"/>
    <x v="88"/>
    <s v="20194901.1"/>
    <s v="AZ ZENO"/>
    <s v="Campus Blankenberge"/>
    <s v="Schrijnwerkrenovatie"/>
    <n v="244490.40000000002"/>
    <x v="1"/>
    <x v="867"/>
  </r>
  <r>
    <n v="4106065107"/>
    <x v="6"/>
    <x v="88"/>
    <s v="20194901.2"/>
    <s v="AZ ZENO"/>
    <s v="Campus Blankenberge"/>
    <s v="Renovatie ventilatie"/>
    <n v="250000"/>
    <x v="1"/>
    <x v="868"/>
  </r>
  <r>
    <n v="4106522381"/>
    <x v="16"/>
    <x v="89"/>
    <s v="20189427.1"/>
    <s v="ZORGGROEP ARUM"/>
    <s v="Bezigheidscentrum"/>
    <s v="Stookplaatsrenovatie"/>
    <n v="24000"/>
    <x v="1"/>
    <x v="869"/>
  </r>
  <r>
    <n v="4106522381"/>
    <x v="16"/>
    <x v="89"/>
    <s v="20184044.1"/>
    <s v="ZORGGROEP ARUM"/>
    <s v="MFC (Alpenroos + Egel)"/>
    <s v="Stookplaatsrenovatie"/>
    <n v="30000"/>
    <x v="1"/>
    <x v="870"/>
  </r>
  <r>
    <n v="4106968768"/>
    <x v="3"/>
    <x v="90"/>
    <s v="20184912.1"/>
    <s v="VZW AZ MARIA MIDDELARES"/>
    <s v="Algemeen Ziekenhuis Maria Middelares"/>
    <s v="Monitoring"/>
    <n v="30000"/>
    <x v="1"/>
    <x v="871"/>
  </r>
  <r>
    <n v="4106968768"/>
    <x v="3"/>
    <x v="90"/>
    <s v="20184912.1"/>
    <s v="VZW AZ MARIA MIDDELARES"/>
    <s v="Algemeen Ziekenhuis Maria Middelares"/>
    <s v="Overige"/>
    <n v="11277"/>
    <x v="1"/>
    <x v="872"/>
  </r>
  <r>
    <n v="4106968768"/>
    <x v="3"/>
    <x v="90"/>
    <s v="20184912.1"/>
    <s v="VZW AZ MARIA MIDDELARES"/>
    <s v="Algemeen Ziekenhuis Maria Middelares"/>
    <s v="Isoleren pompen/kranen/hydraulica"/>
    <n v="9000"/>
    <x v="1"/>
    <x v="873"/>
  </r>
  <r>
    <n v="4106968768"/>
    <x v="3"/>
    <x v="90"/>
    <s v="20184912.1"/>
    <s v="VZW AZ MARIA MIDDELARES"/>
    <s v="Algemeen Ziekenhuis Maria Middelares"/>
    <s v="Overige"/>
    <n v="8135"/>
    <x v="1"/>
    <x v="874"/>
  </r>
  <r>
    <n v="4106968768"/>
    <x v="3"/>
    <x v="90"/>
    <s v="20184912.1"/>
    <s v="VZW AZ MARIA MIDDELARES"/>
    <s v="Algemeen Ziekenhuis Maria Middelares"/>
    <s v="Overige"/>
    <n v="1263"/>
    <x v="1"/>
    <x v="875"/>
  </r>
  <r>
    <n v="4106968768"/>
    <x v="3"/>
    <x v="90"/>
    <s v="20184912.1"/>
    <s v="VZW AZ MARIA MIDDELARES"/>
    <s v="Algemeen Ziekenhuis Maria Middelares"/>
    <s v="Isoleren leidingen"/>
    <n v="300"/>
    <x v="1"/>
    <x v="876"/>
  </r>
  <r>
    <n v="4106968768"/>
    <x v="3"/>
    <x v="90"/>
    <s v="20184912.1"/>
    <s v="VZW AZ MARIA MIDDELARES"/>
    <s v="Algemeen Ziekenhuis Maria Middelares"/>
    <s v="Overige"/>
    <n v="180"/>
    <x v="1"/>
    <x v="877"/>
  </r>
  <r>
    <n v="4106968768"/>
    <x v="6"/>
    <x v="90"/>
    <s v="20205227.1"/>
    <s v="VZW AZ MARIA MIDDELARES"/>
    <s v="Kasteel Hanet"/>
    <s v="Schrijnwerkrenovatie"/>
    <n v="90600"/>
    <x v="1"/>
    <x v="878"/>
  </r>
  <r>
    <n v="4106968768"/>
    <x v="6"/>
    <x v="90"/>
    <s v="20205227.1"/>
    <s v="VZW AZ MARIA MIDDELARES"/>
    <s v="Kasteel Hanet"/>
    <s v="Muurisolatie"/>
    <n v="54600"/>
    <x v="1"/>
    <x v="879"/>
  </r>
  <r>
    <n v="4106968768"/>
    <x v="6"/>
    <x v="90"/>
    <s v="20205227.1"/>
    <s v="VZW AZ MARIA MIDDELARES"/>
    <s v="Kasteel Hanet"/>
    <s v="Stookplaatsrenovatie"/>
    <n v="13963"/>
    <x v="1"/>
    <x v="880"/>
  </r>
  <r>
    <n v="4106968768"/>
    <x v="6"/>
    <x v="90"/>
    <s v="20205227.1"/>
    <s v="VZW AZ MARIA MIDDELARES"/>
    <s v="Kasteel Hanet"/>
    <s v="Dakisolatie"/>
    <n v="10216"/>
    <x v="1"/>
    <x v="881"/>
  </r>
  <r>
    <n v="4107036094"/>
    <x v="2"/>
    <x v="91"/>
    <s v="20183177.1"/>
    <s v="ASSTER"/>
    <s v="Campus Stad - gebouw J"/>
    <s v="Stookplaatsrenovatie"/>
    <n v="40537.199999999997"/>
    <x v="1"/>
    <x v="882"/>
  </r>
  <r>
    <n v="4107036094"/>
    <x v="6"/>
    <x v="91"/>
    <s v="20236994.1"/>
    <s v="ASSTER"/>
    <s v="Gebouw E - Revalidatiecentrum"/>
    <s v="Dakisolatie plat dak"/>
    <n v="255736.8"/>
    <x v="1"/>
    <x v="883"/>
  </r>
  <r>
    <n v="4103159318"/>
    <x v="16"/>
    <x v="92"/>
    <s v="20183308.1"/>
    <s v="Sporen"/>
    <s v="Klimop"/>
    <s v="Isoleren pompen/kranen/hydraulica"/>
    <n v="336"/>
    <x v="1"/>
    <x v="884"/>
  </r>
  <r>
    <n v="4103159318"/>
    <x v="16"/>
    <x v="92"/>
    <s v="20183308.1"/>
    <s v="Sporen"/>
    <s v="Klimop"/>
    <s v="Overige"/>
    <n v="130"/>
    <x v="1"/>
    <x v="885"/>
  </r>
  <r>
    <n v="4103159318"/>
    <x v="16"/>
    <x v="92"/>
    <s v="20183308.1"/>
    <s v="Sporen"/>
    <s v="Klimop"/>
    <s v="Overige"/>
    <n v="69"/>
    <x v="1"/>
    <x v="886"/>
  </r>
  <r>
    <n v="4103159318"/>
    <x v="16"/>
    <x v="92"/>
    <s v="20182510.1"/>
    <s v="Sporen"/>
    <s v="Oudebaan"/>
    <s v="Isoleren pompen/kranen/hydraulica"/>
    <n v="1080"/>
    <x v="1"/>
    <x v="887"/>
  </r>
  <r>
    <n v="4103159318"/>
    <x v="16"/>
    <x v="92"/>
    <s v="20189716.1"/>
    <s v="Sporen"/>
    <s v="Secretariaat"/>
    <s v="Isoleren pompen/kranen/hydraulica"/>
    <n v="390"/>
    <x v="1"/>
    <x v="888"/>
  </r>
  <r>
    <n v="4103159318"/>
    <x v="16"/>
    <x v="92"/>
    <s v="20186390.1"/>
    <s v="Sporen"/>
    <s v="Studio 3"/>
    <s v="Isoleren pompen/kranen/hydraulica"/>
    <n v="510"/>
    <x v="1"/>
    <x v="889"/>
  </r>
  <r>
    <n v="4103159318"/>
    <x v="16"/>
    <x v="92"/>
    <s v="20186390.1"/>
    <s v="Sporen"/>
    <s v="Studio 3"/>
    <s v="Regeltechn. verwarming"/>
    <n v="259"/>
    <x v="1"/>
    <x v="890"/>
  </r>
  <r>
    <n v="4103159318"/>
    <x v="16"/>
    <x v="92"/>
    <s v="20186390.1"/>
    <s v="Sporen"/>
    <s v="Studio 3"/>
    <s v="Overige"/>
    <n v="107"/>
    <x v="1"/>
    <x v="891"/>
  </r>
  <r>
    <n v="4103159318"/>
    <x v="16"/>
    <x v="92"/>
    <s v="20186390.1"/>
    <s v="Sporen"/>
    <s v="Studio 3"/>
    <s v="Overige"/>
    <n v="69"/>
    <x v="1"/>
    <x v="892"/>
  </r>
  <r>
    <n v="4103159318"/>
    <x v="16"/>
    <x v="92"/>
    <s v="20184824.1"/>
    <s v="Sporen"/>
    <s v="Triangel"/>
    <s v="Overige"/>
    <n v="561"/>
    <x v="1"/>
    <x v="893"/>
  </r>
  <r>
    <n v="4103159318"/>
    <x v="16"/>
    <x v="92"/>
    <s v="20184824.1"/>
    <s v="Sporen"/>
    <s v="Triangel"/>
    <s v="Isoleren pompen/kranen/hydraulica"/>
    <n v="360"/>
    <x v="1"/>
    <x v="894"/>
  </r>
  <r>
    <n v="4103159318"/>
    <x v="16"/>
    <x v="92"/>
    <s v="20184824.1"/>
    <s v="Sporen"/>
    <s v="Triangel"/>
    <s v="Overige"/>
    <n v="107"/>
    <x v="1"/>
    <x v="895"/>
  </r>
  <r>
    <n v="4103159318"/>
    <x v="12"/>
    <x v="92"/>
    <s v="20183308.2"/>
    <s v="Sporen"/>
    <s v="Klimop"/>
    <s v="Muurisolatie"/>
    <n v="2093"/>
    <x v="1"/>
    <x v="896"/>
  </r>
  <r>
    <n v="4103159318"/>
    <x v="12"/>
    <x v="92"/>
    <s v="20186390.2"/>
    <s v="Sporen"/>
    <s v="Studio 3"/>
    <s v="Muurisolatie"/>
    <n v="1361"/>
    <x v="1"/>
    <x v="897"/>
  </r>
  <r>
    <n v="4103159318"/>
    <x v="12"/>
    <x v="92"/>
    <s v="20184824.2"/>
    <s v="Sporen"/>
    <s v="Triangel"/>
    <s v="Vloerisolatie"/>
    <n v="1350"/>
    <x v="1"/>
    <x v="898"/>
  </r>
  <r>
    <n v="4103159318"/>
    <x v="7"/>
    <x v="92"/>
    <s v="20187031.1"/>
    <s v="Sporen"/>
    <s v="Geldenaaksebaan (achteraan)"/>
    <s v="Isoleren pompen/kranen/hydraulica"/>
    <n v="1787"/>
    <x v="1"/>
    <x v="899"/>
  </r>
  <r>
    <n v="4103159318"/>
    <x v="7"/>
    <x v="92"/>
    <s v="20183308.3"/>
    <s v="Sporen"/>
    <s v="Klimop"/>
    <s v="Schrijnwerkrenovatie"/>
    <n v="3600"/>
    <x v="1"/>
    <x v="900"/>
  </r>
  <r>
    <n v="4103159318"/>
    <x v="2"/>
    <x v="92"/>
    <s v="20189716.2"/>
    <s v="Sporen"/>
    <s v="Secretariaat"/>
    <s v="Schrijnwerkrenovatie"/>
    <n v="10500"/>
    <x v="1"/>
    <x v="901"/>
  </r>
  <r>
    <n v="4103159318"/>
    <x v="6"/>
    <x v="92"/>
    <s v="20236927.1"/>
    <s v="Sporen"/>
    <s v="Herberg Stanske"/>
    <s v="Stookplaatsrenovatie"/>
    <n v="30300"/>
    <x v="1"/>
    <x v="902"/>
  </r>
  <r>
    <n v="4103159318"/>
    <x v="6"/>
    <x v="92"/>
    <s v="20236927.1"/>
    <s v="Sporen"/>
    <s v="Herberg Stanske"/>
    <s v="Schrijnwerkrenovatie Hout"/>
    <n v="22386"/>
    <x v="1"/>
    <x v="903"/>
  </r>
  <r>
    <n v="4103159318"/>
    <x v="6"/>
    <x v="92"/>
    <s v="20236927.1"/>
    <s v="Sporen"/>
    <s v="Herberg Stanske"/>
    <s v="Buitengevel"/>
    <n v="21375"/>
    <x v="1"/>
    <x v="904"/>
  </r>
  <r>
    <n v="4103159318"/>
    <x v="6"/>
    <x v="92"/>
    <s v="20236927.1"/>
    <s v="Sporen"/>
    <s v="Herberg Stanske"/>
    <s v="Overige"/>
    <n v="20100"/>
    <x v="1"/>
    <x v="905"/>
  </r>
  <r>
    <n v="4103159318"/>
    <x v="6"/>
    <x v="92"/>
    <s v="20236927.1"/>
    <s v="Sporen"/>
    <s v="Herberg Stanske"/>
    <s v="Warmtepompen en koeling"/>
    <n v="14850"/>
    <x v="1"/>
    <x v="906"/>
  </r>
  <r>
    <n v="4103159318"/>
    <x v="6"/>
    <x v="92"/>
    <s v="20236927.1"/>
    <s v="Sporen"/>
    <s v="Herberg Stanske"/>
    <s v="Dakisolatie hellend dak"/>
    <n v="8494"/>
    <x v="1"/>
    <x v="907"/>
  </r>
  <r>
    <n v="4103159318"/>
    <x v="6"/>
    <x v="92"/>
    <s v="20236927.1"/>
    <s v="Sporen"/>
    <s v="Herberg Stanske"/>
    <s v="Renovatie SWW"/>
    <n v="5520"/>
    <x v="1"/>
    <x v="908"/>
  </r>
  <r>
    <n v="4103159318"/>
    <x v="6"/>
    <x v="92"/>
    <s v="20236927.1"/>
    <s v="Sporen"/>
    <s v="Herberg Stanske"/>
    <s v="Vloerisolatie (onder de vloerplaat)"/>
    <n v="3930"/>
    <x v="1"/>
    <x v="909"/>
  </r>
  <r>
    <n v="4103159318"/>
    <x v="6"/>
    <x v="92"/>
    <s v="20236927.1"/>
    <s v="Sporen"/>
    <s v="Herberg Stanske"/>
    <s v="Vloerisolatie (onder de vloerplaat)"/>
    <n v="2714"/>
    <x v="1"/>
    <x v="910"/>
  </r>
  <r>
    <n v="4103159318"/>
    <x v="6"/>
    <x v="92"/>
    <s v="20236927.1"/>
    <s v="Sporen"/>
    <s v="Herberg Stanske"/>
    <s v="Schrijnwerkrenovatie Hout"/>
    <n v="1092"/>
    <x v="1"/>
    <x v="911"/>
  </r>
  <r>
    <n v="4103159318"/>
    <x v="6"/>
    <x v="92"/>
    <s v="20183308.6"/>
    <s v="Sporen"/>
    <s v="Klimop"/>
    <s v="Zonneboiler"/>
    <n v="6000"/>
    <x v="1"/>
    <x v="912"/>
  </r>
  <r>
    <n v="4103159318"/>
    <x v="6"/>
    <x v="92"/>
    <s v="20186390.5"/>
    <s v="Sporen"/>
    <s v="Studio 3"/>
    <s v="Zonneboiler"/>
    <n v="6000"/>
    <x v="1"/>
    <x v="913"/>
  </r>
  <r>
    <n v="4103159318"/>
    <x v="6"/>
    <x v="92"/>
    <s v="20184824.3"/>
    <s v="Sporen"/>
    <s v="Triangel"/>
    <s v="Muurisolatie"/>
    <n v="3600"/>
    <x v="1"/>
    <x v="914"/>
  </r>
  <r>
    <n v="4103159318"/>
    <x v="6"/>
    <x v="92"/>
    <s v="20184824.3"/>
    <s v="Sporen"/>
    <s v="Triangel"/>
    <s v="Zonneboiler"/>
    <n v="3000"/>
    <x v="1"/>
    <x v="915"/>
  </r>
  <r>
    <n v="4103159318"/>
    <x v="5"/>
    <x v="92"/>
    <s v="20239354.2"/>
    <s v="Sporen"/>
    <s v="de Pijl nieuwbouw"/>
    <s v="PV-panelen"/>
    <n v="3536"/>
    <x v="1"/>
    <x v="916"/>
  </r>
  <r>
    <n v="4103159318"/>
    <x v="5"/>
    <x v="92"/>
    <s v="20236927.2"/>
    <s v="Sporen"/>
    <s v="Herberg Stanske"/>
    <s v="PV-panelen"/>
    <n v="1016"/>
    <x v="1"/>
    <x v="917"/>
  </r>
  <r>
    <n v="4103159318"/>
    <x v="5"/>
    <x v="92"/>
    <s v="20182510.3"/>
    <s v="Sporen"/>
    <s v="Oudebaan"/>
    <s v="PV-panelen"/>
    <n v="1910"/>
    <x v="1"/>
    <x v="918"/>
  </r>
  <r>
    <n v="4103159318"/>
    <x v="5"/>
    <x v="92"/>
    <s v="20184824.4"/>
    <s v="Sporen"/>
    <s v="Triangel"/>
    <s v="PV-panelen"/>
    <n v="1079"/>
    <x v="1"/>
    <x v="919"/>
  </r>
  <r>
    <n v="4108948368"/>
    <x v="16"/>
    <x v="93"/>
    <s v="20187693.1"/>
    <s v="Elegast"/>
    <s v="Harmonie"/>
    <s v="Dakisolatie"/>
    <n v="75000"/>
    <x v="1"/>
    <x v="920"/>
  </r>
  <r>
    <n v="4108948368"/>
    <x v="16"/>
    <x v="93"/>
    <s v="20187693.1"/>
    <s v="Elegast"/>
    <s v="Harmonie"/>
    <s v="Renovatie beglazing"/>
    <n v="30000"/>
    <x v="1"/>
    <x v="921"/>
  </r>
  <r>
    <n v="4104486631"/>
    <x v="5"/>
    <x v="94"/>
    <s v="20184857.1"/>
    <s v="KONINKLIJK ONDERSTEUNINGSCENTRUM TER ENGELEN TEVONA"/>
    <s v="De Giek"/>
    <s v="Renovatie SWW"/>
    <n v="1680"/>
    <x v="1"/>
    <x v="922"/>
  </r>
  <r>
    <n v="4104486631"/>
    <x v="5"/>
    <x v="94"/>
    <s v="20184857.1"/>
    <s v="KONINKLIJK ONDERSTEUNINGSCENTRUM TER ENGELEN TEVONA"/>
    <s v="De Giek"/>
    <s v="PV-panelen"/>
    <n v="4988"/>
    <x v="1"/>
    <x v="923"/>
  </r>
  <r>
    <n v="4104486631"/>
    <x v="5"/>
    <x v="94"/>
    <s v="20184857.1"/>
    <s v="KONINKLIJK ONDERSTEUNINGSCENTRUM TER ENGELEN TEVONA"/>
    <s v="De Giek"/>
    <s v="Monitoring"/>
    <n v="2100"/>
    <x v="1"/>
    <x v="924"/>
  </r>
  <r>
    <n v="4104486631"/>
    <x v="5"/>
    <x v="94"/>
    <s v="20183677.1"/>
    <s v="KONINKLIJK ONDERSTEUNINGSCENTRUM TER ENGELEN TEVONA"/>
    <s v="Tevona Dagcentrum (Blok B)"/>
    <s v="Isoleren pompen/kranen/hydraulica"/>
    <n v="2376"/>
    <x v="1"/>
    <x v="925"/>
  </r>
  <r>
    <n v="4104486631"/>
    <x v="5"/>
    <x v="94"/>
    <s v="20183677.1"/>
    <s v="KONINKLIJK ONDERSTEUNINGSCENTRUM TER ENGELEN TEVONA"/>
    <s v="Tevona Dagcentrum (Blok B)"/>
    <s v="Regeltechn.verwarming"/>
    <n v="1234"/>
    <x v="1"/>
    <x v="926"/>
  </r>
  <r>
    <n v="4104486631"/>
    <x v="5"/>
    <x v="94"/>
    <s v="20185531.1"/>
    <s v="KONINKLIJK ONDERSTEUNINGSCENTRUM TER ENGELEN TEVONA"/>
    <s v="Tevona De Es (Blok D)"/>
    <s v="Isoleren pompen/kranen/hydraulica"/>
    <n v="648"/>
    <x v="1"/>
    <x v="927"/>
  </r>
  <r>
    <n v="4104486631"/>
    <x v="5"/>
    <x v="94"/>
    <s v="20182010.1"/>
    <s v="KONINKLIJK ONDERSTEUNINGSCENTRUM TER ENGELEN TEVONA"/>
    <s v="Tevona Dienstencentrum (Blok C)"/>
    <s v="Isoleren pompen/kranen/hydraulica"/>
    <n v="1377"/>
    <x v="1"/>
    <x v="928"/>
  </r>
  <r>
    <n v="4104486631"/>
    <x v="5"/>
    <x v="94"/>
    <s v="20182010.1"/>
    <s v="KONINKLIJK ONDERSTEUNINGSCENTRUM TER ENGELEN TEVONA"/>
    <s v="Tevona Dienstencentrum (Blok C)"/>
    <s v="Regeltechn.verwarming"/>
    <n v="114"/>
    <x v="1"/>
    <x v="929"/>
  </r>
  <r>
    <n v="4104486631"/>
    <x v="5"/>
    <x v="94"/>
    <s v="20188641.1"/>
    <s v="KONINKLIJK ONDERSTEUNINGSCENTRUM TER ENGELEN TEVONA"/>
    <s v="WZC (blok A)"/>
    <s v="Dakisolatie"/>
    <n v="3419"/>
    <x v="1"/>
    <x v="930"/>
  </r>
  <r>
    <n v="4104486631"/>
    <x v="5"/>
    <x v="94"/>
    <s v="20188641.1"/>
    <s v="KONINKLIJK ONDERSTEUNINGSCENTRUM TER ENGELEN TEVONA"/>
    <s v="WZC (blok A)"/>
    <s v="Zonneboiler"/>
    <n v="9506"/>
    <x v="1"/>
    <x v="931"/>
  </r>
  <r>
    <n v="4104486631"/>
    <x v="5"/>
    <x v="94"/>
    <s v="20188641.1"/>
    <s v="KONINKLIJK ONDERSTEUNINGSCENTRUM TER ENGELEN TEVONA"/>
    <s v="WZC (blok A)"/>
    <s v="Isoleren pompen/kranen/hydraulica"/>
    <n v="1170"/>
    <x v="1"/>
    <x v="932"/>
  </r>
  <r>
    <n v="4104486631"/>
    <x v="5"/>
    <x v="94"/>
    <s v="20188641.1"/>
    <s v="KONINKLIJK ONDERSTEUNINGSCENTRUM TER ENGELEN TEVONA"/>
    <s v="WZC (blok A)"/>
    <s v="Muurisolatie"/>
    <n v="16354"/>
    <x v="1"/>
    <x v="933"/>
  </r>
  <r>
    <n v="4104486631"/>
    <x v="5"/>
    <x v="94"/>
    <s v="20188641.1"/>
    <s v="KONINKLIJK ONDERSTEUNINGSCENTRUM TER ENGELEN TEVONA"/>
    <s v="WZC (blok A)"/>
    <s v="Vloerisolatie"/>
    <n v="23459"/>
    <x v="1"/>
    <x v="934"/>
  </r>
  <r>
    <n v="4104486631"/>
    <x v="5"/>
    <x v="94"/>
    <s v="20188641.1"/>
    <s v="KONINKLIJK ONDERSTEUNINGSCENTRUM TER ENGELEN TEVONA"/>
    <s v="WZC (blok A)"/>
    <s v="PV-panelen"/>
    <n v="10663"/>
    <x v="1"/>
    <x v="935"/>
  </r>
  <r>
    <n v="4109069116"/>
    <x v="12"/>
    <x v="95"/>
    <s v="20181647.1"/>
    <s v="Onze-Lieve-Vrouwziekenhuis"/>
    <s v="Onze Lieve-vrouw Ziekenhuis Aalst"/>
    <s v="Dakisolatie"/>
    <n v="225597"/>
    <x v="1"/>
    <x v="936"/>
  </r>
  <r>
    <n v="4109069116"/>
    <x v="12"/>
    <x v="95"/>
    <s v="20188366.1"/>
    <s v="Onze-Lieve-Vrouwziekenhuis"/>
    <s v="Onze Lieve-Vrouw Ziekenhuis Asse"/>
    <s v="Dakisolatie"/>
    <n v="86365"/>
    <x v="1"/>
    <x v="937"/>
  </r>
  <r>
    <n v="4109069116"/>
    <x v="12"/>
    <x v="95"/>
    <s v="20188366.1"/>
    <s v="Onze-Lieve-Vrouwziekenhuis"/>
    <s v="Onze Lieve-Vrouw Ziekenhuis Asse"/>
    <s v="WKK"/>
    <n v="36248"/>
    <x v="1"/>
    <x v="938"/>
  </r>
  <r>
    <n v="4109069116"/>
    <x v="12"/>
    <x v="95"/>
    <s v="20181874.1"/>
    <s v="Onze-Lieve-Vrouwziekenhuis"/>
    <s v="Onze Lieve-Vrouw Ziekenhuis Ninove"/>
    <s v="Isoleren pompen/kranen/hydraulica"/>
    <n v="1808"/>
    <x v="1"/>
    <x v="939"/>
  </r>
  <r>
    <n v="4109069116"/>
    <x v="17"/>
    <x v="95"/>
    <s v="20181647.1"/>
    <s v="Onze-Lieve-Vrouwziekenhuis"/>
    <s v="Onze Lieve-vrouw Ziekenhuis Aalst"/>
    <s v="Dakisolatie"/>
    <n v="13404"/>
    <x v="1"/>
    <x v="936"/>
  </r>
  <r>
    <n v="4109069116"/>
    <x v="17"/>
    <x v="95"/>
    <s v="20181874.1"/>
    <s v="Onze-Lieve-Vrouwziekenhuis"/>
    <s v="Onze Lieve-Vrouw Ziekenhuis Ninove"/>
    <s v="Renovatie SWW"/>
    <n v="13934"/>
    <x v="1"/>
    <x v="940"/>
  </r>
  <r>
    <n v="4105353679"/>
    <x v="10"/>
    <x v="96"/>
    <s v="20183472.1"/>
    <s v="Woonzorgcentrum Kanunnik Triest VZW"/>
    <s v="WZC Kannunik Triest vzw"/>
    <s v="Regeltechn. verwarming"/>
    <n v="28320"/>
    <x v="1"/>
    <x v="941"/>
  </r>
  <r>
    <n v="4105353679"/>
    <x v="10"/>
    <x v="96"/>
    <s v="20183472.1"/>
    <s v="Woonzorgcentrum Kanunnik Triest VZW"/>
    <s v="WZC Kannunik Triest vzw"/>
    <s v="Vervangen pompen"/>
    <n v="4800"/>
    <x v="1"/>
    <x v="942"/>
  </r>
  <r>
    <n v="4105353679"/>
    <x v="8"/>
    <x v="96"/>
    <s v="20223067.3"/>
    <s v="Woonzorgcentrum Kanunnik Triest VZW"/>
    <s v="WZC Kanunnik Triest vzw"/>
    <s v="Stookplaatsrenovatie"/>
    <n v="302684.76"/>
    <x v="1"/>
    <x v="943"/>
  </r>
  <r>
    <n v="4105353679"/>
    <x v="5"/>
    <x v="96"/>
    <s v="20223067.1"/>
    <s v="Woonzorgcentrum Kanunnik Triest VZW"/>
    <s v="WZC Kanunnik Triest vzw"/>
    <s v="Relighting"/>
    <n v="30300"/>
    <x v="1"/>
    <x v="944"/>
  </r>
  <r>
    <n v="4110188581"/>
    <x v="3"/>
    <x v="97"/>
    <s v="20184031.1"/>
    <s v="Christelijke Vereniging Ons Kinderhuis"/>
    <s v="vzw. Ons Kinderhuis"/>
    <s v="Regeltechnisch"/>
    <n v="364"/>
    <x v="1"/>
    <x v="945"/>
  </r>
  <r>
    <n v="4110188581"/>
    <x v="3"/>
    <x v="97"/>
    <s v="20184031.1"/>
    <s v="Christelijke Vereniging Ons Kinderhuis"/>
    <s v="vzw. Ons Kinderhuis"/>
    <s v="Isoleren pompen/kranen/hydraulica"/>
    <n v="30"/>
    <x v="1"/>
    <x v="946"/>
  </r>
  <r>
    <n v="4110188581"/>
    <x v="13"/>
    <x v="97"/>
    <s v="20184031.1"/>
    <s v="Christelijke Vereniging Ons Kinderhuis"/>
    <s v="vzw. Ons Kinderhuis"/>
    <s v="Gebouwisolatie"/>
    <n v="6533"/>
    <x v="1"/>
    <x v="947"/>
  </r>
  <r>
    <n v="4110188581"/>
    <x v="11"/>
    <x v="97"/>
    <s v="20184031.1"/>
    <s v="Christelijke Vereniging Ons Kinderhuis"/>
    <s v="vzw. Ons Kinderhuis"/>
    <s v="Dakisolatie"/>
    <n v="6000"/>
    <x v="1"/>
    <x v="948"/>
  </r>
  <r>
    <n v="4110392481"/>
    <x v="12"/>
    <x v="98"/>
    <s v="20181442.1"/>
    <s v="Sint-Regina's Godshuis"/>
    <s v="Leiehome"/>
    <s v="Vervangen pompen"/>
    <n v="11767.8"/>
    <x v="1"/>
    <x v="949"/>
  </r>
  <r>
    <n v="4110392481"/>
    <x v="12"/>
    <x v="98"/>
    <s v="20181442.1"/>
    <s v="Sint-Regina's Godshuis"/>
    <s v="Leiehome"/>
    <s v="Isoleren pompen/kranen/hydraulica"/>
    <n v="5263"/>
    <x v="1"/>
    <x v="950"/>
  </r>
  <r>
    <n v="4110392481"/>
    <x v="6"/>
    <x v="98"/>
    <s v="20181442.2"/>
    <s v="Sint-Regina's Godshuis"/>
    <s v="Leiehome"/>
    <s v="Gebouwisolatie"/>
    <n v="486576"/>
    <x v="1"/>
    <x v="951"/>
  </r>
  <r>
    <n v="4110534016"/>
    <x v="3"/>
    <x v="99"/>
    <s v="20194369.1"/>
    <s v="Sint-Lievenspoort"/>
    <s v="MFC Sint-Lievenspoort"/>
    <s v="Overige"/>
    <n v="7044"/>
    <x v="1"/>
    <x v="952"/>
  </r>
  <r>
    <n v="4110538981"/>
    <x v="10"/>
    <x v="100"/>
    <s v="20184691.1"/>
    <s v="Multifunctioneel Centrum Ten Dries vzw"/>
    <s v="Huize Emmanuel"/>
    <s v="Stookplaatsrenovatie"/>
    <n v="3883.2"/>
    <x v="1"/>
    <x v="953"/>
  </r>
  <r>
    <n v="4110538981"/>
    <x v="10"/>
    <x v="100"/>
    <s v="20189753.1"/>
    <s v="Multifunctioneel Centrum Ten Dries vzw"/>
    <s v="MFC Ten Dries"/>
    <s v="Vervangen pompen"/>
    <n v="1378"/>
    <x v="1"/>
    <x v="954"/>
  </r>
  <r>
    <n v="4110538981"/>
    <x v="15"/>
    <x v="100"/>
    <s v="20189753.2"/>
    <s v="Multifunctioneel Centrum Ten Dries vzw"/>
    <s v="MFC Ten Dries"/>
    <s v="Relighting/relamping"/>
    <n v="20640"/>
    <x v="1"/>
    <x v="955"/>
  </r>
  <r>
    <n v="4113360868"/>
    <x v="3"/>
    <x v="101"/>
    <s v="20213194.1"/>
    <s v="De Lovie"/>
    <s v="Aankoopdienst"/>
    <s v="Schrijnwerkrenovatie"/>
    <n v="7800"/>
    <x v="1"/>
    <x v="956"/>
  </r>
  <r>
    <n v="4113360868"/>
    <x v="3"/>
    <x v="101"/>
    <s v="20205683.1"/>
    <s v="De Lovie"/>
    <s v="Datteljees"/>
    <s v="Isoleren pompen/kranen/hydraulica"/>
    <n v="2526"/>
    <x v="1"/>
    <x v="957"/>
  </r>
  <r>
    <n v="4113360868"/>
    <x v="3"/>
    <x v="101"/>
    <s v="20202717.1"/>
    <s v="De Lovie"/>
    <s v="De Noortpoorte"/>
    <s v="Stookplaatsrenovatie"/>
    <n v="3987.5999999999995"/>
    <x v="1"/>
    <x v="958"/>
  </r>
  <r>
    <n v="4113360868"/>
    <x v="3"/>
    <x v="101"/>
    <s v="20204291.1"/>
    <s v="De Lovie"/>
    <s v="De Poorterij"/>
    <s v="Schrijnwerkrenovatie"/>
    <n v="4500"/>
    <x v="1"/>
    <x v="959"/>
  </r>
  <r>
    <n v="4113360868"/>
    <x v="3"/>
    <x v="101"/>
    <s v="20208085.2"/>
    <s v="De Lovie"/>
    <s v="Feestzaal"/>
    <s v="Schrijnwerkrenovatie"/>
    <n v="4500"/>
    <x v="1"/>
    <x v="960"/>
  </r>
  <r>
    <n v="4113360868"/>
    <x v="3"/>
    <x v="101"/>
    <s v="20202549.2"/>
    <s v="De Lovie"/>
    <s v="Het Huis aan de Vaart"/>
    <s v="Schrijnwerkrenovatie"/>
    <n v="9600"/>
    <x v="1"/>
    <x v="961"/>
  </r>
  <r>
    <n v="4113360868"/>
    <x v="3"/>
    <x v="101"/>
    <s v="20201478.1"/>
    <s v="De Lovie"/>
    <s v="Het Vijverhof loods-schuur"/>
    <s v="Stookplaatsrenovatie"/>
    <n v="7924.8000000000011"/>
    <x v="1"/>
    <x v="962"/>
  </r>
  <r>
    <n v="4113360868"/>
    <x v="3"/>
    <x v="101"/>
    <s v="20201478.2"/>
    <s v="De Lovie"/>
    <s v="Het Vijverhof loods-schuur"/>
    <s v="Schrijnwerkrenovatie"/>
    <n v="3916.8"/>
    <x v="1"/>
    <x v="963"/>
  </r>
  <r>
    <n v="4113360868"/>
    <x v="3"/>
    <x v="101"/>
    <s v="20201478.1"/>
    <s v="De Lovie"/>
    <s v="Het Vijverhof loods-schuur"/>
    <s v="Schrijnwerkrenovatie"/>
    <n v="3916.8"/>
    <x v="1"/>
    <x v="964"/>
  </r>
  <r>
    <n v="4113360868"/>
    <x v="3"/>
    <x v="101"/>
    <s v="20203211.1"/>
    <s v="De Lovie"/>
    <s v="Keuken"/>
    <s v="Schrijnwerkrenovatie"/>
    <n v="19800"/>
    <x v="1"/>
    <x v="965"/>
  </r>
  <r>
    <n v="4113360868"/>
    <x v="3"/>
    <x v="101"/>
    <s v="20203567.1"/>
    <s v="De Lovie"/>
    <s v="Maretak-Kerselaar"/>
    <s v="Vloerisolatie"/>
    <n v="27479.484"/>
    <x v="1"/>
    <x v="966"/>
  </r>
  <r>
    <n v="4113360868"/>
    <x v="3"/>
    <x v="101"/>
    <s v="20203567.2"/>
    <s v="De Lovie"/>
    <s v="Maretak-Kerselaar"/>
    <s v="Isoleren pompen/kranen/hydraulica"/>
    <n v="2748"/>
    <x v="1"/>
    <x v="967"/>
  </r>
  <r>
    <n v="4113360868"/>
    <x v="3"/>
    <x v="101"/>
    <s v="20203567.1"/>
    <s v="De Lovie"/>
    <s v="Maretak-Kerselaar"/>
    <s v="Gebouwisolatie"/>
    <n v="2442"/>
    <x v="1"/>
    <x v="968"/>
  </r>
  <r>
    <n v="4113360868"/>
    <x v="3"/>
    <x v="101"/>
    <s v="20207572.1"/>
    <s v="De Lovie"/>
    <s v="Matthijs"/>
    <s v="Stookplaatsrenovatie"/>
    <n v="16324.8"/>
    <x v="1"/>
    <x v="969"/>
  </r>
  <r>
    <n v="4113360868"/>
    <x v="3"/>
    <x v="101"/>
    <s v="20205551.1"/>
    <s v="De Lovie"/>
    <s v="Pleingebouw"/>
    <s v="Schrijnwerkrenovatie"/>
    <n v="1800"/>
    <x v="1"/>
    <x v="970"/>
  </r>
  <r>
    <n v="4113360868"/>
    <x v="3"/>
    <x v="101"/>
    <s v="20206368.1"/>
    <s v="De Lovie"/>
    <s v="Technische dienst- Wassorteercentrum"/>
    <s v="Dakisolatie"/>
    <n v="32400"/>
    <x v="1"/>
    <x v="971"/>
  </r>
  <r>
    <n v="4113360868"/>
    <x v="3"/>
    <x v="101"/>
    <s v="20206368.2"/>
    <s v="De Lovie"/>
    <s v="Technische dienst- Wassorteercentrum"/>
    <s v="Schrijnwerkrenovatie"/>
    <n v="8100"/>
    <x v="1"/>
    <x v="972"/>
  </r>
  <r>
    <n v="4113360868"/>
    <x v="3"/>
    <x v="101"/>
    <s v="20206368.2"/>
    <s v="De Lovie"/>
    <s v="Technische dienst- Wassorteercentrum"/>
    <s v="Schrijnwerkrenovatie"/>
    <n v="2100"/>
    <x v="1"/>
    <x v="973"/>
  </r>
  <r>
    <n v="4113360868"/>
    <x v="3"/>
    <x v="101"/>
    <s v="20206887.1"/>
    <s v="De Lovie"/>
    <s v="Ten Meerschaut"/>
    <s v="Schrijnwerkrenovatie"/>
    <n v="5779.2"/>
    <x v="1"/>
    <x v="974"/>
  </r>
  <r>
    <n v="4113360868"/>
    <x v="3"/>
    <x v="101"/>
    <s v="20205732.1"/>
    <s v="De Lovie"/>
    <s v="Waterkant"/>
    <s v="Isoleren pompen/kranen/hydraulica"/>
    <n v="3604"/>
    <x v="1"/>
    <x v="975"/>
  </r>
  <r>
    <n v="4113360868"/>
    <x v="1"/>
    <x v="101"/>
    <s v="20203447.1"/>
    <s v="De Lovie"/>
    <s v="Acacia"/>
    <s v="Schrijnwerkrenovatie"/>
    <n v="19800"/>
    <x v="1"/>
    <x v="976"/>
  </r>
  <r>
    <n v="4113360868"/>
    <x v="1"/>
    <x v="101"/>
    <s v="20206078.1"/>
    <s v="De Lovie"/>
    <s v="De Hebe"/>
    <s v="Isoleren pompen/kranen/hydraulica"/>
    <n v="1649"/>
    <x v="1"/>
    <x v="977"/>
  </r>
  <r>
    <n v="4113360868"/>
    <x v="1"/>
    <x v="101"/>
    <s v="20206915.1"/>
    <s v="De Lovie"/>
    <s v="Diepezele"/>
    <s v="Isoleren pompen/kranen/hydraulica"/>
    <n v="1884"/>
    <x v="1"/>
    <x v="978"/>
  </r>
  <r>
    <n v="4113360868"/>
    <x v="1"/>
    <x v="101"/>
    <s v="20203420.1"/>
    <s v="De Lovie"/>
    <s v="Eikenhof 1 &amp; 2 &amp; 3"/>
    <s v="Muurisolatie"/>
    <n v="51000"/>
    <x v="1"/>
    <x v="979"/>
  </r>
  <r>
    <n v="4113360868"/>
    <x v="1"/>
    <x v="101"/>
    <s v="20203420.1"/>
    <s v="De Lovie"/>
    <s v="Eikenhof 1 &amp; 2 &amp; 3"/>
    <s v="Schrijnwerkrenovatie"/>
    <n v="27000"/>
    <x v="1"/>
    <x v="980"/>
  </r>
  <r>
    <n v="4113360868"/>
    <x v="1"/>
    <x v="101"/>
    <s v="20203420.1"/>
    <s v="De Lovie"/>
    <s v="Eikenhof 1 &amp; 2 &amp; 3"/>
    <s v="Isoleren pompen/kranen/hydraulica"/>
    <n v="1584"/>
    <x v="1"/>
    <x v="981"/>
  </r>
  <r>
    <n v="4113360868"/>
    <x v="1"/>
    <x v="101"/>
    <s v="20202549.3"/>
    <s v="De Lovie"/>
    <s v="Het Huis aan de Vaart"/>
    <s v="Isoleren pompen/kranen/hydraulica"/>
    <n v="1784"/>
    <x v="1"/>
    <x v="982"/>
  </r>
  <r>
    <n v="4113360868"/>
    <x v="1"/>
    <x v="101"/>
    <s v="20209727.2"/>
    <s v="De Lovie"/>
    <s v="Kolibrie 1"/>
    <s v="Muurisolatie"/>
    <n v="24300"/>
    <x v="1"/>
    <x v="983"/>
  </r>
  <r>
    <n v="4113360868"/>
    <x v="1"/>
    <x v="101"/>
    <s v="20206800.2"/>
    <s v="De Lovie"/>
    <s v="Kolibrie 2"/>
    <s v="Muurisolatie"/>
    <n v="16500"/>
    <x v="1"/>
    <x v="984"/>
  </r>
  <r>
    <n v="4113360868"/>
    <x v="1"/>
    <x v="101"/>
    <s v="20206532.1"/>
    <s v="De Lovie"/>
    <s v="Leeuwerke"/>
    <s v="Isoleren pompen/kranen/hydraulica"/>
    <n v="1884"/>
    <x v="1"/>
    <x v="985"/>
  </r>
  <r>
    <n v="4113360868"/>
    <x v="1"/>
    <x v="101"/>
    <s v="20209334.1"/>
    <s v="De Lovie"/>
    <s v="Molenwegel/Briekedreef"/>
    <s v="Schrijnwerkrenovatie Hout"/>
    <n v="34200"/>
    <x v="1"/>
    <x v="986"/>
  </r>
  <r>
    <n v="4113360868"/>
    <x v="1"/>
    <x v="101"/>
    <s v="20205034.1"/>
    <s v="De Lovie"/>
    <s v="Pimpernel"/>
    <s v="Isoleren pompen/kranen/hydraulica"/>
    <n v="4800"/>
    <x v="1"/>
    <x v="987"/>
  </r>
  <r>
    <n v="4113360868"/>
    <x v="4"/>
    <x v="101"/>
    <s v="20205551.3"/>
    <s v="De Lovie"/>
    <s v="Pleingebouw"/>
    <s v="Schrijnwerkrenovatie"/>
    <n v="70200"/>
    <x v="1"/>
    <x v="988"/>
  </r>
  <r>
    <n v="4113360868"/>
    <x v="7"/>
    <x v="101"/>
    <s v="20207895.1"/>
    <s v="De Lovie"/>
    <s v="De Maalderij"/>
    <s v="Schrijnwerkrenovatie"/>
    <n v="6000"/>
    <x v="1"/>
    <x v="989"/>
  </r>
  <r>
    <n v="4113360868"/>
    <x v="7"/>
    <x v="101"/>
    <s v="20201478.4"/>
    <s v="De Lovie"/>
    <s v="Het Vijverhof loods-schuur"/>
    <s v="Dakisolatie"/>
    <n v="7200"/>
    <x v="1"/>
    <x v="990"/>
  </r>
  <r>
    <n v="4113360868"/>
    <x v="7"/>
    <x v="101"/>
    <s v="20202326.2"/>
    <s v="De Lovie"/>
    <s v="Kapel"/>
    <s v="Isoleren pompen/kranen/hydraulica"/>
    <n v="1584"/>
    <x v="1"/>
    <x v="991"/>
  </r>
  <r>
    <n v="4113360868"/>
    <x v="7"/>
    <x v="101"/>
    <s v="20203211.3"/>
    <s v="De Lovie"/>
    <s v="Keuken"/>
    <s v="Isoleren pompen/kranen/hydraulica"/>
    <n v="1278"/>
    <x v="1"/>
    <x v="992"/>
  </r>
  <r>
    <n v="4113360868"/>
    <x v="7"/>
    <x v="101"/>
    <s v="20203567.3"/>
    <s v="De Lovie"/>
    <s v="Maretak-Kerselaar"/>
    <s v="Dakisolatie"/>
    <n v="21599"/>
    <x v="1"/>
    <x v="993"/>
  </r>
  <r>
    <n v="4113360868"/>
    <x v="7"/>
    <x v="101"/>
    <s v="20206368.3"/>
    <s v="De Lovie"/>
    <s v="Technische dienst- Wassorteercentrum"/>
    <s v="Dakisolatie"/>
    <n v="64500"/>
    <x v="2"/>
    <x v="994"/>
  </r>
  <r>
    <n v="4113360868"/>
    <x v="8"/>
    <x v="101"/>
    <s v="20202717.3"/>
    <s v="De Lovie"/>
    <s v="De Noortpoorte"/>
    <s v="Dakisolatie"/>
    <n v="16200"/>
    <x v="1"/>
    <x v="995"/>
  </r>
  <r>
    <n v="4113360868"/>
    <x v="8"/>
    <x v="101"/>
    <s v="20202717.4"/>
    <s v="De Lovie"/>
    <s v="De Noortpoorte"/>
    <s v="Schrijnwerkrenovatie"/>
    <n v="6600"/>
    <x v="1"/>
    <x v="996"/>
  </r>
  <r>
    <n v="4113360868"/>
    <x v="8"/>
    <x v="101"/>
    <s v="20234457.1"/>
    <s v="De Lovie"/>
    <s v="Loods voertuigen"/>
    <s v="Dakisolatie hellend dak"/>
    <n v="75600"/>
    <x v="1"/>
    <x v="997"/>
  </r>
  <r>
    <n v="4113360868"/>
    <x v="5"/>
    <x v="101"/>
    <s v="20209979.1"/>
    <s v="De Lovie"/>
    <s v="Het Begijnhof Poortgebouw"/>
    <s v="PV-panelen"/>
    <n v="1038"/>
    <x v="1"/>
    <x v="998"/>
  </r>
  <r>
    <n v="4114001281"/>
    <x v="9"/>
    <x v="102"/>
    <s v="20186376.1"/>
    <s v="CENTRUM GANSPOEL"/>
    <s v="Huis 14/15"/>
    <s v="Isoleren pompen/kranen/hydraulica"/>
    <n v="1516"/>
    <x v="1"/>
    <x v="999"/>
  </r>
  <r>
    <n v="4114001281"/>
    <x v="9"/>
    <x v="102"/>
    <s v="20186308.1"/>
    <s v="CENTRUM GANSPOEL"/>
    <s v="Huis 16/17"/>
    <s v="Isoleren leidingen"/>
    <n v="330"/>
    <x v="1"/>
    <x v="1000"/>
  </r>
  <r>
    <n v="4114001281"/>
    <x v="9"/>
    <x v="102"/>
    <s v="20188844.1"/>
    <s v="CENTRUM GANSPOEL"/>
    <s v="Priesterdelle"/>
    <s v="Isoleren pompen/kranen/hydraulica"/>
    <n v="1290"/>
    <x v="1"/>
    <x v="1001"/>
  </r>
  <r>
    <n v="4109511818"/>
    <x v="3"/>
    <x v="103"/>
    <s v="20214134.1"/>
    <s v="ondersteunings- en zorgcentrum Sint-Vincentius"/>
    <s v="vzw Ondersteunings-en zorgcentrum Sint-Vincentius"/>
    <s v="Stookplaatsrenovatie"/>
    <n v="48840"/>
    <x v="1"/>
    <x v="1002"/>
  </r>
  <r>
    <n v="4109511818"/>
    <x v="3"/>
    <x v="103"/>
    <s v="20214134.1"/>
    <s v="ondersteunings- en zorgcentrum Sint-Vincentius"/>
    <s v="vzw Ondersteunings-en zorgcentrum Sint-Vincentius"/>
    <s v="Schrijnwerkrenovatie"/>
    <n v="41400"/>
    <x v="1"/>
    <x v="1003"/>
  </r>
  <r>
    <n v="4109511818"/>
    <x v="3"/>
    <x v="103"/>
    <s v="20214134.1"/>
    <s v="ondersteunings- en zorgcentrum Sint-Vincentius"/>
    <s v="vzw Ondersteunings-en zorgcentrum Sint-Vincentius"/>
    <s v="Schrijnwerkrenovatie"/>
    <n v="40200"/>
    <x v="1"/>
    <x v="1004"/>
  </r>
  <r>
    <n v="4109511818"/>
    <x v="3"/>
    <x v="103"/>
    <s v="20214134.1"/>
    <s v="ondersteunings- en zorgcentrum Sint-Vincentius"/>
    <s v="vzw Ondersteunings-en zorgcentrum Sint-Vincentius"/>
    <s v="Stookplaatsrenovatie"/>
    <n v="32400"/>
    <x v="1"/>
    <x v="1005"/>
  </r>
  <r>
    <n v="4109511818"/>
    <x v="3"/>
    <x v="103"/>
    <s v="20214134.1"/>
    <s v="ondersteunings- en zorgcentrum Sint-Vincentius"/>
    <s v="vzw Ondersteunings-en zorgcentrum Sint-Vincentius"/>
    <s v="Dakisolatie"/>
    <n v="22643"/>
    <x v="1"/>
    <x v="1006"/>
  </r>
  <r>
    <n v="4109511818"/>
    <x v="3"/>
    <x v="103"/>
    <s v="20214134.1"/>
    <s v="ondersteunings- en zorgcentrum Sint-Vincentius"/>
    <s v="vzw Ondersteunings-en zorgcentrum Sint-Vincentius"/>
    <s v="Dakisolatie"/>
    <n v="2820"/>
    <x v="1"/>
    <x v="1007"/>
  </r>
  <r>
    <n v="4109511818"/>
    <x v="3"/>
    <x v="103"/>
    <s v="20214134.1"/>
    <s v="ondersteunings- en zorgcentrum Sint-Vincentius"/>
    <s v="vzw Ondersteunings-en zorgcentrum Sint-Vincentius"/>
    <s v="Monitoring"/>
    <n v="1170"/>
    <x v="1"/>
    <x v="1008"/>
  </r>
  <r>
    <n v="4109511818"/>
    <x v="8"/>
    <x v="103"/>
    <s v="20247444.3"/>
    <s v="ondersteunings- en zorgcentrum Sint-Vincentius"/>
    <s v="vzw Ondersteunings-en zorgcentrum Sint-Vincentius"/>
    <s v="Schrijnwerkrenovatie Aluminium"/>
    <n v="27540"/>
    <x v="1"/>
    <x v="1009"/>
  </r>
  <r>
    <n v="4109511818"/>
    <x v="8"/>
    <x v="103"/>
    <s v="20247444.4"/>
    <s v="ondersteunings- en zorgcentrum Sint-Vincentius"/>
    <s v="vzw Ondersteunings-en zorgcentrum Sint-Vincentius"/>
    <s v="Isoleren pompen/kranen/hydraulica"/>
    <n v="1365"/>
    <x v="1"/>
    <x v="1010"/>
  </r>
  <r>
    <n v="4109511818"/>
    <x v="5"/>
    <x v="103"/>
    <s v="20247444.1"/>
    <s v="ondersteunings- en zorgcentrum Sint-Vincentius"/>
    <s v="vzw Ondersteunings-en zorgcentrum Sint-Vincentius"/>
    <s v="PV-panelen"/>
    <n v="29598"/>
    <x v="1"/>
    <x v="1011"/>
  </r>
  <r>
    <n v="4109511818"/>
    <x v="5"/>
    <x v="103"/>
    <s v="20214134.12"/>
    <s v="ondersteunings- en zorgcentrum Sint-Vincentius"/>
    <s v="vzw Ondersteunings-en zorgcentrum Sint-Vincentius"/>
    <s v="PV-panelen"/>
    <n v="85408"/>
    <x v="1"/>
    <x v="1012"/>
  </r>
  <r>
    <n v="4114731729"/>
    <x v="3"/>
    <x v="104"/>
    <s v="20193925.1"/>
    <s v="De Steiger"/>
    <s v="afdeling Jules Maillet"/>
    <s v="Comfortverhoging"/>
    <n v="357"/>
    <x v="1"/>
    <x v="1013"/>
  </r>
  <r>
    <n v="4114731729"/>
    <x v="3"/>
    <x v="104"/>
    <s v="20193925.1"/>
    <s v="De Steiger"/>
    <s v="afdeling Jules Maillet"/>
    <s v="Isoleren leidingen"/>
    <n v="211"/>
    <x v="1"/>
    <x v="1014"/>
  </r>
  <r>
    <n v="4114731729"/>
    <x v="3"/>
    <x v="104"/>
    <s v="20192451.1"/>
    <s v="De Steiger"/>
    <s v="afdeling Werner Tibbaut"/>
    <s v="Isoleren leidingen"/>
    <n v="939"/>
    <x v="1"/>
    <x v="1015"/>
  </r>
  <r>
    <n v="4114731729"/>
    <x v="3"/>
    <x v="104"/>
    <s v="20192451.1"/>
    <s v="De Steiger"/>
    <s v="afdeling Werner Tibbaut"/>
    <s v="Vervangen pompen"/>
    <n v="436"/>
    <x v="1"/>
    <x v="1016"/>
  </r>
  <r>
    <n v="4114731729"/>
    <x v="3"/>
    <x v="104"/>
    <s v="20192451.1"/>
    <s v="De Steiger"/>
    <s v="afdeling Werner Tibbaut"/>
    <s v="Overige"/>
    <n v="270"/>
    <x v="1"/>
    <x v="1017"/>
  </r>
  <r>
    <n v="4114731729"/>
    <x v="3"/>
    <x v="104"/>
    <s v="20192451.1"/>
    <s v="De Steiger"/>
    <s v="afdeling Werner Tibbaut"/>
    <s v="Comfortverhoging"/>
    <n v="237"/>
    <x v="1"/>
    <x v="1018"/>
  </r>
  <r>
    <n v="4114731729"/>
    <x v="13"/>
    <x v="104"/>
    <s v="20193925.1"/>
    <s v="De Steiger"/>
    <s v="afdeling Jules Maillet"/>
    <s v="Dakisolatie"/>
    <n v="7020"/>
    <x v="1"/>
    <x v="1019"/>
  </r>
  <r>
    <n v="4114731729"/>
    <x v="13"/>
    <x v="104"/>
    <s v="20192451.1"/>
    <s v="De Steiger"/>
    <s v="afdeling Werner Tibbaut"/>
    <s v="Dakisolatie"/>
    <n v="19786"/>
    <x v="1"/>
    <x v="1020"/>
  </r>
  <r>
    <n v="4114731729"/>
    <x v="11"/>
    <x v="104"/>
    <s v="20193925.1"/>
    <s v="De Steiger"/>
    <s v="afdeling Jules Maillet"/>
    <s v="Relighting/relamping"/>
    <n v="1008"/>
    <x v="1"/>
    <x v="1021"/>
  </r>
  <r>
    <n v="4114731729"/>
    <x v="11"/>
    <x v="104"/>
    <s v="20192451.1"/>
    <s v="De Steiger"/>
    <s v="afdeling Werner Tibbaut"/>
    <s v="Stookplaatsrenovatie"/>
    <n v="5100"/>
    <x v="1"/>
    <x v="1022"/>
  </r>
  <r>
    <n v="4114731729"/>
    <x v="11"/>
    <x v="104"/>
    <s v="20192451.1"/>
    <s v="De Steiger"/>
    <s v="afdeling Werner Tibbaut"/>
    <s v="Relighting/relamping"/>
    <n v="1740"/>
    <x v="1"/>
    <x v="1023"/>
  </r>
  <r>
    <n v="4115050455"/>
    <x v="3"/>
    <x v="105"/>
    <s v="20183522.1"/>
    <s v="West-Vlaams Onthaal- en OriÙntatiecentrum de Zandberg"/>
    <s v="West-Vlaams Onthaal- en oriëntatiecentrum De Zandberg"/>
    <s v="Renovatie SWW"/>
    <n v="12728"/>
    <x v="1"/>
    <x v="1024"/>
  </r>
  <r>
    <n v="4110567931"/>
    <x v="5"/>
    <x v="106"/>
    <s v="20231186.1"/>
    <s v="Het Wit-Gele Kruis van West-Vlaanderen"/>
    <s v="WGK W-VL Afdelingsgebouw Bredene"/>
    <s v="Relighting"/>
    <n v="25974"/>
    <x v="1"/>
    <x v="1025"/>
  </r>
  <r>
    <n v="4115832407"/>
    <x v="3"/>
    <x v="107"/>
    <s v="20192634.1"/>
    <s v="Kinderdagverblijf Onze Vriendjes"/>
    <s v="Kinderdagverblijf onze vriendjes"/>
    <s v="Regeltechn.ventilatie"/>
    <n v="7500"/>
    <x v="1"/>
    <x v="1026"/>
  </r>
  <r>
    <n v="4115832407"/>
    <x v="3"/>
    <x v="107"/>
    <s v="20192634.1"/>
    <s v="Kinderdagverblijf Onze Vriendjes"/>
    <s v="Kinderdagverblijf onze vriendjes"/>
    <s v="Isoleren pompen/kranen/hydraulica"/>
    <n v="755"/>
    <x v="1"/>
    <x v="1027"/>
  </r>
  <r>
    <n v="4115832407"/>
    <x v="3"/>
    <x v="107"/>
    <s v="20192634.1"/>
    <s v="Kinderdagverblijf Onze Vriendjes"/>
    <s v="Kinderdagverblijf onze vriendjes"/>
    <s v="Vervangen pompen"/>
    <n v="281"/>
    <x v="1"/>
    <x v="1028"/>
  </r>
  <r>
    <n v="4115410005"/>
    <x v="16"/>
    <x v="108"/>
    <s v="20185235.1"/>
    <s v="Emma³s"/>
    <s v="Beschut Wonen Este (Gebouw 01/59)"/>
    <s v="Isoleren pompen/kranen/hydraulica"/>
    <n v="1590"/>
    <x v="1"/>
    <x v="1029"/>
  </r>
  <r>
    <n v="4115410005"/>
    <x v="16"/>
    <x v="108"/>
    <s v="20185235.1"/>
    <s v="Emma³s"/>
    <s v="Beschut Wonen Este (Gebouw 01/59)"/>
    <s v="Isoleren leidingen"/>
    <n v="55"/>
    <x v="1"/>
    <x v="1030"/>
  </r>
  <r>
    <n v="4115410005"/>
    <x v="16"/>
    <x v="108"/>
    <s v="20184862.1"/>
    <s v="Emma³s"/>
    <s v="Beschut Wonen Este (Gebouw 02/05)"/>
    <s v="Isoleren pompen/kranen/hydraulica"/>
    <n v="690"/>
    <x v="1"/>
    <x v="1031"/>
  </r>
  <r>
    <n v="4115410005"/>
    <x v="16"/>
    <x v="108"/>
    <s v="20181681.1"/>
    <s v="Emma³s"/>
    <s v="Beschut Wonen Este (Gebouw 02/31)"/>
    <s v="Isoleren pompen/kranen/hydraulica"/>
    <n v="900"/>
    <x v="1"/>
    <x v="1032"/>
  </r>
  <r>
    <n v="4115410005"/>
    <x v="16"/>
    <x v="108"/>
    <s v="20181681.1"/>
    <s v="Emma³s"/>
    <s v="Beschut Wonen Este (Gebouw 02/31)"/>
    <s v="Vervangen pompen"/>
    <n v="516"/>
    <x v="1"/>
    <x v="1033"/>
  </r>
  <r>
    <n v="4115410005"/>
    <x v="16"/>
    <x v="108"/>
    <s v="20186949.1"/>
    <s v="Emma³s"/>
    <s v="Beschut Wonen Este (Gebouw 03/01)"/>
    <s v="Vervangen pompen"/>
    <n v="450"/>
    <x v="1"/>
    <x v="1034"/>
  </r>
  <r>
    <n v="4115410005"/>
    <x v="16"/>
    <x v="108"/>
    <s v="20186949.1"/>
    <s v="Emma³s"/>
    <s v="Beschut Wonen Este (Gebouw 03/01)"/>
    <s v="Isoleren pompen/kranen/hydraulica"/>
    <n v="300"/>
    <x v="1"/>
    <x v="1035"/>
  </r>
  <r>
    <n v="4115410005"/>
    <x v="16"/>
    <x v="108"/>
    <s v="20188272.1"/>
    <s v="Emma³s"/>
    <s v="CKG (Gebouw 02/03)"/>
    <s v="Vervangen pompen"/>
    <n v="4800"/>
    <x v="1"/>
    <x v="1036"/>
  </r>
  <r>
    <n v="4115410005"/>
    <x v="16"/>
    <x v="108"/>
    <s v="20188272.1"/>
    <s v="Emma³s"/>
    <s v="CKG (Gebouw 02/03)"/>
    <s v="Isoleren pompen/kranen/hydraulica"/>
    <n v="4200"/>
    <x v="1"/>
    <x v="1037"/>
  </r>
  <r>
    <n v="4115410005"/>
    <x v="16"/>
    <x v="108"/>
    <s v="20188272.1"/>
    <s v="Emma³s"/>
    <s v="CKG (Gebouw 02/03)"/>
    <s v="Isoleren leidingen"/>
    <n v="138"/>
    <x v="1"/>
    <x v="1038"/>
  </r>
  <r>
    <n v="4115410005"/>
    <x v="16"/>
    <x v="108"/>
    <s v="20187113.1"/>
    <s v="Emma³s"/>
    <s v="DVC 't Zwart Goor (Amanis)"/>
    <s v="Zonneboiler"/>
    <n v="30000"/>
    <x v="1"/>
    <x v="1039"/>
  </r>
  <r>
    <n v="4115410005"/>
    <x v="16"/>
    <x v="108"/>
    <s v="20183208.1"/>
    <s v="Emma³s"/>
    <s v="Jeugdzorg Emmaüs (Griffoen)"/>
    <s v="Stookplaatsrenovatie"/>
    <n v="14400"/>
    <x v="1"/>
    <x v="1040"/>
  </r>
  <r>
    <n v="4115410005"/>
    <x v="16"/>
    <x v="108"/>
    <s v="20183208.1"/>
    <s v="Emma³s"/>
    <s v="Jeugdzorg Emmaüs (Griffoen)"/>
    <s v="Dakisolatie"/>
    <n v="7320"/>
    <x v="1"/>
    <x v="1041"/>
  </r>
  <r>
    <n v="4115410005"/>
    <x v="16"/>
    <x v="108"/>
    <s v="20188399.1"/>
    <s v="Emma³s"/>
    <s v="Jeugdzorg Emmaüs (Studiosysteem)"/>
    <s v="Stookplaatsrenovatie"/>
    <n v="7800"/>
    <x v="1"/>
    <x v="1042"/>
  </r>
  <r>
    <n v="4115410005"/>
    <x v="16"/>
    <x v="108"/>
    <s v="20185447.1"/>
    <s v="Emma³s"/>
    <s v="Jeugdzorg Emmaüs (Villa)"/>
    <s v="Renovatie beglazing"/>
    <n v="5100"/>
    <x v="1"/>
    <x v="1043"/>
  </r>
  <r>
    <n v="4115410005"/>
    <x v="16"/>
    <x v="108"/>
    <s v="20185447.1"/>
    <s v="Emma³s"/>
    <s v="Jeugdzorg Emmaüs (Villa)"/>
    <s v="Dakisolatie"/>
    <n v="1584"/>
    <x v="1"/>
    <x v="1044"/>
  </r>
  <r>
    <n v="4115410005"/>
    <x v="16"/>
    <x v="108"/>
    <s v="20181287.1"/>
    <s v="Emma³s"/>
    <s v="Kinderdagverblijf De Hummeltjes (Gebouw 01/30)"/>
    <s v="Isoleren pompen/kranen/hydraulica"/>
    <n v="3300"/>
    <x v="1"/>
    <x v="1045"/>
  </r>
  <r>
    <n v="4115410005"/>
    <x v="16"/>
    <x v="108"/>
    <s v="20189933.1"/>
    <s v="Emma³s"/>
    <s v="Merksplas villa 3&amp;4"/>
    <s v="Renovatie SWW"/>
    <n v="5400"/>
    <x v="1"/>
    <x v="1046"/>
  </r>
  <r>
    <n v="4115410005"/>
    <x v="16"/>
    <x v="108"/>
    <s v="20185976.1"/>
    <s v="Emma³s"/>
    <s v="Psychatrisch Verzorgingstehuis Duffel (Gebouw 01/50)"/>
    <s v="Renovatie ventilatie"/>
    <n v="36000"/>
    <x v="1"/>
    <x v="1047"/>
  </r>
  <r>
    <n v="4115410005"/>
    <x v="16"/>
    <x v="108"/>
    <s v="20185976.1"/>
    <s v="Emma³s"/>
    <s v="Psychatrisch Verzorgingstehuis Duffel (Gebouw 01/50)"/>
    <s v="Isoleren pompen/kranen/hydraulica"/>
    <n v="2915"/>
    <x v="1"/>
    <x v="1048"/>
  </r>
  <r>
    <n v="4115410005"/>
    <x v="16"/>
    <x v="108"/>
    <s v="20185976.1"/>
    <s v="Emma³s"/>
    <s v="Psychatrisch Verzorgingstehuis Duffel (Gebouw 01/50)"/>
    <s v="Vervangen pompen"/>
    <n v="1770"/>
    <x v="1"/>
    <x v="1049"/>
  </r>
  <r>
    <n v="4115410005"/>
    <x v="16"/>
    <x v="108"/>
    <s v="20185976.1"/>
    <s v="Emma³s"/>
    <s v="Psychatrisch Verzorgingstehuis Duffel (Gebouw 01/50)"/>
    <s v="Isoleren leidingen"/>
    <n v="152"/>
    <x v="1"/>
    <x v="1050"/>
  </r>
  <r>
    <n v="4115410005"/>
    <x v="16"/>
    <x v="108"/>
    <s v="20182143.1"/>
    <s v="Emma³s"/>
    <s v="Psychiatrisch Ziekenhuis Duffel (Gebouw 03)"/>
    <s v="Vervangen pompen"/>
    <n v="459"/>
    <x v="1"/>
    <x v="1051"/>
  </r>
  <r>
    <n v="4115410005"/>
    <x v="16"/>
    <x v="108"/>
    <s v="20182143.1"/>
    <s v="Emma³s"/>
    <s v="Psychiatrisch Ziekenhuis Duffel (Gebouw 03)"/>
    <s v="Regeltechn. verwarming"/>
    <n v="239"/>
    <x v="1"/>
    <x v="1052"/>
  </r>
  <r>
    <n v="4115410005"/>
    <x v="16"/>
    <x v="108"/>
    <s v="20189630.1"/>
    <s v="Emma³s"/>
    <s v="Psychiatrisch Ziekenhuis Duffel (Gebouw 04)"/>
    <s v="Regeltechn. verwarming"/>
    <n v="870"/>
    <x v="1"/>
    <x v="1053"/>
  </r>
  <r>
    <n v="4115410005"/>
    <x v="16"/>
    <x v="108"/>
    <s v="20189630.1"/>
    <s v="Emma³s"/>
    <s v="Psychiatrisch Ziekenhuis Duffel (Gebouw 04)"/>
    <s v="Renovatie SWW"/>
    <n v="420"/>
    <x v="1"/>
    <x v="1054"/>
  </r>
  <r>
    <n v="4115410005"/>
    <x v="16"/>
    <x v="108"/>
    <s v="20189630.1"/>
    <s v="Emma³s"/>
    <s v="Psychiatrisch Ziekenhuis Duffel (Gebouw 04)"/>
    <s v="Isoleren leidingen"/>
    <n v="240"/>
    <x v="1"/>
    <x v="1055"/>
  </r>
  <r>
    <n v="4115410005"/>
    <x v="16"/>
    <x v="108"/>
    <s v="20181132.1"/>
    <s v="Emma³s"/>
    <s v="Psychiatrisch Ziekenhuis Duffel (Gebouw 05)"/>
    <s v="Isoleren pompen/kranen/hydraulica"/>
    <n v="198"/>
    <x v="1"/>
    <x v="1056"/>
  </r>
  <r>
    <n v="4115410005"/>
    <x v="16"/>
    <x v="108"/>
    <s v="20183940.1"/>
    <s v="Emma³s"/>
    <s v="Sint-Jozef"/>
    <s v="Vervangen pompen"/>
    <n v="5100"/>
    <x v="1"/>
    <x v="1057"/>
  </r>
  <r>
    <n v="4115410005"/>
    <x v="16"/>
    <x v="108"/>
    <s v="20181676.1"/>
    <s v="Emma³s"/>
    <s v="WZC Ten Kerselaere"/>
    <s v="Regeltechn. ventilatie"/>
    <n v="26043"/>
    <x v="1"/>
    <x v="1058"/>
  </r>
  <r>
    <n v="4115410005"/>
    <x v="16"/>
    <x v="108"/>
    <s v="20182760.1"/>
    <s v="Emma³s"/>
    <s v="WZH Ambroos"/>
    <s v="Zonneboiler"/>
    <n v="27000"/>
    <x v="1"/>
    <x v="1059"/>
  </r>
  <r>
    <n v="4115410005"/>
    <x v="16"/>
    <x v="108"/>
    <s v="20186484.1"/>
    <s v="Emma³s"/>
    <s v="WZH Hof van Arenberg (Tabor, Hofke, Vita)"/>
    <s v="Isoleren pompen/kranen/hydraulica"/>
    <n v="9248"/>
    <x v="1"/>
    <x v="1060"/>
  </r>
  <r>
    <n v="4115410005"/>
    <x v="12"/>
    <x v="108"/>
    <s v="20187252.1"/>
    <s v="Emma³s"/>
    <s v="AZ Sint-Jozef Malle"/>
    <s v="Renovatie ventilatie"/>
    <n v="39000"/>
    <x v="1"/>
    <x v="1061"/>
  </r>
  <r>
    <n v="4115410005"/>
    <x v="12"/>
    <x v="108"/>
    <s v="20187252.1"/>
    <s v="Emma³s"/>
    <s v="AZ Sint-Jozef Malle"/>
    <s v="Regeltechn. verwarming"/>
    <n v="10929"/>
    <x v="1"/>
    <x v="1062"/>
  </r>
  <r>
    <n v="4115410005"/>
    <x v="12"/>
    <x v="108"/>
    <s v="20186009.1"/>
    <s v="Emma³s"/>
    <s v="PZ Bethaniën (Gebouw 2)"/>
    <s v="Renovatie ventilatie"/>
    <n v="810"/>
    <x v="1"/>
    <x v="1063"/>
  </r>
  <r>
    <n v="4115410005"/>
    <x v="15"/>
    <x v="108"/>
    <s v="20185594.1"/>
    <s v="Emma³s"/>
    <s v="DVC Zevenbergen (Maretak DC)"/>
    <s v="Stookplaatsrenovatie"/>
    <n v="16547"/>
    <x v="1"/>
    <x v="1064"/>
  </r>
  <r>
    <n v="4115410005"/>
    <x v="15"/>
    <x v="108"/>
    <s v="20184962.1"/>
    <s v="Emma³s"/>
    <s v="DVC Zevenbergen (Schawijk)"/>
    <s v="Renovatie ventilatie"/>
    <n v="39000"/>
    <x v="1"/>
    <x v="1065"/>
  </r>
  <r>
    <n v="4115410005"/>
    <x v="15"/>
    <x v="108"/>
    <s v="20184962.1"/>
    <s v="Emma³s"/>
    <s v="DVC Zevenbergen (Schawijk)"/>
    <s v="Relighting/relamping"/>
    <n v="7171"/>
    <x v="1"/>
    <x v="1066"/>
  </r>
  <r>
    <n v="4115410005"/>
    <x v="15"/>
    <x v="108"/>
    <s v="20187544.1"/>
    <s v="Emma³s"/>
    <s v="Monnikenheide (hoofdgebouw)"/>
    <s v="Overige opwekking"/>
    <n v="39000"/>
    <x v="1"/>
    <x v="1067"/>
  </r>
  <r>
    <n v="4115410005"/>
    <x v="15"/>
    <x v="108"/>
    <s v="20187544.1"/>
    <s v="Emma³s"/>
    <s v="Monnikenheide (hoofdgebouw)"/>
    <s v="Renovatie SWW"/>
    <n v="15300"/>
    <x v="1"/>
    <x v="1068"/>
  </r>
  <r>
    <n v="4115410005"/>
    <x v="15"/>
    <x v="108"/>
    <s v="20187544.1"/>
    <s v="Emma³s"/>
    <s v="Monnikenheide (hoofdgebouw)"/>
    <s v="Renovatie SWW"/>
    <n v="34"/>
    <x v="1"/>
    <x v="1069"/>
  </r>
  <r>
    <n v="4115410005"/>
    <x v="15"/>
    <x v="108"/>
    <s v="20182972.1"/>
    <s v="Emma³s"/>
    <s v="Monnikenheide (Wasserij)"/>
    <s v="Renovatie SWW"/>
    <n v="240"/>
    <x v="1"/>
    <x v="1070"/>
  </r>
  <r>
    <n v="4115410005"/>
    <x v="15"/>
    <x v="108"/>
    <s v="20182972.1"/>
    <s v="Emma³s"/>
    <s v="Monnikenheide (Wasserij)"/>
    <s v="Overige"/>
    <n v="72"/>
    <x v="1"/>
    <x v="1071"/>
  </r>
  <r>
    <n v="4115410005"/>
    <x v="15"/>
    <x v="108"/>
    <s v="20181458.1"/>
    <s v="Emma³s"/>
    <s v="Monnikenheide (Zwembad)"/>
    <s v="Overige"/>
    <n v="4420"/>
    <x v="1"/>
    <x v="1072"/>
  </r>
  <r>
    <n v="4115410005"/>
    <x v="3"/>
    <x v="108"/>
    <s v="20188272.2"/>
    <s v="Emma³s"/>
    <s v="CKG/01"/>
    <s v="Regeltechn.ventilatie"/>
    <n v="11359"/>
    <x v="1"/>
    <x v="1073"/>
  </r>
  <r>
    <n v="4115410005"/>
    <x v="3"/>
    <x v="108"/>
    <s v="20188272.2"/>
    <s v="Emma³s"/>
    <s v="CKG/01"/>
    <s v="Isoleren pompen/kranen/hydraulica"/>
    <n v="16"/>
    <x v="1"/>
    <x v="1074"/>
  </r>
  <r>
    <n v="4115410005"/>
    <x v="3"/>
    <x v="108"/>
    <s v="20188897.1"/>
    <s v="Emma³s"/>
    <s v="CKG/02"/>
    <s v="Dakisolatie"/>
    <n v="1705"/>
    <x v="1"/>
    <x v="1075"/>
  </r>
  <r>
    <n v="4115410005"/>
    <x v="3"/>
    <x v="108"/>
    <s v="20188897.1"/>
    <s v="Emma³s"/>
    <s v="CKG/02"/>
    <s v="Muurisolatie"/>
    <n v="1511"/>
    <x v="1"/>
    <x v="1076"/>
  </r>
  <r>
    <n v="4115410005"/>
    <x v="3"/>
    <x v="108"/>
    <s v="20188897.1"/>
    <s v="Emma³s"/>
    <s v="CKG/02"/>
    <s v="Overige"/>
    <n v="174"/>
    <x v="1"/>
    <x v="1077"/>
  </r>
  <r>
    <n v="4115410005"/>
    <x v="3"/>
    <x v="108"/>
    <s v="20188897.1"/>
    <s v="Emma³s"/>
    <s v="CKG/02"/>
    <s v="Regeltechn.verwarming"/>
    <n v="130"/>
    <x v="1"/>
    <x v="1078"/>
  </r>
  <r>
    <n v="4115410005"/>
    <x v="3"/>
    <x v="108"/>
    <s v="20193228.1"/>
    <s v="Emma³s"/>
    <s v="JZEA/02"/>
    <s v="Warmtepompen"/>
    <n v="1855"/>
    <x v="1"/>
    <x v="1079"/>
  </r>
  <r>
    <n v="4115410005"/>
    <x v="3"/>
    <x v="108"/>
    <s v="20195911.1"/>
    <s v="Emma³s"/>
    <s v="JZEA/04"/>
    <s v="Regeltechnisch"/>
    <n v="795"/>
    <x v="1"/>
    <x v="1080"/>
  </r>
  <r>
    <n v="4115410005"/>
    <x v="3"/>
    <x v="108"/>
    <s v="20185447.3"/>
    <s v="Emma³s"/>
    <s v="JZEA/06"/>
    <s v="Isoleren leidingen"/>
    <n v="245"/>
    <x v="1"/>
    <x v="1081"/>
  </r>
  <r>
    <n v="4115410005"/>
    <x v="3"/>
    <x v="108"/>
    <s v="20188399.2"/>
    <s v="Emma³s"/>
    <s v="JZEM/01"/>
    <s v="Renovatie beglazing"/>
    <n v="891"/>
    <x v="1"/>
    <x v="1082"/>
  </r>
  <r>
    <n v="4115410005"/>
    <x v="3"/>
    <x v="108"/>
    <s v="20188399.2"/>
    <s v="Emma³s"/>
    <s v="JZEM/01"/>
    <s v="Isoleren leidingen"/>
    <n v="120"/>
    <x v="1"/>
    <x v="1083"/>
  </r>
  <r>
    <n v="4115410005"/>
    <x v="3"/>
    <x v="108"/>
    <s v="20183208.4"/>
    <s v="Emma³s"/>
    <s v="JZEM/05"/>
    <s v="Muurisolatie"/>
    <n v="1261"/>
    <x v="1"/>
    <x v="1084"/>
  </r>
  <r>
    <n v="4115410005"/>
    <x v="3"/>
    <x v="108"/>
    <s v="20195760.1"/>
    <s v="Emma³s"/>
    <s v="JZEM/10"/>
    <s v="Renovatie ventilatie"/>
    <n v="3220"/>
    <x v="1"/>
    <x v="1085"/>
  </r>
  <r>
    <n v="4115410005"/>
    <x v="1"/>
    <x v="108"/>
    <s v="20195911.2"/>
    <s v="Emma³s"/>
    <s v="JZEA/04"/>
    <s v="Monitoring"/>
    <n v="1200"/>
    <x v="1"/>
    <x v="1086"/>
  </r>
  <r>
    <n v="4115410005"/>
    <x v="1"/>
    <x v="108"/>
    <s v="20209822.1"/>
    <s v="Emma³s"/>
    <s v="PZB/06"/>
    <s v="Dakisolatie"/>
    <n v="42000"/>
    <x v="1"/>
    <x v="1087"/>
  </r>
  <r>
    <n v="4115410005"/>
    <x v="1"/>
    <x v="108"/>
    <s v="20209822.1"/>
    <s v="Emma³s"/>
    <s v="PZB/06"/>
    <s v="Renovatie ventilatie"/>
    <n v="30000"/>
    <x v="1"/>
    <x v="1088"/>
  </r>
  <r>
    <n v="4115410005"/>
    <x v="1"/>
    <x v="108"/>
    <s v="20209822.1"/>
    <s v="Emma³s"/>
    <s v="PZB/06"/>
    <s v="Renovatie beglazing"/>
    <n v="24000"/>
    <x v="1"/>
    <x v="1089"/>
  </r>
  <r>
    <n v="4115410005"/>
    <x v="1"/>
    <x v="108"/>
    <s v="20209822.1"/>
    <s v="Emma³s"/>
    <s v="PZB/06"/>
    <s v="Stookplaatsrenovatie"/>
    <n v="19200"/>
    <x v="1"/>
    <x v="1090"/>
  </r>
  <r>
    <n v="4115410005"/>
    <x v="1"/>
    <x v="108"/>
    <s v="20209822.1"/>
    <s v="Emma³s"/>
    <s v="PZB/06"/>
    <s v="Muurisolatie"/>
    <n v="16800"/>
    <x v="1"/>
    <x v="1091"/>
  </r>
  <r>
    <n v="4115410005"/>
    <x v="4"/>
    <x v="108"/>
    <s v="20188272.3"/>
    <s v="Emma³s"/>
    <s v="CKG/01"/>
    <s v="Warmtepompen"/>
    <n v="19200"/>
    <x v="1"/>
    <x v="1092"/>
  </r>
  <r>
    <n v="4115410005"/>
    <x v="4"/>
    <x v="108"/>
    <s v="20188272.3"/>
    <s v="Emma³s"/>
    <s v="CKG/01"/>
    <s v="Renovatie SWW"/>
    <n v="8646"/>
    <x v="1"/>
    <x v="1093"/>
  </r>
  <r>
    <n v="4115410005"/>
    <x v="4"/>
    <x v="108"/>
    <s v="20188272.3"/>
    <s v="Emma³s"/>
    <s v="CKG/01"/>
    <s v="Renovatie SWW"/>
    <n v="7200"/>
    <x v="1"/>
    <x v="1094"/>
  </r>
  <r>
    <n v="4115410005"/>
    <x v="4"/>
    <x v="108"/>
    <s v="20188272.3"/>
    <s v="Emma³s"/>
    <s v="CKG/01"/>
    <s v="Overige"/>
    <n v="3360"/>
    <x v="1"/>
    <x v="1095"/>
  </r>
  <r>
    <n v="4115410005"/>
    <x v="4"/>
    <x v="108"/>
    <s v="20188897.2"/>
    <s v="Emma³s"/>
    <s v="CKG/02"/>
    <s v="Renovatie SWW"/>
    <n v="1500"/>
    <x v="1"/>
    <x v="1096"/>
  </r>
  <r>
    <n v="4115410005"/>
    <x v="4"/>
    <x v="108"/>
    <s v="20185447.5"/>
    <s v="Emma³s"/>
    <s v="JZEA/06"/>
    <s v="Schrijnwerkrenovatie"/>
    <n v="1800"/>
    <x v="1"/>
    <x v="1097"/>
  </r>
  <r>
    <n v="4115410005"/>
    <x v="4"/>
    <x v="108"/>
    <s v="20191641.1"/>
    <s v="Emma³s"/>
    <s v="JZEA/07"/>
    <s v="Isoleren pompen/kranen/hydraulica"/>
    <n v="1285"/>
    <x v="1"/>
    <x v="1098"/>
  </r>
  <r>
    <n v="4115410005"/>
    <x v="4"/>
    <x v="108"/>
    <s v="20191641.1"/>
    <s v="Emma³s"/>
    <s v="JZEA/07"/>
    <s v="Regeltechnisch"/>
    <n v="1012"/>
    <x v="1"/>
    <x v="1099"/>
  </r>
  <r>
    <n v="4115410005"/>
    <x v="4"/>
    <x v="108"/>
    <s v="20183208.5"/>
    <s v="Emma³s"/>
    <s v="JZEM/05"/>
    <s v="Isoleren leidingen"/>
    <n v="1680"/>
    <x v="1"/>
    <x v="1100"/>
  </r>
  <r>
    <n v="4115410005"/>
    <x v="4"/>
    <x v="108"/>
    <s v="20188801.1"/>
    <s v="Emma³s"/>
    <s v="JZEM/08"/>
    <s v="Dakisolatie"/>
    <n v="4200"/>
    <x v="1"/>
    <x v="1101"/>
  </r>
  <r>
    <n v="4115410005"/>
    <x v="4"/>
    <x v="108"/>
    <s v="20188801.1"/>
    <s v="Emma³s"/>
    <s v="JZEM/08"/>
    <s v="Overige"/>
    <n v="3600"/>
    <x v="1"/>
    <x v="1102"/>
  </r>
  <r>
    <n v="4115410005"/>
    <x v="4"/>
    <x v="108"/>
    <s v="20188801.1"/>
    <s v="Emma³s"/>
    <s v="JZEM/08"/>
    <s v="Vloerisolatie"/>
    <n v="1200"/>
    <x v="1"/>
    <x v="1103"/>
  </r>
  <r>
    <n v="4115410005"/>
    <x v="4"/>
    <x v="108"/>
    <s v="20212555.1"/>
    <s v="Emma³s"/>
    <s v="JZEM/11"/>
    <s v="Vloerisolatie (op de vloerplaat)"/>
    <n v="23400"/>
    <x v="1"/>
    <x v="1104"/>
  </r>
  <r>
    <n v="4115410005"/>
    <x v="4"/>
    <x v="108"/>
    <s v="20212555.1"/>
    <s v="Emma³s"/>
    <s v="JZEM/11"/>
    <s v="Dakisolatie hellend dak"/>
    <n v="18600"/>
    <x v="1"/>
    <x v="1105"/>
  </r>
  <r>
    <n v="4115410005"/>
    <x v="4"/>
    <x v="108"/>
    <s v="20212555.1"/>
    <s v="Emma³s"/>
    <s v="JZEM/11"/>
    <s v="Dakisolatie plat dak"/>
    <n v="2400"/>
    <x v="1"/>
    <x v="1106"/>
  </r>
  <r>
    <n v="4115410005"/>
    <x v="4"/>
    <x v="108"/>
    <s v="20218432.1"/>
    <s v="Emma³s"/>
    <s v="JZEM/12"/>
    <s v="Dakisolatie hellend dak"/>
    <n v="6000"/>
    <x v="1"/>
    <x v="1107"/>
  </r>
  <r>
    <n v="4115410005"/>
    <x v="4"/>
    <x v="108"/>
    <s v="20218432.1"/>
    <s v="Emma³s"/>
    <s v="JZEM/12"/>
    <s v="Renovatie beglazing"/>
    <n v="2700"/>
    <x v="1"/>
    <x v="1108"/>
  </r>
  <r>
    <n v="4115410005"/>
    <x v="4"/>
    <x v="108"/>
    <s v="20212471.1"/>
    <s v="Emma³s"/>
    <s v="JZEM/13"/>
    <s v="Zonneboiler"/>
    <n v="1810"/>
    <x v="1"/>
    <x v="1109"/>
  </r>
  <r>
    <n v="4115410005"/>
    <x v="2"/>
    <x v="108"/>
    <s v="20195911.4"/>
    <s v="Emma³s"/>
    <s v="JZEA/04"/>
    <s v="Zonneboiler"/>
    <n v="5905"/>
    <x v="1"/>
    <x v="1110"/>
  </r>
  <r>
    <n v="4115410005"/>
    <x v="2"/>
    <x v="108"/>
    <s v="20204946.2"/>
    <s v="Emma³s"/>
    <s v="JZEM/02"/>
    <s v="Isoleren pompen/kranen/hydraulica"/>
    <n v="1110"/>
    <x v="1"/>
    <x v="1111"/>
  </r>
  <r>
    <n v="4115410005"/>
    <x v="6"/>
    <x v="108"/>
    <s v="20204946.4"/>
    <s v="Emma³s"/>
    <s v="JZEM/02"/>
    <s v="Dakisolatie"/>
    <n v="7646"/>
    <x v="1"/>
    <x v="1112"/>
  </r>
  <r>
    <n v="4115410005"/>
    <x v="6"/>
    <x v="108"/>
    <s v="20204946.5"/>
    <s v="Emma³s"/>
    <s v="JZEM/02"/>
    <s v="Schrijnwerkrenovatie"/>
    <n v="5700"/>
    <x v="1"/>
    <x v="1113"/>
  </r>
  <r>
    <n v="4115410005"/>
    <x v="13"/>
    <x v="108"/>
    <s v="20188399.2"/>
    <s v="Emma³s"/>
    <s v="Jeugdzorg Emmaüs (Studiosysteem)"/>
    <s v="Relighting/relamping"/>
    <n v="5898"/>
    <x v="1"/>
    <x v="1114"/>
  </r>
  <r>
    <n v="4115410005"/>
    <x v="11"/>
    <x v="108"/>
    <s v="20183208.3"/>
    <s v="Emma³s"/>
    <s v="Jeugdzorg Emmaüs (Griffoen)"/>
    <s v="Relighting/relamping"/>
    <n v="7500"/>
    <x v="1"/>
    <x v="1115"/>
  </r>
  <r>
    <n v="4115410005"/>
    <x v="11"/>
    <x v="108"/>
    <s v="20185447.2"/>
    <s v="Emma³s"/>
    <s v="Jeugdzorg Emmaüs (Villa)"/>
    <s v="Relighting/relamping"/>
    <n v="2328"/>
    <x v="1"/>
    <x v="1116"/>
  </r>
  <r>
    <n v="4115410005"/>
    <x v="11"/>
    <x v="108"/>
    <s v="20187628.1"/>
    <s v="Emma³s"/>
    <s v="Jeugdzorg Emmaüs (Wederik)"/>
    <s v="Relighting/relamping"/>
    <n v="5280"/>
    <x v="1"/>
    <x v="1117"/>
  </r>
  <r>
    <n v="4115410005"/>
    <x v="5"/>
    <x v="108"/>
    <s v="20188272.4"/>
    <s v="Emma³s"/>
    <s v="CKG/01"/>
    <s v="PV-panelen"/>
    <n v="6055"/>
    <x v="1"/>
    <x v="1118"/>
  </r>
  <r>
    <n v="4115410005"/>
    <x v="5"/>
    <x v="108"/>
    <s v="20188272.4"/>
    <s v="Emma³s"/>
    <s v="CKG/01"/>
    <s v="Relighting/relamping"/>
    <n v="16500"/>
    <x v="1"/>
    <x v="1119"/>
  </r>
  <r>
    <n v="4115410005"/>
    <x v="5"/>
    <x v="108"/>
    <s v="20186484.2"/>
    <s v="Emma³s"/>
    <s v="HVA/01"/>
    <s v="Relighting/relamping"/>
    <n v="1095"/>
    <x v="1"/>
    <x v="1120"/>
  </r>
  <r>
    <n v="4115410005"/>
    <x v="5"/>
    <x v="108"/>
    <s v="20191641.2"/>
    <s v="Emma³s"/>
    <s v="JZEA/01"/>
    <s v="Relighting/relamping"/>
    <n v="10500"/>
    <x v="1"/>
    <x v="1121"/>
  </r>
  <r>
    <n v="4115410005"/>
    <x v="5"/>
    <x v="108"/>
    <s v="20191641.2"/>
    <s v="Emma³s"/>
    <s v="JZEA/01"/>
    <s v="PV-panelen"/>
    <n v="22071"/>
    <x v="1"/>
    <x v="1122"/>
  </r>
  <r>
    <n v="4115410005"/>
    <x v="5"/>
    <x v="108"/>
    <s v="20193228.3"/>
    <s v="Emma³s"/>
    <s v="JZEA/02"/>
    <s v="PV-panelen"/>
    <n v="3300"/>
    <x v="1"/>
    <x v="1123"/>
  </r>
  <r>
    <n v="4115410005"/>
    <x v="5"/>
    <x v="108"/>
    <s v="20193228.3"/>
    <s v="Emma³s"/>
    <s v="JZEA/02"/>
    <s v="Relighting/relamping"/>
    <n v="2700"/>
    <x v="1"/>
    <x v="1124"/>
  </r>
  <r>
    <n v="4115410005"/>
    <x v="5"/>
    <x v="108"/>
    <s v="20195911.5"/>
    <s v="Emma³s"/>
    <s v="JZEA/04"/>
    <s v="PV-panelen"/>
    <n v="7200"/>
    <x v="1"/>
    <x v="1125"/>
  </r>
  <r>
    <n v="4115410005"/>
    <x v="5"/>
    <x v="108"/>
    <s v="20185447.6"/>
    <s v="Emma³s"/>
    <s v="JZEA/06"/>
    <s v="Relighting/relamping"/>
    <n v="134"/>
    <x v="1"/>
    <x v="1126"/>
  </r>
  <r>
    <n v="4115410005"/>
    <x v="5"/>
    <x v="108"/>
    <s v="20185447.6"/>
    <s v="Emma³s"/>
    <s v="JZEA/06"/>
    <s v="PV-panelen"/>
    <n v="6600"/>
    <x v="1"/>
    <x v="1127"/>
  </r>
  <r>
    <n v="4115410005"/>
    <x v="5"/>
    <x v="108"/>
    <s v="20188399.4"/>
    <s v="Emma³s"/>
    <s v="JZEM/01"/>
    <s v="PV-panelen"/>
    <n v="6934"/>
    <x v="1"/>
    <x v="1128"/>
  </r>
  <r>
    <n v="4115410005"/>
    <x v="5"/>
    <x v="108"/>
    <s v="20188399.4"/>
    <s v="Emma³s"/>
    <s v="JZEM/01"/>
    <s v="PV-panelen"/>
    <n v="8434"/>
    <x v="1"/>
    <x v="1129"/>
  </r>
  <r>
    <n v="4115410005"/>
    <x v="5"/>
    <x v="108"/>
    <s v="20204946.6"/>
    <s v="Emma³s"/>
    <s v="JZEM/02"/>
    <s v="Relighting/relamping"/>
    <n v="6590"/>
    <x v="1"/>
    <x v="1130"/>
  </r>
  <r>
    <n v="4115410005"/>
    <x v="5"/>
    <x v="108"/>
    <s v="20183208.6"/>
    <s v="Emma³s"/>
    <s v="JZEM/05"/>
    <s v="Relighting/relamping"/>
    <n v="815"/>
    <x v="1"/>
    <x v="1131"/>
  </r>
  <r>
    <n v="4115410005"/>
    <x v="5"/>
    <x v="108"/>
    <s v="20183208.6"/>
    <s v="Emma³s"/>
    <s v="JZEM/05"/>
    <s v="PV-panelen"/>
    <n v="6930"/>
    <x v="1"/>
    <x v="1132"/>
  </r>
  <r>
    <n v="4115410005"/>
    <x v="5"/>
    <x v="108"/>
    <s v="20218432.2"/>
    <s v="Emma³s"/>
    <s v="JZEM/07"/>
    <s v="Relighting"/>
    <n v="81"/>
    <x v="1"/>
    <x v="1133"/>
  </r>
  <r>
    <n v="4115410005"/>
    <x v="5"/>
    <x v="108"/>
    <s v="20187628.3"/>
    <s v="Emma³s"/>
    <s v="JZEM/09"/>
    <s v="PV-panelen"/>
    <n v="1225"/>
    <x v="1"/>
    <x v="1134"/>
  </r>
  <r>
    <n v="4115410005"/>
    <x v="5"/>
    <x v="108"/>
    <s v="20195760.3"/>
    <s v="Emma³s"/>
    <s v="JZEM/10"/>
    <s v="Relighting/relamping"/>
    <n v="46"/>
    <x v="1"/>
    <x v="1135"/>
  </r>
  <r>
    <n v="4115410005"/>
    <x v="5"/>
    <x v="108"/>
    <s v="20195760.3"/>
    <s v="Emma³s"/>
    <s v="JZEM/10"/>
    <s v="PV-panelen"/>
    <n v="15479"/>
    <x v="1"/>
    <x v="1136"/>
  </r>
  <r>
    <n v="4115410005"/>
    <x v="5"/>
    <x v="108"/>
    <s v="20195760.3"/>
    <s v="Emma³s"/>
    <s v="JZEM/10"/>
    <s v="PV-panelen"/>
    <n v="17100"/>
    <x v="1"/>
    <x v="1137"/>
  </r>
  <r>
    <n v="4115410005"/>
    <x v="5"/>
    <x v="108"/>
    <s v="20212555.2"/>
    <s v="Emma³s"/>
    <s v="JZEM/11"/>
    <s v="PV-panelen"/>
    <n v="977"/>
    <x v="1"/>
    <x v="1138"/>
  </r>
  <r>
    <n v="4115410005"/>
    <x v="5"/>
    <x v="108"/>
    <s v="20212471.2"/>
    <s v="Emma³s"/>
    <s v="JZEM/26"/>
    <s v="PV-panelen"/>
    <n v="616"/>
    <x v="1"/>
    <x v="1139"/>
  </r>
  <r>
    <n v="4115410005"/>
    <x v="5"/>
    <x v="108"/>
    <s v="20212471.2"/>
    <s v="Emma³s"/>
    <s v="JZEM/26"/>
    <s v="Relighting"/>
    <n v="9000"/>
    <x v="1"/>
    <x v="1140"/>
  </r>
  <r>
    <n v="4115410005"/>
    <x v="5"/>
    <x v="108"/>
    <s v="20182760.2"/>
    <s v="Emma³s"/>
    <s v="WZC Ambroos - AMB/01"/>
    <s v="Relighting/relamping"/>
    <n v="10108"/>
    <x v="1"/>
    <x v="1141"/>
  </r>
  <r>
    <n v="4115888066"/>
    <x v="9"/>
    <x v="109"/>
    <s v="20182341.1"/>
    <s v="Oranjehuis"/>
    <s v="Herenwoning"/>
    <s v="Dakisolatie"/>
    <n v="2317"/>
    <x v="1"/>
    <x v="1142"/>
  </r>
  <r>
    <n v="4115888066"/>
    <x v="9"/>
    <x v="109"/>
    <s v="20182341.1"/>
    <s v="Oranjehuis"/>
    <s v="Herenwoning"/>
    <s v="Verhogen luchtdichtheid"/>
    <n v="1032"/>
    <x v="1"/>
    <x v="1143"/>
  </r>
  <r>
    <n v="4115888066"/>
    <x v="9"/>
    <x v="109"/>
    <s v="20182341.1"/>
    <s v="Oranjehuis"/>
    <s v="Herenwoning"/>
    <s v="Regeltechn. verwarming"/>
    <n v="123"/>
    <x v="1"/>
    <x v="1144"/>
  </r>
  <r>
    <n v="4115888066"/>
    <x v="9"/>
    <x v="109"/>
    <s v="20186114.1"/>
    <s v="Oranjehuis"/>
    <s v="Hoofdgebouw en studio's"/>
    <s v="Stookplaatsrenovatie"/>
    <n v="1800"/>
    <x v="1"/>
    <x v="1145"/>
  </r>
  <r>
    <n v="4115888066"/>
    <x v="9"/>
    <x v="109"/>
    <s v="20186114.1"/>
    <s v="Oranjehuis"/>
    <s v="Hoofdgebouw en studio's"/>
    <s v="Regeltechn. verwarming"/>
    <n v="153"/>
    <x v="1"/>
    <x v="1146"/>
  </r>
  <r>
    <n v="4115888066"/>
    <x v="16"/>
    <x v="109"/>
    <s v="20183062.1"/>
    <s v="Oranjehuis"/>
    <s v="Fatima-site"/>
    <s v="Vloerisolatie"/>
    <n v="12000"/>
    <x v="1"/>
    <x v="1147"/>
  </r>
  <r>
    <n v="4115888066"/>
    <x v="16"/>
    <x v="109"/>
    <s v="20183062.1"/>
    <s v="Oranjehuis"/>
    <s v="Fatima-site"/>
    <s v="Muurisolatie"/>
    <n v="6077"/>
    <x v="1"/>
    <x v="1148"/>
  </r>
  <r>
    <n v="4115888066"/>
    <x v="16"/>
    <x v="109"/>
    <s v="20183062.1"/>
    <s v="Oranjehuis"/>
    <s v="Fatima-site"/>
    <s v="Verhogen luchtdichtheid"/>
    <n v="3748"/>
    <x v="1"/>
    <x v="1149"/>
  </r>
  <r>
    <n v="4115888066"/>
    <x v="16"/>
    <x v="109"/>
    <s v="20183062.1"/>
    <s v="Oranjehuis"/>
    <s v="Fatima-site"/>
    <s v="Dakisolatie"/>
    <n v="2194"/>
    <x v="1"/>
    <x v="1150"/>
  </r>
  <r>
    <n v="4115888066"/>
    <x v="16"/>
    <x v="109"/>
    <s v="20183062.1"/>
    <s v="Oranjehuis"/>
    <s v="Fatima-site"/>
    <s v="Vervangen pompen"/>
    <n v="683"/>
    <x v="1"/>
    <x v="1151"/>
  </r>
  <r>
    <n v="4115888066"/>
    <x v="16"/>
    <x v="109"/>
    <s v="20183062.1"/>
    <s v="Oranjehuis"/>
    <s v="Fatima-site"/>
    <s v="Isoleren leidingen"/>
    <n v="505"/>
    <x v="1"/>
    <x v="1152"/>
  </r>
  <r>
    <n v="4115888066"/>
    <x v="16"/>
    <x v="109"/>
    <s v="20183062.1"/>
    <s v="Oranjehuis"/>
    <s v="Fatima-site"/>
    <s v="Regeltechn. verwarming"/>
    <n v="192"/>
    <x v="1"/>
    <x v="1153"/>
  </r>
  <r>
    <n v="4115888066"/>
    <x v="15"/>
    <x v="109"/>
    <s v="20182341.2"/>
    <s v="Oranjehuis"/>
    <s v="Herenwoning"/>
    <s v="Relighting/relamping"/>
    <n v="1404"/>
    <x v="1"/>
    <x v="1154"/>
  </r>
  <r>
    <n v="4115888066"/>
    <x v="3"/>
    <x v="109"/>
    <s v="20199728.2"/>
    <s v="Oranjehuis"/>
    <s v="Trainingcentrum"/>
    <s v="Dakisolatie"/>
    <n v="14400"/>
    <x v="1"/>
    <x v="1155"/>
  </r>
  <r>
    <n v="4115888066"/>
    <x v="3"/>
    <x v="109"/>
    <s v="20199728.2"/>
    <s v="Oranjehuis"/>
    <s v="Trainingcentrum"/>
    <s v="Schrijnwerkrenovatie"/>
    <n v="10800"/>
    <x v="1"/>
    <x v="1156"/>
  </r>
  <r>
    <n v="4115888066"/>
    <x v="3"/>
    <x v="109"/>
    <s v="20199728.1"/>
    <s v="Oranjehuis"/>
    <s v="Trainingcentrum"/>
    <s v="Stookplaatsrenovatie"/>
    <n v="6120"/>
    <x v="1"/>
    <x v="1157"/>
  </r>
  <r>
    <n v="4115888066"/>
    <x v="6"/>
    <x v="109"/>
    <s v="20199728.4"/>
    <s v="Oranjehuis"/>
    <s v="Trainingcentrum"/>
    <s v="Binnenmuurisolatie"/>
    <n v="19800"/>
    <x v="1"/>
    <x v="1158"/>
  </r>
  <r>
    <n v="4115888066"/>
    <x v="6"/>
    <x v="109"/>
    <s v="20199728.4"/>
    <s v="Oranjehuis"/>
    <s v="Trainingcentrum"/>
    <s v="Buitengevel"/>
    <n v="7200"/>
    <x v="1"/>
    <x v="1159"/>
  </r>
  <r>
    <n v="4115888066"/>
    <x v="5"/>
    <x v="109"/>
    <s v="20183062.2"/>
    <s v="Oranjehuis"/>
    <s v="Fatima-site"/>
    <s v="PV-panelen"/>
    <n v="8437"/>
    <x v="1"/>
    <x v="1160"/>
  </r>
  <r>
    <n v="4123653755"/>
    <x v="8"/>
    <x v="110"/>
    <s v="20211589.1"/>
    <s v="Bemok"/>
    <s v="Klokhuis Walle 141"/>
    <s v="Dakisolatie hellend dak"/>
    <n v="2520"/>
    <x v="1"/>
    <x v="1161"/>
  </r>
  <r>
    <n v="4123653755"/>
    <x v="8"/>
    <x v="110"/>
    <s v="20211589.1"/>
    <s v="Bemok"/>
    <s v="Klokhuis Walle 141"/>
    <s v="Dakisolatie hellend dak"/>
    <n v="2580"/>
    <x v="1"/>
    <x v="1162"/>
  </r>
  <r>
    <n v="4123653755"/>
    <x v="8"/>
    <x v="110"/>
    <s v="20211589.1"/>
    <s v="Bemok"/>
    <s v="Klokhuis Walle 141"/>
    <s v="Schrijnwerkrenovatie PVC"/>
    <n v="1350"/>
    <x v="1"/>
    <x v="1163"/>
  </r>
  <r>
    <n v="4123653755"/>
    <x v="8"/>
    <x v="110"/>
    <s v="20211589.1"/>
    <s v="Bemok"/>
    <s v="Klokhuis Walle 141"/>
    <s v="Dakisolatie plat dak"/>
    <n v="33000"/>
    <x v="1"/>
    <x v="1164"/>
  </r>
  <r>
    <n v="4123653755"/>
    <x v="8"/>
    <x v="110"/>
    <s v="20209939.1"/>
    <s v="Bemok"/>
    <s v="Veerhuis, Walle 115"/>
    <s v="Schrijnwerkrenovatie"/>
    <n v="27300"/>
    <x v="1"/>
    <x v="1165"/>
  </r>
  <r>
    <n v="4123653755"/>
    <x v="8"/>
    <x v="110"/>
    <s v="20209939.1"/>
    <s v="Bemok"/>
    <s v="Veerhuis, Walle 115"/>
    <s v="Stookplaatsrenovatie"/>
    <n v="10470"/>
    <x v="1"/>
    <x v="1166"/>
  </r>
  <r>
    <n v="4123653755"/>
    <x v="8"/>
    <x v="110"/>
    <s v="20209939.1"/>
    <s v="Bemok"/>
    <s v="Veerhuis, Walle 115"/>
    <s v="Dakisolatie"/>
    <n v="5910"/>
    <x v="1"/>
    <x v="1167"/>
  </r>
  <r>
    <n v="4123653755"/>
    <x v="8"/>
    <x v="110"/>
    <s v="20209939.1"/>
    <s v="Bemok"/>
    <s v="Veerhuis, Walle 115"/>
    <s v="Dakisolatie"/>
    <n v="2640"/>
    <x v="1"/>
    <x v="1168"/>
  </r>
  <r>
    <n v="4124540603"/>
    <x v="5"/>
    <x v="111"/>
    <s v="20237624.2"/>
    <s v="CENTRUM VOOR JEUGDZORG DE KANTEL"/>
    <s v="De Linde"/>
    <s v="Stookplaatsrenovatie"/>
    <n v="47400"/>
    <x v="1"/>
    <x v="1169"/>
  </r>
  <r>
    <n v="4124540603"/>
    <x v="5"/>
    <x v="111"/>
    <s v="20237624.2"/>
    <s v="CENTRUM VOOR JEUGDZORG DE KANTEL"/>
    <s v="De Linde"/>
    <s v="Relighting"/>
    <n v="11820"/>
    <x v="1"/>
    <x v="1170"/>
  </r>
  <r>
    <n v="4124540603"/>
    <x v="5"/>
    <x v="111"/>
    <s v="20238899.2"/>
    <s v="CENTRUM VOOR JEUGDZORG DE KANTEL"/>
    <s v="De Mispel"/>
    <s v="Stookplaatsrenovatie"/>
    <n v="76800"/>
    <x v="1"/>
    <x v="1171"/>
  </r>
  <r>
    <n v="4124540603"/>
    <x v="5"/>
    <x v="111"/>
    <s v="20238899.2"/>
    <s v="CENTRUM VOOR JEUGDZORG DE KANTEL"/>
    <s v="De Mispel"/>
    <s v="Relighting"/>
    <n v="7620"/>
    <x v="1"/>
    <x v="1172"/>
  </r>
  <r>
    <n v="4124540603"/>
    <x v="5"/>
    <x v="111"/>
    <s v="20238376.2"/>
    <s v="CENTRUM VOOR JEUGDZORG DE KANTEL"/>
    <s v="De Moerbei"/>
    <s v="Relighting"/>
    <n v="7620"/>
    <x v="1"/>
    <x v="1173"/>
  </r>
  <r>
    <n v="4124540603"/>
    <x v="5"/>
    <x v="111"/>
    <s v="20238376.2"/>
    <s v="CENTRUM VOOR JEUGDZORG DE KANTEL"/>
    <s v="De Moerbei"/>
    <s v="Stookplaatsrenovatie"/>
    <n v="76800"/>
    <x v="1"/>
    <x v="1174"/>
  </r>
  <r>
    <n v="4124547542"/>
    <x v="3"/>
    <x v="112"/>
    <s v="20205766.1"/>
    <s v="Kinderdagverblijf De Slabbertjes"/>
    <s v="VZW Kinderdagverblijf de Slabbertjes"/>
    <s v="Stookplaatsrenovatie"/>
    <n v="13500"/>
    <x v="1"/>
    <x v="1175"/>
  </r>
  <r>
    <n v="4124547542"/>
    <x v="3"/>
    <x v="112"/>
    <s v="20205766.1"/>
    <s v="Kinderdagverblijf De Slabbertjes"/>
    <s v="VZW Kinderdagverblijf de Slabbertjes"/>
    <s v="Muurisolatie"/>
    <n v="7800"/>
    <x v="1"/>
    <x v="1176"/>
  </r>
  <r>
    <n v="4124547542"/>
    <x v="3"/>
    <x v="112"/>
    <s v="20205766.1"/>
    <s v="Kinderdagverblijf De Slabbertjes"/>
    <s v="VZW Kinderdagverblijf de Slabbertjes"/>
    <s v="Stookplaatsrenovatie"/>
    <n v="7200"/>
    <x v="1"/>
    <x v="1177"/>
  </r>
  <r>
    <n v="4124547542"/>
    <x v="3"/>
    <x v="112"/>
    <s v="20205766.1"/>
    <s v="Kinderdagverblijf De Slabbertjes"/>
    <s v="VZW Kinderdagverblijf de Slabbertjes"/>
    <s v="Muurisolatie"/>
    <n v="1185"/>
    <x v="1"/>
    <x v="1178"/>
  </r>
  <r>
    <n v="4124547542"/>
    <x v="3"/>
    <x v="112"/>
    <s v="20205766.1"/>
    <s v="Kinderdagverblijf De Slabbertjes"/>
    <s v="VZW Kinderdagverblijf de Slabbertjes"/>
    <s v="Overige"/>
    <n v="734"/>
    <x v="1"/>
    <x v="1179"/>
  </r>
  <r>
    <n v="4124547542"/>
    <x v="3"/>
    <x v="112"/>
    <s v="20205766.1"/>
    <s v="Kinderdagverblijf De Slabbertjes"/>
    <s v="VZW Kinderdagverblijf de Slabbertjes"/>
    <s v="Isoleren pompen/kranen/hydraulica"/>
    <n v="484"/>
    <x v="1"/>
    <x v="1180"/>
  </r>
  <r>
    <n v="4124549516"/>
    <x v="5"/>
    <x v="113"/>
    <s v="20225657.1"/>
    <s v="Apojo"/>
    <s v="dagcentrum"/>
    <s v="Schrijnwerkrenovatie PVC"/>
    <n v="6120"/>
    <x v="1"/>
    <x v="1181"/>
  </r>
  <r>
    <n v="4124549516"/>
    <x v="5"/>
    <x v="113"/>
    <s v="20225657.1"/>
    <s v="Apojo"/>
    <s v="dagcentrum"/>
    <s v="Schrijnwerkrenovatie Aluminium"/>
    <n v="1350"/>
    <x v="1"/>
    <x v="1182"/>
  </r>
  <r>
    <n v="4124549516"/>
    <x v="5"/>
    <x v="113"/>
    <s v="20225657.1"/>
    <s v="Apojo"/>
    <s v="dagcentrum"/>
    <s v="Relighting"/>
    <n v="7352"/>
    <x v="1"/>
    <x v="1183"/>
  </r>
  <r>
    <n v="4124549516"/>
    <x v="5"/>
    <x v="113"/>
    <s v="20225657.1"/>
    <s v="Apojo"/>
    <s v="dagcentrum"/>
    <s v="Stookplaatsrenovatie"/>
    <n v="154843.70000000001"/>
    <x v="1"/>
    <x v="1184"/>
  </r>
  <r>
    <n v="4124549516"/>
    <x v="5"/>
    <x v="113"/>
    <s v="20225657.1"/>
    <s v="Apojo"/>
    <s v="dagcentrum"/>
    <s v="Dakisolatie plat dak"/>
    <n v="58887"/>
    <x v="1"/>
    <x v="1185"/>
  </r>
  <r>
    <n v="4124549516"/>
    <x v="5"/>
    <x v="113"/>
    <s v="20225657.1"/>
    <s v="Apojo"/>
    <s v="dagcentrum"/>
    <s v="Dakisolatie hellend dak"/>
    <n v="36600"/>
    <x v="1"/>
    <x v="1186"/>
  </r>
  <r>
    <n v="4124549516"/>
    <x v="5"/>
    <x v="113"/>
    <s v="20225657.1"/>
    <s v="Apojo"/>
    <s v="dagcentrum"/>
    <s v="Monitoring"/>
    <n v="1076"/>
    <x v="1"/>
    <x v="1187"/>
  </r>
  <r>
    <n v="4120010579"/>
    <x v="13"/>
    <x v="114"/>
    <s v="20184883.1"/>
    <s v="O.L.Vrouw van Troost"/>
    <s v="AZ Sint-Blasius"/>
    <s v="Vervangen pompen"/>
    <n v="150023"/>
    <x v="1"/>
    <x v="1188"/>
  </r>
  <r>
    <n v="4120010579"/>
    <x v="11"/>
    <x v="114"/>
    <s v="20184883.1"/>
    <s v="O.L.Vrouw van Troost"/>
    <s v="AZ Sint-Blasius"/>
    <s v="Relighting/relamping"/>
    <n v="316419.59999999998"/>
    <x v="1"/>
    <x v="1189"/>
  </r>
  <r>
    <n v="4120010579"/>
    <x v="11"/>
    <x v="114"/>
    <s v="20184883.1"/>
    <s v="O.L.Vrouw van Troost"/>
    <s v="AZ Sint-Blasius"/>
    <s v="Regeltechn. verwarming"/>
    <n v="60270"/>
    <x v="2"/>
    <x v="1190"/>
  </r>
  <r>
    <n v="4120010579"/>
    <x v="5"/>
    <x v="114"/>
    <s v="20184883.3"/>
    <s v="O.L.Vrouw van Troost"/>
    <s v="AZ Sint-Blasius"/>
    <s v="PV-panelen"/>
    <n v="471130"/>
    <x v="1"/>
    <x v="1191"/>
  </r>
  <r>
    <n v="4120010579"/>
    <x v="5"/>
    <x v="114"/>
    <s v="20184883.3"/>
    <s v="O.L.Vrouw van Troost"/>
    <s v="AZ Sint-Blasius"/>
    <s v="Monitoring"/>
    <n v="12796"/>
    <x v="1"/>
    <x v="1192"/>
  </r>
  <r>
    <n v="4125633355"/>
    <x v="13"/>
    <x v="115"/>
    <s v="20194208.1"/>
    <s v="Heilig Hart Ziekenhuis"/>
    <s v="Gebouw A"/>
    <s v="Stookplaatsrenovatie"/>
    <n v="168000"/>
    <x v="1"/>
    <x v="1193"/>
  </r>
  <r>
    <n v="4125633355"/>
    <x v="13"/>
    <x v="115"/>
    <s v="20194208.1"/>
    <s v="Heilig Hart Ziekenhuis"/>
    <s v="Gebouw A"/>
    <s v="Relighting/relamping"/>
    <n v="33183"/>
    <x v="1"/>
    <x v="1194"/>
  </r>
  <r>
    <n v="4125633355"/>
    <x v="13"/>
    <x v="115"/>
    <s v="20194208.1"/>
    <s v="Heilig Hart Ziekenhuis"/>
    <s v="Gebouw A"/>
    <s v="Gebouwisolatie"/>
    <n v="4527"/>
    <x v="1"/>
    <x v="1195"/>
  </r>
  <r>
    <n v="4125633355"/>
    <x v="13"/>
    <x v="115"/>
    <s v="20195278.1"/>
    <s v="Heilig Hart Ziekenhuis"/>
    <s v="Gebouw B - C - D"/>
    <s v="Relighting/relamping"/>
    <n v="66007"/>
    <x v="1"/>
    <x v="1196"/>
  </r>
  <r>
    <n v="4125633355"/>
    <x v="13"/>
    <x v="115"/>
    <s v="20198409.1"/>
    <s v="Heilig Hart Ziekenhuis"/>
    <s v="Gebouw E - F- G - H - I"/>
    <s v="Stookplaatsrenovatie"/>
    <n v="540000"/>
    <x v="2"/>
    <x v="1197"/>
  </r>
  <r>
    <n v="4125633355"/>
    <x v="13"/>
    <x v="115"/>
    <s v="20195278.1"/>
    <s v="Heilig Hart Ziekenhuis"/>
    <s v="Gebouw W"/>
    <s v="Stookplaatsrenovatie"/>
    <n v="1120"/>
    <x v="1"/>
    <x v="1198"/>
  </r>
  <r>
    <n v="4125633355"/>
    <x v="11"/>
    <x v="115"/>
    <s v="20195278.1"/>
    <s v="Heilig Hart Ziekenhuis"/>
    <s v="Gebouw W"/>
    <s v="Relighting/relamping"/>
    <n v="6300"/>
    <x v="1"/>
    <x v="1199"/>
  </r>
  <r>
    <n v="4129567794"/>
    <x v="3"/>
    <x v="116"/>
    <s v="20213650.1"/>
    <s v="Kinderdagverblijf Sint-Karel"/>
    <s v="Kinderdagverblijf Sint-Karel"/>
    <s v="Regeltechnisch"/>
    <n v="15000"/>
    <x v="1"/>
    <x v="1200"/>
  </r>
  <r>
    <n v="4129567794"/>
    <x v="3"/>
    <x v="116"/>
    <s v="20213650.1"/>
    <s v="Kinderdagverblijf Sint-Karel"/>
    <s v="Kinderdagverblijf Sint-Karel"/>
    <s v="Monitoring"/>
    <n v="2855"/>
    <x v="1"/>
    <x v="1201"/>
  </r>
  <r>
    <n v="4127289557"/>
    <x v="5"/>
    <x v="117"/>
    <s v="20237592.1"/>
    <s v="Zorg en Welzijn"/>
    <s v="Assistentiewoningen De Amberboom ("/>
    <s v="PV-panelen"/>
    <n v="2165"/>
    <x v="1"/>
    <x v="1202"/>
  </r>
  <r>
    <n v="4127289557"/>
    <x v="5"/>
    <x v="117"/>
    <s v="20223828.1"/>
    <s v="Zorg en Welzijn"/>
    <s v="WZC Heilige Familie"/>
    <s v="PV-panelen"/>
    <n v="97320"/>
    <x v="1"/>
    <x v="1203"/>
  </r>
  <r>
    <n v="4127289557"/>
    <x v="5"/>
    <x v="117"/>
    <s v="20232510.1"/>
    <s v="Zorg en Welzijn"/>
    <s v="WZC Sint-Jozef"/>
    <s v="Overige"/>
    <n v="1269"/>
    <x v="1"/>
    <x v="1204"/>
  </r>
  <r>
    <n v="4127289557"/>
    <x v="5"/>
    <x v="117"/>
    <s v="20232510.1"/>
    <s v="Zorg en Welzijn"/>
    <s v="WZC Sint-Jozef"/>
    <s v="PV-panelen"/>
    <n v="2893"/>
    <x v="1"/>
    <x v="1205"/>
  </r>
  <r>
    <n v="4127289557"/>
    <x v="5"/>
    <x v="117"/>
    <s v="20232510.1"/>
    <s v="Zorg en Welzijn"/>
    <s v="WZC Sint-Jozef"/>
    <s v="Relighting"/>
    <n v="1070.4000000000001"/>
    <x v="1"/>
    <x v="1206"/>
  </r>
  <r>
    <n v="4132123442"/>
    <x v="3"/>
    <x v="118"/>
    <s v="20199520.1"/>
    <s v="De Ukkies"/>
    <s v="Het Speelhuis - Buitenschoolse Opvang"/>
    <s v="Dakisolatie"/>
    <n v="39000"/>
    <x v="1"/>
    <x v="1207"/>
  </r>
  <r>
    <n v="4132123442"/>
    <x v="3"/>
    <x v="118"/>
    <s v="20199520.1"/>
    <s v="De Ukkies"/>
    <s v="Het Speelhuis - Buitenschoolse Opvang"/>
    <s v="Renovatie beglazing"/>
    <n v="21600"/>
    <x v="1"/>
    <x v="1208"/>
  </r>
  <r>
    <n v="4132123442"/>
    <x v="3"/>
    <x v="118"/>
    <s v="20199520.1"/>
    <s v="De Ukkies"/>
    <s v="Het Speelhuis - Buitenschoolse Opvang"/>
    <s v="Muurisolatie"/>
    <n v="3445"/>
    <x v="1"/>
    <x v="1209"/>
  </r>
  <r>
    <n v="4132123442"/>
    <x v="3"/>
    <x v="118"/>
    <s v="20199520.1"/>
    <s v="De Ukkies"/>
    <s v="Het Speelhuis - Buitenschoolse Opvang"/>
    <s v="Regeltechn.verwarming"/>
    <n v="165"/>
    <x v="1"/>
    <x v="1210"/>
  </r>
  <r>
    <n v="4132123442"/>
    <x v="8"/>
    <x v="118"/>
    <s v="20222126.2"/>
    <s v="De Ukkies"/>
    <s v="Erasmuslaan"/>
    <s v="Renovatie ventilatie"/>
    <n v="30700"/>
    <x v="1"/>
    <x v="1211"/>
  </r>
  <r>
    <n v="4132123442"/>
    <x v="5"/>
    <x v="118"/>
    <s v="20222126.1"/>
    <s v="De Ukkies"/>
    <s v="Erasmuslaan"/>
    <s v="Relighting"/>
    <n v="53"/>
    <x v="1"/>
    <x v="1212"/>
  </r>
  <r>
    <n v="4132123442"/>
    <x v="5"/>
    <x v="118"/>
    <s v="20222126.1"/>
    <s v="De Ukkies"/>
    <s v="Erasmuslaan"/>
    <s v="Relamping"/>
    <n v="1263"/>
    <x v="1"/>
    <x v="1213"/>
  </r>
  <r>
    <n v="4132123442"/>
    <x v="5"/>
    <x v="118"/>
    <s v="20222126.1"/>
    <s v="De Ukkies"/>
    <s v="Erasmuslaan"/>
    <s v="Relighting"/>
    <n v="43165"/>
    <x v="1"/>
    <x v="1214"/>
  </r>
  <r>
    <n v="4132289716"/>
    <x v="2"/>
    <x v="119"/>
    <s v="20224785.1"/>
    <s v="Kristelijke Medico - Sociale Instellingen"/>
    <s v="Kasteel"/>
    <s v="Warmtepompen en koeling"/>
    <n v="152772"/>
    <x v="1"/>
    <x v="1215"/>
  </r>
  <r>
    <n v="4132289716"/>
    <x v="2"/>
    <x v="119"/>
    <s v="20224785.1"/>
    <s v="Kristelijke Medico - Sociale Instellingen"/>
    <s v="Kasteel"/>
    <s v="Schrijnwerkrenovatie Aluminium"/>
    <n v="68502.600000000006"/>
    <x v="1"/>
    <x v="1216"/>
  </r>
  <r>
    <n v="4132289716"/>
    <x v="2"/>
    <x v="119"/>
    <s v="20224785.1"/>
    <s v="Kristelijke Medico - Sociale Instellingen"/>
    <s v="Kasteel"/>
    <s v="Binnenmuurisolatie"/>
    <n v="47250"/>
    <x v="1"/>
    <x v="1217"/>
  </r>
  <r>
    <n v="4132289716"/>
    <x v="2"/>
    <x v="119"/>
    <s v="20224785.1"/>
    <s v="Kristelijke Medico - Sociale Instellingen"/>
    <s v="Kasteel"/>
    <s v="Zoldervloer"/>
    <n v="10920"/>
    <x v="1"/>
    <x v="1218"/>
  </r>
  <r>
    <n v="4132289716"/>
    <x v="2"/>
    <x v="119"/>
    <s v="20224785.1"/>
    <s v="Kristelijke Medico - Sociale Instellingen"/>
    <s v="Kasteel"/>
    <s v="Vloerisolatie (onder de vloerplaat)"/>
    <n v="10920"/>
    <x v="1"/>
    <x v="1219"/>
  </r>
  <r>
    <n v="4132754942"/>
    <x v="9"/>
    <x v="120"/>
    <s v="20188527.1"/>
    <s v="De Waaiburg"/>
    <s v="De Leeuwerik"/>
    <s v="Stookplaatsrenovatie"/>
    <n v="10092"/>
    <x v="1"/>
    <x v="1220"/>
  </r>
  <r>
    <n v="4132754942"/>
    <x v="9"/>
    <x v="120"/>
    <s v="20188527.1"/>
    <s v="De Waaiburg"/>
    <s v="De Leeuwerik"/>
    <s v="Zonneboiler"/>
    <n v="5088"/>
    <x v="1"/>
    <x v="1221"/>
  </r>
  <r>
    <n v="4132754942"/>
    <x v="9"/>
    <x v="120"/>
    <s v="20188527.1"/>
    <s v="De Waaiburg"/>
    <s v="De Leeuwerik"/>
    <s v="Dakisolatie"/>
    <n v="4288"/>
    <x v="1"/>
    <x v="1222"/>
  </r>
  <r>
    <n v="4132754942"/>
    <x v="9"/>
    <x v="120"/>
    <s v="20182547.1"/>
    <s v="De Waaiburg"/>
    <s v="De Pitstop"/>
    <s v="Zonneboiler"/>
    <n v="4047"/>
    <x v="1"/>
    <x v="1223"/>
  </r>
  <r>
    <n v="4132754942"/>
    <x v="9"/>
    <x v="120"/>
    <s v="20183753.1"/>
    <s v="De Waaiburg"/>
    <s v="'t Spoor"/>
    <s v="Zonneboiler"/>
    <n v="5472"/>
    <x v="1"/>
    <x v="1224"/>
  </r>
  <r>
    <n v="4132754942"/>
    <x v="9"/>
    <x v="120"/>
    <s v="20183753.1"/>
    <s v="De Waaiburg"/>
    <s v="'t Spoor"/>
    <s v="Vloerisolatie"/>
    <n v="2693"/>
    <x v="1"/>
    <x v="1225"/>
  </r>
  <r>
    <n v="4132754942"/>
    <x v="5"/>
    <x v="120"/>
    <s v="20188527.2"/>
    <s v="De Waaiburg"/>
    <s v="De Leeuwerik"/>
    <s v="PV-panelen"/>
    <n v="4949"/>
    <x v="1"/>
    <x v="1226"/>
  </r>
  <r>
    <n v="4132754942"/>
    <x v="5"/>
    <x v="120"/>
    <s v="20182547.2"/>
    <s v="De Waaiburg"/>
    <s v="De Pitstop"/>
    <s v="PV-panelen"/>
    <n v="4877"/>
    <x v="1"/>
    <x v="1227"/>
  </r>
  <r>
    <n v="4132754942"/>
    <x v="5"/>
    <x v="120"/>
    <s v="20181254.1"/>
    <s v="De Waaiburg"/>
    <s v="Kameleon"/>
    <s v="PV-panelen"/>
    <n v="1259"/>
    <x v="1"/>
    <x v="1228"/>
  </r>
  <r>
    <n v="4132754942"/>
    <x v="5"/>
    <x v="120"/>
    <s v="20183753.2"/>
    <s v="De Waaiburg"/>
    <s v="t Spoor"/>
    <s v="PV-panelen"/>
    <n v="5473"/>
    <x v="1"/>
    <x v="1229"/>
  </r>
  <r>
    <n v="4133555681"/>
    <x v="3"/>
    <x v="121"/>
    <s v="20188110.2"/>
    <s v="Nieuwland"/>
    <s v="tck de grens"/>
    <s v="Stookplaatsrenovatie"/>
    <n v="10561.151999999998"/>
    <x v="1"/>
    <x v="1230"/>
  </r>
  <r>
    <n v="4133693268"/>
    <x v="5"/>
    <x v="122"/>
    <s v="20226851.1"/>
    <s v="Boterlaarhof"/>
    <s v="Boterlaarhof"/>
    <s v="Relamping"/>
    <n v="1485"/>
    <x v="1"/>
    <x v="1231"/>
  </r>
  <r>
    <n v="4133693268"/>
    <x v="5"/>
    <x v="122"/>
    <s v="20226851.1"/>
    <s v="Boterlaarhof"/>
    <s v="Boterlaarhof"/>
    <s v="PV-panelen"/>
    <n v="49668"/>
    <x v="1"/>
    <x v="1232"/>
  </r>
  <r>
    <n v="4134225768"/>
    <x v="1"/>
    <x v="123"/>
    <s v="20196978.1"/>
    <s v="REGIONAAL ZIEKENHUIS H. HART"/>
    <s v="Regionaal Ziekenhuis H. Hart"/>
    <s v="Stookplaatsrenovatie"/>
    <n v="104526"/>
    <x v="1"/>
    <x v="1233"/>
  </r>
  <r>
    <n v="4134225768"/>
    <x v="1"/>
    <x v="123"/>
    <s v="20196978.1"/>
    <s v="REGIONAAL ZIEKENHUIS H. HART"/>
    <s v="Regionaal Ziekenhuis H. Hart"/>
    <s v="Isoleren pompen/kranen/hydraulica"/>
    <n v="18000"/>
    <x v="1"/>
    <x v="1234"/>
  </r>
  <r>
    <n v="4134225768"/>
    <x v="1"/>
    <x v="123"/>
    <s v="20196978.1"/>
    <s v="REGIONAAL ZIEKENHUIS H. HART"/>
    <s v="Regionaal Ziekenhuis H. Hart"/>
    <s v="Regeltechnisch"/>
    <n v="17320"/>
    <x v="1"/>
    <x v="1235"/>
  </r>
  <r>
    <n v="4134225768"/>
    <x v="1"/>
    <x v="123"/>
    <s v="20196978.1"/>
    <s v="REGIONAAL ZIEKENHUIS H. HART"/>
    <s v="Regionaal Ziekenhuis H. Hart"/>
    <s v="Vervangen pompen"/>
    <n v="2100"/>
    <x v="1"/>
    <x v="1236"/>
  </r>
  <r>
    <n v="4134225768"/>
    <x v="4"/>
    <x v="123"/>
    <s v="20196978.2"/>
    <s v="REGIONAAL ZIEKENHUIS H. HART"/>
    <s v="Regionaal Ziekenhuis H. Hart"/>
    <s v="Regeltechn.ventilatie"/>
    <n v="240000"/>
    <x v="1"/>
    <x v="1237"/>
  </r>
  <r>
    <n v="4134421742"/>
    <x v="7"/>
    <x v="124"/>
    <s v="20181289.1"/>
    <s v="Jeugdzorg Ter Elst"/>
    <s v="Jeugdzorg Ter Elst gebouw 1"/>
    <s v="Dakisolatie"/>
    <n v="48000"/>
    <x v="1"/>
    <x v="1238"/>
  </r>
  <r>
    <n v="4136857629"/>
    <x v="3"/>
    <x v="125"/>
    <s v="20193578.1"/>
    <s v="CHRISTELIJKE WOON- EN ZORGCENTRA"/>
    <s v="Het Dorpvelt"/>
    <s v="Isoleren pompen/kranen/hydraulica"/>
    <n v="251"/>
    <x v="1"/>
    <x v="1239"/>
  </r>
  <r>
    <n v="4136857629"/>
    <x v="11"/>
    <x v="125"/>
    <s v="20193578.1"/>
    <s v="CHRISTELIJKE WOON- EN ZORGCENTRA"/>
    <s v="Het Dorpvelt"/>
    <s v="Regeltechnisch"/>
    <n v="5145"/>
    <x v="1"/>
    <x v="1240"/>
  </r>
  <r>
    <n v="4136908116"/>
    <x v="10"/>
    <x v="126"/>
    <s v="20185379.1"/>
    <s v="Centrum voor Ambulante Revalidatie Accent"/>
    <s v="Revalidatiecentrum Accent"/>
    <s v="Stookplaatsrenovatie"/>
    <n v="3059"/>
    <x v="1"/>
    <x v="1241"/>
  </r>
  <r>
    <n v="4136928903"/>
    <x v="16"/>
    <x v="127"/>
    <s v="20182844.1"/>
    <s v="Heuvelheem"/>
    <s v="Heuvelheem Den Burg"/>
    <s v="Dakisolatie"/>
    <n v="28885.200000000001"/>
    <x v="1"/>
    <x v="1242"/>
  </r>
  <r>
    <n v="4136928903"/>
    <x v="16"/>
    <x v="127"/>
    <s v="20182844.1"/>
    <s v="Heuvelheem"/>
    <s v="Heuvelheem Den Burg"/>
    <s v="Muurisolatie"/>
    <n v="4232"/>
    <x v="1"/>
    <x v="1243"/>
  </r>
  <r>
    <n v="4136928903"/>
    <x v="16"/>
    <x v="127"/>
    <s v="20182844.1"/>
    <s v="Heuvelheem"/>
    <s v="Heuvelheem Den Burg"/>
    <s v="Stookplaatsrenovatie"/>
    <n v="2097"/>
    <x v="1"/>
    <x v="1244"/>
  </r>
  <r>
    <n v="4136928903"/>
    <x v="1"/>
    <x v="127"/>
    <s v="20185708.1"/>
    <s v="Heuvelheem"/>
    <s v="Heuvelheem Lindehove"/>
    <s v="Centraliseren verwarming"/>
    <n v="113894.39999999999"/>
    <x v="1"/>
    <x v="1245"/>
  </r>
  <r>
    <n v="4138057281"/>
    <x v="8"/>
    <x v="128"/>
    <s v="20208327.1"/>
    <s v="Kinderopvang de Duinhuisjes"/>
    <s v="kinderdagverblijf de Duinhummeltjes"/>
    <s v="Renovatie beglazing"/>
    <n v="21600"/>
    <x v="1"/>
    <x v="1246"/>
  </r>
  <r>
    <n v="4138057281"/>
    <x v="8"/>
    <x v="128"/>
    <s v="20208327.1"/>
    <s v="Kinderopvang de Duinhuisjes"/>
    <s v="kinderdagverblijf de Duinhummeltjes"/>
    <s v="Dakisolatie plat dak"/>
    <n v="116943.882"/>
    <x v="1"/>
    <x v="1247"/>
  </r>
  <r>
    <n v="4138057281"/>
    <x v="8"/>
    <x v="128"/>
    <s v="20208327.1"/>
    <s v="Kinderopvang de Duinhuisjes"/>
    <s v="kinderdagverblijf de Duinhummeltjes"/>
    <s v="Schrijnwerkrenovatie Hout"/>
    <n v="136606.698"/>
    <x v="1"/>
    <x v="1248"/>
  </r>
  <r>
    <n v="4138100803"/>
    <x v="12"/>
    <x v="129"/>
    <s v="20186331.1"/>
    <s v="Elora"/>
    <s v="Centrum voor Ambulante Revalidatie"/>
    <s v="Stookplaatsrenovatie"/>
    <n v="2022"/>
    <x v="1"/>
    <x v="1249"/>
  </r>
  <r>
    <n v="4138187929"/>
    <x v="12"/>
    <x v="130"/>
    <s v="20187926.1"/>
    <s v="Ons Tehuis-Brabant"/>
    <s v="Bezigheidstehuis"/>
    <s v="Dakisolatie"/>
    <n v="123380.42"/>
    <x v="1"/>
    <x v="1250"/>
  </r>
  <r>
    <n v="4141333507"/>
    <x v="10"/>
    <x v="131"/>
    <s v="20184758.1"/>
    <s v="De Kade"/>
    <s v="Campus Spermalie"/>
    <s v="Stookplaatsrenovatie"/>
    <n v="40798"/>
    <x v="1"/>
    <x v="1251"/>
  </r>
  <r>
    <n v="4141333507"/>
    <x v="10"/>
    <x v="131"/>
    <s v="20184758.1"/>
    <s v="De Kade"/>
    <s v="Campus Spermalie"/>
    <s v="Isoleren leidingen"/>
    <n v="1102"/>
    <x v="1"/>
    <x v="1252"/>
  </r>
  <r>
    <n v="4141333507"/>
    <x v="10"/>
    <x v="131"/>
    <s v="20182736.1"/>
    <s v="De Kade"/>
    <s v="Iris"/>
    <s v="Stookplaatsrenovatie"/>
    <n v="4036"/>
    <x v="1"/>
    <x v="1253"/>
  </r>
  <r>
    <n v="4141333507"/>
    <x v="10"/>
    <x v="131"/>
    <s v="20182736.1"/>
    <s v="De Kade"/>
    <s v="Iris"/>
    <s v="Isoleren leidingen"/>
    <n v="652"/>
    <x v="1"/>
    <x v="1254"/>
  </r>
  <r>
    <n v="4141333507"/>
    <x v="12"/>
    <x v="131"/>
    <s v="20184458.1"/>
    <s v="De Kade"/>
    <s v="Het Vlot"/>
    <s v="Monitoring"/>
    <n v="900"/>
    <x v="1"/>
    <x v="1255"/>
  </r>
  <r>
    <n v="4141333507"/>
    <x v="12"/>
    <x v="131"/>
    <s v="20184458.1"/>
    <s v="De Kade"/>
    <s v="Het Vlot"/>
    <s v="Sensibilisering"/>
    <n v="166"/>
    <x v="1"/>
    <x v="1256"/>
  </r>
  <r>
    <n v="4141333507"/>
    <x v="12"/>
    <x v="131"/>
    <s v="20186026.1"/>
    <s v="De Kade"/>
    <s v="Oude Dorpsweg"/>
    <s v="Zonneboiler"/>
    <n v="6180"/>
    <x v="1"/>
    <x v="1257"/>
  </r>
  <r>
    <n v="4141333507"/>
    <x v="12"/>
    <x v="131"/>
    <s v="20186026.1"/>
    <s v="De Kade"/>
    <s v="Oude Dorpsweg"/>
    <s v="Sensibilisering"/>
    <n v="194"/>
    <x v="1"/>
    <x v="1258"/>
  </r>
  <r>
    <n v="4141333507"/>
    <x v="12"/>
    <x v="131"/>
    <s v="20182235.1"/>
    <s v="De Kade"/>
    <s v="Pastorie"/>
    <s v="Sensibilisering"/>
    <n v="557"/>
    <x v="1"/>
    <x v="1259"/>
  </r>
  <r>
    <n v="4141333507"/>
    <x v="12"/>
    <x v="131"/>
    <s v="20182235.1"/>
    <s v="De Kade"/>
    <s v="Pastorie"/>
    <s v="Isoleren pompen/kranen/hydraulica"/>
    <n v="379"/>
    <x v="1"/>
    <x v="1260"/>
  </r>
  <r>
    <n v="4141333507"/>
    <x v="12"/>
    <x v="131"/>
    <s v="20182863.1"/>
    <s v="De Kade"/>
    <s v="Paviljoen 1"/>
    <s v="Stookplaatsrenovatie"/>
    <n v="11448.6"/>
    <x v="1"/>
    <x v="1261"/>
  </r>
  <r>
    <n v="4141333507"/>
    <x v="12"/>
    <x v="131"/>
    <s v="20182863.1"/>
    <s v="De Kade"/>
    <s v="Paviljoen 1"/>
    <s v="Sensibilisering"/>
    <n v="600"/>
    <x v="1"/>
    <x v="1262"/>
  </r>
  <r>
    <n v="4141333507"/>
    <x v="12"/>
    <x v="131"/>
    <s v="20182863.1"/>
    <s v="De Kade"/>
    <s v="Paviljoen 1"/>
    <s v="Regeltechnisch"/>
    <n v="377"/>
    <x v="1"/>
    <x v="1263"/>
  </r>
  <r>
    <n v="4141333507"/>
    <x v="12"/>
    <x v="131"/>
    <s v="20182863.1"/>
    <s v="De Kade"/>
    <s v="Paviljoen 1"/>
    <s v="Overige"/>
    <n v="90"/>
    <x v="1"/>
    <x v="1264"/>
  </r>
  <r>
    <n v="4141333507"/>
    <x v="12"/>
    <x v="131"/>
    <s v="20185625.1"/>
    <s v="De Kade"/>
    <s v="Paviljoen 4"/>
    <s v="Stookplaatsrenovatie"/>
    <n v="2306"/>
    <x v="1"/>
    <x v="1265"/>
  </r>
  <r>
    <n v="4141333507"/>
    <x v="12"/>
    <x v="131"/>
    <s v="20185625.1"/>
    <s v="De Kade"/>
    <s v="Paviljoen 4"/>
    <s v="Gebouwisolatie"/>
    <n v="1810"/>
    <x v="1"/>
    <x v="1266"/>
  </r>
  <r>
    <n v="4141333507"/>
    <x v="12"/>
    <x v="131"/>
    <s v="20185625.1"/>
    <s v="De Kade"/>
    <s v="Paviljoen 4"/>
    <s v="Sensibilisering"/>
    <n v="600"/>
    <x v="1"/>
    <x v="1267"/>
  </r>
  <r>
    <n v="4141333507"/>
    <x v="12"/>
    <x v="131"/>
    <s v="20185625.1"/>
    <s v="De Kade"/>
    <s v="Paviljoen 4"/>
    <s v="Overige"/>
    <n v="557"/>
    <x v="1"/>
    <x v="1268"/>
  </r>
  <r>
    <n v="4141333507"/>
    <x v="12"/>
    <x v="131"/>
    <s v="20186161.1"/>
    <s v="De Kade"/>
    <s v="Stapsteen"/>
    <s v="Gebouwisolatie"/>
    <n v="9438"/>
    <x v="1"/>
    <x v="1269"/>
  </r>
  <r>
    <n v="4141333507"/>
    <x v="12"/>
    <x v="131"/>
    <s v="20186161.1"/>
    <s v="De Kade"/>
    <s v="Stapsteen"/>
    <s v="Sensibilisering"/>
    <n v="600"/>
    <x v="1"/>
    <x v="1270"/>
  </r>
  <r>
    <n v="4141333507"/>
    <x v="12"/>
    <x v="131"/>
    <s v="20186161.1"/>
    <s v="De Kade"/>
    <s v="Stapsteen"/>
    <s v="Gebouwisolatie"/>
    <n v="560"/>
    <x v="1"/>
    <x v="1271"/>
  </r>
  <r>
    <n v="4141333507"/>
    <x v="12"/>
    <x v="131"/>
    <s v="20186161.1"/>
    <s v="De Kade"/>
    <s v="Stapsteen"/>
    <s v="Isoleren leidingen"/>
    <n v="294"/>
    <x v="1"/>
    <x v="1272"/>
  </r>
  <r>
    <n v="4141333507"/>
    <x v="12"/>
    <x v="131"/>
    <s v="20186161.1"/>
    <s v="De Kade"/>
    <s v="Stapsteen"/>
    <s v="Overige"/>
    <n v="292"/>
    <x v="1"/>
    <x v="1273"/>
  </r>
  <r>
    <n v="4141333507"/>
    <x v="12"/>
    <x v="131"/>
    <s v="20186161.1"/>
    <s v="De Kade"/>
    <s v="Stapsteen"/>
    <s v="Isoleren pompen/kranen/hydraulica"/>
    <n v="269"/>
    <x v="1"/>
    <x v="1274"/>
  </r>
  <r>
    <n v="4141333507"/>
    <x v="3"/>
    <x v="131"/>
    <s v="20189990.1"/>
    <s v="De Kade"/>
    <s v="Paviljoen 2"/>
    <s v="Comfortverhoging"/>
    <n v="77"/>
    <x v="1"/>
    <x v="1275"/>
  </r>
  <r>
    <n v="4141333507"/>
    <x v="3"/>
    <x v="131"/>
    <s v="20189990.1"/>
    <s v="De Kade"/>
    <s v="Paviljoen 2"/>
    <s v="Sensibilisering"/>
    <n v="30"/>
    <x v="1"/>
    <x v="1276"/>
  </r>
  <r>
    <n v="4141333507"/>
    <x v="3"/>
    <x v="131"/>
    <s v="20189244.1"/>
    <s v="De Kade"/>
    <s v="Paviljoen 3"/>
    <s v="Comfortverhoging"/>
    <n v="172"/>
    <x v="1"/>
    <x v="1277"/>
  </r>
  <r>
    <n v="4141333507"/>
    <x v="3"/>
    <x v="131"/>
    <s v="20189244.1"/>
    <s v="De Kade"/>
    <s v="Paviljoen 3"/>
    <s v="Sensibilisering"/>
    <n v="108"/>
    <x v="1"/>
    <x v="1278"/>
  </r>
  <r>
    <n v="4141333507"/>
    <x v="13"/>
    <x v="131"/>
    <s v="20189990.1"/>
    <s v="De Kade"/>
    <s v="Paviljoen 2"/>
    <s v="Schrijnwerkrenovatie"/>
    <n v="28920"/>
    <x v="1"/>
    <x v="1279"/>
  </r>
  <r>
    <n v="4141333507"/>
    <x v="13"/>
    <x v="131"/>
    <s v="20189990.1"/>
    <s v="De Kade"/>
    <s v="Paviljoen 2"/>
    <s v="Dakisolatie"/>
    <n v="17032.8"/>
    <x v="1"/>
    <x v="1280"/>
  </r>
  <r>
    <n v="4141333507"/>
    <x v="13"/>
    <x v="131"/>
    <s v="20189990.1"/>
    <s v="De Kade"/>
    <s v="Paviljoen 2"/>
    <s v="Stookplaatsrenovatie"/>
    <n v="2940"/>
    <x v="1"/>
    <x v="1281"/>
  </r>
  <r>
    <n v="4141333507"/>
    <x v="13"/>
    <x v="131"/>
    <s v="20189990.1"/>
    <s v="De Kade"/>
    <s v="Paviljoen 2"/>
    <s v="Muurisolatie"/>
    <n v="1275"/>
    <x v="1"/>
    <x v="1282"/>
  </r>
  <r>
    <n v="4141333507"/>
    <x v="13"/>
    <x v="131"/>
    <s v="20189244.1"/>
    <s v="De Kade"/>
    <s v="Paviljoen 3"/>
    <s v="Schrijnwerkrenovatie"/>
    <n v="78549.600000000006"/>
    <x v="1"/>
    <x v="1283"/>
  </r>
  <r>
    <n v="4141333507"/>
    <x v="13"/>
    <x v="131"/>
    <s v="20189244.1"/>
    <s v="De Kade"/>
    <s v="Paviljoen 3"/>
    <s v="Dakisolatie"/>
    <n v="29400"/>
    <x v="1"/>
    <x v="1284"/>
  </r>
  <r>
    <n v="4141333507"/>
    <x v="13"/>
    <x v="131"/>
    <s v="20189244.1"/>
    <s v="De Kade"/>
    <s v="Paviljoen 3"/>
    <s v="Muurisolatie"/>
    <n v="3212"/>
    <x v="1"/>
    <x v="1285"/>
  </r>
  <r>
    <n v="4141333507"/>
    <x v="13"/>
    <x v="131"/>
    <s v="20189244.1"/>
    <s v="De Kade"/>
    <s v="Paviljoen 3"/>
    <s v="Stookplaatsrenovatie"/>
    <n v="3128"/>
    <x v="1"/>
    <x v="1286"/>
  </r>
  <r>
    <n v="4141333507"/>
    <x v="11"/>
    <x v="131"/>
    <s v="20189990.1"/>
    <s v="De Kade"/>
    <s v="Paviljoen 2"/>
    <s v="Relighting/relamping"/>
    <n v="2804"/>
    <x v="1"/>
    <x v="1287"/>
  </r>
  <r>
    <n v="4141333507"/>
    <x v="11"/>
    <x v="131"/>
    <s v="20189990.1"/>
    <s v="De Kade"/>
    <s v="Paviljoen 2"/>
    <s v="Vloerisolatie"/>
    <n v="1102"/>
    <x v="1"/>
    <x v="1288"/>
  </r>
  <r>
    <n v="4141333507"/>
    <x v="11"/>
    <x v="131"/>
    <s v="20189244.1"/>
    <s v="De Kade"/>
    <s v="Paviljoen 3"/>
    <s v="Vloerisolatie"/>
    <n v="7111"/>
    <x v="1"/>
    <x v="1289"/>
  </r>
  <r>
    <n v="4141333507"/>
    <x v="11"/>
    <x v="131"/>
    <s v="20189244.1"/>
    <s v="De Kade"/>
    <s v="Paviljoen 3"/>
    <s v="Relighting/relamping"/>
    <n v="4226"/>
    <x v="1"/>
    <x v="1290"/>
  </r>
  <r>
    <n v="4142096616"/>
    <x v="3"/>
    <x v="132"/>
    <s v="20205089.1"/>
    <s v="ORANJE"/>
    <s v="Oranje"/>
    <s v="Stookplaatsrenovatie"/>
    <n v="11400"/>
    <x v="1"/>
    <x v="1291"/>
  </r>
  <r>
    <n v="4142096616"/>
    <x v="3"/>
    <x v="132"/>
    <s v="20205089.1"/>
    <s v="ORANJE"/>
    <s v="Oranje"/>
    <s v="Muurisolatie"/>
    <n v="2773"/>
    <x v="1"/>
    <x v="1292"/>
  </r>
  <r>
    <n v="4142096616"/>
    <x v="3"/>
    <x v="132"/>
    <s v="20205089.1"/>
    <s v="ORANJE"/>
    <s v="Oranje"/>
    <s v="Renovatie beglazing"/>
    <n v="540"/>
    <x v="1"/>
    <x v="1293"/>
  </r>
  <r>
    <n v="4143783242"/>
    <x v="4"/>
    <x v="133"/>
    <s v="20222874.1"/>
    <s v="De Oever"/>
    <s v="VZW De Oever - Centraal gebouw"/>
    <s v="Schrijnwerkrenovatie Hout"/>
    <n v="7800"/>
    <x v="1"/>
    <x v="1294"/>
  </r>
  <r>
    <n v="4143783242"/>
    <x v="4"/>
    <x v="133"/>
    <s v="20224510.1"/>
    <s v="De Oever"/>
    <s v="VZW De Oever - Kidscampus"/>
    <s v="Dakisolatie plat dak"/>
    <n v="21000"/>
    <x v="1"/>
    <x v="1295"/>
  </r>
  <r>
    <n v="4149363690"/>
    <x v="4"/>
    <x v="134"/>
    <s v="20185165.1"/>
    <s v="VZW KINDEROPVANG 'T EEKHOORNTJE"/>
    <s v="Kinderopvang 't Eekhoorntje"/>
    <s v="Stookplaatsrenovatie"/>
    <n v="11136"/>
    <x v="1"/>
    <x v="1296"/>
  </r>
  <r>
    <n v="4150872168"/>
    <x v="3"/>
    <x v="135"/>
    <s v="20192840.1"/>
    <s v="SINT-ANNENDAEL GRAUWZUSTERS"/>
    <s v="SAD"/>
    <s v="Regeltechnisch"/>
    <n v="147900"/>
    <x v="1"/>
    <x v="1297"/>
  </r>
  <r>
    <n v="4150872168"/>
    <x v="3"/>
    <x v="135"/>
    <s v="20192840.1"/>
    <s v="SINT-ANNENDAEL GRAUWZUSTERS"/>
    <s v="SAD"/>
    <s v="Vervangen pompen"/>
    <n v="27000"/>
    <x v="1"/>
    <x v="1298"/>
  </r>
  <r>
    <n v="4150872168"/>
    <x v="3"/>
    <x v="135"/>
    <s v="20192840.2"/>
    <s v="SINT-ANNENDAEL GRAUWZUSTERS"/>
    <s v="SAD"/>
    <s v="Schrijnwerkrenovatie"/>
    <n v="24600"/>
    <x v="1"/>
    <x v="1299"/>
  </r>
  <r>
    <n v="4150872168"/>
    <x v="3"/>
    <x v="135"/>
    <s v="20192840.2"/>
    <s v="SINT-ANNENDAEL GRAUWZUSTERS"/>
    <s v="SAD"/>
    <s v="Renovatie SWW"/>
    <n v="10500"/>
    <x v="1"/>
    <x v="1300"/>
  </r>
  <r>
    <n v="4150872168"/>
    <x v="3"/>
    <x v="135"/>
    <s v="20192840.2"/>
    <s v="SINT-ANNENDAEL GRAUWZUSTERS"/>
    <s v="SAD"/>
    <s v="Monitoring"/>
    <n v="5161"/>
    <x v="1"/>
    <x v="1301"/>
  </r>
  <r>
    <n v="4150872168"/>
    <x v="3"/>
    <x v="135"/>
    <s v="20192840.1"/>
    <s v="SINT-ANNENDAEL GRAUWZUSTERS"/>
    <s v="SAD"/>
    <s v="Isoleren pompen/kranen/hydraulica"/>
    <n v="3150"/>
    <x v="1"/>
    <x v="1302"/>
  </r>
  <r>
    <n v="4151758029"/>
    <x v="4"/>
    <x v="136"/>
    <s v="20215831.1"/>
    <s v="GROEP ZORG H. FAMILIE"/>
    <s v="AW De Putkapel"/>
    <s v="Stookplaatsrenovatie"/>
    <n v="9000"/>
    <x v="1"/>
    <x v="1303"/>
  </r>
  <r>
    <n v="4151758029"/>
    <x v="4"/>
    <x v="136"/>
    <s v="20215831.1"/>
    <s v="GROEP ZORG H. FAMILIE"/>
    <s v="AW De Putkapel"/>
    <s v="Vloerisolatie (onder de vloerplaat)"/>
    <n v="5696"/>
    <x v="1"/>
    <x v="1304"/>
  </r>
  <r>
    <n v="4151758029"/>
    <x v="4"/>
    <x v="136"/>
    <s v="20193394.1"/>
    <s v="GROEP ZORG H. FAMILIE"/>
    <s v="AW 't Kempke"/>
    <s v="Warmtepompen en koeling"/>
    <n v="120517.8"/>
    <x v="1"/>
    <x v="1305"/>
  </r>
  <r>
    <n v="4151758029"/>
    <x v="4"/>
    <x v="136"/>
    <s v="20193394.2"/>
    <s v="GROEP ZORG H. FAMILIE"/>
    <s v="AW 't Kempke"/>
    <s v="Stookplaatsrenovatie"/>
    <n v="99471"/>
    <x v="1"/>
    <x v="1306"/>
  </r>
  <r>
    <n v="4151758029"/>
    <x v="4"/>
    <x v="136"/>
    <s v="20193394.1"/>
    <s v="GROEP ZORG H. FAMILIE"/>
    <s v="AW 't Kempke"/>
    <s v="Muurisolatie"/>
    <n v="25500"/>
    <x v="2"/>
    <x v="1307"/>
  </r>
  <r>
    <n v="4151758029"/>
    <x v="4"/>
    <x v="136"/>
    <s v="20213980.2"/>
    <s v="GROEP ZORG H. FAMILIE"/>
    <s v="Beschut Wonen De Bolster Filips van de Elzaslaan"/>
    <s v="Renovatie beglazing"/>
    <n v="8400"/>
    <x v="1"/>
    <x v="1308"/>
  </r>
  <r>
    <n v="4151758029"/>
    <x v="4"/>
    <x v="136"/>
    <s v="20213980.1"/>
    <s v="GROEP ZORG H. FAMILIE"/>
    <s v="Beschut Wonen De Bolster Filips van de Elzaslaan"/>
    <s v="Dakisolatie plat dak"/>
    <n v="4950"/>
    <x v="1"/>
    <x v="1309"/>
  </r>
  <r>
    <n v="4151758029"/>
    <x v="4"/>
    <x v="136"/>
    <s v="20213980.1"/>
    <s v="GROEP ZORG H. FAMILIE"/>
    <s v="Beschut Wonen De Bolster Filips van de Elzaslaan"/>
    <s v="Zoldervloer"/>
    <n v="1308"/>
    <x v="1"/>
    <x v="1310"/>
  </r>
  <r>
    <n v="4151758029"/>
    <x v="4"/>
    <x v="136"/>
    <s v="20214564.1"/>
    <s v="GROEP ZORG H. FAMILIE"/>
    <s v="Beschut Wonen De Bolster Hoveniersstraat"/>
    <s v="Stookplaatsrenovatie"/>
    <n v="3000"/>
    <x v="1"/>
    <x v="1311"/>
  </r>
  <r>
    <n v="4151758029"/>
    <x v="4"/>
    <x v="136"/>
    <s v="20217260.1"/>
    <s v="GROEP ZORG H. FAMILIE"/>
    <s v="Beschut Wonen De Bolster Meensesteenweg"/>
    <s v="Dakisolatie hellend dak"/>
    <n v="3900"/>
    <x v="2"/>
    <x v="1312"/>
  </r>
  <r>
    <n v="4151758029"/>
    <x v="4"/>
    <x v="136"/>
    <s v="20214535.1"/>
    <s v="GROEP ZORG H. FAMILIE"/>
    <s v="Beschut Wonen De Bolster Sint-Denijsestraat"/>
    <s v="Stookplaatsrenovatie"/>
    <n v="43200"/>
    <x v="1"/>
    <x v="1313"/>
  </r>
  <r>
    <n v="4151758029"/>
    <x v="4"/>
    <x v="136"/>
    <s v="20214843.1"/>
    <s v="GROEP ZORG H. FAMILIE"/>
    <s v="Beschut Wonen De Bolster Toekomststraat"/>
    <s v="Dakisolatie plat dak"/>
    <n v="3600"/>
    <x v="1"/>
    <x v="1314"/>
  </r>
  <r>
    <n v="4151758029"/>
    <x v="4"/>
    <x v="136"/>
    <s v="20217605.1"/>
    <s v="GROEP ZORG H. FAMILIE"/>
    <s v="Beschut Wonen De Bolster Vredelaan"/>
    <s v="Dakisolatie plat dak"/>
    <n v="13200"/>
    <x v="1"/>
    <x v="1315"/>
  </r>
  <r>
    <n v="4151758029"/>
    <x v="4"/>
    <x v="136"/>
    <s v="20217605.1"/>
    <s v="GROEP ZORG H. FAMILIE"/>
    <s v="Beschut Wonen De Bolster Vredelaan"/>
    <s v="Stookplaatsrenovatie"/>
    <n v="2100"/>
    <x v="1"/>
    <x v="1316"/>
  </r>
  <r>
    <n v="4151758029"/>
    <x v="4"/>
    <x v="136"/>
    <s v="20219357.1"/>
    <s v="GROEP ZORG H. FAMILIE"/>
    <s v="korbeel Ambulant"/>
    <s v="Stookplaatsrenovatie"/>
    <n v="2817"/>
    <x v="1"/>
    <x v="1317"/>
  </r>
  <r>
    <n v="4151758029"/>
    <x v="4"/>
    <x v="136"/>
    <s v="20219357.1"/>
    <s v="GROEP ZORG H. FAMILIE"/>
    <s v="korbeel Ambulant"/>
    <s v="Vloerisolatie (onder de vloerplaat)"/>
    <n v="1500"/>
    <x v="1"/>
    <x v="1318"/>
  </r>
  <r>
    <n v="4151758029"/>
    <x v="4"/>
    <x v="136"/>
    <s v="20218765.1"/>
    <s v="GROEP ZORG H. FAMILIE"/>
    <s v="lokaal dienstencentrum Tracée"/>
    <s v="Buitengevel"/>
    <n v="48000"/>
    <x v="1"/>
    <x v="1319"/>
  </r>
  <r>
    <n v="4151758029"/>
    <x v="4"/>
    <x v="136"/>
    <s v="20218765.1"/>
    <s v="GROEP ZORG H. FAMILIE"/>
    <s v="lokaal dienstencentrum Tracée"/>
    <s v="Renovatie beglazing"/>
    <n v="42000"/>
    <x v="1"/>
    <x v="1320"/>
  </r>
  <r>
    <n v="4151758029"/>
    <x v="4"/>
    <x v="136"/>
    <s v="20218765.1"/>
    <s v="GROEP ZORG H. FAMILIE"/>
    <s v="lokaal dienstencentrum Tracée"/>
    <s v="Overige"/>
    <n v="42000"/>
    <x v="1"/>
    <x v="1321"/>
  </r>
  <r>
    <n v="4151758029"/>
    <x v="4"/>
    <x v="136"/>
    <s v="20218765.1"/>
    <s v="GROEP ZORG H. FAMILIE"/>
    <s v="lokaal dienstencentrum Tracée"/>
    <s v="Dakisolatie plat dak"/>
    <n v="27000"/>
    <x v="1"/>
    <x v="1322"/>
  </r>
  <r>
    <n v="4151758029"/>
    <x v="4"/>
    <x v="136"/>
    <s v="20213509.1"/>
    <s v="GROEP ZORG H. FAMILIE"/>
    <s v="Psychosociaal revalidatiecenrum De Mare"/>
    <s v="Stookplaatsrenovatie"/>
    <n v="18000"/>
    <x v="1"/>
    <x v="1323"/>
  </r>
  <r>
    <n v="4151758029"/>
    <x v="4"/>
    <x v="136"/>
    <s v="20213509.2"/>
    <s v="GROEP ZORG H. FAMILIE"/>
    <s v="Psychosociaal revalidatiecenrum De Mare"/>
    <s v="Stookplaatsrenovatie"/>
    <n v="2400"/>
    <x v="1"/>
    <x v="1324"/>
  </r>
  <r>
    <n v="4151758029"/>
    <x v="4"/>
    <x v="136"/>
    <s v="20211089.1"/>
    <s v="GROEP ZORG H. FAMILIE"/>
    <s v="Sint Carolus"/>
    <s v="Dakisolatie hellend dak"/>
    <n v="1201"/>
    <x v="1"/>
    <x v="1325"/>
  </r>
  <r>
    <n v="4152297468"/>
    <x v="1"/>
    <x v="137"/>
    <s v="20192133.1"/>
    <s v="Christelijke Integrale Gezondheids- en Bejaardenzorg"/>
    <s v="Huize Ter Walle"/>
    <s v="Stookplaatsrenovatie"/>
    <n v="135000"/>
    <x v="1"/>
    <x v="1326"/>
  </r>
  <r>
    <n v="4152297468"/>
    <x v="8"/>
    <x v="137"/>
    <s v="20192133.3"/>
    <s v="Christelijke Integrale Gezondheids- en Bejaardenzorg"/>
    <s v="Huize Ter Walle"/>
    <s v="Regeltechn.ventilatie"/>
    <n v="8330"/>
    <x v="1"/>
    <x v="1327"/>
  </r>
  <r>
    <n v="4152297468"/>
    <x v="11"/>
    <x v="137"/>
    <s v="20184810.1"/>
    <s v="Christelijke Integrale Gezondheids- en Bejaardenzorg"/>
    <s v="Psychiatrisch Centrum Menen: klooster + keuken"/>
    <s v="Relighting/relamping"/>
    <n v="5086"/>
    <x v="1"/>
    <x v="1328"/>
  </r>
  <r>
    <n v="4152297468"/>
    <x v="11"/>
    <x v="137"/>
    <s v="20185502.1"/>
    <s v="Christelijke Integrale Gezondheids- en Bejaardenzorg"/>
    <s v="Psychiatrisch Centrum Menen: pendel + poli"/>
    <s v="Vervangen pompen"/>
    <n v="12320"/>
    <x v="1"/>
    <x v="1329"/>
  </r>
  <r>
    <n v="4152297468"/>
    <x v="5"/>
    <x v="137"/>
    <s v="20192133.2"/>
    <s v="Christelijke Integrale Gezondheids- en Bejaardenzorg"/>
    <s v="Huize Ter Walle"/>
    <s v="PV-panelen"/>
    <n v="20788"/>
    <x v="1"/>
    <x v="1330"/>
  </r>
  <r>
    <n v="4148567166"/>
    <x v="3"/>
    <x v="138"/>
    <s v="20185059.1"/>
    <s v="VZW KATRINAHOF"/>
    <s v="Peperkoren"/>
    <s v="Stookplaatsrenovatie"/>
    <n v="9000"/>
    <x v="1"/>
    <x v="1331"/>
  </r>
  <r>
    <n v="4148567166"/>
    <x v="3"/>
    <x v="138"/>
    <s v="20185059.1"/>
    <s v="VZW KATRINAHOF"/>
    <s v="Peperkoren"/>
    <s v="Overige"/>
    <n v="2188"/>
    <x v="1"/>
    <x v="1332"/>
  </r>
  <r>
    <n v="4148567166"/>
    <x v="8"/>
    <x v="138"/>
    <s v="20235964.2"/>
    <s v="VZW KATRINAHOF"/>
    <s v="Katrinahof - Fromentin"/>
    <s v="Warmtepompen en koeling"/>
    <n v="15000"/>
    <x v="1"/>
    <x v="1333"/>
  </r>
  <r>
    <n v="4148567166"/>
    <x v="8"/>
    <x v="138"/>
    <s v="20235964.2"/>
    <s v="VZW KATRINAHOF"/>
    <s v="Katrinahof - Fromentin"/>
    <s v="Warmtepompen en koeling"/>
    <n v="15000"/>
    <x v="1"/>
    <x v="1334"/>
  </r>
  <r>
    <n v="4148567166"/>
    <x v="8"/>
    <x v="138"/>
    <s v="20227490.2"/>
    <s v="VZW KATRINAHOF"/>
    <s v="Katrinahof BL100"/>
    <s v="Buitengevel"/>
    <n v="67500"/>
    <x v="1"/>
    <x v="1335"/>
  </r>
  <r>
    <n v="4148567166"/>
    <x v="8"/>
    <x v="138"/>
    <s v="20227490.2"/>
    <s v="VZW KATRINAHOF"/>
    <s v="Katrinahof BL100"/>
    <s v="Schrijnwerkrenovatie Aluminium"/>
    <n v="15180"/>
    <x v="1"/>
    <x v="1336"/>
  </r>
  <r>
    <n v="4148567166"/>
    <x v="8"/>
    <x v="138"/>
    <s v="20227490.2"/>
    <s v="VZW KATRINAHOF"/>
    <s v="Katrinahof BL100"/>
    <s v="Monitoring"/>
    <n v="1256"/>
    <x v="1"/>
    <x v="1337"/>
  </r>
  <r>
    <n v="4148567166"/>
    <x v="8"/>
    <x v="138"/>
    <s v="20227490.2"/>
    <s v="VZW KATRINAHOF"/>
    <s v="Katrinahof BL100"/>
    <s v="Dakisolatie plat dak"/>
    <n v="63024"/>
    <x v="1"/>
    <x v="1338"/>
  </r>
  <r>
    <n v="4148567166"/>
    <x v="8"/>
    <x v="138"/>
    <s v="20227490.2"/>
    <s v="VZW KATRINAHOF"/>
    <s v="Katrinahof BL100"/>
    <s v="Dakisolatie hellend dak"/>
    <n v="36540"/>
    <x v="1"/>
    <x v="1339"/>
  </r>
  <r>
    <n v="4148567166"/>
    <x v="5"/>
    <x v="138"/>
    <s v="20228907.1"/>
    <s v="VZW KATRINAHOF"/>
    <s v="Katrinahof - dagcentrum"/>
    <s v="Relighting"/>
    <n v="12479"/>
    <x v="1"/>
    <x v="1340"/>
  </r>
  <r>
    <n v="4148567166"/>
    <x v="5"/>
    <x v="138"/>
    <s v="20228907.1"/>
    <s v="VZW KATRINAHOF"/>
    <s v="Katrinahof - dagcentrum"/>
    <s v="Relighting"/>
    <n v="1983"/>
    <x v="1"/>
    <x v="1341"/>
  </r>
  <r>
    <n v="4148567166"/>
    <x v="5"/>
    <x v="138"/>
    <s v="20235964.1"/>
    <s v="VZW KATRINAHOF"/>
    <s v="Katrinahof - Fromentin"/>
    <s v="Relighting"/>
    <n v="864"/>
    <x v="1"/>
    <x v="1342"/>
  </r>
  <r>
    <n v="4148567166"/>
    <x v="5"/>
    <x v="138"/>
    <s v="20235964.1"/>
    <s v="VZW KATRINAHOF"/>
    <s v="Katrinahof - Fromentin"/>
    <s v="Relighting"/>
    <n v="6873"/>
    <x v="1"/>
    <x v="1343"/>
  </r>
  <r>
    <n v="4148567166"/>
    <x v="5"/>
    <x v="138"/>
    <s v="20229151.1"/>
    <s v="VZW KATRINAHOF"/>
    <s v="Katrinahof - HALEWEIN"/>
    <s v="Relighting"/>
    <n v="5832"/>
    <x v="1"/>
    <x v="1344"/>
  </r>
  <r>
    <n v="4148567166"/>
    <x v="5"/>
    <x v="138"/>
    <s v="20229151.1"/>
    <s v="VZW KATRINAHOF"/>
    <s v="Katrinahof - HALEWEIN"/>
    <s v="Relighting"/>
    <n v="600"/>
    <x v="1"/>
    <x v="1345"/>
  </r>
  <r>
    <n v="4148567166"/>
    <x v="5"/>
    <x v="138"/>
    <s v="20229151.1"/>
    <s v="VZW KATRINAHOF"/>
    <s v="Katrinahof - HALEWEIN"/>
    <s v="Relighting"/>
    <n v="121"/>
    <x v="1"/>
    <x v="1346"/>
  </r>
  <r>
    <n v="4148567166"/>
    <x v="5"/>
    <x v="138"/>
    <s v="20227490.1"/>
    <s v="VZW KATRINAHOF"/>
    <s v="Katrinahof BL100"/>
    <s v="Relighting"/>
    <n v="4208"/>
    <x v="1"/>
    <x v="1347"/>
  </r>
  <r>
    <n v="4148567166"/>
    <x v="5"/>
    <x v="138"/>
    <s v="20227490.1"/>
    <s v="VZW KATRINAHOF"/>
    <s v="Katrinahof BL100"/>
    <s v="Relighting"/>
    <n v="576"/>
    <x v="1"/>
    <x v="1348"/>
  </r>
  <r>
    <n v="4148567166"/>
    <x v="5"/>
    <x v="138"/>
    <s v="20229582.1"/>
    <s v="VZW KATRINAHOF"/>
    <s v="Villa Louis"/>
    <s v="Relighting"/>
    <n v="144"/>
    <x v="1"/>
    <x v="1349"/>
  </r>
  <r>
    <n v="4155114416"/>
    <x v="15"/>
    <x v="139"/>
    <s v="20189546.1"/>
    <s v="Arcade"/>
    <s v="Arcade - Indigo"/>
    <s v="Relighting/relamping"/>
    <n v="1400"/>
    <x v="1"/>
    <x v="1350"/>
  </r>
  <r>
    <n v="4155114416"/>
    <x v="15"/>
    <x v="139"/>
    <s v="20189546.1"/>
    <s v="Arcade"/>
    <s v="Arcade - Indigo"/>
    <s v="Isoleren leidingen"/>
    <n v="99"/>
    <x v="1"/>
    <x v="1351"/>
  </r>
  <r>
    <n v="4155114416"/>
    <x v="15"/>
    <x v="139"/>
    <s v="20183442.1"/>
    <s v="Arcade"/>
    <s v="Arcade - TCK Lithops"/>
    <s v="Relighting/relamping"/>
    <n v="1963"/>
    <x v="1"/>
    <x v="1352"/>
  </r>
  <r>
    <n v="4155114416"/>
    <x v="15"/>
    <x v="139"/>
    <s v="20183442.1"/>
    <s v="Arcade"/>
    <s v="Arcade - TCK Lithops"/>
    <s v="Relighting/relamping"/>
    <n v="256"/>
    <x v="1"/>
    <x v="1353"/>
  </r>
  <r>
    <n v="4155114416"/>
    <x v="15"/>
    <x v="139"/>
    <s v="20183442.1"/>
    <s v="Arcade"/>
    <s v="Arcade - TCK Lithops"/>
    <s v="Isoleren leidingen"/>
    <n v="71"/>
    <x v="1"/>
    <x v="1354"/>
  </r>
  <r>
    <n v="4155114416"/>
    <x v="2"/>
    <x v="139"/>
    <s v="20189546.2"/>
    <s v="Arcade"/>
    <s v="Arcade - Indigo"/>
    <s v="Dakisolatie"/>
    <n v="14134"/>
    <x v="1"/>
    <x v="1355"/>
  </r>
  <r>
    <n v="4155914194"/>
    <x v="10"/>
    <x v="140"/>
    <s v="20189845.1"/>
    <s v="Vondels"/>
    <s v="De Fakkel"/>
    <s v="Isoleren pompen/kranen/hydraulica"/>
    <n v="1546.8000000000002"/>
    <x v="1"/>
    <x v="1356"/>
  </r>
  <r>
    <n v="4155914194"/>
    <x v="10"/>
    <x v="140"/>
    <s v="20189845.1"/>
    <s v="Vondels"/>
    <s v="De Fakkel"/>
    <s v="Vervangen pompen"/>
    <n v="775"/>
    <x v="1"/>
    <x v="1357"/>
  </r>
  <r>
    <n v="4155914194"/>
    <x v="10"/>
    <x v="140"/>
    <s v="20189845.1"/>
    <s v="Vondels"/>
    <s v="De Fakkel"/>
    <s v="Sensibilisering"/>
    <n v="571"/>
    <x v="1"/>
    <x v="1358"/>
  </r>
  <r>
    <n v="4155914194"/>
    <x v="10"/>
    <x v="140"/>
    <s v="20184143.1"/>
    <s v="Vondels"/>
    <s v="De Pelgrim"/>
    <s v="Isoleren pompen/kranen/hydraulica"/>
    <n v="1579.8"/>
    <x v="1"/>
    <x v="1359"/>
  </r>
  <r>
    <n v="4155914194"/>
    <x v="10"/>
    <x v="140"/>
    <s v="20184143.1"/>
    <s v="Vondels"/>
    <s v="De Pelgrim"/>
    <s v="Vervangen pompen"/>
    <n v="1006.8000000000001"/>
    <x v="1"/>
    <x v="1360"/>
  </r>
  <r>
    <n v="4155914194"/>
    <x v="10"/>
    <x v="140"/>
    <s v="20184143.1"/>
    <s v="Vondels"/>
    <s v="De Pelgrim"/>
    <s v="Overige"/>
    <n v="433"/>
    <x v="1"/>
    <x v="1361"/>
  </r>
  <r>
    <n v="4155914194"/>
    <x v="10"/>
    <x v="140"/>
    <s v="20184143.1"/>
    <s v="Vondels"/>
    <s v="De Pelgrim"/>
    <s v="Isoleren leidingen"/>
    <n v="113.39999999999999"/>
    <x v="1"/>
    <x v="1362"/>
  </r>
  <r>
    <n v="4155914194"/>
    <x v="10"/>
    <x v="140"/>
    <s v="20184143.1"/>
    <s v="Vondels"/>
    <s v="De Pelgrim"/>
    <s v="Regeltechn. verwarming"/>
    <n v="8"/>
    <x v="1"/>
    <x v="1363"/>
  </r>
  <r>
    <n v="4155914194"/>
    <x v="10"/>
    <x v="140"/>
    <s v="20182340.1"/>
    <s v="Vondels"/>
    <s v="De Pelgrim Mesenstraat"/>
    <s v="Stookplaatsrenovatie"/>
    <n v="4689"/>
    <x v="1"/>
    <x v="1364"/>
  </r>
  <r>
    <n v="4155914194"/>
    <x v="10"/>
    <x v="140"/>
    <s v="20189541.1"/>
    <s v="Vondels"/>
    <s v="Den Ommeloop"/>
    <s v="Overige"/>
    <n v="367"/>
    <x v="1"/>
    <x v="1365"/>
  </r>
  <r>
    <n v="4155914194"/>
    <x v="10"/>
    <x v="140"/>
    <s v="20189541.1"/>
    <s v="Vondels"/>
    <s v="Den Ommeloop"/>
    <s v="Isoleren pompen/kranen/hydraulica"/>
    <n v="288"/>
    <x v="1"/>
    <x v="1366"/>
  </r>
  <r>
    <n v="4155914194"/>
    <x v="10"/>
    <x v="140"/>
    <s v="20184259.1"/>
    <s v="Vondels"/>
    <s v="Den Ommeloop Siegenlaan"/>
    <s v="Zonneboiler"/>
    <n v="4218"/>
    <x v="1"/>
    <x v="1367"/>
  </r>
  <r>
    <n v="4155914194"/>
    <x v="10"/>
    <x v="140"/>
    <s v="20184259.1"/>
    <s v="Vondels"/>
    <s v="Den Ommeloop Siegenlaan"/>
    <s v="Renovatie beglazing"/>
    <n v="4177.2000000000007"/>
    <x v="1"/>
    <x v="1368"/>
  </r>
  <r>
    <n v="4155914194"/>
    <x v="10"/>
    <x v="140"/>
    <s v="20184259.1"/>
    <s v="Vondels"/>
    <s v="Den Ommeloop Siegenlaan"/>
    <s v="Isoleren leidingen"/>
    <n v="1401.6"/>
    <x v="1"/>
    <x v="1369"/>
  </r>
  <r>
    <n v="4155914194"/>
    <x v="10"/>
    <x v="140"/>
    <s v="20184259.1"/>
    <s v="Vondels"/>
    <s v="Den Ommeloop Siegenlaan"/>
    <s v="Vervangen pompen"/>
    <n v="374"/>
    <x v="1"/>
    <x v="1370"/>
  </r>
  <r>
    <n v="4155914194"/>
    <x v="10"/>
    <x v="140"/>
    <s v="20184259.1"/>
    <s v="Vondels"/>
    <s v="Den Ommeloop Siegenlaan"/>
    <s v="Regeltechn. verwarming"/>
    <n v="201"/>
    <x v="1"/>
    <x v="1371"/>
  </r>
  <r>
    <n v="4155914194"/>
    <x v="10"/>
    <x v="140"/>
    <s v="20185474.1"/>
    <s v="Vondels"/>
    <s v="Het Minnehuis"/>
    <s v="Renovatie SWW"/>
    <n v="1620"/>
    <x v="1"/>
    <x v="1372"/>
  </r>
  <r>
    <n v="4155914194"/>
    <x v="10"/>
    <x v="140"/>
    <s v="20185474.1"/>
    <s v="Vondels"/>
    <s v="Het Minnehuis"/>
    <s v="Isoleren pompen/kranen/hydraulica"/>
    <n v="1075.2"/>
    <x v="1"/>
    <x v="1373"/>
  </r>
  <r>
    <n v="4155914194"/>
    <x v="10"/>
    <x v="140"/>
    <s v="20185474.1"/>
    <s v="Vondels"/>
    <s v="Het Minnehuis"/>
    <s v="Isoleren leidingen"/>
    <n v="156.6"/>
    <x v="1"/>
    <x v="1374"/>
  </r>
  <r>
    <n v="4155914194"/>
    <x v="4"/>
    <x v="140"/>
    <s v="20229614.1"/>
    <s v="Vondels"/>
    <s v="Rijselseweg"/>
    <s v="Schrijnwerkrenovatie PVC"/>
    <n v="86190"/>
    <x v="1"/>
    <x v="1375"/>
  </r>
  <r>
    <n v="4155914194"/>
    <x v="4"/>
    <x v="140"/>
    <s v="20229614.1"/>
    <s v="Vondels"/>
    <s v="Rijselseweg"/>
    <s v="Warmtepompen en koeling"/>
    <n v="69000"/>
    <x v="1"/>
    <x v="1376"/>
  </r>
  <r>
    <n v="4155914194"/>
    <x v="4"/>
    <x v="140"/>
    <s v="20229614.1"/>
    <s v="Vondels"/>
    <s v="Rijselseweg"/>
    <s v="Regeltechn.ventilatie"/>
    <n v="57000"/>
    <x v="1"/>
    <x v="1377"/>
  </r>
  <r>
    <n v="4155914194"/>
    <x v="4"/>
    <x v="140"/>
    <s v="20229614.1"/>
    <s v="Vondels"/>
    <s v="Rijselseweg"/>
    <s v="Vloerisolatie (op de vloerplaat)"/>
    <n v="47916"/>
    <x v="1"/>
    <x v="1378"/>
  </r>
  <r>
    <n v="4155914194"/>
    <x v="4"/>
    <x v="140"/>
    <s v="20229614.1"/>
    <s v="Vondels"/>
    <s v="Rijselseweg"/>
    <s v="Muurisolatie"/>
    <n v="37039.200000000004"/>
    <x v="1"/>
    <x v="1379"/>
  </r>
  <r>
    <n v="4155914194"/>
    <x v="4"/>
    <x v="140"/>
    <s v="20229614.1"/>
    <s v="Vondels"/>
    <s v="Rijselseweg"/>
    <s v="Dakisolatie plat dak"/>
    <n v="30302.400000000001"/>
    <x v="1"/>
    <x v="1380"/>
  </r>
  <r>
    <n v="4155914194"/>
    <x v="4"/>
    <x v="140"/>
    <s v="20229614.1"/>
    <s v="Vondels"/>
    <s v="Rijselseweg"/>
    <s v="Binnenmuurisolatie"/>
    <n v="18252"/>
    <x v="1"/>
    <x v="1381"/>
  </r>
  <r>
    <n v="4155914194"/>
    <x v="4"/>
    <x v="140"/>
    <s v="20229614.1"/>
    <s v="Vondels"/>
    <s v="Rijselseweg"/>
    <s v="Dakisolatie plat dak"/>
    <n v="15638"/>
    <x v="1"/>
    <x v="1382"/>
  </r>
  <r>
    <n v="4155914194"/>
    <x v="4"/>
    <x v="140"/>
    <s v="20229614.1"/>
    <s v="Vondels"/>
    <s v="Rijselseweg"/>
    <s v="Vloerisolatie (op de vloerplaat)"/>
    <n v="5880"/>
    <x v="1"/>
    <x v="1383"/>
  </r>
  <r>
    <n v="4155914194"/>
    <x v="4"/>
    <x v="140"/>
    <s v="20229614.1"/>
    <s v="Vondels"/>
    <s v="Rijselseweg"/>
    <s v="Buitengevel"/>
    <n v="3329.4"/>
    <x v="1"/>
    <x v="1384"/>
  </r>
  <r>
    <n v="4155914194"/>
    <x v="4"/>
    <x v="140"/>
    <s v="20229614.1"/>
    <s v="Vondels"/>
    <s v="Rijselseweg"/>
    <s v="Vloerisolatie (onder de vloerplaat)"/>
    <n v="1770"/>
    <x v="1"/>
    <x v="1385"/>
  </r>
  <r>
    <n v="4155914194"/>
    <x v="4"/>
    <x v="140"/>
    <s v="20229614.1"/>
    <s v="Vondels"/>
    <s v="Rijselseweg"/>
    <s v="Dakisolatie hellend dak"/>
    <n v="1395"/>
    <x v="1"/>
    <x v="1386"/>
  </r>
  <r>
    <n v="4155914194"/>
    <x v="4"/>
    <x v="140"/>
    <s v="20187712.1"/>
    <s v="Vondels"/>
    <s v="Ter Waarde"/>
    <s v="Overige"/>
    <n v="9600"/>
    <x v="1"/>
    <x v="1387"/>
  </r>
  <r>
    <n v="4155914194"/>
    <x v="6"/>
    <x v="140"/>
    <s v="20237192.1"/>
    <s v="Vondels"/>
    <s v="Milieuboerderij de Palingbeek"/>
    <s v="Dakisolatie hellend dak"/>
    <n v="12600"/>
    <x v="1"/>
    <x v="1388"/>
  </r>
  <r>
    <n v="4155914194"/>
    <x v="6"/>
    <x v="140"/>
    <s v="20237192.1"/>
    <s v="Vondels"/>
    <s v="Milieuboerderij de Palingbeek"/>
    <s v="Dakisolatie hellend dak"/>
    <n v="7989"/>
    <x v="1"/>
    <x v="1389"/>
  </r>
  <r>
    <n v="4155914194"/>
    <x v="6"/>
    <x v="140"/>
    <s v="20237192.1"/>
    <s v="Vondels"/>
    <s v="Milieuboerderij de Palingbeek"/>
    <s v="Regeltechn.ventilatie"/>
    <n v="3000"/>
    <x v="1"/>
    <x v="1390"/>
  </r>
  <r>
    <n v="4157282094"/>
    <x v="9"/>
    <x v="141"/>
    <s v="20188031.1"/>
    <s v="Koningin Elisabeth Instituut"/>
    <s v="Ziekenhuisgebouw"/>
    <s v="WKK"/>
    <n v="26141"/>
    <x v="1"/>
    <x v="1391"/>
  </r>
  <r>
    <n v="4157282094"/>
    <x v="9"/>
    <x v="141"/>
    <s v="20188031.1"/>
    <s v="Koningin Elisabeth Instituut"/>
    <s v="Ziekenhuisgebouw"/>
    <s v="Zonneboiler"/>
    <n v="16590"/>
    <x v="1"/>
    <x v="1392"/>
  </r>
  <r>
    <n v="4157282094"/>
    <x v="9"/>
    <x v="141"/>
    <s v="20188031.1"/>
    <s v="Koningin Elisabeth Instituut"/>
    <s v="Ziekenhuisgebouw"/>
    <s v="Monitoring"/>
    <n v="9223"/>
    <x v="1"/>
    <x v="1393"/>
  </r>
  <r>
    <n v="4157282094"/>
    <x v="9"/>
    <x v="141"/>
    <s v="20188031.1"/>
    <s v="Koningin Elisabeth Instituut"/>
    <s v="Ziekenhuisgebouw"/>
    <s v="Renovatie SWW"/>
    <n v="2715"/>
    <x v="1"/>
    <x v="1394"/>
  </r>
  <r>
    <n v="4153245957"/>
    <x v="2"/>
    <x v="142"/>
    <s v="20186034.2"/>
    <s v="RAAKZAAM"/>
    <s v="Dagcentrum Sint-Niklaas OLVP"/>
    <s v="Muurisolatie"/>
    <n v="37287"/>
    <x v="1"/>
    <x v="1395"/>
  </r>
  <r>
    <n v="4153245957"/>
    <x v="2"/>
    <x v="142"/>
    <s v="20186034.2"/>
    <s v="RAAKZAAM"/>
    <s v="Dagcentrum Sint-Niklaas OLVP"/>
    <s v="Gebouwisolatie"/>
    <n v="8700"/>
    <x v="1"/>
    <x v="1396"/>
  </r>
  <r>
    <n v="4153245957"/>
    <x v="2"/>
    <x v="142"/>
    <s v="20186034.3"/>
    <s v="RAAKZAAM"/>
    <s v="Dagcentrum Sint-Niklaas OLVP"/>
    <s v="Monitoring"/>
    <n v="3000"/>
    <x v="1"/>
    <x v="1397"/>
  </r>
  <r>
    <n v="4153245957"/>
    <x v="2"/>
    <x v="142"/>
    <s v="20186034.2"/>
    <s v="RAAKZAAM"/>
    <s v="Dagcentrum Sint-Niklaas OLVP"/>
    <s v="Regeltechnisch"/>
    <n v="1051"/>
    <x v="1"/>
    <x v="1398"/>
  </r>
  <r>
    <n v="4153245957"/>
    <x v="2"/>
    <x v="142"/>
    <s v="20226206.2"/>
    <s v="RAAKZAAM"/>
    <s v="Knaptand achteraan"/>
    <s v="Sensibilisering"/>
    <n v="1200"/>
    <x v="1"/>
    <x v="1399"/>
  </r>
  <r>
    <n v="4153245957"/>
    <x v="5"/>
    <x v="142"/>
    <s v="20186034.4"/>
    <s v="RAAKZAAM"/>
    <s v="Dagcentrum Sint-Niklaas OLVP"/>
    <s v="PV-panelen"/>
    <n v="8072"/>
    <x v="1"/>
    <x v="1400"/>
  </r>
  <r>
    <n v="4153245957"/>
    <x v="5"/>
    <x v="142"/>
    <s v="20186034.4"/>
    <s v="RAAKZAAM"/>
    <s v="Dagcentrum Sint-Niklaas OLVP"/>
    <s v="Relighting/relamping"/>
    <n v="16156.32"/>
    <x v="1"/>
    <x v="1401"/>
  </r>
  <r>
    <n v="4158264955"/>
    <x v="3"/>
    <x v="143"/>
    <s v="20216260.1"/>
    <s v="Centrum voor Jongens en Meisjes met individuele Begeleiding"/>
    <s v="Hoveberg"/>
    <s v="Buitengevel"/>
    <n v="45000"/>
    <x v="1"/>
    <x v="1402"/>
  </r>
  <r>
    <n v="4158264955"/>
    <x v="3"/>
    <x v="143"/>
    <s v="20216260.1"/>
    <s v="Centrum voor Jongens en Meisjes met individuele Begeleiding"/>
    <s v="Hoveberg"/>
    <s v="Overige"/>
    <n v="10800"/>
    <x v="1"/>
    <x v="1403"/>
  </r>
  <r>
    <n v="4158264955"/>
    <x v="3"/>
    <x v="143"/>
    <s v="20216260.1"/>
    <s v="Centrum voor Jongens en Meisjes met individuele Begeleiding"/>
    <s v="Hoveberg"/>
    <s v="Binnenmuurisolatie"/>
    <n v="8560"/>
    <x v="1"/>
    <x v="1404"/>
  </r>
  <r>
    <n v="4158264955"/>
    <x v="3"/>
    <x v="143"/>
    <s v="20216260.1"/>
    <s v="Centrum voor Jongens en Meisjes met individuele Begeleiding"/>
    <s v="Hoveberg"/>
    <s v="Regeltechn.verwarming"/>
    <n v="4306"/>
    <x v="1"/>
    <x v="1405"/>
  </r>
  <r>
    <n v="4158264955"/>
    <x v="3"/>
    <x v="143"/>
    <s v="20216260.1"/>
    <s v="Centrum voor Jongens en Meisjes met individuele Begeleiding"/>
    <s v="Hoveberg"/>
    <s v="Warmtepompen en koeling"/>
    <n v="2400"/>
    <x v="1"/>
    <x v="1406"/>
  </r>
  <r>
    <n v="4158264955"/>
    <x v="3"/>
    <x v="143"/>
    <s v="20216260.1"/>
    <s v="Centrum voor Jongens en Meisjes met individuele Begeleiding"/>
    <s v="Hoveberg"/>
    <s v="Stookplaatsrenovatie"/>
    <n v="1800"/>
    <x v="1"/>
    <x v="1407"/>
  </r>
  <r>
    <n v="4158264955"/>
    <x v="2"/>
    <x v="143"/>
    <s v="20216260.2"/>
    <s v="Centrum voor Jongens en Meisjes met individuele Begeleiding"/>
    <s v="Hoveberg"/>
    <s v="Renovatie beglazing"/>
    <n v="42000"/>
    <x v="1"/>
    <x v="1408"/>
  </r>
  <r>
    <n v="4158275816"/>
    <x v="9"/>
    <x v="144"/>
    <s v="20182942.1"/>
    <s v="De Sperwer"/>
    <s v="De Sperwer 358 vzw"/>
    <s v="Zonneboiler"/>
    <n v="1380"/>
    <x v="1"/>
    <x v="1409"/>
  </r>
  <r>
    <n v="4158275816"/>
    <x v="9"/>
    <x v="144"/>
    <s v="20182942.1"/>
    <s v="De Sperwer"/>
    <s v="De Sperwer 358 vzw"/>
    <s v="Regeltechn. verwarming"/>
    <n v="276"/>
    <x v="1"/>
    <x v="1410"/>
  </r>
  <r>
    <n v="4158275816"/>
    <x v="9"/>
    <x v="144"/>
    <s v="20182942.1"/>
    <s v="De Sperwer"/>
    <s v="De Sperwer 358 vzw"/>
    <s v="Isoleren leidingen"/>
    <n v="11"/>
    <x v="1"/>
    <x v="1411"/>
  </r>
  <r>
    <n v="4158275816"/>
    <x v="9"/>
    <x v="144"/>
    <s v="20184156.1"/>
    <s v="De Sperwer"/>
    <s v="De Sperwer 54 vzw"/>
    <s v="Muurisolatie"/>
    <n v="37620"/>
    <x v="1"/>
    <x v="1412"/>
  </r>
  <r>
    <n v="4158275816"/>
    <x v="9"/>
    <x v="144"/>
    <s v="20184156.1"/>
    <s v="De Sperwer"/>
    <s v="De Sperwer 54 vzw"/>
    <s v="Stookplaatsrenovatie"/>
    <n v="12600"/>
    <x v="1"/>
    <x v="1413"/>
  </r>
  <r>
    <n v="4158275816"/>
    <x v="9"/>
    <x v="144"/>
    <s v="20184156.1"/>
    <s v="De Sperwer"/>
    <s v="De Sperwer 54 vzw"/>
    <s v="Overige"/>
    <n v="2114"/>
    <x v="1"/>
    <x v="1414"/>
  </r>
  <r>
    <n v="4158275816"/>
    <x v="9"/>
    <x v="144"/>
    <s v="20184156.1"/>
    <s v="De Sperwer"/>
    <s v="De Sperwer 54 vzw"/>
    <s v="Isoleren pompen/kranen/hydraulica"/>
    <n v="1924"/>
    <x v="1"/>
    <x v="1415"/>
  </r>
  <r>
    <n v="4158275816"/>
    <x v="9"/>
    <x v="144"/>
    <s v="20184156.1"/>
    <s v="De Sperwer"/>
    <s v="De Sperwer 54 vzw"/>
    <s v="Vervangen pompen"/>
    <n v="1560"/>
    <x v="1"/>
    <x v="1416"/>
  </r>
  <r>
    <n v="4158275816"/>
    <x v="9"/>
    <x v="144"/>
    <s v="20184156.1"/>
    <s v="De Sperwer"/>
    <s v="De Sperwer 54 vzw"/>
    <s v="Regeltechn. verwarming"/>
    <n v="117"/>
    <x v="1"/>
    <x v="1417"/>
  </r>
  <r>
    <n v="4158275816"/>
    <x v="9"/>
    <x v="144"/>
    <s v="20184156.1"/>
    <s v="De Sperwer"/>
    <s v="De Sperwer 54 vzw"/>
    <s v="Isoleren leidingen"/>
    <n v="58"/>
    <x v="1"/>
    <x v="1418"/>
  </r>
  <r>
    <n v="4159175555"/>
    <x v="10"/>
    <x v="145"/>
    <s v="20189452.1"/>
    <s v="Het Veer, Revalidatiecentrum vzw"/>
    <s v="Het Veer"/>
    <s v="Stookplaatsrenovatie"/>
    <n v="20100"/>
    <x v="1"/>
    <x v="1419"/>
  </r>
  <r>
    <n v="4159175555"/>
    <x v="10"/>
    <x v="145"/>
    <s v="20189452.1"/>
    <s v="Het Veer, Revalidatiecentrum vzw"/>
    <s v="Het Veer"/>
    <s v="Isoleren leidingen"/>
    <n v="1914"/>
    <x v="1"/>
    <x v="1420"/>
  </r>
  <r>
    <n v="4159175555"/>
    <x v="10"/>
    <x v="145"/>
    <s v="20189452.1"/>
    <s v="Het Veer, Revalidatiecentrum vzw"/>
    <s v="Het Veer"/>
    <s v="Vervangen pompen"/>
    <n v="1158"/>
    <x v="1"/>
    <x v="1421"/>
  </r>
  <r>
    <n v="4159175555"/>
    <x v="10"/>
    <x v="145"/>
    <s v="20189452.1"/>
    <s v="Het Veer, Revalidatiecentrum vzw"/>
    <s v="Het Veer"/>
    <s v="Monitoring"/>
    <n v="790"/>
    <x v="1"/>
    <x v="1422"/>
  </r>
  <r>
    <n v="4159175555"/>
    <x v="3"/>
    <x v="145"/>
    <s v="20189452.2"/>
    <s v="Het Veer, Revalidatiecentrum vzw"/>
    <s v="Het Veer"/>
    <s v="Buitengevel"/>
    <n v="21375.599999999999"/>
    <x v="1"/>
    <x v="1423"/>
  </r>
  <r>
    <n v="4158760092"/>
    <x v="3"/>
    <x v="146"/>
    <s v="20186258.1"/>
    <s v="Medisch Pedagogisch Centrum Sint-Franciscus"/>
    <s v="Rode Vleugel 8"/>
    <s v="Stookplaatsrenovatie"/>
    <n v="20815"/>
    <x v="1"/>
    <x v="1424"/>
  </r>
  <r>
    <n v="4158760092"/>
    <x v="7"/>
    <x v="146"/>
    <s v="20214459.1"/>
    <s v="Medisch Pedagogisch Centrum Sint-Franciscus"/>
    <s v="Boshut (Bosland &amp; Sprokkelhut)"/>
    <s v="Zoldervloer"/>
    <n v="43313.4"/>
    <x v="1"/>
    <x v="1425"/>
  </r>
  <r>
    <n v="4158760092"/>
    <x v="7"/>
    <x v="146"/>
    <s v="20214459.2"/>
    <s v="Medisch Pedagogisch Centrum Sint-Franciscus"/>
    <s v="Boshut (Bosland &amp; Sprokkelhut)"/>
    <s v="Isoleren pompen/kranen/hydraulica"/>
    <n v="1056"/>
    <x v="1"/>
    <x v="1426"/>
  </r>
  <r>
    <n v="4158760092"/>
    <x v="7"/>
    <x v="146"/>
    <s v="20213136.2"/>
    <s v="Medisch Pedagogisch Centrum Sint-Franciscus"/>
    <s v="De Rijtak"/>
    <s v="Warmtepompen en koeling"/>
    <n v="27905.4"/>
    <x v="1"/>
    <x v="1427"/>
  </r>
  <r>
    <n v="4158760092"/>
    <x v="7"/>
    <x v="146"/>
    <s v="20213136.1"/>
    <s v="Medisch Pedagogisch Centrum Sint-Franciscus"/>
    <s v="De Rijtak"/>
    <s v="Zoldervloer"/>
    <n v="10906"/>
    <x v="1"/>
    <x v="1428"/>
  </r>
  <r>
    <n v="4158760092"/>
    <x v="7"/>
    <x v="146"/>
    <s v="20211601.1"/>
    <s v="Medisch Pedagogisch Centrum Sint-Franciscus"/>
    <s v="Meuleveld"/>
    <s v="Monitoring"/>
    <n v="1160"/>
    <x v="1"/>
    <x v="1429"/>
  </r>
  <r>
    <n v="4158760092"/>
    <x v="7"/>
    <x v="146"/>
    <s v="20218963.1"/>
    <s v="Medisch Pedagogisch Centrum Sint-Franciscus"/>
    <s v="Sportcomplex"/>
    <s v="Renovatie beglazing"/>
    <n v="60075"/>
    <x v="1"/>
    <x v="1430"/>
  </r>
  <r>
    <n v="4158760092"/>
    <x v="6"/>
    <x v="146"/>
    <s v="20218963.3"/>
    <s v="Medisch Pedagogisch Centrum Sint-Franciscus"/>
    <s v="Sportcomplex"/>
    <s v="Dakisolatie plat dak"/>
    <n v="89488.8"/>
    <x v="1"/>
    <x v="1431"/>
  </r>
  <r>
    <n v="4158760092"/>
    <x v="5"/>
    <x v="146"/>
    <s v="20218963.4"/>
    <s v="Medisch Pedagogisch Centrum Sint-Franciscus"/>
    <s v="Sportcomplex"/>
    <s v="Dakisolatie plat dak"/>
    <n v="60109.8"/>
    <x v="1"/>
    <x v="1432"/>
  </r>
  <r>
    <n v="4167219616"/>
    <x v="15"/>
    <x v="147"/>
    <s v="20189005.1"/>
    <s v="Primavera"/>
    <s v="Primavera"/>
    <s v="Dakisolatie"/>
    <n v="46670.400000000001"/>
    <x v="1"/>
    <x v="1433"/>
  </r>
  <r>
    <n v="4167219616"/>
    <x v="15"/>
    <x v="147"/>
    <s v="20189005.1"/>
    <s v="Primavera"/>
    <s v="Primavera"/>
    <s v="Relighting/relamping"/>
    <n v="6840"/>
    <x v="1"/>
    <x v="1434"/>
  </r>
  <r>
    <n v="4167219616"/>
    <x v="15"/>
    <x v="147"/>
    <s v="20189005.1"/>
    <s v="Primavera"/>
    <s v="Primavera"/>
    <s v="Zonneboiler"/>
    <n v="4755"/>
    <x v="1"/>
    <x v="1435"/>
  </r>
  <r>
    <n v="4167219616"/>
    <x v="15"/>
    <x v="147"/>
    <s v="20189005.1"/>
    <s v="Primavera"/>
    <s v="Primavera"/>
    <s v="Isoleren pompen/kranen/hydraulica"/>
    <n v="2250"/>
    <x v="1"/>
    <x v="1436"/>
  </r>
  <r>
    <n v="4163631866"/>
    <x v="5"/>
    <x v="148"/>
    <s v="20226666.1"/>
    <s v="Woon- en Zorgcentrum Home Vrijzicht vzw"/>
    <s v="Residentie Elisabeth"/>
    <s v="PV-panelen"/>
    <n v="5135"/>
    <x v="1"/>
    <x v="1437"/>
  </r>
  <r>
    <n v="4163631866"/>
    <x v="5"/>
    <x v="148"/>
    <s v="20226666.1"/>
    <s v="Woon- en Zorgcentrum Home Vrijzicht vzw"/>
    <s v="Residentie Elisabeth"/>
    <s v="Dakisolatie plat dak"/>
    <n v="29700"/>
    <x v="1"/>
    <x v="1438"/>
  </r>
  <r>
    <n v="4168892394"/>
    <x v="9"/>
    <x v="149"/>
    <s v="20188292.1"/>
    <s v="Mivalti"/>
    <s v="Ateliers &amp; CVDV-zaal"/>
    <s v="Dakisolatie"/>
    <n v="41824.800000000003"/>
    <x v="1"/>
    <x v="1439"/>
  </r>
  <r>
    <n v="4168892394"/>
    <x v="9"/>
    <x v="149"/>
    <s v="20189470.1"/>
    <s v="Mivalti"/>
    <s v="Gruuthuse"/>
    <s v="Schrijnwerkrenovatie"/>
    <n v="24720"/>
    <x v="1"/>
    <x v="1440"/>
  </r>
  <r>
    <n v="4168892394"/>
    <x v="9"/>
    <x v="149"/>
    <s v="20189470.1"/>
    <s v="Mivalti"/>
    <s v="Gruuthuse"/>
    <s v="Renovatie SWW"/>
    <n v="8956.7999999999993"/>
    <x v="1"/>
    <x v="1441"/>
  </r>
  <r>
    <n v="4168892394"/>
    <x v="9"/>
    <x v="149"/>
    <s v="20189470.1"/>
    <s v="Mivalti"/>
    <s v="Gruuthuse"/>
    <s v="Stookplaatsrenovatie"/>
    <n v="5925"/>
    <x v="1"/>
    <x v="1442"/>
  </r>
  <r>
    <n v="4168892394"/>
    <x v="2"/>
    <x v="149"/>
    <s v="20188337.1"/>
    <s v="Mivalti"/>
    <s v="Huis 52"/>
    <s v="Gebouwisolatie"/>
    <n v="23618.400000000001"/>
    <x v="1"/>
    <x v="1443"/>
  </r>
  <r>
    <n v="4173233616"/>
    <x v="16"/>
    <x v="150"/>
    <s v="20189972.1"/>
    <s v="Duin en Polder"/>
    <s v="Den Uytkant"/>
    <s v="Sensibilisering"/>
    <n v="324"/>
    <x v="1"/>
    <x v="1444"/>
  </r>
  <r>
    <n v="4173233616"/>
    <x v="16"/>
    <x v="150"/>
    <s v="20189972.1"/>
    <s v="Duin en Polder"/>
    <s v="Den Uytkant"/>
    <s v="Stookplaatsrenovatie"/>
    <n v="28"/>
    <x v="1"/>
    <x v="1445"/>
  </r>
  <r>
    <n v="4173233616"/>
    <x v="16"/>
    <x v="150"/>
    <s v="20188441.1"/>
    <s v="Duin en Polder"/>
    <s v="Het Atelier"/>
    <s v="Gebouwisolatie"/>
    <n v="3801"/>
    <x v="1"/>
    <x v="1446"/>
  </r>
  <r>
    <n v="4173233616"/>
    <x v="16"/>
    <x v="150"/>
    <s v="20188441.1"/>
    <s v="Duin en Polder"/>
    <s v="Het Atelier"/>
    <s v="Gebouwisolatie"/>
    <n v="216"/>
    <x v="1"/>
    <x v="1447"/>
  </r>
  <r>
    <n v="4173233616"/>
    <x v="16"/>
    <x v="150"/>
    <s v="20182871.1"/>
    <s v="Duin en Polder"/>
    <s v="Het Polderhuis"/>
    <s v="Comfortverhoging"/>
    <n v="352"/>
    <x v="1"/>
    <x v="1448"/>
  </r>
  <r>
    <n v="4173233616"/>
    <x v="16"/>
    <x v="150"/>
    <s v="20185295.1"/>
    <s v="Duin en Polder"/>
    <s v="Hof ter Bloemmolens"/>
    <s v="Stookplaatsrenovatie"/>
    <n v="636"/>
    <x v="1"/>
    <x v="1449"/>
  </r>
  <r>
    <n v="4173233616"/>
    <x v="16"/>
    <x v="150"/>
    <s v="20184775.1"/>
    <s v="Duin en Polder"/>
    <s v="Hof ter Bloemmolens 35"/>
    <s v="Stookplaatsrenovatie"/>
    <n v="453"/>
    <x v="1"/>
    <x v="1450"/>
  </r>
  <r>
    <n v="4173233616"/>
    <x v="3"/>
    <x v="150"/>
    <s v="20182871.2"/>
    <s v="Duin en Polder"/>
    <s v="Het Polderhuis"/>
    <s v="Comfortverhoging"/>
    <n v="385"/>
    <x v="1"/>
    <x v="1451"/>
  </r>
  <r>
    <n v="4173343507"/>
    <x v="10"/>
    <x v="151"/>
    <s v="20184396.1"/>
    <s v="AZ RIVIERENLAND"/>
    <s v="Huis 1872"/>
    <s v="Dakisolatie"/>
    <n v="23100"/>
    <x v="1"/>
    <x v="1452"/>
  </r>
  <r>
    <n v="4173343507"/>
    <x v="10"/>
    <x v="151"/>
    <s v="20184396.1"/>
    <s v="AZ RIVIERENLAND"/>
    <s v="Huis 1872"/>
    <s v="Vervangen pompen"/>
    <n v="18630"/>
    <x v="1"/>
    <x v="1453"/>
  </r>
  <r>
    <n v="4173343507"/>
    <x v="10"/>
    <x v="151"/>
    <s v="20184396.1"/>
    <s v="AZ RIVIERENLAND"/>
    <s v="Huis 1872"/>
    <s v="Stookplaatsrenovatie"/>
    <n v="11885.4"/>
    <x v="1"/>
    <x v="1454"/>
  </r>
  <r>
    <n v="4173343507"/>
    <x v="9"/>
    <x v="151"/>
    <s v="20185239.1"/>
    <s v="AZ RIVIERENLAND"/>
    <s v="Algemeen Ziekenhuis Heilige Familie"/>
    <s v="Stookplaatsrenovatie"/>
    <n v="100176"/>
    <x v="1"/>
    <x v="1455"/>
  </r>
  <r>
    <n v="4173343507"/>
    <x v="9"/>
    <x v="151"/>
    <s v="20185239.1"/>
    <s v="AZ RIVIERENLAND"/>
    <s v="Algemeen Ziekenhuis Heilige Familie"/>
    <s v="Muurisolatie"/>
    <n v="34526"/>
    <x v="1"/>
    <x v="1456"/>
  </r>
  <r>
    <n v="4173343507"/>
    <x v="9"/>
    <x v="151"/>
    <s v="20185239.1"/>
    <s v="AZ RIVIERENLAND"/>
    <s v="Algemeen Ziekenhuis Heilige Familie"/>
    <s v="Regeltechn. koeling"/>
    <n v="25392"/>
    <x v="1"/>
    <x v="1457"/>
  </r>
  <r>
    <n v="4173343507"/>
    <x v="9"/>
    <x v="151"/>
    <s v="20185239.1"/>
    <s v="AZ RIVIERENLAND"/>
    <s v="Algemeen Ziekenhuis Heilige Familie"/>
    <s v="Regeltechn. koeling"/>
    <n v="6946"/>
    <x v="1"/>
    <x v="1458"/>
  </r>
  <r>
    <n v="4173343507"/>
    <x v="9"/>
    <x v="151"/>
    <s v="20185239.1"/>
    <s v="AZ RIVIERENLAND"/>
    <s v="Algemeen Ziekenhuis Heilige Familie"/>
    <s v="Regeltechn. koeling"/>
    <n v="5973"/>
    <x v="1"/>
    <x v="1459"/>
  </r>
  <r>
    <n v="4173343507"/>
    <x v="9"/>
    <x v="151"/>
    <s v="20185239.1"/>
    <s v="AZ RIVIERENLAND"/>
    <s v="Algemeen Ziekenhuis Heilige Familie"/>
    <s v="Isoleren pompen/kranen/hydraulica"/>
    <n v="663"/>
    <x v="1"/>
    <x v="1460"/>
  </r>
  <r>
    <n v="4173343507"/>
    <x v="9"/>
    <x v="151"/>
    <s v="20183395.1"/>
    <s v="AZ RIVIERENLAND"/>
    <s v="Campus Bornem"/>
    <s v="Stookplaatsrenovatie"/>
    <n v="54619.200000000004"/>
    <x v="1"/>
    <x v="1461"/>
  </r>
  <r>
    <n v="4173343507"/>
    <x v="9"/>
    <x v="151"/>
    <s v="20183395.1"/>
    <s v="AZ RIVIERENLAND"/>
    <s v="Campus Bornem"/>
    <s v="Isoleren pompen/kranen/hydraulica"/>
    <n v="1682.3999999999999"/>
    <x v="1"/>
    <x v="1462"/>
  </r>
  <r>
    <n v="4173343507"/>
    <x v="9"/>
    <x v="151"/>
    <s v="20184396.1"/>
    <s v="AZ RIVIERENLAND"/>
    <s v="Huis 1872"/>
    <s v="Overige opwekking"/>
    <n v="9790.8000000000011"/>
    <x v="1"/>
    <x v="1463"/>
  </r>
  <r>
    <n v="4173343507"/>
    <x v="9"/>
    <x v="151"/>
    <s v="20184396.1"/>
    <s v="AZ RIVIERENLAND"/>
    <s v="Huis 1872"/>
    <s v="Monitoring"/>
    <n v="720"/>
    <x v="1"/>
    <x v="1464"/>
  </r>
  <r>
    <n v="4173343507"/>
    <x v="9"/>
    <x v="151"/>
    <s v="20182333.1"/>
    <s v="AZ RIVIERENLAND"/>
    <s v="Kabouterland"/>
    <s v="Vervangen pompen"/>
    <n v="2337.6"/>
    <x v="1"/>
    <x v="1465"/>
  </r>
  <r>
    <n v="4173343507"/>
    <x v="8"/>
    <x v="151"/>
    <s v="20232394.1"/>
    <s v="AZ RIVIERENLAND"/>
    <s v="Algemeen Ziekenhuis Heilige Familie"/>
    <s v="Vervangen pompen"/>
    <n v="24044"/>
    <x v="1"/>
    <x v="1466"/>
  </r>
  <r>
    <n v="4173343507"/>
    <x v="8"/>
    <x v="151"/>
    <s v="20232394.1"/>
    <s v="AZ RIVIERENLAND"/>
    <s v="Algemeen Ziekenhuis Heilige Familie"/>
    <s v="Isoleren pompen/kranen/hydraulica"/>
    <n v="2509"/>
    <x v="1"/>
    <x v="1467"/>
  </r>
  <r>
    <n v="4173343507"/>
    <x v="8"/>
    <x v="151"/>
    <s v="20232394.1"/>
    <s v="AZ RIVIERENLAND"/>
    <s v="Algemeen Ziekenhuis Heilige Familie"/>
    <s v="Monitoring"/>
    <n v="19200"/>
    <x v="1"/>
    <x v="1468"/>
  </r>
  <r>
    <n v="4173343507"/>
    <x v="8"/>
    <x v="151"/>
    <s v="20232394.2"/>
    <s v="AZ RIVIERENLAND"/>
    <s v="Algemeen Ziekenhuis Heilige Familie"/>
    <s v="Buitengevel"/>
    <n v="255891"/>
    <x v="2"/>
    <x v="1469"/>
  </r>
  <r>
    <n v="4173343507"/>
    <x v="8"/>
    <x v="151"/>
    <s v="20232394.2"/>
    <s v="AZ RIVIERENLAND"/>
    <s v="Algemeen Ziekenhuis Heilige Familie"/>
    <s v="Buitengevel"/>
    <n v="23428.5"/>
    <x v="2"/>
    <x v="1470"/>
  </r>
  <r>
    <n v="4173343507"/>
    <x v="8"/>
    <x v="151"/>
    <s v="20232394.2"/>
    <s v="AZ RIVIERENLAND"/>
    <s v="Algemeen Ziekenhuis Heilige Familie"/>
    <s v="Buitengevel"/>
    <n v="227508"/>
    <x v="1"/>
    <x v="1471"/>
  </r>
  <r>
    <n v="4173343507"/>
    <x v="8"/>
    <x v="151"/>
    <s v="20232394.2"/>
    <s v="AZ RIVIERENLAND"/>
    <s v="Algemeen Ziekenhuis Heilige Familie"/>
    <s v="Buitengevel"/>
    <n v="113754"/>
    <x v="2"/>
    <x v="1472"/>
  </r>
  <r>
    <n v="4173343507"/>
    <x v="8"/>
    <x v="151"/>
    <s v="20232394.2"/>
    <s v="AZ RIVIERENLAND"/>
    <s v="Algemeen Ziekenhuis Heilige Familie"/>
    <s v="Schrijnwerkrenovatie Aluminium"/>
    <n v="254400"/>
    <x v="1"/>
    <x v="1473"/>
  </r>
  <r>
    <n v="4173343507"/>
    <x v="8"/>
    <x v="151"/>
    <s v="20232394.2"/>
    <s v="AZ RIVIERENLAND"/>
    <s v="Algemeen Ziekenhuis Heilige Familie"/>
    <s v="Schrijnwerkrenovatie Aluminium"/>
    <n v="25341"/>
    <x v="2"/>
    <x v="1474"/>
  </r>
  <r>
    <n v="4173343507"/>
    <x v="8"/>
    <x v="151"/>
    <s v="20232394.2"/>
    <s v="AZ RIVIERENLAND"/>
    <s v="Algemeen Ziekenhuis Heilige Familie"/>
    <s v="Schrijnwerkrenovatie Aluminium"/>
    <n v="127200"/>
    <x v="2"/>
    <x v="1475"/>
  </r>
  <r>
    <n v="4173343507"/>
    <x v="8"/>
    <x v="151"/>
    <s v="20232394.2"/>
    <s v="AZ RIVIERENLAND"/>
    <s v="Algemeen Ziekenhuis Heilige Familie"/>
    <s v="Schrijnwerkrenovatie Aluminium"/>
    <n v="314400"/>
    <x v="2"/>
    <x v="1476"/>
  </r>
  <r>
    <n v="4173343507"/>
    <x v="8"/>
    <x v="151"/>
    <s v="20232394.2"/>
    <s v="AZ RIVIERENLAND"/>
    <s v="Algemeen Ziekenhuis Heilige Familie"/>
    <s v="Schrijnwerkrenovatie Aluminium"/>
    <n v="28410"/>
    <x v="2"/>
    <x v="1477"/>
  </r>
  <r>
    <n v="4173343507"/>
    <x v="8"/>
    <x v="151"/>
    <s v="20232394.2"/>
    <s v="AZ RIVIERENLAND"/>
    <s v="Algemeen Ziekenhuis Heilige Familie"/>
    <s v="Buitengevel"/>
    <n v="301488"/>
    <x v="2"/>
    <x v="1478"/>
  </r>
  <r>
    <n v="4173343507"/>
    <x v="8"/>
    <x v="151"/>
    <s v="20232394.2"/>
    <s v="AZ RIVIERENLAND"/>
    <s v="Algemeen Ziekenhuis Heilige Familie"/>
    <s v="Buitengevel"/>
    <n v="50232"/>
    <x v="2"/>
    <x v="1479"/>
  </r>
  <r>
    <n v="4173343507"/>
    <x v="8"/>
    <x v="151"/>
    <s v="20232394.2"/>
    <s v="AZ RIVIERENLAND"/>
    <s v="Algemeen Ziekenhuis Heilige Familie"/>
    <s v="Warmtepompen en koeling_x0009_"/>
    <n v="1170000"/>
    <x v="2"/>
    <x v="1480"/>
  </r>
  <r>
    <n v="4173343507"/>
    <x v="8"/>
    <x v="151"/>
    <s v="20232394.2"/>
    <s v="AZ RIVIERENLAND"/>
    <s v="Algemeen Ziekenhuis Heilige Familie"/>
    <s v="Schrijnwerkrenovatie Aluminium"/>
    <n v="138720"/>
    <x v="2"/>
    <x v="1481"/>
  </r>
  <r>
    <n v="4173343507"/>
    <x v="8"/>
    <x v="151"/>
    <s v="20232394.5"/>
    <s v="AZ RIVIERENLAND"/>
    <s v="Algemeen Ziekenhuis Heilige Familie"/>
    <s v="Regeltechn.verwarming"/>
    <n v="150000"/>
    <x v="1"/>
    <x v="1482"/>
  </r>
  <r>
    <n v="4173343507"/>
    <x v="8"/>
    <x v="151"/>
    <s v="20237376.1"/>
    <s v="AZ RIVIERENLAND"/>
    <s v="Campus Bornem"/>
    <s v="Overige"/>
    <n v="4350"/>
    <x v="1"/>
    <x v="1483"/>
  </r>
  <r>
    <n v="4173343507"/>
    <x v="8"/>
    <x v="151"/>
    <s v="20237376.1"/>
    <s v="AZ RIVIERENLAND"/>
    <s v="Campus Bornem"/>
    <s v="Renovatie SWW"/>
    <n v="21600"/>
    <x v="1"/>
    <x v="1484"/>
  </r>
  <r>
    <n v="4173343507"/>
    <x v="8"/>
    <x v="151"/>
    <s v="20237376.1"/>
    <s v="AZ RIVIERENLAND"/>
    <s v="Campus Bornem"/>
    <s v="Monitoring"/>
    <n v="10200"/>
    <x v="1"/>
    <x v="1485"/>
  </r>
  <r>
    <n v="4173343507"/>
    <x v="13"/>
    <x v="151"/>
    <s v="20185239.2"/>
    <s v="AZ RIVIERENLAND"/>
    <s v="Algemeen Ziekenhuis Heilige Familie"/>
    <s v="Relighting/relamping"/>
    <n v="23496"/>
    <x v="1"/>
    <x v="1486"/>
  </r>
  <r>
    <n v="4173343507"/>
    <x v="11"/>
    <x v="151"/>
    <s v="20184396.2"/>
    <s v="AZ RIVIERENLAND"/>
    <s v="Huis 1872"/>
    <s v="Relighting/relamping"/>
    <n v="3187.8"/>
    <x v="1"/>
    <x v="1487"/>
  </r>
  <r>
    <n v="4173343507"/>
    <x v="11"/>
    <x v="151"/>
    <s v="20182333.2"/>
    <s v="AZ RIVIERENLAND"/>
    <s v="Kabouterland"/>
    <s v="Relighting/relamping"/>
    <n v="10412.4"/>
    <x v="1"/>
    <x v="1488"/>
  </r>
  <r>
    <n v="4173343507"/>
    <x v="5"/>
    <x v="151"/>
    <s v="20232394.3"/>
    <s v="AZ RIVIERENLAND"/>
    <s v="Algemeen Ziekenhuis Heilige Familie"/>
    <s v="PV-panelen"/>
    <n v="210000"/>
    <x v="2"/>
    <x v="1489"/>
  </r>
  <r>
    <n v="4178388494"/>
    <x v="3"/>
    <x v="152"/>
    <s v="20184722.1"/>
    <s v="KINDERDAGVERBLIJF DE KETJES"/>
    <s v="KINDERDAGVERBLIJF DE KETJES"/>
    <s v="Renovatie SWW"/>
    <n v="900"/>
    <x v="1"/>
    <x v="1490"/>
  </r>
  <r>
    <n v="4178388494"/>
    <x v="3"/>
    <x v="152"/>
    <s v="20184722.1"/>
    <s v="KINDERDAGVERBLIJF DE KETJES"/>
    <s v="KINDERDAGVERBLIJF DE KETJES"/>
    <s v="Isoleren pompen/kranen/hydraulica"/>
    <n v="245"/>
    <x v="1"/>
    <x v="1491"/>
  </r>
  <r>
    <n v="4178388494"/>
    <x v="13"/>
    <x v="152"/>
    <s v="20184722.1"/>
    <s v="KINDERDAGVERBLIJF DE KETJES"/>
    <s v="KINDERDAGVERBLIJF DE KETJES"/>
    <s v="Stookplaatsrenovatie"/>
    <n v="24439.14"/>
    <x v="1"/>
    <x v="1492"/>
  </r>
  <r>
    <n v="4178388494"/>
    <x v="13"/>
    <x v="152"/>
    <s v="20184722.1"/>
    <s v="KINDERDAGVERBLIJF DE KETJES"/>
    <s v="KINDERDAGVERBLIJF DE KETJES"/>
    <s v="Relighting/relamping"/>
    <n v="9474"/>
    <x v="1"/>
    <x v="1493"/>
  </r>
  <r>
    <n v="4184408416"/>
    <x v="15"/>
    <x v="153"/>
    <s v="20184319.1"/>
    <s v="Woonzorgcentrum Sint-Camillus"/>
    <s v="Oudbouw + waeterhof"/>
    <s v="Relighting/relamping"/>
    <n v="14053"/>
    <x v="1"/>
    <x v="1494"/>
  </r>
  <r>
    <n v="4184408416"/>
    <x v="15"/>
    <x v="153"/>
    <s v="20184319.1"/>
    <s v="Woonzorgcentrum Sint-Camillus"/>
    <s v="Oudbouw + waeterhof"/>
    <s v="Relighting/relamping"/>
    <n v="3279"/>
    <x v="1"/>
    <x v="1495"/>
  </r>
  <r>
    <n v="4184992390"/>
    <x v="16"/>
    <x v="154"/>
    <s v="20181811.1"/>
    <s v="WOONZORGCENTRUM ST. VINCENTIUS"/>
    <s v="WZC Sint-Vincentius vzw"/>
    <s v="Isoleren pompen/kranen/hydraulica"/>
    <n v="900"/>
    <x v="1"/>
    <x v="1496"/>
  </r>
  <r>
    <n v="4185937655"/>
    <x v="3"/>
    <x v="155"/>
    <s v="20184550.1"/>
    <s v="Kerckstede"/>
    <s v="Hoofdgebouw"/>
    <s v="Schrijnwerkrenovatie"/>
    <n v="122419.2"/>
    <x v="1"/>
    <x v="1497"/>
  </r>
  <r>
    <n v="4185937655"/>
    <x v="3"/>
    <x v="155"/>
    <s v="20184550.1"/>
    <s v="Kerckstede"/>
    <s v="Hoofdgebouw"/>
    <s v="Dakisolatie"/>
    <n v="50516.4"/>
    <x v="1"/>
    <x v="1498"/>
  </r>
  <r>
    <n v="4185937655"/>
    <x v="3"/>
    <x v="155"/>
    <s v="20184550.1"/>
    <s v="Kerckstede"/>
    <s v="Hoofdgebouw"/>
    <s v="Renovatie SWW"/>
    <n v="12670.800000000001"/>
    <x v="1"/>
    <x v="1499"/>
  </r>
  <r>
    <n v="4185937655"/>
    <x v="3"/>
    <x v="155"/>
    <s v="20183888.1"/>
    <s v="Kerckstede"/>
    <s v="Loodsen / Stookplaats"/>
    <s v="Vervangen pompen"/>
    <n v="1800"/>
    <x v="1"/>
    <x v="1500"/>
  </r>
  <r>
    <n v="4185937655"/>
    <x v="3"/>
    <x v="155"/>
    <s v="20183888.1"/>
    <s v="Kerckstede"/>
    <s v="Loodsen / Stookplaats"/>
    <s v="Isoleren leidingen"/>
    <n v="960"/>
    <x v="1"/>
    <x v="1501"/>
  </r>
  <r>
    <n v="4185937655"/>
    <x v="3"/>
    <x v="155"/>
    <s v="20205458.1"/>
    <s v="Kerckstede"/>
    <s v="Slijperstraat 1 (klooster)"/>
    <s v="Dakisolatie"/>
    <n v="20040"/>
    <x v="1"/>
    <x v="1502"/>
  </r>
  <r>
    <n v="4185937655"/>
    <x v="3"/>
    <x v="155"/>
    <s v="20205458.1"/>
    <s v="Kerckstede"/>
    <s v="Slijperstraat 1 (klooster)"/>
    <s v="Schrijnwerkrenovatie"/>
    <n v="11400"/>
    <x v="1"/>
    <x v="1503"/>
  </r>
  <r>
    <n v="4185937655"/>
    <x v="3"/>
    <x v="155"/>
    <s v="20205458.1"/>
    <s v="Kerckstede"/>
    <s v="Slijperstraat 1 (klooster)"/>
    <s v="Vervangen pompen"/>
    <n v="420"/>
    <x v="1"/>
    <x v="1504"/>
  </r>
  <r>
    <n v="4185937655"/>
    <x v="3"/>
    <x v="155"/>
    <s v="20205458.1"/>
    <s v="Kerckstede"/>
    <s v="Slijperstraat 1 (klooster)"/>
    <s v="Isoleren pompen/kranen/hydraulica"/>
    <n v="193"/>
    <x v="1"/>
    <x v="1505"/>
  </r>
  <r>
    <n v="4188350781"/>
    <x v="3"/>
    <x v="156"/>
    <s v="20206162.1"/>
    <s v="Woonzorgcentrum Lindelo"/>
    <s v="Lindelo"/>
    <s v="Dakisolatie"/>
    <n v="72000"/>
    <x v="1"/>
    <x v="1506"/>
  </r>
  <r>
    <n v="4188350781"/>
    <x v="3"/>
    <x v="156"/>
    <s v="20206162.1"/>
    <s v="Woonzorgcentrum Lindelo"/>
    <s v="Lindelo"/>
    <s v="Muurisolatie"/>
    <n v="57000"/>
    <x v="1"/>
    <x v="1507"/>
  </r>
  <r>
    <n v="4188350781"/>
    <x v="3"/>
    <x v="156"/>
    <s v="20206162.1"/>
    <s v="Woonzorgcentrum Lindelo"/>
    <s v="Lindelo"/>
    <s v="Schrijnwerkrenovatie"/>
    <n v="36600"/>
    <x v="1"/>
    <x v="1508"/>
  </r>
  <r>
    <n v="4188350781"/>
    <x v="3"/>
    <x v="156"/>
    <s v="20206162.1"/>
    <s v="Woonzorgcentrum Lindelo"/>
    <s v="Lindelo"/>
    <s v="Schrijnwerkrenovatie"/>
    <n v="34200"/>
    <x v="1"/>
    <x v="1509"/>
  </r>
  <r>
    <n v="4188350781"/>
    <x v="3"/>
    <x v="156"/>
    <s v="20206162.1"/>
    <s v="Woonzorgcentrum Lindelo"/>
    <s v="Lindelo"/>
    <s v="Regeltechnisch"/>
    <n v="24600"/>
    <x v="1"/>
    <x v="1510"/>
  </r>
  <r>
    <n v="4188350781"/>
    <x v="3"/>
    <x v="156"/>
    <s v="20206162.1"/>
    <s v="Woonzorgcentrum Lindelo"/>
    <s v="Lindelo"/>
    <s v="Monitoring"/>
    <n v="13500"/>
    <x v="1"/>
    <x v="1511"/>
  </r>
  <r>
    <n v="4188350781"/>
    <x v="3"/>
    <x v="156"/>
    <s v="20206162.1"/>
    <s v="Woonzorgcentrum Lindelo"/>
    <s v="Lindelo"/>
    <s v="Isoleren pompen/kranen/hydraulica"/>
    <n v="4500"/>
    <x v="1"/>
    <x v="1512"/>
  </r>
  <r>
    <n v="4188350781"/>
    <x v="3"/>
    <x v="156"/>
    <s v="20206162.1"/>
    <s v="Woonzorgcentrum Lindelo"/>
    <s v="Lindelo"/>
    <s v="Zonneboiler"/>
    <n v="4200"/>
    <x v="2"/>
    <x v="1513"/>
  </r>
  <r>
    <n v="4188350781"/>
    <x v="3"/>
    <x v="156"/>
    <s v="20209639.1"/>
    <s v="Woonzorgcentrum Lindelo"/>
    <s v="serviceflatsgebouw"/>
    <s v="Warmtepompen"/>
    <n v="117603"/>
    <x v="1"/>
    <x v="1514"/>
  </r>
  <r>
    <n v="4188350781"/>
    <x v="3"/>
    <x v="156"/>
    <s v="20209639.1"/>
    <s v="Woonzorgcentrum Lindelo"/>
    <s v="serviceflatsgebouw"/>
    <s v="Schrijnwerkrenovatie"/>
    <n v="70980"/>
    <x v="1"/>
    <x v="1515"/>
  </r>
  <r>
    <n v="4188350781"/>
    <x v="3"/>
    <x v="156"/>
    <s v="20209639.1"/>
    <s v="Woonzorgcentrum Lindelo"/>
    <s v="serviceflatsgebouw"/>
    <s v="Overige"/>
    <n v="54600"/>
    <x v="1"/>
    <x v="1516"/>
  </r>
  <r>
    <n v="4188350781"/>
    <x v="3"/>
    <x v="156"/>
    <s v="20209639.1"/>
    <s v="Woonzorgcentrum Lindelo"/>
    <s v="serviceflatsgebouw"/>
    <s v="Dakisolatie"/>
    <n v="27313"/>
    <x v="2"/>
    <x v="1517"/>
  </r>
  <r>
    <n v="4188350781"/>
    <x v="3"/>
    <x v="156"/>
    <s v="20209639.1"/>
    <s v="Woonzorgcentrum Lindelo"/>
    <s v="serviceflatsgebouw"/>
    <s v="Muurisolatie"/>
    <n v="25784"/>
    <x v="2"/>
    <x v="1518"/>
  </r>
  <r>
    <n v="4188350781"/>
    <x v="3"/>
    <x v="156"/>
    <s v="20209639.1"/>
    <s v="Woonzorgcentrum Lindelo"/>
    <s v="serviceflatsgebouw"/>
    <s v="Warmtepompen"/>
    <n v="8451"/>
    <x v="1"/>
    <x v="1519"/>
  </r>
  <r>
    <n v="4188350781"/>
    <x v="3"/>
    <x v="156"/>
    <s v="20209639.1"/>
    <s v="Woonzorgcentrum Lindelo"/>
    <s v="serviceflatsgebouw"/>
    <s v="Monitoring"/>
    <n v="4200"/>
    <x v="1"/>
    <x v="1520"/>
  </r>
  <r>
    <n v="4188350781"/>
    <x v="8"/>
    <x v="156"/>
    <s v="20206162.5"/>
    <s v="Woonzorgcentrum Lindelo"/>
    <s v="Lindelo"/>
    <s v="Warmtepompen en koeling"/>
    <n v="251766"/>
    <x v="1"/>
    <x v="1521"/>
  </r>
  <r>
    <n v="4189628590"/>
    <x v="16"/>
    <x v="157"/>
    <s v="20182239.1"/>
    <s v="vereniging zonder winstoogmerk Den Engel"/>
    <s v="vzw Den Engel"/>
    <s v="Stookplaatsrenovatie"/>
    <n v="15873"/>
    <x v="1"/>
    <x v="1522"/>
  </r>
  <r>
    <n v="4189628590"/>
    <x v="16"/>
    <x v="157"/>
    <s v="20182239.1"/>
    <s v="vereniging zonder winstoogmerk Den Engel"/>
    <s v="vzw Den Engel"/>
    <s v="Vervangen pompen"/>
    <n v="1800"/>
    <x v="1"/>
    <x v="1523"/>
  </r>
  <r>
    <n v="4189628590"/>
    <x v="16"/>
    <x v="157"/>
    <s v="20182239.1"/>
    <s v="vereniging zonder winstoogmerk Den Engel"/>
    <s v="vzw Den Engel"/>
    <s v="Isoleren leidingen"/>
    <n v="322"/>
    <x v="1"/>
    <x v="1524"/>
  </r>
  <r>
    <n v="4189628590"/>
    <x v="16"/>
    <x v="157"/>
    <s v="20182239.1"/>
    <s v="vereniging zonder winstoogmerk Den Engel"/>
    <s v="vzw Den Engel"/>
    <s v="Comfortverhoging"/>
    <n v="271"/>
    <x v="1"/>
    <x v="1525"/>
  </r>
  <r>
    <n v="4189634542"/>
    <x v="9"/>
    <x v="158"/>
    <s v="20189619.1"/>
    <s v="Huize Sint-Vincentius"/>
    <s v="Raat"/>
    <s v="Stookplaatsrenovatie"/>
    <n v="9996"/>
    <x v="1"/>
    <x v="1526"/>
  </r>
  <r>
    <n v="4189634542"/>
    <x v="8"/>
    <x v="158"/>
    <s v="20232444.1"/>
    <s v="Huize Sint-Vincentius"/>
    <s v="Karakt"/>
    <s v="Zonneboiler"/>
    <n v="5100"/>
    <x v="1"/>
    <x v="1527"/>
  </r>
  <r>
    <n v="4190408568"/>
    <x v="9"/>
    <x v="159"/>
    <s v="20181514.1"/>
    <s v="Algemeen Ziekenhuis Sint-Elisabeth, Zottegem"/>
    <s v="Sint-Elisabeth Ziekenhuis"/>
    <s v="Stookplaatsrenovatie"/>
    <n v="94164"/>
    <x v="1"/>
    <x v="1528"/>
  </r>
  <r>
    <n v="4190408568"/>
    <x v="9"/>
    <x v="159"/>
    <s v="20181514.1"/>
    <s v="Algemeen Ziekenhuis Sint-Elisabeth, Zottegem"/>
    <s v="Sint-Elisabeth Ziekenhuis"/>
    <s v="Muurisolatie"/>
    <n v="63509"/>
    <x v="1"/>
    <x v="1529"/>
  </r>
  <r>
    <n v="4190408568"/>
    <x v="9"/>
    <x v="159"/>
    <s v="20181514.1"/>
    <s v="Algemeen Ziekenhuis Sint-Elisabeth, Zottegem"/>
    <s v="Sint-Elisabeth Ziekenhuis"/>
    <s v="Zonneboiler"/>
    <n v="38400"/>
    <x v="1"/>
    <x v="1530"/>
  </r>
  <r>
    <n v="4190408568"/>
    <x v="9"/>
    <x v="159"/>
    <s v="20181514.1"/>
    <s v="Algemeen Ziekenhuis Sint-Elisabeth, Zottegem"/>
    <s v="Sint-Elisabeth Ziekenhuis"/>
    <s v="Vervangen pompen"/>
    <n v="34894"/>
    <x v="1"/>
    <x v="1531"/>
  </r>
  <r>
    <n v="4190408568"/>
    <x v="9"/>
    <x v="159"/>
    <s v="20181514.1"/>
    <s v="Algemeen Ziekenhuis Sint-Elisabeth, Zottegem"/>
    <s v="Sint-Elisabeth Ziekenhuis"/>
    <s v="Isoleren leidingen"/>
    <n v="9140"/>
    <x v="1"/>
    <x v="1532"/>
  </r>
  <r>
    <n v="4190408568"/>
    <x v="9"/>
    <x v="159"/>
    <s v="20181514.1"/>
    <s v="Algemeen Ziekenhuis Sint-Elisabeth, Zottegem"/>
    <s v="Sint-Elisabeth Ziekenhuis"/>
    <s v="Schrijnwerkrenovatie"/>
    <n v="9000"/>
    <x v="1"/>
    <x v="1533"/>
  </r>
  <r>
    <n v="4190408568"/>
    <x v="9"/>
    <x v="159"/>
    <s v="20181514.1"/>
    <s v="Algemeen Ziekenhuis Sint-Elisabeth, Zottegem"/>
    <s v="Sint-Elisabeth Ziekenhuis"/>
    <s v="Regeltechn. verwarming"/>
    <n v="762"/>
    <x v="1"/>
    <x v="1534"/>
  </r>
  <r>
    <n v="4190408568"/>
    <x v="9"/>
    <x v="159"/>
    <s v="20181514.1"/>
    <s v="Algemeen Ziekenhuis Sint-Elisabeth, Zottegem"/>
    <s v="Sint-Elisabeth Ziekenhuis"/>
    <s v="Monitoring"/>
    <n v="397"/>
    <x v="1"/>
    <x v="1535"/>
  </r>
  <r>
    <n v="4190408568"/>
    <x v="9"/>
    <x v="159"/>
    <s v="20181514.1"/>
    <s v="Algemeen Ziekenhuis Sint-Elisabeth, Zottegem"/>
    <s v="Sint-Elisabeth Ziekenhuis"/>
    <s v="Overige"/>
    <n v="308"/>
    <x v="1"/>
    <x v="1536"/>
  </r>
  <r>
    <n v="4190709468"/>
    <x v="2"/>
    <x v="160"/>
    <s v="20222818.1"/>
    <s v="Kinderdagverblijf Ooievaarsnest"/>
    <s v="Arcade"/>
    <s v="Stookplaatsrenovatie"/>
    <n v="24225"/>
    <x v="1"/>
    <x v="1537"/>
  </r>
  <r>
    <n v="4190709468"/>
    <x v="2"/>
    <x v="160"/>
    <s v="20222818.1"/>
    <s v="Kinderdagverblijf Ooievaarsnest"/>
    <s v="Arcade"/>
    <s v="Vervangen pompen"/>
    <n v="1365"/>
    <x v="1"/>
    <x v="1538"/>
  </r>
  <r>
    <n v="4190709468"/>
    <x v="2"/>
    <x v="160"/>
    <s v="20226068.1"/>
    <s v="Kinderdagverblijf Ooievaarsnest"/>
    <s v="Poorthuis"/>
    <s v="Stookplaatsrenovatie"/>
    <n v="34281"/>
    <x v="1"/>
    <x v="1539"/>
  </r>
  <r>
    <n v="4190709468"/>
    <x v="2"/>
    <x v="160"/>
    <s v="20226068.1"/>
    <s v="Kinderdagverblijf Ooievaarsnest"/>
    <s v="Poorthuis"/>
    <s v="Warmtepompen en koeling"/>
    <n v="3900"/>
    <x v="1"/>
    <x v="1540"/>
  </r>
  <r>
    <n v="4190709468"/>
    <x v="2"/>
    <x v="160"/>
    <s v="20226068.1"/>
    <s v="Kinderdagverblijf Ooievaarsnest"/>
    <s v="Poorthuis"/>
    <s v="Monitoring"/>
    <n v="2260"/>
    <x v="1"/>
    <x v="1541"/>
  </r>
  <r>
    <n v="4190709468"/>
    <x v="2"/>
    <x v="160"/>
    <s v="20226068.1"/>
    <s v="Kinderdagverblijf Ooievaarsnest"/>
    <s v="Poorthuis"/>
    <s v="Isoleren pompen/kranen/hydraulica"/>
    <n v="1800"/>
    <x v="1"/>
    <x v="1542"/>
  </r>
  <r>
    <n v="4190709468"/>
    <x v="2"/>
    <x v="160"/>
    <s v="20226068.1"/>
    <s v="Kinderdagverblijf Ooievaarsnest"/>
    <s v="Poorthuis"/>
    <s v="Vervangen pompen"/>
    <n v="1449"/>
    <x v="1"/>
    <x v="1543"/>
  </r>
  <r>
    <n v="4191975403"/>
    <x v="3"/>
    <x v="161"/>
    <s v="20185562.1"/>
    <s v="BEGELEIDINGSCENTRUM SINT - ELISABETH"/>
    <s v="Dagcentrum SHL"/>
    <s v="Isoleren leidingen"/>
    <n v="248"/>
    <x v="1"/>
    <x v="1544"/>
  </r>
  <r>
    <n v="4191975403"/>
    <x v="3"/>
    <x v="161"/>
    <s v="20185562.1"/>
    <s v="BEGELEIDINGSCENTRUM SINT - ELISABETH"/>
    <s v="Dagcentrum SHL"/>
    <s v="Isoleren leidingen"/>
    <n v="123"/>
    <x v="1"/>
    <x v="1545"/>
  </r>
  <r>
    <n v="4191975403"/>
    <x v="3"/>
    <x v="161"/>
    <s v="20189746.1"/>
    <s v="BEGELEIDINGSCENTRUM SINT - ELISABETH"/>
    <s v="Hoevestraat"/>
    <s v="Centraliseren verwarming"/>
    <n v="18900"/>
    <x v="1"/>
    <x v="1546"/>
  </r>
  <r>
    <n v="4191975403"/>
    <x v="3"/>
    <x v="161"/>
    <s v="20184524.1"/>
    <s v="BEGELEIDINGSCENTRUM SINT - ELISABETH"/>
    <s v="PAV A+B"/>
    <s v="Isoleren leidingen"/>
    <n v="368"/>
    <x v="1"/>
    <x v="1547"/>
  </r>
  <r>
    <n v="4191975403"/>
    <x v="3"/>
    <x v="161"/>
    <s v="20184524.1"/>
    <s v="BEGELEIDINGSCENTRUM SINT - ELISABETH"/>
    <s v="PAV A+B"/>
    <s v="Isoleren leidingen"/>
    <n v="133"/>
    <x v="1"/>
    <x v="1548"/>
  </r>
  <r>
    <n v="4191975403"/>
    <x v="3"/>
    <x v="161"/>
    <s v="20181449.1"/>
    <s v="BEGELEIDINGSCENTRUM SINT - ELISABETH"/>
    <s v="PAV C"/>
    <s v="Isoleren leidingen"/>
    <n v="1197.9000000000001"/>
    <x v="1"/>
    <x v="1549"/>
  </r>
  <r>
    <n v="4191975403"/>
    <x v="3"/>
    <x v="161"/>
    <s v="20183893.1"/>
    <s v="BEGELEIDINGSCENTRUM SINT - ELISABETH"/>
    <s v="Woonvorm SHL"/>
    <s v="Isoleren leidingen"/>
    <n v="76"/>
    <x v="1"/>
    <x v="1550"/>
  </r>
  <r>
    <n v="4195348629"/>
    <x v="9"/>
    <x v="162"/>
    <s v="20188714.1"/>
    <s v="Katholieke Universiteit te Leuven"/>
    <s v="UZ Leuven - Campus Gasthuisberg"/>
    <s v="Monitoring"/>
    <n v="109271"/>
    <x v="1"/>
    <x v="1551"/>
  </r>
  <r>
    <n v="4195348629"/>
    <x v="9"/>
    <x v="162"/>
    <s v="20188714.2"/>
    <s v="Katholieke Universiteit te Leuven"/>
    <s v="UZ Leuven - Campus Gasthuisberg"/>
    <s v="Overige"/>
    <n v="94200"/>
    <x v="1"/>
    <x v="1552"/>
  </r>
  <r>
    <n v="4195348629"/>
    <x v="1"/>
    <x v="162"/>
    <s v="20188714.5"/>
    <s v="Katholieke Universiteit te Leuven"/>
    <s v="UZ Leuven - Campus Gasthuisberg"/>
    <s v="Stookplaatsrenovatie"/>
    <n v="1080000"/>
    <x v="2"/>
    <x v="1553"/>
  </r>
  <r>
    <n v="4195348629"/>
    <x v="7"/>
    <x v="162"/>
    <s v="20188714.6"/>
    <s v="Katholieke Universiteit te Leuven"/>
    <s v="UZ Leuven - Campus Gasthuisberg"/>
    <s v="Renovatie SWW"/>
    <n v="224456"/>
    <x v="1"/>
    <x v="1554"/>
  </r>
  <r>
    <n v="4195348629"/>
    <x v="6"/>
    <x v="162"/>
    <s v="20188714.8"/>
    <s v="Katholieke Universiteit te Leuven"/>
    <s v="UZ Leuven - Campus Gasthuisberg"/>
    <s v="Centraliseren verwarming"/>
    <n v="333000"/>
    <x v="1"/>
    <x v="1555"/>
  </r>
  <r>
    <n v="4195348629"/>
    <x v="11"/>
    <x v="162"/>
    <s v="20188714.4"/>
    <s v="Katholieke Universiteit te Leuven"/>
    <s v="UZ Leuven - Campus Gasthuisberg"/>
    <s v="Relighting/relamping"/>
    <n v="6690000"/>
    <x v="2"/>
    <x v="1556"/>
  </r>
  <r>
    <n v="4195348629"/>
    <x v="11"/>
    <x v="162"/>
    <s v="20188714.4"/>
    <s v="Katholieke Universiteit te Leuven"/>
    <s v="UZ Leuven - Campus Gasthuisberg"/>
    <s v="Schrijnwerkrenovatie"/>
    <n v="1020000"/>
    <x v="2"/>
    <x v="1557"/>
  </r>
  <r>
    <n v="4195348629"/>
    <x v="11"/>
    <x v="162"/>
    <s v="20188714.3"/>
    <s v="Katholieke Universiteit te Leuven"/>
    <s v="UZ Leuven - Campus Gasthuisberg"/>
    <s v="Regeltechn. ventilatie"/>
    <n v="13800"/>
    <x v="1"/>
    <x v="1558"/>
  </r>
  <r>
    <n v="4195348629"/>
    <x v="11"/>
    <x v="162"/>
    <s v="20188714.3"/>
    <s v="Katholieke Universiteit te Leuven"/>
    <s v="UZ Leuven - Campus Gasthuisberg"/>
    <s v="Regeltechn. ventilatie"/>
    <n v="10800"/>
    <x v="1"/>
    <x v="1559"/>
  </r>
  <r>
    <n v="4195348629"/>
    <x v="11"/>
    <x v="162"/>
    <s v="20188714.3"/>
    <s v="Katholieke Universiteit te Leuven"/>
    <s v="UZ Leuven - Campus Gasthuisberg"/>
    <s v="Regeltechn. verwarming"/>
    <n v="5784"/>
    <x v="1"/>
    <x v="1560"/>
  </r>
  <r>
    <n v="4195348629"/>
    <x v="11"/>
    <x v="162"/>
    <s v="20188714.3"/>
    <s v="Katholieke Universiteit te Leuven"/>
    <s v="UZ Leuven - Campus Gasthuisberg"/>
    <s v="Regeltechn. ventilatie"/>
    <n v="3587"/>
    <x v="1"/>
    <x v="1561"/>
  </r>
  <r>
    <n v="4195348629"/>
    <x v="11"/>
    <x v="162"/>
    <s v="20188714.3"/>
    <s v="Katholieke Universiteit te Leuven"/>
    <s v="UZ Leuven - Campus Gasthuisberg"/>
    <s v="Regeltechn. ventilatie"/>
    <n v="1380"/>
    <x v="1"/>
    <x v="1562"/>
  </r>
  <r>
    <n v="4195645581"/>
    <x v="9"/>
    <x v="163"/>
    <s v="20189171.1"/>
    <s v="Monsheide"/>
    <s v="Aanleunwoningen"/>
    <s v="Stookplaatsrenovatie"/>
    <n v="262"/>
    <x v="1"/>
    <x v="1563"/>
  </r>
  <r>
    <n v="4195645581"/>
    <x v="9"/>
    <x v="163"/>
    <s v="20183729.1"/>
    <s v="Monsheide"/>
    <s v="Sporthal"/>
    <s v="Stookplaatsrenovatie"/>
    <n v="4509"/>
    <x v="1"/>
    <x v="1564"/>
  </r>
  <r>
    <n v="4195645581"/>
    <x v="9"/>
    <x v="163"/>
    <s v="20183729.2"/>
    <s v="Monsheide"/>
    <s v="Sporthal"/>
    <s v="Muurisolatie"/>
    <n v="3569"/>
    <x v="1"/>
    <x v="1565"/>
  </r>
  <r>
    <n v="4197410394"/>
    <x v="8"/>
    <x v="164"/>
    <s v="20209579.1"/>
    <s v="Ubuntu Achtkanter"/>
    <s v="Beeklaan 79"/>
    <s v="Isoleren leidingen"/>
    <n v="1281"/>
    <x v="1"/>
    <x v="1566"/>
  </r>
  <r>
    <n v="4197410394"/>
    <x v="8"/>
    <x v="164"/>
    <s v="20206879.1"/>
    <s v="Ubuntu Achtkanter"/>
    <s v="Blokkestraat 29"/>
    <s v="Schrijnwerkrenovatie"/>
    <n v="58380"/>
    <x v="1"/>
    <x v="1567"/>
  </r>
  <r>
    <n v="4197410394"/>
    <x v="8"/>
    <x v="164"/>
    <s v="20206879.1"/>
    <s v="Ubuntu Achtkanter"/>
    <s v="Blokkestraat 29"/>
    <s v="Stookplaatsrenovatie"/>
    <n v="9163.2000000000007"/>
    <x v="1"/>
    <x v="1568"/>
  </r>
  <r>
    <n v="4197410394"/>
    <x v="8"/>
    <x v="164"/>
    <s v="20209832.1"/>
    <s v="Ubuntu Achtkanter"/>
    <s v="Julius Sabbestraat 45"/>
    <s v="Dakisolatie"/>
    <n v="4680"/>
    <x v="1"/>
    <x v="1569"/>
  </r>
  <r>
    <n v="4197410394"/>
    <x v="8"/>
    <x v="164"/>
    <s v="20205341.1"/>
    <s v="Ubuntu Achtkanter"/>
    <s v="Kerkhofstraat 44"/>
    <s v="Stookplaatsrenovatie"/>
    <n v="9273"/>
    <x v="1"/>
    <x v="1570"/>
  </r>
  <r>
    <n v="4197410394"/>
    <x v="8"/>
    <x v="164"/>
    <s v="20205341.1"/>
    <s v="Ubuntu Achtkanter"/>
    <s v="Kerkhofstraat 44"/>
    <s v="Dakisolatie"/>
    <n v="1780"/>
    <x v="1"/>
    <x v="1571"/>
  </r>
  <r>
    <n v="4197410394"/>
    <x v="8"/>
    <x v="164"/>
    <s v="20201967.1"/>
    <s v="Ubuntu Achtkanter"/>
    <s v="Oudenaardsesteenweg 102"/>
    <s v="Stookplaatsrenovatie"/>
    <n v="13282.8"/>
    <x v="1"/>
    <x v="1572"/>
  </r>
  <r>
    <n v="4197410394"/>
    <x v="8"/>
    <x v="164"/>
    <s v="20201967.1"/>
    <s v="Ubuntu Achtkanter"/>
    <s v="Oudenaardsesteenweg 102"/>
    <s v="Dakisolatie"/>
    <n v="6150"/>
    <x v="1"/>
    <x v="1573"/>
  </r>
  <r>
    <n v="4197410394"/>
    <x v="8"/>
    <x v="164"/>
    <s v="20205600.1"/>
    <s v="Ubuntu Achtkanter"/>
    <s v="Sint Denijseweg 71"/>
    <s v="Stookplaatsrenovatie"/>
    <n v="26100"/>
    <x v="1"/>
    <x v="1574"/>
  </r>
  <r>
    <n v="4197410394"/>
    <x v="8"/>
    <x v="164"/>
    <s v="20205600.1"/>
    <s v="Ubuntu Achtkanter"/>
    <s v="Sint Denijseweg 71"/>
    <s v="Isoleren pompen/kranen/hydraulica"/>
    <n v="1964"/>
    <x v="1"/>
    <x v="1575"/>
  </r>
  <r>
    <n v="4197410394"/>
    <x v="8"/>
    <x v="164"/>
    <s v="20221200.1"/>
    <s v="Ubuntu Achtkanter"/>
    <s v="St Denijseweg 73"/>
    <s v="Warmtepompen en koeling"/>
    <n v="57319"/>
    <x v="1"/>
    <x v="1576"/>
  </r>
  <r>
    <n v="4198676329"/>
    <x v="12"/>
    <x v="165"/>
    <s v="20181763.1"/>
    <s v="De Kleine Vos"/>
    <s v="De kleine Vos Gebouw A"/>
    <s v="Stookplaatsrenovatie"/>
    <n v="18248"/>
    <x v="1"/>
    <x v="1577"/>
  </r>
  <r>
    <n v="4198676329"/>
    <x v="12"/>
    <x v="165"/>
    <s v="20181763.1"/>
    <s v="De Kleine Vos"/>
    <s v="De kleine Vos Gebouw A"/>
    <s v="Stookplaatsrenovatie"/>
    <n v="15284"/>
    <x v="1"/>
    <x v="1578"/>
  </r>
  <r>
    <n v="4198676329"/>
    <x v="12"/>
    <x v="165"/>
    <s v="20181763.1"/>
    <s v="De Kleine Vos"/>
    <s v="De kleine Vos Gebouw A"/>
    <s v="WKK"/>
    <n v="15052"/>
    <x v="1"/>
    <x v="1579"/>
  </r>
  <r>
    <n v="4198676329"/>
    <x v="12"/>
    <x v="165"/>
    <s v="20181763.1"/>
    <s v="De Kleine Vos"/>
    <s v="De kleine Vos Gebouw A"/>
    <s v="Isoleren pompen/kranen/hydraulica"/>
    <n v="649"/>
    <x v="1"/>
    <x v="1580"/>
  </r>
  <r>
    <n v="4198676329"/>
    <x v="12"/>
    <x v="165"/>
    <s v="20181763.1"/>
    <s v="De Kleine Vos"/>
    <s v="De kleine Vos Gebouw A"/>
    <s v="Regeltechn. verwarming"/>
    <n v="510"/>
    <x v="1"/>
    <x v="1581"/>
  </r>
  <r>
    <n v="4198676329"/>
    <x v="12"/>
    <x v="165"/>
    <s v="20183981.1"/>
    <s v="De Kleine Vos"/>
    <s v="De Kleine Vos Gebouw B en C"/>
    <s v="Stookplaatsrenovatie"/>
    <n v="28471"/>
    <x v="1"/>
    <x v="1582"/>
  </r>
  <r>
    <n v="4198676329"/>
    <x v="12"/>
    <x v="165"/>
    <s v="20183981.1"/>
    <s v="De Kleine Vos"/>
    <s v="De Kleine Vos Gebouw B en C"/>
    <s v="Stookplaatsrenovatie"/>
    <n v="27000"/>
    <x v="1"/>
    <x v="1583"/>
  </r>
  <r>
    <n v="4198676329"/>
    <x v="12"/>
    <x v="165"/>
    <s v="20183981.1"/>
    <s v="De Kleine Vos"/>
    <s v="De Kleine Vos Gebouw B en C"/>
    <s v="Renovatie SWW"/>
    <n v="13200"/>
    <x v="1"/>
    <x v="1584"/>
  </r>
  <r>
    <n v="4198676329"/>
    <x v="12"/>
    <x v="165"/>
    <s v="20183981.1"/>
    <s v="De Kleine Vos"/>
    <s v="De Kleine Vos Gebouw B en C"/>
    <s v="Isoleren pompen/kranen/hydraulica"/>
    <n v="1378"/>
    <x v="1"/>
    <x v="1585"/>
  </r>
  <r>
    <n v="4198676329"/>
    <x v="12"/>
    <x v="165"/>
    <s v="20183981.1"/>
    <s v="De Kleine Vos"/>
    <s v="De Kleine Vos Gebouw B en C"/>
    <s v="Vervangen pompen"/>
    <n v="1138"/>
    <x v="1"/>
    <x v="1586"/>
  </r>
  <r>
    <n v="4198676329"/>
    <x v="12"/>
    <x v="165"/>
    <s v="20183543.1"/>
    <s v="De Kleine Vos"/>
    <s v="De Kleine Vos Gebouw D &amp; E"/>
    <s v="Warmtepompen"/>
    <n v="15000"/>
    <x v="1"/>
    <x v="1587"/>
  </r>
  <r>
    <n v="4198676329"/>
    <x v="12"/>
    <x v="165"/>
    <s v="20183543.1"/>
    <s v="De Kleine Vos"/>
    <s v="De Kleine Vos Gebouw D &amp; E"/>
    <s v="Vervangen pompen"/>
    <n v="1495"/>
    <x v="1"/>
    <x v="1588"/>
  </r>
  <r>
    <n v="4198676329"/>
    <x v="12"/>
    <x v="165"/>
    <s v="20183543.1"/>
    <s v="De Kleine Vos"/>
    <s v="De Kleine Vos Gebouw D &amp; E"/>
    <s v="Isoleren pompen/kranen/hydraulica"/>
    <n v="785"/>
    <x v="1"/>
    <x v="1589"/>
  </r>
  <r>
    <n v="4198676329"/>
    <x v="15"/>
    <x v="165"/>
    <s v="20181763.2"/>
    <s v="De Kleine Vos"/>
    <s v="De kleine Vos Gebouw A"/>
    <s v="Relighting/relamping"/>
    <n v="3204"/>
    <x v="1"/>
    <x v="1590"/>
  </r>
  <r>
    <n v="4198676329"/>
    <x v="15"/>
    <x v="165"/>
    <s v="20183981.2"/>
    <s v="De Kleine Vos"/>
    <s v="De Kleine Vos Gebouw B en C"/>
    <s v="Relighting/relamping"/>
    <n v="18000"/>
    <x v="1"/>
    <x v="1591"/>
  </r>
  <r>
    <n v="4198676329"/>
    <x v="15"/>
    <x v="165"/>
    <s v="20183981.2"/>
    <s v="De Kleine Vos"/>
    <s v="De Kleine Vos Gebouw B en C"/>
    <s v="Relighting/relamping"/>
    <n v="3"/>
    <x v="1"/>
    <x v="1592"/>
  </r>
  <r>
    <n v="4198676329"/>
    <x v="15"/>
    <x v="165"/>
    <s v="20183543.2"/>
    <s v="De Kleine Vos"/>
    <s v="De Kleine Vos Gebouw D &amp; E"/>
    <s v="Relighting/relamping"/>
    <n v="10294"/>
    <x v="1"/>
    <x v="1593"/>
  </r>
  <r>
    <n v="4198676329"/>
    <x v="15"/>
    <x v="165"/>
    <s v="20182539.1"/>
    <s v="De Kleine Vos"/>
    <s v="De Kleine Vos Washuis"/>
    <s v="Relighting/relamping"/>
    <n v="1620"/>
    <x v="1"/>
    <x v="1594"/>
  </r>
  <r>
    <n v="4198676329"/>
    <x v="15"/>
    <x v="165"/>
    <s v="20182539.1"/>
    <s v="De Kleine Vos"/>
    <s v="De Kleine Vos Washuis"/>
    <s v="Isoleren pompen/kranen/hydraulica"/>
    <n v="930"/>
    <x v="1"/>
    <x v="1595"/>
  </r>
  <r>
    <n v="4198676329"/>
    <x v="15"/>
    <x v="165"/>
    <s v="20182539.1"/>
    <s v="De Kleine Vos"/>
    <s v="De Kleine Vos Washuis"/>
    <s v="Overige"/>
    <n v="150"/>
    <x v="1"/>
    <x v="1596"/>
  </r>
  <r>
    <n v="4198676329"/>
    <x v="15"/>
    <x v="165"/>
    <s v="20182539.1"/>
    <s v="De Kleine Vos"/>
    <s v="De Kleine Vos Washuis"/>
    <s v="Relighting/relamping"/>
    <n v="58"/>
    <x v="1"/>
    <x v="1597"/>
  </r>
  <r>
    <n v="4198676329"/>
    <x v="7"/>
    <x v="165"/>
    <s v="20181763.4"/>
    <s v="De Kleine Vos"/>
    <s v="De kleine Vos Gebouw A"/>
    <s v="Schrijnwerkrenovatie Hout"/>
    <n v="3540"/>
    <x v="1"/>
    <x v="1598"/>
  </r>
  <r>
    <n v="4198676329"/>
    <x v="7"/>
    <x v="165"/>
    <s v="20181763.4"/>
    <s v="De Kleine Vos"/>
    <s v="De kleine Vos Gebouw A"/>
    <s v="Renovatie beglazing"/>
    <n v="2505"/>
    <x v="1"/>
    <x v="1599"/>
  </r>
  <r>
    <n v="4198676329"/>
    <x v="7"/>
    <x v="165"/>
    <s v="20183981.3"/>
    <s v="De Kleine Vos"/>
    <s v="De Kleine Vos Gebouw B en C"/>
    <s v="Schrijnwerkrenovatie"/>
    <n v="30000"/>
    <x v="1"/>
    <x v="1600"/>
  </r>
  <r>
    <n v="4198676329"/>
    <x v="7"/>
    <x v="165"/>
    <s v="20183981.4"/>
    <s v="De Kleine Vos"/>
    <s v="De Kleine Vos Gebouw B en C"/>
    <s v="Renovatie beglazing"/>
    <n v="21000"/>
    <x v="1"/>
    <x v="1601"/>
  </r>
  <r>
    <n v="4198676329"/>
    <x v="7"/>
    <x v="165"/>
    <s v="20183981.4"/>
    <s v="De Kleine Vos"/>
    <s v="De Kleine Vos Gebouw B en C"/>
    <s v="Schrijnwerkrenovatie Hout"/>
    <n v="3540"/>
    <x v="1"/>
    <x v="1602"/>
  </r>
  <r>
    <n v="4201144881"/>
    <x v="16"/>
    <x v="166"/>
    <s v="20183818.1"/>
    <s v="De Walhoeve"/>
    <s v="vzw De Walhoeve"/>
    <s v="Schrijnwerkrenovatie"/>
    <n v="18120"/>
    <x v="1"/>
    <x v="1603"/>
  </r>
  <r>
    <n v="4201144881"/>
    <x v="16"/>
    <x v="166"/>
    <s v="20183818.1"/>
    <s v="De Walhoeve"/>
    <s v="vzw De Walhoeve"/>
    <s v="Isoleren pompen/kranen/hydraulica"/>
    <n v="2661"/>
    <x v="1"/>
    <x v="1604"/>
  </r>
  <r>
    <n v="4201144881"/>
    <x v="16"/>
    <x v="166"/>
    <s v="20183818.1"/>
    <s v="De Walhoeve"/>
    <s v="vzw De Walhoeve"/>
    <s v="Isoleren pompen/kranen/hydraulica"/>
    <n v="1380"/>
    <x v="1"/>
    <x v="1605"/>
  </r>
  <r>
    <n v="4201144881"/>
    <x v="1"/>
    <x v="166"/>
    <s v="20214829.1"/>
    <s v="De Walhoeve"/>
    <s v="vzw De Walhoeve"/>
    <s v="Schrijnwerkrenovatie Hout"/>
    <n v="20400"/>
    <x v="1"/>
    <x v="1606"/>
  </r>
  <r>
    <n v="4201144881"/>
    <x v="1"/>
    <x v="166"/>
    <s v="20214829.1"/>
    <s v="De Walhoeve"/>
    <s v="vzw De Walhoeve"/>
    <s v="Zoldervloer"/>
    <n v="3780"/>
    <x v="1"/>
    <x v="1607"/>
  </r>
  <r>
    <n v="4201181490"/>
    <x v="3"/>
    <x v="167"/>
    <s v="20186698.1"/>
    <s v="Schoonderhage"/>
    <s v="home Norbertijnen"/>
    <s v="Vervangen pompen"/>
    <n v="751"/>
    <x v="1"/>
    <x v="1608"/>
  </r>
  <r>
    <n v="4206212366"/>
    <x v="4"/>
    <x v="168"/>
    <s v="20219446.1"/>
    <s v="De Lier"/>
    <s v="Kesselse"/>
    <s v="Schrijnwerkrenovatie"/>
    <n v="10126.799999999999"/>
    <x v="1"/>
    <x v="1609"/>
  </r>
  <r>
    <n v="4206212366"/>
    <x v="2"/>
    <x v="168"/>
    <s v="20212849.1"/>
    <s v="De Lier"/>
    <s v="Berlarij79"/>
    <s v="Dakisolatie plat dak"/>
    <n v="4200"/>
    <x v="1"/>
    <x v="1610"/>
  </r>
  <r>
    <n v="4206212366"/>
    <x v="2"/>
    <x v="168"/>
    <s v="20219446.2"/>
    <s v="De Lier"/>
    <s v="Kesselse"/>
    <s v="Schrijnwerkrenovatie"/>
    <n v="7200"/>
    <x v="1"/>
    <x v="1611"/>
  </r>
  <r>
    <n v="4207765353"/>
    <x v="4"/>
    <x v="169"/>
    <s v="20214626.1"/>
    <s v="PEGODE"/>
    <s v="WH De Steiger"/>
    <s v="Dakisolatie plat dak"/>
    <n v="60000"/>
    <x v="1"/>
    <x v="1612"/>
  </r>
  <r>
    <n v="4207765353"/>
    <x v="4"/>
    <x v="169"/>
    <s v="20214626.1"/>
    <s v="PEGODE"/>
    <s v="WH De Steiger"/>
    <s v="Buitengevel"/>
    <n v="48000"/>
    <x v="1"/>
    <x v="1613"/>
  </r>
  <r>
    <n v="4207765353"/>
    <x v="4"/>
    <x v="169"/>
    <s v="20214101.1"/>
    <s v="PEGODE"/>
    <s v="WH Schilde"/>
    <s v="Dakisolatie plat dak"/>
    <n v="57000"/>
    <x v="1"/>
    <x v="1614"/>
  </r>
  <r>
    <n v="4207765353"/>
    <x v="4"/>
    <x v="169"/>
    <s v="20214101.1"/>
    <s v="PEGODE"/>
    <s v="WH Schilde"/>
    <s v="Renovatie beglazing"/>
    <n v="54000"/>
    <x v="1"/>
    <x v="1615"/>
  </r>
  <r>
    <n v="4207765353"/>
    <x v="4"/>
    <x v="169"/>
    <s v="20214101.1"/>
    <s v="PEGODE"/>
    <s v="WH Schilde"/>
    <s v="Dakisolatie plat dak"/>
    <n v="21600"/>
    <x v="1"/>
    <x v="1616"/>
  </r>
  <r>
    <n v="4207765353"/>
    <x v="4"/>
    <x v="169"/>
    <s v="20214101.1"/>
    <s v="PEGODE"/>
    <s v="WH Schilde"/>
    <s v="Buitengevel"/>
    <n v="12000"/>
    <x v="1"/>
    <x v="1617"/>
  </r>
  <r>
    <n v="4207765353"/>
    <x v="4"/>
    <x v="169"/>
    <s v="20214101.1"/>
    <s v="PEGODE"/>
    <s v="WH Schilde"/>
    <s v="Spouwmuur"/>
    <n v="4031"/>
    <x v="1"/>
    <x v="1618"/>
  </r>
  <r>
    <n v="4207765353"/>
    <x v="4"/>
    <x v="169"/>
    <s v="20214101.1"/>
    <s v="PEGODE"/>
    <s v="WH Schilde"/>
    <s v="Isoleren pompen/kranen/hydraulica"/>
    <n v="1283"/>
    <x v="1"/>
    <x v="1619"/>
  </r>
  <r>
    <n v="4207765353"/>
    <x v="8"/>
    <x v="169"/>
    <s v="20237406.1"/>
    <s v="PEGODE"/>
    <s v="Dagwerking NIel"/>
    <s v="Stookplaatsrenovatie"/>
    <n v="27049.8"/>
    <x v="1"/>
    <x v="1620"/>
  </r>
  <r>
    <n v="4207765353"/>
    <x v="8"/>
    <x v="169"/>
    <s v="20237406.1"/>
    <s v="PEGODE"/>
    <s v="Dagwerking NIel"/>
    <s v="Dakisolatie plat dak"/>
    <n v="101867.4"/>
    <x v="1"/>
    <x v="1621"/>
  </r>
  <r>
    <n v="4207765353"/>
    <x v="8"/>
    <x v="169"/>
    <s v="20237406.1"/>
    <s v="PEGODE"/>
    <s v="Dagwerking NIel"/>
    <s v="Buitengevel"/>
    <n v="80179.8"/>
    <x v="1"/>
    <x v="1622"/>
  </r>
  <r>
    <n v="4207765353"/>
    <x v="8"/>
    <x v="169"/>
    <s v="20237406.1"/>
    <s v="PEGODE"/>
    <s v="Dagwerking NIel"/>
    <s v="Schrijnwerkrenovatie Aluminium"/>
    <n v="105033.60000000001"/>
    <x v="1"/>
    <x v="1623"/>
  </r>
  <r>
    <n v="4207765353"/>
    <x v="8"/>
    <x v="169"/>
    <s v="20237406.1"/>
    <s v="PEGODE"/>
    <s v="Dagwerking NIel"/>
    <s v="Vloerisolatie (op de vloerplaat)"/>
    <n v="153631.79999999999"/>
    <x v="1"/>
    <x v="1624"/>
  </r>
  <r>
    <n v="4211026744"/>
    <x v="7"/>
    <x v="170"/>
    <s v="20215990.1"/>
    <s v="Zonnelied"/>
    <s v="De Wilg"/>
    <s v="Warmtepompen en koeling"/>
    <n v="43090.2"/>
    <x v="1"/>
    <x v="1625"/>
  </r>
  <r>
    <n v="4211026744"/>
    <x v="7"/>
    <x v="170"/>
    <s v="20215990.1"/>
    <s v="Zonnelied"/>
    <s v="De Wilg"/>
    <s v="Monitoring"/>
    <n v="1200"/>
    <x v="1"/>
    <x v="1626"/>
  </r>
  <r>
    <n v="4211026744"/>
    <x v="7"/>
    <x v="170"/>
    <s v="20213862.1"/>
    <s v="Zonnelied"/>
    <s v="Kompas"/>
    <s v="Dakisolatie plat dak"/>
    <n v="39487.199999999997"/>
    <x v="1"/>
    <x v="1627"/>
  </r>
  <r>
    <n v="4211026744"/>
    <x v="7"/>
    <x v="170"/>
    <s v="20213862.1"/>
    <s v="Zonnelied"/>
    <s v="Kompas"/>
    <s v="Monitoring"/>
    <n v="2400"/>
    <x v="1"/>
    <x v="1628"/>
  </r>
  <r>
    <n v="4211026744"/>
    <x v="2"/>
    <x v="170"/>
    <s v="20214698.2"/>
    <s v="Zonnelied"/>
    <s v="Conciërgewoning"/>
    <s v="Zoldervloer"/>
    <n v="3639"/>
    <x v="1"/>
    <x v="1629"/>
  </r>
  <r>
    <n v="4211716631"/>
    <x v="3"/>
    <x v="171"/>
    <s v="20194416.2"/>
    <s v="Psychiatrisch Centrum Sint-HiÙronymus"/>
    <s v="PC Sint-Hieronymus"/>
    <s v="Stookplaatsrenovatie"/>
    <n v="420000"/>
    <x v="1"/>
    <x v="1630"/>
  </r>
  <r>
    <n v="4211716631"/>
    <x v="3"/>
    <x v="171"/>
    <s v="20194416.1"/>
    <s v="Psychiatrisch Centrum Sint-HiÙronymus"/>
    <s v="PC Sint-Hieronymus"/>
    <s v="Renovatie ventilatie"/>
    <n v="15190"/>
    <x v="1"/>
    <x v="1631"/>
  </r>
  <r>
    <n v="4211716631"/>
    <x v="3"/>
    <x v="171"/>
    <s v="20194416.1"/>
    <s v="Psychiatrisch Centrum Sint-HiÙronymus"/>
    <s v="PC Sint-Hieronymus"/>
    <s v="Renovatie ventilatie"/>
    <n v="14400"/>
    <x v="1"/>
    <x v="1632"/>
  </r>
  <r>
    <n v="4211716631"/>
    <x v="3"/>
    <x v="171"/>
    <s v="20194416.1"/>
    <s v="Psychiatrisch Centrum Sint-HiÙronymus"/>
    <s v="PC Sint-Hieronymus"/>
    <s v="Renovatie ventilatie"/>
    <n v="12000"/>
    <x v="1"/>
    <x v="1633"/>
  </r>
  <r>
    <n v="4211716631"/>
    <x v="3"/>
    <x v="171"/>
    <s v="20194416.1"/>
    <s v="Psychiatrisch Centrum Sint-HiÙronymus"/>
    <s v="PC Sint-Hieronymus"/>
    <s v="Renovatie ventilatie"/>
    <n v="8838"/>
    <x v="1"/>
    <x v="1634"/>
  </r>
  <r>
    <n v="4211716631"/>
    <x v="1"/>
    <x v="171"/>
    <s v="20194416.3"/>
    <s v="Psychiatrisch Centrum Sint-HiÙronymus"/>
    <s v="PC Sint-Hieronymus"/>
    <s v="Stookplaatsrenovatie"/>
    <n v="522299.99999999994"/>
    <x v="2"/>
    <x v="1635"/>
  </r>
  <r>
    <n v="4214384118"/>
    <x v="9"/>
    <x v="172"/>
    <s v="20182910.1"/>
    <s v="Albe"/>
    <s v="Het Huis"/>
    <s v="Isoleren leidingen"/>
    <n v="805.2"/>
    <x v="1"/>
    <x v="1636"/>
  </r>
  <r>
    <n v="4214384118"/>
    <x v="9"/>
    <x v="172"/>
    <s v="20183090.1"/>
    <s v="Albe"/>
    <s v="Kasteel"/>
    <s v="Stookplaatsrenovatie"/>
    <n v="16119"/>
    <x v="1"/>
    <x v="1637"/>
  </r>
  <r>
    <n v="4214384118"/>
    <x v="9"/>
    <x v="172"/>
    <s v="20183090.1"/>
    <s v="Albe"/>
    <s v="Kasteel"/>
    <s v="Schrijnwerkrenovatie"/>
    <n v="8366"/>
    <x v="1"/>
    <x v="1638"/>
  </r>
  <r>
    <n v="4214384118"/>
    <x v="9"/>
    <x v="172"/>
    <s v="20183090.1"/>
    <s v="Albe"/>
    <s v="Kasteel"/>
    <s v="Vervangen pompen"/>
    <n v="2069"/>
    <x v="1"/>
    <x v="1639"/>
  </r>
  <r>
    <n v="4214384118"/>
    <x v="9"/>
    <x v="172"/>
    <s v="20183090.1"/>
    <s v="Albe"/>
    <s v="Kasteel"/>
    <s v="Overige"/>
    <n v="1558"/>
    <x v="1"/>
    <x v="1640"/>
  </r>
  <r>
    <n v="4214384118"/>
    <x v="9"/>
    <x v="172"/>
    <s v="20186141.1"/>
    <s v="Albe"/>
    <s v="Nieuwbouw"/>
    <s v="Vervangen pompen"/>
    <n v="2297"/>
    <x v="1"/>
    <x v="1641"/>
  </r>
  <r>
    <n v="4214384118"/>
    <x v="9"/>
    <x v="172"/>
    <s v="20186141.1"/>
    <s v="Albe"/>
    <s v="Nieuwbouw"/>
    <s v="Isoleren leidingen"/>
    <n v="1771"/>
    <x v="1"/>
    <x v="1642"/>
  </r>
  <r>
    <n v="4214775079"/>
    <x v="10"/>
    <x v="173"/>
    <s v="20184140.1"/>
    <s v="VOLUIT"/>
    <s v="Den Dam"/>
    <s v="Dakisolatie"/>
    <n v="36000"/>
    <x v="1"/>
    <x v="1643"/>
  </r>
  <r>
    <n v="4214775079"/>
    <x v="10"/>
    <x v="173"/>
    <s v="20184140.1"/>
    <s v="VOLUIT"/>
    <s v="Den Dam"/>
    <s v="Schrijnwerkrenovatie"/>
    <n v="18000"/>
    <x v="1"/>
    <x v="1644"/>
  </r>
  <r>
    <n v="4214775079"/>
    <x v="10"/>
    <x v="173"/>
    <s v="20185832.1"/>
    <s v="VOLUIT"/>
    <s v="het WAD"/>
    <s v="Renovatie beglazing"/>
    <n v="18600"/>
    <x v="1"/>
    <x v="1645"/>
  </r>
  <r>
    <n v="4214775079"/>
    <x v="10"/>
    <x v="173"/>
    <s v="20185832.1"/>
    <s v="VOLUIT"/>
    <s v="het WAD"/>
    <s v="Stookplaatsrenovatie"/>
    <n v="2780"/>
    <x v="1"/>
    <x v="1646"/>
  </r>
  <r>
    <n v="4215344218"/>
    <x v="9"/>
    <x v="174"/>
    <s v="20188061.1"/>
    <s v="Zonnebloem"/>
    <s v="Zonnebloem vzw"/>
    <s v="Stookplaatsrenovatie"/>
    <n v="18864"/>
    <x v="1"/>
    <x v="1647"/>
  </r>
  <r>
    <n v="4216949666"/>
    <x v="12"/>
    <x v="175"/>
    <s v="20184778.1"/>
    <s v="De Wiekslag"/>
    <s v="Gebouw Jukstraat"/>
    <s v="Muurisolatie"/>
    <n v="31165.799999999996"/>
    <x v="1"/>
    <x v="1648"/>
  </r>
  <r>
    <n v="4216949666"/>
    <x v="12"/>
    <x v="175"/>
    <s v="20184778.1"/>
    <s v="De Wiekslag"/>
    <s v="Gebouw Jukstraat"/>
    <s v="Dakisolatie"/>
    <n v="23907"/>
    <x v="1"/>
    <x v="1649"/>
  </r>
  <r>
    <n v="4216949666"/>
    <x v="12"/>
    <x v="175"/>
    <s v="20184778.1"/>
    <s v="De Wiekslag"/>
    <s v="Gebouw Jukstraat"/>
    <s v="Stookplaatsrenovatie"/>
    <n v="7552.2000000000007"/>
    <x v="1"/>
    <x v="1650"/>
  </r>
  <r>
    <n v="4220287240"/>
    <x v="5"/>
    <x v="176"/>
    <s v="20209529.1"/>
    <s v="Eigen Woonst"/>
    <s v="Ieperstraat 119"/>
    <s v="PV-panelen"/>
    <n v="655"/>
    <x v="1"/>
    <x v="1651"/>
  </r>
  <r>
    <n v="4220287240"/>
    <x v="5"/>
    <x v="176"/>
    <s v="20202828.1"/>
    <s v="Eigen Woonst"/>
    <s v="Ieperstraat 83"/>
    <s v="PV-panelen"/>
    <n v="1509"/>
    <x v="1"/>
    <x v="1652"/>
  </r>
  <r>
    <n v="4220287240"/>
    <x v="5"/>
    <x v="176"/>
    <s v="20206784.1"/>
    <s v="Eigen Woonst"/>
    <s v="Poedermagazijn 47"/>
    <s v="PV-panelen"/>
    <n v="2979"/>
    <x v="1"/>
    <x v="1653"/>
  </r>
  <r>
    <n v="4220287240"/>
    <x v="5"/>
    <x v="176"/>
    <s v="20204515.1"/>
    <s v="Eigen Woonst"/>
    <s v="Vander Merschplein"/>
    <s v="PV-panelen"/>
    <n v="833"/>
    <x v="1"/>
    <x v="1654"/>
  </r>
  <r>
    <n v="4220287240"/>
    <x v="5"/>
    <x v="176"/>
    <s v="20201998.1"/>
    <s v="Eigen Woonst"/>
    <s v="Volkslaan"/>
    <s v="PV-panelen"/>
    <n v="585"/>
    <x v="1"/>
    <x v="1655"/>
  </r>
  <r>
    <n v="4219372231"/>
    <x v="5"/>
    <x v="177"/>
    <s v="20239289.1"/>
    <s v="Emiliani"/>
    <s v="Emiliani hoofdsite"/>
    <s v="PV-panelen"/>
    <n v="17738"/>
    <x v="1"/>
    <x v="1656"/>
  </r>
  <r>
    <n v="4224084118"/>
    <x v="3"/>
    <x v="178"/>
    <s v="20201708.1"/>
    <s v="De Wissel"/>
    <s v="Rotonda"/>
    <s v="Schrijnwerkrenovatie"/>
    <n v="84000"/>
    <x v="1"/>
    <x v="1657"/>
  </r>
  <r>
    <n v="4224084118"/>
    <x v="3"/>
    <x v="178"/>
    <s v="20201708.1"/>
    <s v="De Wissel"/>
    <s v="Rotonda"/>
    <s v="Muurisolatie"/>
    <n v="51000"/>
    <x v="1"/>
    <x v="1658"/>
  </r>
  <r>
    <n v="4224084118"/>
    <x v="3"/>
    <x v="178"/>
    <s v="20201708.1"/>
    <s v="De Wissel"/>
    <s v="Rotonda"/>
    <s v="Vloerisolatie"/>
    <n v="27000"/>
    <x v="1"/>
    <x v="1659"/>
  </r>
  <r>
    <n v="4224084118"/>
    <x v="3"/>
    <x v="178"/>
    <s v="20201708.1"/>
    <s v="De Wissel"/>
    <s v="Rotonda"/>
    <s v="Overige"/>
    <n v="19200"/>
    <x v="1"/>
    <x v="1660"/>
  </r>
  <r>
    <n v="4224084118"/>
    <x v="3"/>
    <x v="178"/>
    <s v="20201708.1"/>
    <s v="De Wissel"/>
    <s v="Rotonda"/>
    <s v="Warmtepompen"/>
    <n v="18000"/>
    <x v="1"/>
    <x v="1661"/>
  </r>
  <r>
    <n v="4224084118"/>
    <x v="3"/>
    <x v="178"/>
    <s v="20201708.1"/>
    <s v="De Wissel"/>
    <s v="Rotonda"/>
    <s v="Dakisolatie"/>
    <n v="16500"/>
    <x v="1"/>
    <x v="1662"/>
  </r>
  <r>
    <n v="4224084118"/>
    <x v="3"/>
    <x v="178"/>
    <s v="20201708.1"/>
    <s v="De Wissel"/>
    <s v="Rotonda"/>
    <s v="Dakisolatie"/>
    <n v="9300"/>
    <x v="1"/>
    <x v="1663"/>
  </r>
  <r>
    <n v="4224084118"/>
    <x v="3"/>
    <x v="178"/>
    <s v="20201708.1"/>
    <s v="De Wissel"/>
    <s v="Rotonda"/>
    <s v="Muurisolatie"/>
    <n v="8752"/>
    <x v="1"/>
    <x v="1664"/>
  </r>
  <r>
    <n v="4224084118"/>
    <x v="3"/>
    <x v="178"/>
    <s v="20201708.1"/>
    <s v="De Wissel"/>
    <s v="Rotonda"/>
    <s v="Overige"/>
    <n v="304"/>
    <x v="1"/>
    <x v="1665"/>
  </r>
  <r>
    <n v="4224084118"/>
    <x v="3"/>
    <x v="178"/>
    <s v="20201708.1"/>
    <s v="De Wissel"/>
    <s v="Rotonda"/>
    <s v="Overige"/>
    <n v="133"/>
    <x v="1"/>
    <x v="1666"/>
  </r>
  <r>
    <n v="4224084118"/>
    <x v="7"/>
    <x v="178"/>
    <s v="20231272.1"/>
    <s v="De Wissel"/>
    <s v="Oude basisschool"/>
    <s v="Dakisolatie hellend dak"/>
    <n v="43200"/>
    <x v="1"/>
    <x v="1667"/>
  </r>
  <r>
    <n v="4224084118"/>
    <x v="7"/>
    <x v="178"/>
    <s v="20231272.1"/>
    <s v="De Wissel"/>
    <s v="Oude basisschool"/>
    <s v="Schrijnwerkrenovatie Aluminium"/>
    <n v="28500"/>
    <x v="1"/>
    <x v="1668"/>
  </r>
  <r>
    <n v="4224084118"/>
    <x v="7"/>
    <x v="178"/>
    <s v="20231272.1"/>
    <s v="De Wissel"/>
    <s v="Oude basisschool"/>
    <s v="Schrijnwerkrenovatie Aluminium"/>
    <n v="19800"/>
    <x v="1"/>
    <x v="1669"/>
  </r>
  <r>
    <n v="4224084118"/>
    <x v="7"/>
    <x v="178"/>
    <s v="20231272.1"/>
    <s v="De Wissel"/>
    <s v="Oude basisschool"/>
    <s v="Stookplaatsrenovatie"/>
    <n v="14370"/>
    <x v="1"/>
    <x v="1670"/>
  </r>
  <r>
    <n v="4224084118"/>
    <x v="7"/>
    <x v="178"/>
    <s v="20231272.1"/>
    <s v="De Wissel"/>
    <s v="Oude basisschool"/>
    <s v="Dakisolatie plat dak"/>
    <n v="8100"/>
    <x v="1"/>
    <x v="1671"/>
  </r>
  <r>
    <n v="4224084118"/>
    <x v="7"/>
    <x v="178"/>
    <s v="20231272.1"/>
    <s v="De Wissel"/>
    <s v="Oude basisschool"/>
    <s v="Schrijnwerkrenovatie Hout"/>
    <n v="1980"/>
    <x v="1"/>
    <x v="1672"/>
  </r>
  <r>
    <n v="4224084118"/>
    <x v="5"/>
    <x v="178"/>
    <s v="20231272.3"/>
    <s v="De Wissel"/>
    <s v="OverKop Tienen - Oude basisschool"/>
    <s v="PV-panelen"/>
    <n v="8099"/>
    <x v="1"/>
    <x v="1673"/>
  </r>
  <r>
    <n v="4226473492"/>
    <x v="3"/>
    <x v="179"/>
    <s v="20214216.1"/>
    <s v="St.- Barbara, Woon - en zorgcentrum"/>
    <s v="WZC Sint-Barbara VZW"/>
    <s v="Stookplaatsrenovatie"/>
    <n v="167700"/>
    <x v="1"/>
    <x v="1674"/>
  </r>
  <r>
    <n v="4226473492"/>
    <x v="3"/>
    <x v="179"/>
    <s v="20214216.1"/>
    <s v="St.- Barbara, Woon - en zorgcentrum"/>
    <s v="WZC Sint-Barbara VZW"/>
    <s v="Schrijnwerkrenovatie"/>
    <n v="129000"/>
    <x v="1"/>
    <x v="1675"/>
  </r>
  <r>
    <n v="4226473492"/>
    <x v="3"/>
    <x v="179"/>
    <s v="20214216.1"/>
    <s v="St.- Barbara, Woon - en zorgcentrum"/>
    <s v="WZC Sint-Barbara VZW"/>
    <s v="Dakisolatie"/>
    <n v="21600"/>
    <x v="1"/>
    <x v="1676"/>
  </r>
  <r>
    <n v="4226473492"/>
    <x v="3"/>
    <x v="179"/>
    <s v="20214216.1"/>
    <s v="St.- Barbara, Woon - en zorgcentrum"/>
    <s v="WZC Sint-Barbara VZW"/>
    <s v="Dakisolatie"/>
    <n v="13440"/>
    <x v="1"/>
    <x v="1677"/>
  </r>
  <r>
    <n v="4225451553"/>
    <x v="5"/>
    <x v="180"/>
    <s v="20183574.1"/>
    <s v="Nottebohm Home"/>
    <s v="Nottebohm Woonzorgcentrum"/>
    <s v="Dakisolatie"/>
    <n v="7662"/>
    <x v="1"/>
    <x v="1678"/>
  </r>
  <r>
    <n v="4225451553"/>
    <x v="5"/>
    <x v="180"/>
    <s v="20183574.1"/>
    <s v="Nottebohm Home"/>
    <s v="Nottebohm Woonzorgcentrum"/>
    <s v="Renovatie beglazing"/>
    <n v="25264.799999999999"/>
    <x v="1"/>
    <x v="1679"/>
  </r>
  <r>
    <n v="4225451553"/>
    <x v="5"/>
    <x v="180"/>
    <s v="20183574.1"/>
    <s v="Nottebohm Home"/>
    <s v="Nottebohm Woonzorgcentrum"/>
    <s v="PV-panelen"/>
    <n v="6385"/>
    <x v="1"/>
    <x v="1680"/>
  </r>
  <r>
    <n v="4227458853"/>
    <x v="5"/>
    <x v="181"/>
    <s v="20236486.2"/>
    <s v="klim"/>
    <s v="Klim vzw - Vestiging De Klink Diegem"/>
    <s v="PV-panelen"/>
    <n v="16019"/>
    <x v="1"/>
    <x v="1681"/>
  </r>
  <r>
    <n v="4227458853"/>
    <x v="5"/>
    <x v="181"/>
    <s v="20239178.2"/>
    <s v="klim"/>
    <s v="Klim vzw - Vestiging Michielsheem Dilbeek"/>
    <s v="PV-panelen"/>
    <n v="18672"/>
    <x v="1"/>
    <x v="1682"/>
  </r>
  <r>
    <n v="4240666153"/>
    <x v="11"/>
    <x v="182"/>
    <s v="20185108.1"/>
    <s v="Salvator Welzijnscentrum"/>
    <s v="WZC Salvator Woonzorgcentrum Ekkelgaarden 17"/>
    <s v="Renovatie SWW"/>
    <n v="24417.599999999999"/>
    <x v="1"/>
    <x v="1683"/>
  </r>
  <r>
    <n v="4240873044"/>
    <x v="12"/>
    <x v="183"/>
    <s v="20187932.1"/>
    <s v="CIRKANT"/>
    <s v="Patriottenstraat"/>
    <s v="Stookplaatsrenovatie"/>
    <n v="6300"/>
    <x v="1"/>
    <x v="1684"/>
  </r>
  <r>
    <n v="4240873044"/>
    <x v="12"/>
    <x v="183"/>
    <s v="20187932.1"/>
    <s v="CIRKANT"/>
    <s v="Patriottenstraat"/>
    <s v="Overige"/>
    <n v="564"/>
    <x v="1"/>
    <x v="1685"/>
  </r>
  <r>
    <n v="4240873044"/>
    <x v="12"/>
    <x v="183"/>
    <s v="20187932.1"/>
    <s v="CIRKANT"/>
    <s v="Patriottenstraat"/>
    <s v="Vervangen pompen"/>
    <n v="390"/>
    <x v="1"/>
    <x v="1686"/>
  </r>
  <r>
    <n v="4240873044"/>
    <x v="12"/>
    <x v="183"/>
    <s v="20187932.1"/>
    <s v="CIRKANT"/>
    <s v="Patriottenstraat"/>
    <s v="Isoleren leidingen"/>
    <n v="199"/>
    <x v="1"/>
    <x v="1687"/>
  </r>
  <r>
    <n v="4240873044"/>
    <x v="12"/>
    <x v="183"/>
    <s v="20187932.1"/>
    <s v="CIRKANT"/>
    <s v="Patriottenstraat"/>
    <s v="Overige"/>
    <n v="120"/>
    <x v="1"/>
    <x v="1688"/>
  </r>
  <r>
    <n v="4240873044"/>
    <x v="12"/>
    <x v="183"/>
    <s v="20187932.1"/>
    <s v="CIRKANT"/>
    <s v="Patriottenstraat"/>
    <s v="Regeltechn. verwarming"/>
    <n v="60"/>
    <x v="1"/>
    <x v="1689"/>
  </r>
  <r>
    <n v="4240873044"/>
    <x v="12"/>
    <x v="183"/>
    <s v="20184547.1"/>
    <s v="CIRKANT"/>
    <s v="Steenweg op Oosthoven"/>
    <s v="Muurisolatie"/>
    <n v="4015"/>
    <x v="1"/>
    <x v="1690"/>
  </r>
  <r>
    <n v="4240873044"/>
    <x v="12"/>
    <x v="183"/>
    <s v="20184547.1"/>
    <s v="CIRKANT"/>
    <s v="Steenweg op Oosthoven"/>
    <s v="Regeltechn. verwarming"/>
    <n v="1726"/>
    <x v="1"/>
    <x v="1691"/>
  </r>
  <r>
    <n v="4240873044"/>
    <x v="12"/>
    <x v="183"/>
    <s v="20184547.1"/>
    <s v="CIRKANT"/>
    <s v="Steenweg op Oosthoven"/>
    <s v="Overige"/>
    <n v="857"/>
    <x v="1"/>
    <x v="1692"/>
  </r>
  <r>
    <n v="4240873044"/>
    <x v="12"/>
    <x v="183"/>
    <s v="20184547.1"/>
    <s v="CIRKANT"/>
    <s v="Steenweg op Oosthoven"/>
    <s v="Overige"/>
    <n v="836"/>
    <x v="1"/>
    <x v="1693"/>
  </r>
  <r>
    <n v="4240873044"/>
    <x v="12"/>
    <x v="183"/>
    <s v="20184547.1"/>
    <s v="CIRKANT"/>
    <s v="Steenweg op Oosthoven"/>
    <s v="Regeltechn. verwarming"/>
    <n v="587"/>
    <x v="1"/>
    <x v="1694"/>
  </r>
  <r>
    <n v="4240873044"/>
    <x v="12"/>
    <x v="183"/>
    <s v="20184547.1"/>
    <s v="CIRKANT"/>
    <s v="Steenweg op Oosthoven"/>
    <s v="Overige"/>
    <n v="65"/>
    <x v="1"/>
    <x v="1695"/>
  </r>
  <r>
    <n v="4240873044"/>
    <x v="12"/>
    <x v="183"/>
    <s v="20184547.1"/>
    <s v="CIRKANT"/>
    <s v="Steenweg op Oosthoven"/>
    <s v="Overige"/>
    <n v="59"/>
    <x v="1"/>
    <x v="1696"/>
  </r>
  <r>
    <n v="4245599305"/>
    <x v="4"/>
    <x v="184"/>
    <s v="20207634.1"/>
    <s v="De Vier Notelaars"/>
    <s v="De Vier Notelaars Vzw"/>
    <s v="Stookplaatsrenovatie"/>
    <n v="229382.826"/>
    <x v="1"/>
    <x v="1697"/>
  </r>
  <r>
    <n v="4245599305"/>
    <x v="4"/>
    <x v="184"/>
    <s v="20207634.2"/>
    <s v="De Vier Notelaars"/>
    <s v="De Vier Notelaars Vzw"/>
    <s v="Overige"/>
    <n v="12564"/>
    <x v="1"/>
    <x v="1698"/>
  </r>
  <r>
    <n v="4244068644"/>
    <x v="12"/>
    <x v="185"/>
    <s v="20181431.1"/>
    <s v="Werken Glorieux"/>
    <s v="AZ Glorieux"/>
    <s v="Renovatie ventilatie"/>
    <n v="64800"/>
    <x v="1"/>
    <x v="1699"/>
  </r>
  <r>
    <n v="4244068644"/>
    <x v="12"/>
    <x v="185"/>
    <s v="20181431.1"/>
    <s v="Werken Glorieux"/>
    <s v="AZ Glorieux"/>
    <s v="Regeltechn. koeling"/>
    <n v="26730"/>
    <x v="1"/>
    <x v="1700"/>
  </r>
  <r>
    <n v="4244068644"/>
    <x v="12"/>
    <x v="185"/>
    <s v="20181431.1"/>
    <s v="Werken Glorieux"/>
    <s v="AZ Glorieux"/>
    <s v="Renovatie ventilatie"/>
    <n v="15206"/>
    <x v="1"/>
    <x v="1701"/>
  </r>
  <r>
    <n v="4244068644"/>
    <x v="12"/>
    <x v="185"/>
    <s v="20181431.1"/>
    <s v="Werken Glorieux"/>
    <s v="AZ Glorieux"/>
    <s v="Vervangen pompen"/>
    <n v="11853"/>
    <x v="1"/>
    <x v="1702"/>
  </r>
  <r>
    <n v="4244068644"/>
    <x v="12"/>
    <x v="185"/>
    <s v="20181431.1"/>
    <s v="Werken Glorieux"/>
    <s v="AZ Glorieux"/>
    <s v="Isoleren pompen/kranen/hydraulica"/>
    <n v="397"/>
    <x v="1"/>
    <x v="1703"/>
  </r>
  <r>
    <n v="4244068644"/>
    <x v="11"/>
    <x v="185"/>
    <s v="20181431.2"/>
    <s v="Werken Glorieux"/>
    <s v="AZ Glorieux"/>
    <s v="Relighting/relamping"/>
    <n v="19560"/>
    <x v="1"/>
    <x v="1704"/>
  </r>
  <r>
    <n v="4244068644"/>
    <x v="5"/>
    <x v="185"/>
    <s v="20181431.3"/>
    <s v="Werken Glorieux"/>
    <s v="AZ Glorieux"/>
    <s v="Dakisolatie"/>
    <n v="77970"/>
    <x v="1"/>
    <x v="1705"/>
  </r>
  <r>
    <n v="4244068644"/>
    <x v="5"/>
    <x v="185"/>
    <s v="20181431.3"/>
    <s v="Werken Glorieux"/>
    <s v="AZ Glorieux"/>
    <s v="Regeltechnisch"/>
    <n v="7200"/>
    <x v="1"/>
    <x v="1706"/>
  </r>
  <r>
    <n v="4252729805"/>
    <x v="3"/>
    <x v="186"/>
    <s v="20195165.1"/>
    <s v="VISTHA"/>
    <s v="bewust"/>
    <s v="Stookplaatsrenovatie"/>
    <n v="16200"/>
    <x v="1"/>
    <x v="1707"/>
  </r>
  <r>
    <n v="4252729805"/>
    <x v="1"/>
    <x v="186"/>
    <s v="20195165.2"/>
    <s v="VISTHA"/>
    <s v="bewust"/>
    <s v="Muurisolatie"/>
    <n v="1651"/>
    <x v="1"/>
    <x v="1708"/>
  </r>
  <r>
    <n v="4252729805"/>
    <x v="1"/>
    <x v="186"/>
    <s v="20195165.3"/>
    <s v="VISTHA"/>
    <s v="bewust"/>
    <s v="Zonneboiler"/>
    <n v="1424"/>
    <x v="1"/>
    <x v="1709"/>
  </r>
  <r>
    <n v="4248103044"/>
    <x v="12"/>
    <x v="187"/>
    <s v="20182739.1"/>
    <s v="Martine Van Camp"/>
    <s v="Martine Van Camp - TWW"/>
    <s v="Stookplaatsrenovatie"/>
    <n v="9634"/>
    <x v="1"/>
    <x v="1710"/>
  </r>
  <r>
    <n v="4248103044"/>
    <x v="3"/>
    <x v="187"/>
    <s v="20186021.2"/>
    <s v="Martine Van Camp"/>
    <s v="Martine Van Camp - BTS"/>
    <s v="Stookplaatsrenovatie"/>
    <n v="15000"/>
    <x v="1"/>
    <x v="1711"/>
  </r>
  <r>
    <n v="4248103044"/>
    <x v="5"/>
    <x v="187"/>
    <s v="20227279.1"/>
    <s v="Martine Van Camp"/>
    <s v="DIO1 KAB"/>
    <s v="Relighting"/>
    <n v="1560"/>
    <x v="1"/>
    <x v="1712"/>
  </r>
  <r>
    <n v="4248103044"/>
    <x v="5"/>
    <x v="187"/>
    <s v="20227279.1"/>
    <s v="Martine Van Camp"/>
    <s v="DIO1 KAB"/>
    <s v="Relighting"/>
    <n v="262"/>
    <x v="1"/>
    <x v="1713"/>
  </r>
  <r>
    <n v="4253240557"/>
    <x v="3"/>
    <x v="188"/>
    <s v="20203181.1"/>
    <s v="Huize Eyckerheyde"/>
    <s v="Hoofdgebouw Huize Eyckerheyde"/>
    <s v="Regeltechn.ventilatie"/>
    <n v="2400"/>
    <x v="1"/>
    <x v="1714"/>
  </r>
  <r>
    <n v="4253240557"/>
    <x v="3"/>
    <x v="188"/>
    <s v="20203181.1"/>
    <s v="Huize Eyckerheyde"/>
    <s v="Hoofdgebouw Huize Eyckerheyde"/>
    <s v="Isoleren pompen/kranen/hydraulica"/>
    <n v="1395"/>
    <x v="1"/>
    <x v="1715"/>
  </r>
  <r>
    <n v="4253240557"/>
    <x v="3"/>
    <x v="188"/>
    <s v="20209621.1"/>
    <s v="Huize Eyckerheyde"/>
    <s v="Huize Eyckerheyde woonunits 72"/>
    <s v="Vervangen pompen"/>
    <n v="2700"/>
    <x v="1"/>
    <x v="1716"/>
  </r>
  <r>
    <n v="4253240557"/>
    <x v="3"/>
    <x v="188"/>
    <s v="20209621.1"/>
    <s v="Huize Eyckerheyde"/>
    <s v="Huize Eyckerheyde woonunits 72"/>
    <s v="Isoleren pompen/kranen/hydraulica"/>
    <n v="1754"/>
    <x v="1"/>
    <x v="1717"/>
  </r>
  <r>
    <n v="4253240557"/>
    <x v="1"/>
    <x v="188"/>
    <s v="20203181.2"/>
    <s v="Huize Eyckerheyde"/>
    <s v="Hoofdgebouw Huize Eyckerheyde"/>
    <s v="Dakisolatie"/>
    <n v="67500"/>
    <x v="1"/>
    <x v="1718"/>
  </r>
  <r>
    <n v="4253240557"/>
    <x v="1"/>
    <x v="188"/>
    <s v="20203181.2"/>
    <s v="Huize Eyckerheyde"/>
    <s v="Hoofdgebouw Huize Eyckerheyde"/>
    <s v="Vloerisolatie"/>
    <n v="60000"/>
    <x v="1"/>
    <x v="1719"/>
  </r>
  <r>
    <n v="4253240557"/>
    <x v="1"/>
    <x v="188"/>
    <s v="20203181.2"/>
    <s v="Huize Eyckerheyde"/>
    <s v="Hoofdgebouw Huize Eyckerheyde"/>
    <s v="Stookplaatsrenovatie"/>
    <n v="24000"/>
    <x v="1"/>
    <x v="1720"/>
  </r>
  <r>
    <n v="4253240557"/>
    <x v="1"/>
    <x v="188"/>
    <s v="20203181.2"/>
    <s v="Huize Eyckerheyde"/>
    <s v="Hoofdgebouw Huize Eyckerheyde"/>
    <s v="Stookplaatsrenovatie"/>
    <n v="24000"/>
    <x v="1"/>
    <x v="1721"/>
  </r>
  <r>
    <n v="4253240557"/>
    <x v="1"/>
    <x v="188"/>
    <s v="20203181.2"/>
    <s v="Huize Eyckerheyde"/>
    <s v="Hoofdgebouw Huize Eyckerheyde"/>
    <s v="Muurisolatie"/>
    <n v="14000"/>
    <x v="2"/>
    <x v="1722"/>
  </r>
  <r>
    <n v="4253240557"/>
    <x v="1"/>
    <x v="188"/>
    <s v="20203181.2"/>
    <s v="Huize Eyckerheyde"/>
    <s v="Hoofdgebouw Huize Eyckerheyde"/>
    <s v="Schrijnwerkrenovatie"/>
    <n v="6000"/>
    <x v="1"/>
    <x v="1723"/>
  </r>
  <r>
    <n v="4253240557"/>
    <x v="1"/>
    <x v="188"/>
    <s v="20203181.2"/>
    <s v="Huize Eyckerheyde"/>
    <s v="Hoofdgebouw Huize Eyckerheyde"/>
    <s v="Monitoring"/>
    <n v="2100"/>
    <x v="1"/>
    <x v="1724"/>
  </r>
  <r>
    <n v="4253240557"/>
    <x v="1"/>
    <x v="188"/>
    <s v="20209621.2"/>
    <s v="Huize Eyckerheyde"/>
    <s v="Huize Eyckerheyde woonunits 72"/>
    <s v="Dakisolatie"/>
    <n v="220251"/>
    <x v="1"/>
    <x v="1725"/>
  </r>
  <r>
    <n v="4253240557"/>
    <x v="1"/>
    <x v="188"/>
    <s v="20209621.2"/>
    <s v="Huize Eyckerheyde"/>
    <s v="Huize Eyckerheyde woonunits 72"/>
    <s v="Dakisolatie"/>
    <n v="24000"/>
    <x v="1"/>
    <x v="1726"/>
  </r>
  <r>
    <n v="4253240557"/>
    <x v="1"/>
    <x v="188"/>
    <s v="20209621.2"/>
    <s v="Huize Eyckerheyde"/>
    <s v="Huize Eyckerheyde woonunits 72"/>
    <s v="Stookplaatsrenovatie"/>
    <n v="24000"/>
    <x v="1"/>
    <x v="1727"/>
  </r>
  <r>
    <n v="4253240557"/>
    <x v="1"/>
    <x v="188"/>
    <s v="20209621.2"/>
    <s v="Huize Eyckerheyde"/>
    <s v="Huize Eyckerheyde woonunits 72"/>
    <s v="Stookplaatsrenovatie"/>
    <n v="18000"/>
    <x v="1"/>
    <x v="1728"/>
  </r>
  <r>
    <n v="4253240557"/>
    <x v="1"/>
    <x v="188"/>
    <s v="20209621.2"/>
    <s v="Huize Eyckerheyde"/>
    <s v="Huize Eyckerheyde woonunits 72"/>
    <s v="Stookplaatsrenovatie"/>
    <n v="18000"/>
    <x v="1"/>
    <x v="1729"/>
  </r>
  <r>
    <n v="4253240557"/>
    <x v="1"/>
    <x v="188"/>
    <s v="20209621.2"/>
    <s v="Huize Eyckerheyde"/>
    <s v="Huize Eyckerheyde woonunits 72"/>
    <s v="Zonneboiler"/>
    <n v="14000"/>
    <x v="2"/>
    <x v="1730"/>
  </r>
  <r>
    <n v="4253240557"/>
    <x v="1"/>
    <x v="188"/>
    <s v="20209621.2"/>
    <s v="Huize Eyckerheyde"/>
    <s v="Huize Eyckerheyde woonunits 72"/>
    <s v="Monitoring"/>
    <n v="3900"/>
    <x v="1"/>
    <x v="1731"/>
  </r>
  <r>
    <n v="4254441692"/>
    <x v="15"/>
    <x v="189"/>
    <s v="20182192.1"/>
    <s v="Het Open Poortje"/>
    <s v="Het Open Poortje VZW"/>
    <s v="Stookplaatsrenovatie"/>
    <n v="9726"/>
    <x v="1"/>
    <x v="1732"/>
  </r>
  <r>
    <n v="4254441692"/>
    <x v="15"/>
    <x v="189"/>
    <s v="20182192.2"/>
    <s v="Het Open Poortje"/>
    <s v="Het Open Poortje VZW"/>
    <s v="Relighting/relamping"/>
    <n v="7500"/>
    <x v="1"/>
    <x v="1733"/>
  </r>
  <r>
    <n v="4254441692"/>
    <x v="15"/>
    <x v="189"/>
    <s v="20182192.1"/>
    <s v="Het Open Poortje"/>
    <s v="Het Open Poortje VZW"/>
    <s v="Isoleren pompen/kranen/hydraulica"/>
    <n v="1380"/>
    <x v="1"/>
    <x v="1734"/>
  </r>
  <r>
    <n v="4254441692"/>
    <x v="15"/>
    <x v="189"/>
    <s v="20182192.1"/>
    <s v="Het Open Poortje"/>
    <s v="Het Open Poortje VZW"/>
    <s v="Vervangen pompen"/>
    <n v="840"/>
    <x v="1"/>
    <x v="1735"/>
  </r>
  <r>
    <n v="4254441692"/>
    <x v="15"/>
    <x v="189"/>
    <s v="20182192.1"/>
    <s v="Het Open Poortje"/>
    <s v="Het Open Poortje VZW"/>
    <s v="Overige"/>
    <n v="162"/>
    <x v="1"/>
    <x v="1736"/>
  </r>
  <r>
    <n v="4254441692"/>
    <x v="15"/>
    <x v="189"/>
    <s v="20182192.1"/>
    <s v="Het Open Poortje"/>
    <s v="Het Open Poortje VZW"/>
    <s v="Regeltechn. verwarming"/>
    <n v="67"/>
    <x v="1"/>
    <x v="1737"/>
  </r>
  <r>
    <n v="4254441692"/>
    <x v="5"/>
    <x v="189"/>
    <s v="20229132.1"/>
    <s v="Het Open Poortje"/>
    <s v="CKG Het Open Poortje Waasland"/>
    <s v="Relighting"/>
    <n v="2337"/>
    <x v="1"/>
    <x v="1738"/>
  </r>
  <r>
    <n v="4254441692"/>
    <x v="5"/>
    <x v="189"/>
    <s v="20182192.3"/>
    <s v="Het Open Poortje"/>
    <s v="LT Voorkempen - K&amp;G"/>
    <s v="PV-panelen"/>
    <n v="5122"/>
    <x v="1"/>
    <x v="1739"/>
  </r>
  <r>
    <n v="4259664305"/>
    <x v="15"/>
    <x v="190"/>
    <s v="20184949.1"/>
    <s v="LEIEZICHT"/>
    <s v="Residentie Fievez-Beyens"/>
    <s v="Stookplaatsrenovatie"/>
    <n v="24229"/>
    <x v="1"/>
    <x v="1740"/>
  </r>
  <r>
    <n v="4259664305"/>
    <x v="15"/>
    <x v="190"/>
    <s v="20184949.2"/>
    <s v="LEIEZICHT"/>
    <s v="Residentie Fievez-Beyens"/>
    <s v="Relighting/relamping"/>
    <n v="3639"/>
    <x v="1"/>
    <x v="1741"/>
  </r>
  <r>
    <n v="4259664305"/>
    <x v="7"/>
    <x v="190"/>
    <s v="20184949.3"/>
    <s v="LEIEZICHT"/>
    <s v="Residentie Fievez-Beyens"/>
    <s v="Gebouwisolatie"/>
    <n v="13874"/>
    <x v="1"/>
    <x v="1742"/>
  </r>
  <r>
    <n v="4262844544"/>
    <x v="9"/>
    <x v="191"/>
    <s v="20188122.1"/>
    <s v="DE WROETER ACTIVITEITENBOERDERIJ"/>
    <s v="De Wroeter Sint-Rochusstraat"/>
    <s v="Stookplaatsrenovatie"/>
    <n v="10800"/>
    <x v="1"/>
    <x v="1743"/>
  </r>
  <r>
    <n v="4263357244"/>
    <x v="10"/>
    <x v="192"/>
    <s v="20181385.1"/>
    <s v="De Berken"/>
    <s v="Hoofdgebouw"/>
    <s v="Stookplaatsrenovatie"/>
    <n v="9067.2000000000007"/>
    <x v="1"/>
    <x v="1744"/>
  </r>
  <r>
    <n v="4263357244"/>
    <x v="10"/>
    <x v="192"/>
    <s v="20181385.1"/>
    <s v="De Berken"/>
    <s v="Hoofdgebouw"/>
    <s v="Vervangen pompen"/>
    <n v="600"/>
    <x v="1"/>
    <x v="1745"/>
  </r>
  <r>
    <n v="4288697992"/>
    <x v="16"/>
    <x v="193"/>
    <s v="20181960.1"/>
    <s v="Bejaardenzorg Grauwzusters Limburg"/>
    <s v="WZC Eyckendael"/>
    <s v="Vervangen pompen"/>
    <n v="2862"/>
    <x v="1"/>
    <x v="1746"/>
  </r>
  <r>
    <n v="4288697992"/>
    <x v="16"/>
    <x v="193"/>
    <s v="20181960.1"/>
    <s v="Bejaardenzorg Grauwzusters Limburg"/>
    <s v="WZC Eyckendael"/>
    <s v="Vervangen pompen"/>
    <n v="1837.8"/>
    <x v="1"/>
    <x v="1747"/>
  </r>
  <r>
    <n v="4288697992"/>
    <x v="16"/>
    <x v="193"/>
    <s v="20181960.1"/>
    <s v="Bejaardenzorg Grauwzusters Limburg"/>
    <s v="WZC Eyckendael"/>
    <s v="Zonneboiler"/>
    <n v="574"/>
    <x v="1"/>
    <x v="1748"/>
  </r>
  <r>
    <n v="4288697992"/>
    <x v="16"/>
    <x v="193"/>
    <s v="20181960.1"/>
    <s v="Bejaardenzorg Grauwzusters Limburg"/>
    <s v="WZC Eyckendael"/>
    <s v="Isoleren pompen/kranen/hydraulica"/>
    <n v="436.8"/>
    <x v="1"/>
    <x v="1749"/>
  </r>
  <r>
    <n v="4288697992"/>
    <x v="16"/>
    <x v="193"/>
    <s v="20181960.1"/>
    <s v="Bejaardenzorg Grauwzusters Limburg"/>
    <s v="WZC Eyckendael"/>
    <s v="Isoleren pompen/kranen/hydraulica"/>
    <n v="226"/>
    <x v="1"/>
    <x v="1750"/>
  </r>
  <r>
    <n v="4288697992"/>
    <x v="16"/>
    <x v="193"/>
    <s v="20182706.1"/>
    <s v="Bejaardenzorg Grauwzusters Limburg"/>
    <s v="WZC Sint-Elisabeth"/>
    <s v="Overige opwekking"/>
    <n v="25543.200000000001"/>
    <x v="1"/>
    <x v="1751"/>
  </r>
  <r>
    <n v="4288697992"/>
    <x v="16"/>
    <x v="193"/>
    <s v="20182706.1"/>
    <s v="Bejaardenzorg Grauwzusters Limburg"/>
    <s v="WZC Sint-Elisabeth"/>
    <s v="Schrijnwerkrenovatie"/>
    <n v="23739.600000000002"/>
    <x v="1"/>
    <x v="1752"/>
  </r>
  <r>
    <n v="4288697992"/>
    <x v="16"/>
    <x v="193"/>
    <s v="20182706.1"/>
    <s v="Bejaardenzorg Grauwzusters Limburg"/>
    <s v="WZC Sint-Elisabeth"/>
    <s v="Schrijnwerkrenovatie"/>
    <n v="12432"/>
    <x v="1"/>
    <x v="1753"/>
  </r>
  <r>
    <n v="4288697992"/>
    <x v="16"/>
    <x v="193"/>
    <s v="20182706.1"/>
    <s v="Bejaardenzorg Grauwzusters Limburg"/>
    <s v="WZC Sint-Elisabeth"/>
    <s v="Dakisolatie"/>
    <n v="8131.2000000000007"/>
    <x v="1"/>
    <x v="1754"/>
  </r>
  <r>
    <n v="4288697992"/>
    <x v="16"/>
    <x v="193"/>
    <s v="20182706.1"/>
    <s v="Bejaardenzorg Grauwzusters Limburg"/>
    <s v="WZC Sint-Elisabeth"/>
    <s v="Vervangen pompen"/>
    <n v="5062.2000000000007"/>
    <x v="1"/>
    <x v="1755"/>
  </r>
  <r>
    <n v="4288697992"/>
    <x v="16"/>
    <x v="193"/>
    <s v="20186335.1"/>
    <s v="Bejaardenzorg Grauwzusters Limburg"/>
    <s v="WZC Sint-Franciscus"/>
    <s v="Isoleren pompen/kranen/hydraulica"/>
    <n v="2646"/>
    <x v="1"/>
    <x v="1756"/>
  </r>
  <r>
    <n v="4288697992"/>
    <x v="16"/>
    <x v="193"/>
    <s v="20186335.1"/>
    <s v="Bejaardenzorg Grauwzusters Limburg"/>
    <s v="WZC Sint-Franciscus"/>
    <s v="Isoleren pompen/kranen/hydraulica"/>
    <n v="1030"/>
    <x v="1"/>
    <x v="1757"/>
  </r>
  <r>
    <n v="4288697992"/>
    <x v="16"/>
    <x v="193"/>
    <s v="20186335.1"/>
    <s v="Bejaardenzorg Grauwzusters Limburg"/>
    <s v="WZC Sint-Franciscus"/>
    <s v="Vervangen pompen"/>
    <n v="875.4"/>
    <x v="1"/>
    <x v="1758"/>
  </r>
  <r>
    <n v="4288697992"/>
    <x v="16"/>
    <x v="193"/>
    <s v="20186335.1"/>
    <s v="Bejaardenzorg Grauwzusters Limburg"/>
    <s v="WZC Sint-Franciscus"/>
    <s v="Vervangen pompen"/>
    <n v="508"/>
    <x v="1"/>
    <x v="1759"/>
  </r>
  <r>
    <n v="4289267131"/>
    <x v="1"/>
    <x v="194"/>
    <s v="20221578.1"/>
    <s v="DE BUURTWINKEL"/>
    <s v="De Buurtwinkel"/>
    <s v="Buitengevel"/>
    <n v="17718"/>
    <x v="1"/>
    <x v="1760"/>
  </r>
  <r>
    <n v="4289267131"/>
    <x v="1"/>
    <x v="194"/>
    <s v="20221578.1"/>
    <s v="DE BUURTWINKEL"/>
    <s v="De Buurtwinkel"/>
    <s v="Schrijnwerkrenovatie PVC"/>
    <n v="13680"/>
    <x v="1"/>
    <x v="1761"/>
  </r>
  <r>
    <n v="4289267131"/>
    <x v="1"/>
    <x v="194"/>
    <s v="20221578.1"/>
    <s v="DE BUURTWINKEL"/>
    <s v="De Buurtwinkel"/>
    <s v="Stookplaatsrenovatie"/>
    <n v="7200"/>
    <x v="1"/>
    <x v="1762"/>
  </r>
  <r>
    <n v="4289267131"/>
    <x v="1"/>
    <x v="194"/>
    <s v="20221578.1"/>
    <s v="DE BUURTWINKEL"/>
    <s v="De Buurtwinkel"/>
    <s v="Binnenmuurisolatie"/>
    <n v="4800"/>
    <x v="1"/>
    <x v="1763"/>
  </r>
  <r>
    <n v="4289267131"/>
    <x v="1"/>
    <x v="194"/>
    <s v="20221578.1"/>
    <s v="DE BUURTWINKEL"/>
    <s v="De Buurtwinkel"/>
    <s v="Dakisolatie plat dak"/>
    <n v="4200"/>
    <x v="1"/>
    <x v="1764"/>
  </r>
  <r>
    <n v="4289267131"/>
    <x v="1"/>
    <x v="194"/>
    <s v="20221578.1"/>
    <s v="DE BUURTWINKEL"/>
    <s v="De Buurtwinkel"/>
    <s v="Schrijnwerkrenovatie PVC"/>
    <n v="3000"/>
    <x v="1"/>
    <x v="1765"/>
  </r>
  <r>
    <n v="4289267131"/>
    <x v="1"/>
    <x v="194"/>
    <s v="20221578.1"/>
    <s v="DE BUURTWINKEL"/>
    <s v="De Buurtwinkel"/>
    <s v="Dakisolatie plat dak"/>
    <n v="2820"/>
    <x v="1"/>
    <x v="1766"/>
  </r>
  <r>
    <n v="4289267131"/>
    <x v="1"/>
    <x v="194"/>
    <s v="20221578.1"/>
    <s v="DE BUURTWINKEL"/>
    <s v="De Buurtwinkel"/>
    <s v="Schrijnwerkrenovatie Aluminium"/>
    <n v="2460"/>
    <x v="1"/>
    <x v="1767"/>
  </r>
  <r>
    <n v="4289267131"/>
    <x v="1"/>
    <x v="194"/>
    <s v="20221578.1"/>
    <s v="DE BUURTWINKEL"/>
    <s v="De Buurtwinkel"/>
    <s v="Dakisolatie hellend dak"/>
    <n v="2400"/>
    <x v="1"/>
    <x v="1768"/>
  </r>
  <r>
    <n v="4289267131"/>
    <x v="1"/>
    <x v="194"/>
    <s v="20221578.1"/>
    <s v="DE BUURTWINKEL"/>
    <s v="De Buurtwinkel"/>
    <s v="Schrijnwerkrenovatie Hout"/>
    <n v="1860"/>
    <x v="1"/>
    <x v="1769"/>
  </r>
  <r>
    <n v="4289267131"/>
    <x v="1"/>
    <x v="194"/>
    <s v="20221578.1"/>
    <s v="DE BUURTWINKEL"/>
    <s v="De Buurtwinkel"/>
    <s v="Dakisolatie hellend dak"/>
    <n v="1620"/>
    <x v="1"/>
    <x v="1770"/>
  </r>
  <r>
    <n v="4289267131"/>
    <x v="1"/>
    <x v="194"/>
    <s v="20221578.1"/>
    <s v="DE BUURTWINKEL"/>
    <s v="De Buurtwinkel"/>
    <s v="Schrijnwerkrenovatie Aluminium"/>
    <n v="1140"/>
    <x v="1"/>
    <x v="1771"/>
  </r>
  <r>
    <n v="4291872253"/>
    <x v="1"/>
    <x v="195"/>
    <s v="20217088.1"/>
    <s v="VERENIGING ZONDER WINSTOOGMERK GASTHUISZUSTERS ANTWERPEN ZORG EN WONEN"/>
    <s v="Sint-Gabriel"/>
    <s v="Stookplaatsrenovatie"/>
    <n v="24000"/>
    <x v="1"/>
    <x v="1772"/>
  </r>
  <r>
    <n v="4291872253"/>
    <x v="1"/>
    <x v="195"/>
    <s v="20217088.1"/>
    <s v="VERENIGING ZONDER WINSTOOGMERK GASTHUISZUSTERS ANTWERPEN ZORG EN WONEN"/>
    <s v="Sint-Gabriel"/>
    <s v="Renovatie SWW"/>
    <n v="9000"/>
    <x v="1"/>
    <x v="1773"/>
  </r>
  <r>
    <n v="4292036579"/>
    <x v="2"/>
    <x v="196"/>
    <s v="20186232.1"/>
    <s v="Tandem"/>
    <s v="VZW Tandem - Noordenstraat"/>
    <s v="Stookplaatsrenovatie"/>
    <n v="10200"/>
    <x v="1"/>
    <x v="1774"/>
  </r>
  <r>
    <n v="4292875931"/>
    <x v="12"/>
    <x v="197"/>
    <s v="20182555.1"/>
    <s v="Goddelijke Voorzienigheid - Vereniging voor Huisvesting en Verzorging van Bejaarden"/>
    <s v="vzw Goddelijke Voorzienigheid"/>
    <s v="Warmtepompen"/>
    <n v="19123"/>
    <x v="1"/>
    <x v="1775"/>
  </r>
  <r>
    <n v="4292875931"/>
    <x v="12"/>
    <x v="197"/>
    <s v="20182555.1"/>
    <s v="Goddelijke Voorzienigheid - Vereniging voor Huisvesting en Verzorging van Bejaarden"/>
    <s v="vzw Goddelijke Voorzienigheid"/>
    <s v="Vervangen pompen"/>
    <n v="1702"/>
    <x v="1"/>
    <x v="1776"/>
  </r>
  <r>
    <n v="4292875931"/>
    <x v="12"/>
    <x v="197"/>
    <s v="20182555.1"/>
    <s v="Goddelijke Voorzienigheid - Vereniging voor Huisvesting en Verzorging van Bejaarden"/>
    <s v="vzw Goddelijke Voorzienigheid"/>
    <s v="Isoleren pompen/kranen/hydraulica"/>
    <n v="1080"/>
    <x v="1"/>
    <x v="1777"/>
  </r>
  <r>
    <n v="4292875931"/>
    <x v="12"/>
    <x v="197"/>
    <s v="20182555.1"/>
    <s v="Goddelijke Voorzienigheid - Vereniging voor Huisvesting en Verzorging van Bejaarden"/>
    <s v="vzw Goddelijke Voorzienigheid"/>
    <s v="Isoleren leidingen"/>
    <n v="241"/>
    <x v="1"/>
    <x v="1778"/>
  </r>
  <r>
    <n v="4295359318"/>
    <x v="3"/>
    <x v="198"/>
    <s v="20201778.1"/>
    <s v="DE VIJVER"/>
    <s v="De Klinker"/>
    <s v="Schrijnwerkrenovatie"/>
    <n v="27600"/>
    <x v="1"/>
    <x v="1779"/>
  </r>
  <r>
    <n v="4295359318"/>
    <x v="3"/>
    <x v="198"/>
    <s v="20186067.1"/>
    <s v="DE VIJVER"/>
    <s v="De Zonnebloemen"/>
    <s v="Vervangen pompen"/>
    <n v="773"/>
    <x v="1"/>
    <x v="1780"/>
  </r>
  <r>
    <n v="4295359318"/>
    <x v="3"/>
    <x v="198"/>
    <s v="20186067.1"/>
    <s v="DE VIJVER"/>
    <s v="De Zonnebloemen"/>
    <s v="Overige"/>
    <n v="619"/>
    <x v="1"/>
    <x v="1781"/>
  </r>
  <r>
    <n v="4295359318"/>
    <x v="3"/>
    <x v="198"/>
    <s v="20207468.1"/>
    <s v="DE VIJVER"/>
    <s v="Hoofdgebouw Dorp vzw"/>
    <s v="Stookplaatsrenovatie"/>
    <n v="6235"/>
    <x v="1"/>
    <x v="1782"/>
  </r>
  <r>
    <n v="4295359318"/>
    <x v="1"/>
    <x v="198"/>
    <s v="20207468.2"/>
    <s v="DE VIJVER"/>
    <s v="Hoofdgebouw Dorp vzw"/>
    <s v="Dakisolatie"/>
    <n v="54000"/>
    <x v="1"/>
    <x v="1783"/>
  </r>
  <r>
    <n v="4295359318"/>
    <x v="4"/>
    <x v="198"/>
    <s v="20186588.1"/>
    <s v="DE VIJVER"/>
    <s v="De Hoeve Activiteitencentrum"/>
    <s v="Stookplaatsrenovatie"/>
    <n v="42159.6"/>
    <x v="1"/>
    <x v="1784"/>
  </r>
  <r>
    <n v="4295359318"/>
    <x v="4"/>
    <x v="198"/>
    <s v="20186588.1"/>
    <s v="DE VIJVER"/>
    <s v="De Hoeve Activiteitencentrum"/>
    <s v="Renovatie SWW"/>
    <n v="4836"/>
    <x v="1"/>
    <x v="1785"/>
  </r>
  <r>
    <n v="4295359318"/>
    <x v="4"/>
    <x v="198"/>
    <s v="20186588.1"/>
    <s v="DE VIJVER"/>
    <s v="De Hoeve Activiteitencentrum"/>
    <s v="Vervangen pompen"/>
    <n v="1852"/>
    <x v="1"/>
    <x v="1786"/>
  </r>
  <r>
    <n v="4295359318"/>
    <x v="4"/>
    <x v="198"/>
    <s v="20188060.1"/>
    <s v="DE VIJVER"/>
    <s v="De Hoeve Woningen"/>
    <s v="Stookplaatsrenovatie"/>
    <n v="33966"/>
    <x v="1"/>
    <x v="1787"/>
  </r>
  <r>
    <n v="4295359318"/>
    <x v="4"/>
    <x v="198"/>
    <s v="20188060.1"/>
    <s v="DE VIJVER"/>
    <s v="De Hoeve Woningen"/>
    <s v="Stookplaatsrenovatie"/>
    <n v="33966"/>
    <x v="1"/>
    <x v="1788"/>
  </r>
  <r>
    <n v="4295359318"/>
    <x v="4"/>
    <x v="198"/>
    <s v="20188060.1"/>
    <s v="DE VIJVER"/>
    <s v="De Hoeve Woningen"/>
    <s v="Vervangen pompen"/>
    <n v="1354"/>
    <x v="1"/>
    <x v="1789"/>
  </r>
  <r>
    <n v="4295359318"/>
    <x v="2"/>
    <x v="198"/>
    <s v="20186588.2"/>
    <s v="DE VIJVER"/>
    <s v="De Hoeve Activiteitencentrum"/>
    <s v="Vloerisolatie"/>
    <n v="11776"/>
    <x v="1"/>
    <x v="1790"/>
  </r>
  <r>
    <n v="4295359318"/>
    <x v="2"/>
    <x v="198"/>
    <s v="20188060.3"/>
    <s v="DE VIJVER"/>
    <s v="De Hoeve Woningen"/>
    <s v="Vloerisolatie"/>
    <n v="13691"/>
    <x v="1"/>
    <x v="1791"/>
  </r>
  <r>
    <n v="4295359318"/>
    <x v="2"/>
    <x v="198"/>
    <s v="20188060.2"/>
    <s v="DE VIJVER"/>
    <s v="De Hoeve Woningen"/>
    <s v="Overige"/>
    <n v="9408"/>
    <x v="1"/>
    <x v="1792"/>
  </r>
  <r>
    <n v="4295359318"/>
    <x v="13"/>
    <x v="198"/>
    <s v="20195529.1"/>
    <s v="DE VIJVER"/>
    <s v="Bosuil 118"/>
    <s v="Stookplaatsrenovatie"/>
    <n v="19800"/>
    <x v="1"/>
    <x v="1793"/>
  </r>
  <r>
    <n v="4295359318"/>
    <x v="13"/>
    <x v="198"/>
    <s v="20195529.1"/>
    <s v="DE VIJVER"/>
    <s v="Bosuil 118"/>
    <s v="Renovatie beglazing"/>
    <n v="18600"/>
    <x v="1"/>
    <x v="1794"/>
  </r>
  <r>
    <n v="4295359318"/>
    <x v="13"/>
    <x v="198"/>
    <s v="20195529.1"/>
    <s v="DE VIJVER"/>
    <s v="Bosuil 118"/>
    <s v="Dakisolatie"/>
    <n v="12000"/>
    <x v="1"/>
    <x v="1795"/>
  </r>
  <r>
    <n v="4295359318"/>
    <x v="11"/>
    <x v="198"/>
    <s v="20186067.1"/>
    <s v="DE VIJVER"/>
    <s v="De Zonnebloemen"/>
    <s v="Stookplaatsrenovatie"/>
    <n v="43538.400000000001"/>
    <x v="1"/>
    <x v="1796"/>
  </r>
  <r>
    <n v="4295359318"/>
    <x v="11"/>
    <x v="198"/>
    <s v="20186067.1"/>
    <s v="DE VIJVER"/>
    <s v="De Zonnebloemen"/>
    <s v="Vloerisolatie"/>
    <n v="16338"/>
    <x v="1"/>
    <x v="1797"/>
  </r>
  <r>
    <n v="4295359318"/>
    <x v="11"/>
    <x v="198"/>
    <s v="20186067.1"/>
    <s v="DE VIJVER"/>
    <s v="De Zonnebloemen"/>
    <s v="Relighting/relamping"/>
    <n v="12677.4"/>
    <x v="1"/>
    <x v="1798"/>
  </r>
  <r>
    <n v="4295359318"/>
    <x v="11"/>
    <x v="198"/>
    <s v="20186067.1"/>
    <s v="DE VIJVER"/>
    <s v="De Zonnebloemen"/>
    <s v="Renovatie SWW"/>
    <n v="8029.8000000000011"/>
    <x v="1"/>
    <x v="1799"/>
  </r>
  <r>
    <n v="4295359318"/>
    <x v="11"/>
    <x v="198"/>
    <s v="20186067.1"/>
    <s v="DE VIJVER"/>
    <s v="De Zonnebloemen"/>
    <s v="Relighting/relamping"/>
    <n v="4132.7999999999993"/>
    <x v="1"/>
    <x v="1800"/>
  </r>
  <r>
    <n v="4295359318"/>
    <x v="5"/>
    <x v="198"/>
    <s v="20186588.3"/>
    <s v="DE VIJVER"/>
    <s v="De Hoeve Activiteitencentrum"/>
    <s v="Relighting/relamping"/>
    <n v="24991.200000000001"/>
    <x v="1"/>
    <x v="1801"/>
  </r>
  <r>
    <n v="4295359318"/>
    <x v="5"/>
    <x v="198"/>
    <s v="20188060.5"/>
    <s v="DE VIJVER"/>
    <s v="De Hoeve Woningen"/>
    <s v="Relighting/relamping"/>
    <n v="8450.4"/>
    <x v="1"/>
    <x v="1802"/>
  </r>
  <r>
    <n v="4295359318"/>
    <x v="5"/>
    <x v="198"/>
    <s v="20188060.4"/>
    <s v="DE VIJVER"/>
    <s v="De Hoeve Woningen"/>
    <s v="PV-panelen"/>
    <n v="16874"/>
    <x v="1"/>
    <x v="1803"/>
  </r>
  <r>
    <n v="4295359318"/>
    <x v="5"/>
    <x v="198"/>
    <s v="20189371.1"/>
    <s v="DE VIJVER"/>
    <s v="Hoekhuis"/>
    <s v="Relighting/relamping"/>
    <n v="4270.2"/>
    <x v="1"/>
    <x v="1804"/>
  </r>
  <r>
    <n v="4295359318"/>
    <x v="5"/>
    <x v="198"/>
    <s v="20207468.3"/>
    <s v="DE VIJVER"/>
    <s v="Hoofdgebouw Dorp vzw"/>
    <s v="PV-panelen"/>
    <n v="13941"/>
    <x v="1"/>
    <x v="1805"/>
  </r>
  <r>
    <n v="4295359318"/>
    <x v="5"/>
    <x v="198"/>
    <s v="20187274.1"/>
    <s v="DE VIJVER"/>
    <s v="Rijhuis"/>
    <s v="Relighting/relamping"/>
    <n v="4149.6000000000004"/>
    <x v="1"/>
    <x v="1806"/>
  </r>
  <r>
    <n v="4295359318"/>
    <x v="5"/>
    <x v="198"/>
    <s v="20187988.1"/>
    <s v="DE VIJVER"/>
    <s v="Woonwerking"/>
    <s v="PV-panelen"/>
    <n v="6849"/>
    <x v="1"/>
    <x v="1807"/>
  </r>
  <r>
    <n v="4302493766"/>
    <x v="6"/>
    <x v="199"/>
    <s v="20233572.1"/>
    <s v="Start West-Vlaanderen - Begeleiding van personen met een verstandelijke beperking en hun gezin"/>
    <s v="Start West-Vlaanderen"/>
    <s v="Schrijnwerkrenovatie Aluminium"/>
    <n v="22825.925999999999"/>
    <x v="1"/>
    <x v="1808"/>
  </r>
  <r>
    <n v="4302493766"/>
    <x v="6"/>
    <x v="199"/>
    <s v="20233572.1"/>
    <s v="Start West-Vlaanderen - Begeleiding van personen met een verstandelijke beperking en hun gezin"/>
    <s v="Start West-Vlaanderen"/>
    <s v="Vloerisolatie (onder de vloerplaat)"/>
    <n v="3727"/>
    <x v="1"/>
    <x v="1809"/>
  </r>
  <r>
    <n v="4303108457"/>
    <x v="2"/>
    <x v="200"/>
    <s v="20228384.2"/>
    <s v="Mobilant vzw"/>
    <s v="Plantin"/>
    <s v="Dakisolatie plat dak"/>
    <n v="16800"/>
    <x v="1"/>
    <x v="1810"/>
  </r>
  <r>
    <n v="4303108457"/>
    <x v="2"/>
    <x v="200"/>
    <s v="20228384.2"/>
    <s v="Mobilant vzw"/>
    <s v="Plantin"/>
    <s v="Dakisolatie plat dak"/>
    <n v="5400"/>
    <x v="1"/>
    <x v="1811"/>
  </r>
  <r>
    <n v="4309179568"/>
    <x v="2"/>
    <x v="201"/>
    <s v="20232850.1"/>
    <s v="DE SPEELBERG"/>
    <s v="De Speelberg"/>
    <s v="Dakisolatie plat dak"/>
    <n v="118800"/>
    <x v="1"/>
    <x v="1812"/>
  </r>
  <r>
    <n v="4309179568"/>
    <x v="2"/>
    <x v="201"/>
    <s v="20232850.1"/>
    <s v="DE SPEELBERG"/>
    <s v="De Speelberg"/>
    <s v="Warmtepompen en koeling"/>
    <n v="118032"/>
    <x v="1"/>
    <x v="1813"/>
  </r>
  <r>
    <n v="4309179568"/>
    <x v="5"/>
    <x v="201"/>
    <s v="20232850.2"/>
    <s v="DE SPEELBERG"/>
    <s v="De Speelberg"/>
    <s v="Relighting"/>
    <n v="6588"/>
    <x v="1"/>
    <x v="1814"/>
  </r>
  <r>
    <n v="4309179568"/>
    <x v="5"/>
    <x v="201"/>
    <s v="20232850.2"/>
    <s v="DE SPEELBERG"/>
    <s v="De Speelberg"/>
    <s v="PV-panelen"/>
    <n v="2867"/>
    <x v="1"/>
    <x v="1815"/>
  </r>
  <r>
    <n v="4309179568"/>
    <x v="5"/>
    <x v="201"/>
    <s v="20232850.2"/>
    <s v="DE SPEELBERG"/>
    <s v="De Speelberg"/>
    <s v="Relighting"/>
    <n v="4513"/>
    <x v="1"/>
    <x v="1816"/>
  </r>
  <r>
    <n v="4309179568"/>
    <x v="5"/>
    <x v="201"/>
    <s v="20232850.2"/>
    <s v="DE SPEELBERG"/>
    <s v="De Speelberg"/>
    <s v="Relighting"/>
    <n v="3456"/>
    <x v="1"/>
    <x v="1817"/>
  </r>
  <r>
    <n v="4310030618"/>
    <x v="5"/>
    <x v="202"/>
    <s v="20232951.1"/>
    <s v="WOON-EN ZORGCENTRUM ONZE-LIEVE-VROUW VAN ANTWERPEN, verkort OLVA"/>
    <s v="WZC Onze-Lieve-Vrouw van Antwerpen"/>
    <s v="PV-panelen"/>
    <n v="41281"/>
    <x v="1"/>
    <x v="1818"/>
  </r>
  <r>
    <n v="4311367831"/>
    <x v="3"/>
    <x v="203"/>
    <s v="20215146.1"/>
    <s v="MariÙnstede"/>
    <s v="Kasteel"/>
    <s v="Schrijnwerkrenovatie"/>
    <n v="48000"/>
    <x v="1"/>
    <x v="1819"/>
  </r>
  <r>
    <n v="4311367831"/>
    <x v="3"/>
    <x v="203"/>
    <s v="20215146.1"/>
    <s v="MariÙnstede"/>
    <s v="Kasteel"/>
    <s v="Muurisolatie"/>
    <n v="38280"/>
    <x v="1"/>
    <x v="1820"/>
  </r>
  <r>
    <n v="4311367831"/>
    <x v="3"/>
    <x v="203"/>
    <s v="20215146.1"/>
    <s v="MariÙnstede"/>
    <s v="Kasteel"/>
    <s v="Stookplaatsrenovatie"/>
    <n v="36180"/>
    <x v="1"/>
    <x v="1821"/>
  </r>
  <r>
    <n v="4311367831"/>
    <x v="3"/>
    <x v="203"/>
    <s v="20215146.1"/>
    <s v="MariÙnstede"/>
    <s v="Kasteel"/>
    <s v="Dakisolatie"/>
    <n v="17400"/>
    <x v="1"/>
    <x v="1822"/>
  </r>
  <r>
    <n v="4311367831"/>
    <x v="3"/>
    <x v="203"/>
    <s v="20215146.1"/>
    <s v="MariÙnstede"/>
    <s v="Kasteel"/>
    <s v="Muurisolatie"/>
    <n v="14228"/>
    <x v="1"/>
    <x v="1823"/>
  </r>
  <r>
    <n v="4311367831"/>
    <x v="3"/>
    <x v="203"/>
    <s v="20215146.1"/>
    <s v="MariÙnstede"/>
    <s v="Kasteel"/>
    <s v="Dakisolatie"/>
    <n v="10500"/>
    <x v="1"/>
    <x v="1824"/>
  </r>
  <r>
    <n v="4311367831"/>
    <x v="3"/>
    <x v="203"/>
    <s v="20215146.1"/>
    <s v="MariÙnstede"/>
    <s v="Kasteel"/>
    <s v="Dakisolatie"/>
    <n v="8640"/>
    <x v="1"/>
    <x v="1825"/>
  </r>
  <r>
    <n v="4311367831"/>
    <x v="3"/>
    <x v="203"/>
    <s v="20215146.1"/>
    <s v="MariÙnstede"/>
    <s v="Kasteel"/>
    <s v="Dakisolatie"/>
    <n v="8400"/>
    <x v="1"/>
    <x v="1826"/>
  </r>
  <r>
    <n v="4311367831"/>
    <x v="3"/>
    <x v="203"/>
    <s v="20215146.1"/>
    <s v="MariÙnstede"/>
    <s v="Kasteel"/>
    <s v="Vloerisolatie (op de vloerplaat)"/>
    <n v="5940"/>
    <x v="1"/>
    <x v="1827"/>
  </r>
  <r>
    <n v="4311367831"/>
    <x v="3"/>
    <x v="203"/>
    <s v="20215146.1"/>
    <s v="MariÙnstede"/>
    <s v="Kasteel"/>
    <s v="Isoleren pompen/kranen/hydraulica"/>
    <n v="1050"/>
    <x v="1"/>
    <x v="1828"/>
  </r>
  <r>
    <n v="4311367831"/>
    <x v="3"/>
    <x v="203"/>
    <s v="20215146.1"/>
    <s v="MariÙnstede"/>
    <s v="Kasteel"/>
    <s v="Regeltechn.verwarming"/>
    <n v="1"/>
    <x v="1"/>
    <x v="1829"/>
  </r>
  <r>
    <n v="4311367831"/>
    <x v="3"/>
    <x v="203"/>
    <s v="20219628.1"/>
    <s v="MariÙnstede"/>
    <s v="vzw Mariënstede"/>
    <s v="Stookplaatsrenovatie"/>
    <n v="26100"/>
    <x v="1"/>
    <x v="1830"/>
  </r>
  <r>
    <n v="4311367831"/>
    <x v="3"/>
    <x v="203"/>
    <s v="20219628.1"/>
    <s v="MariÙnstede"/>
    <s v="vzw Mariënstede"/>
    <s v="Schrijnwerkrenovatie"/>
    <n v="22920"/>
    <x v="1"/>
    <x v="1831"/>
  </r>
  <r>
    <n v="4311367831"/>
    <x v="3"/>
    <x v="203"/>
    <s v="20219628.1"/>
    <s v="MariÙnstede"/>
    <s v="vzw Mariënstede"/>
    <s v="Stookplaatsrenovatie"/>
    <n v="21240"/>
    <x v="1"/>
    <x v="1832"/>
  </r>
  <r>
    <n v="4311367831"/>
    <x v="3"/>
    <x v="203"/>
    <s v="20219628.1"/>
    <s v="MariÙnstede"/>
    <s v="vzw Mariënstede"/>
    <s v="Muurisolatie"/>
    <n v="14400"/>
    <x v="1"/>
    <x v="1833"/>
  </r>
  <r>
    <n v="4311367831"/>
    <x v="3"/>
    <x v="203"/>
    <s v="20219628.1"/>
    <s v="MariÙnstede"/>
    <s v="vzw Mariënstede"/>
    <s v="Dakisolatie"/>
    <n v="10260"/>
    <x v="1"/>
    <x v="1834"/>
  </r>
  <r>
    <n v="4311367831"/>
    <x v="3"/>
    <x v="203"/>
    <s v="20219628.1"/>
    <s v="MariÙnstede"/>
    <s v="vzw Mariënstede"/>
    <s v="Muurisolatie"/>
    <n v="9600"/>
    <x v="1"/>
    <x v="1835"/>
  </r>
  <r>
    <n v="4311367831"/>
    <x v="3"/>
    <x v="203"/>
    <s v="20219628.1"/>
    <s v="MariÙnstede"/>
    <s v="vzw Mariënstede"/>
    <s v="Vloerisolatie (op de vloerplaat)"/>
    <n v="2850"/>
    <x v="1"/>
    <x v="1836"/>
  </r>
  <r>
    <n v="4311367831"/>
    <x v="3"/>
    <x v="203"/>
    <s v="20219628.1"/>
    <s v="MariÙnstede"/>
    <s v="vzw Mariënstede"/>
    <s v="Dakisolatie"/>
    <n v="1947"/>
    <x v="1"/>
    <x v="1837"/>
  </r>
  <r>
    <n v="4311367831"/>
    <x v="3"/>
    <x v="203"/>
    <s v="20219628.1"/>
    <s v="MariÙnstede"/>
    <s v="vzw Mariënstede"/>
    <s v="Vloerisolatie (onder de vloerplaat)"/>
    <n v="900"/>
    <x v="1"/>
    <x v="1838"/>
  </r>
  <r>
    <n v="4311367831"/>
    <x v="3"/>
    <x v="203"/>
    <s v="20219628.1"/>
    <s v="MariÙnstede"/>
    <s v="vzw Mariënstede"/>
    <s v="Muurisolatie"/>
    <n v="715"/>
    <x v="1"/>
    <x v="1839"/>
  </r>
  <r>
    <n v="4311367831"/>
    <x v="3"/>
    <x v="203"/>
    <s v="20219628.1"/>
    <s v="MariÙnstede"/>
    <s v="vzw Mariënstede"/>
    <s v="Sensibilisering"/>
    <n v="59"/>
    <x v="1"/>
    <x v="1840"/>
  </r>
  <r>
    <n v="4311367831"/>
    <x v="1"/>
    <x v="203"/>
    <s v="20219074.1"/>
    <s v="MariÙnstede"/>
    <s v="'t Huys van Cyriel"/>
    <s v="Dakisolatie hellend dak"/>
    <n v="60000"/>
    <x v="1"/>
    <x v="1841"/>
  </r>
  <r>
    <n v="4311367831"/>
    <x v="1"/>
    <x v="203"/>
    <s v="20219074.1"/>
    <s v="MariÙnstede"/>
    <s v="'t Huys van Cyriel"/>
    <s v="Renovatie beglazing"/>
    <n v="48000"/>
    <x v="1"/>
    <x v="1842"/>
  </r>
  <r>
    <n v="4311367831"/>
    <x v="1"/>
    <x v="203"/>
    <s v="20219074.1"/>
    <s v="MariÙnstede"/>
    <s v="'t Huys van Cyriel"/>
    <s v="Binnenmuurisolatie"/>
    <n v="36000"/>
    <x v="1"/>
    <x v="1843"/>
  </r>
  <r>
    <n v="4311367831"/>
    <x v="1"/>
    <x v="203"/>
    <s v="20219074.1"/>
    <s v="MariÙnstede"/>
    <s v="'t Huys van Cyriel"/>
    <s v="Stookplaatsrenovatie"/>
    <n v="12000"/>
    <x v="1"/>
    <x v="1844"/>
  </r>
  <r>
    <n v="4311367831"/>
    <x v="1"/>
    <x v="203"/>
    <s v="20219074.1"/>
    <s v="MariÙnstede"/>
    <s v="'t Huys van Cyriel"/>
    <s v="Vloerisolatie (op de vloerplaat)"/>
    <n v="12000"/>
    <x v="1"/>
    <x v="1845"/>
  </r>
  <r>
    <n v="4311367831"/>
    <x v="1"/>
    <x v="203"/>
    <s v="20219074.1"/>
    <s v="MariÙnstede"/>
    <s v="'t Huys van Cyriel"/>
    <s v="Zonneboiler"/>
    <n v="7200"/>
    <x v="1"/>
    <x v="1846"/>
  </r>
  <r>
    <n v="4311367831"/>
    <x v="4"/>
    <x v="203"/>
    <s v="20229321.1"/>
    <s v="MariÙnstede"/>
    <s v="Carabane"/>
    <s v="Dakisolatie hellend dak"/>
    <n v="4800"/>
    <x v="1"/>
    <x v="1847"/>
  </r>
  <r>
    <n v="4311367831"/>
    <x v="4"/>
    <x v="203"/>
    <s v="20229321.1"/>
    <s v="MariÙnstede"/>
    <s v="Carabane"/>
    <s v="Schrijnwerkrenovatie Hout"/>
    <n v="3600"/>
    <x v="1"/>
    <x v="1848"/>
  </r>
  <r>
    <n v="4311367831"/>
    <x v="4"/>
    <x v="203"/>
    <s v="20229321.1"/>
    <s v="MariÙnstede"/>
    <s v="Carabane"/>
    <s v="Binnenmuurisolatie"/>
    <n v="3000"/>
    <x v="1"/>
    <x v="1849"/>
  </r>
  <r>
    <n v="4311367831"/>
    <x v="4"/>
    <x v="203"/>
    <s v="20229321.1"/>
    <s v="MariÙnstede"/>
    <s v="Carabane"/>
    <s v="Stookplaatsrenovatie"/>
    <n v="2111"/>
    <x v="1"/>
    <x v="1850"/>
  </r>
  <r>
    <n v="4311367831"/>
    <x v="7"/>
    <x v="203"/>
    <s v="20211942.2"/>
    <s v="MariÙnstede"/>
    <s v="De Huizen"/>
    <s v="Buitengevel"/>
    <n v="100000"/>
    <x v="2"/>
    <x v="1851"/>
  </r>
  <r>
    <n v="4311367831"/>
    <x v="7"/>
    <x v="203"/>
    <s v="20211942.2"/>
    <s v="MariÙnstede"/>
    <s v="De Huizen"/>
    <s v="Overige"/>
    <n v="40400"/>
    <x v="2"/>
    <x v="1852"/>
  </r>
  <r>
    <n v="4311367831"/>
    <x v="7"/>
    <x v="203"/>
    <s v="20211942.2"/>
    <s v="MariÙnstede"/>
    <s v="De Huizen"/>
    <s v="Vloerisolatie (op de vloerplaat)"/>
    <n v="28000"/>
    <x v="2"/>
    <x v="1853"/>
  </r>
  <r>
    <n v="4311367831"/>
    <x v="7"/>
    <x v="203"/>
    <s v="20211942.1"/>
    <s v="MariÙnstede"/>
    <s v="De Huizen"/>
    <s v="Spouwmuur"/>
    <n v="5013"/>
    <x v="1"/>
    <x v="1854"/>
  </r>
  <r>
    <n v="4311367831"/>
    <x v="5"/>
    <x v="203"/>
    <s v="20215146.2"/>
    <s v="MariÙnstede"/>
    <s v="Kasteel"/>
    <s v="Zonneboiler"/>
    <n v="5101"/>
    <x v="1"/>
    <x v="1855"/>
  </r>
  <r>
    <n v="4311367831"/>
    <x v="5"/>
    <x v="203"/>
    <s v="20215146.2"/>
    <s v="MariÙnstede"/>
    <s v="Kasteel"/>
    <s v="Relighting/relamping"/>
    <n v="955"/>
    <x v="1"/>
    <x v="1856"/>
  </r>
  <r>
    <n v="4311367831"/>
    <x v="5"/>
    <x v="203"/>
    <s v="20215146.2"/>
    <s v="MariÙnstede"/>
    <s v="Kasteel"/>
    <s v="PV-panelen"/>
    <n v="2387"/>
    <x v="1"/>
    <x v="1857"/>
  </r>
  <r>
    <n v="4311367831"/>
    <x v="5"/>
    <x v="203"/>
    <s v="20219628.2"/>
    <s v="MariÙnstede"/>
    <s v="vzw Mariënstede"/>
    <s v="Zonneboiler"/>
    <n v="1815"/>
    <x v="1"/>
    <x v="1858"/>
  </r>
  <r>
    <n v="4311499466"/>
    <x v="12"/>
    <x v="204"/>
    <s v="20185062.1"/>
    <s v="UNIE-K"/>
    <s v="'t Venster - Oud gebouw"/>
    <s v="Stookplaatsrenovatie"/>
    <n v="24045"/>
    <x v="1"/>
    <x v="1859"/>
  </r>
  <r>
    <n v="4311499466"/>
    <x v="5"/>
    <x v="204"/>
    <s v="20182785.2"/>
    <s v="UNIE-K"/>
    <s v="De Waaiberg - Centraal Gebouw"/>
    <s v="PV-panelen"/>
    <n v="17567"/>
    <x v="1"/>
    <x v="1860"/>
  </r>
  <r>
    <n v="4311499466"/>
    <x v="5"/>
    <x v="204"/>
    <s v="20183004.2"/>
    <s v="UNIE-K"/>
    <s v="De Waaiberg - Woning 1 &amp; 2"/>
    <s v="Renovatie beglazing"/>
    <n v="2304"/>
    <x v="1"/>
    <x v="1861"/>
  </r>
  <r>
    <n v="4311499466"/>
    <x v="5"/>
    <x v="204"/>
    <s v="20183004.3"/>
    <s v="UNIE-K"/>
    <s v="De Waaiberg - Woning 1 &amp; 2"/>
    <s v="Vervangen pompen"/>
    <n v="2400"/>
    <x v="1"/>
    <x v="1862"/>
  </r>
  <r>
    <n v="4311499466"/>
    <x v="5"/>
    <x v="204"/>
    <s v="20183728.2"/>
    <s v="UNIE-K"/>
    <s v="De Waaiberg - Woning 3, 4, 5 &amp; 6"/>
    <s v="Renovatie beglazing"/>
    <n v="16416"/>
    <x v="1"/>
    <x v="1863"/>
  </r>
  <r>
    <n v="4311499466"/>
    <x v="5"/>
    <x v="204"/>
    <s v="20183359.2"/>
    <s v="UNIE-K"/>
    <s v="Ons Erf - gebouw A"/>
    <s v="PV-panelen"/>
    <n v="40122"/>
    <x v="1"/>
    <x v="1864"/>
  </r>
  <r>
    <n v="4311499466"/>
    <x v="5"/>
    <x v="204"/>
    <s v="20183943.2"/>
    <s v="UNIE-K"/>
    <s v="Ons Erf - gebouw B"/>
    <s v="Relighting/relamping"/>
    <n v="4693"/>
    <x v="1"/>
    <x v="1865"/>
  </r>
  <r>
    <n v="4311499466"/>
    <x v="5"/>
    <x v="204"/>
    <s v="20183943.2"/>
    <s v="UNIE-K"/>
    <s v="Ons Erf - gebouw B"/>
    <s v="Relighting/relamping"/>
    <n v="6896"/>
    <x v="1"/>
    <x v="1866"/>
  </r>
  <r>
    <n v="4311499466"/>
    <x v="5"/>
    <x v="204"/>
    <s v="20185062.3"/>
    <s v="UNIE-K"/>
    <s v="t Venster - Oud gebouw"/>
    <s v="PV-panelen"/>
    <n v="37209"/>
    <x v="1"/>
    <x v="1867"/>
  </r>
  <r>
    <n v="4314342140"/>
    <x v="16"/>
    <x v="205"/>
    <s v="20188461.1"/>
    <s v="DE VLEUGELS"/>
    <s v="De Vleugels zorgcentrum"/>
    <s v="Stookplaatsrenovatie"/>
    <n v="78240"/>
    <x v="1"/>
    <x v="1868"/>
  </r>
  <r>
    <n v="4314342140"/>
    <x v="16"/>
    <x v="205"/>
    <s v="20188461.1"/>
    <s v="DE VLEUGELS"/>
    <s v="De Vleugels zorgcentrum"/>
    <s v="Centraliseren verwarming"/>
    <n v="68760"/>
    <x v="1"/>
    <x v="1869"/>
  </r>
  <r>
    <n v="4314342140"/>
    <x v="16"/>
    <x v="205"/>
    <s v="20188461.1"/>
    <s v="DE VLEUGELS"/>
    <s v="De Vleugels zorgcentrum"/>
    <s v="WKK"/>
    <n v="34909"/>
    <x v="1"/>
    <x v="1870"/>
  </r>
  <r>
    <n v="4314342140"/>
    <x v="16"/>
    <x v="205"/>
    <s v="20188461.1"/>
    <s v="DE VLEUGELS"/>
    <s v="De Vleugels zorgcentrum"/>
    <s v="Zonneboiler"/>
    <n v="30150"/>
    <x v="1"/>
    <x v="1871"/>
  </r>
  <r>
    <n v="4314342140"/>
    <x v="16"/>
    <x v="205"/>
    <s v="20188461.1"/>
    <s v="DE VLEUGELS"/>
    <s v="De Vleugels zorgcentrum"/>
    <s v="Schrijnwerkrenovatie"/>
    <n v="24120"/>
    <x v="1"/>
    <x v="1872"/>
  </r>
  <r>
    <n v="4314342140"/>
    <x v="16"/>
    <x v="205"/>
    <s v="20188461.1"/>
    <s v="DE VLEUGELS"/>
    <s v="De Vleugels zorgcentrum"/>
    <s v="Dakisolatie"/>
    <n v="21600"/>
    <x v="1"/>
    <x v="1873"/>
  </r>
  <r>
    <n v="4314342140"/>
    <x v="16"/>
    <x v="205"/>
    <s v="20188461.1"/>
    <s v="DE VLEUGELS"/>
    <s v="De Vleugels zorgcentrum"/>
    <s v="Isoleren pompen/kranen/hydraulica"/>
    <n v="20640"/>
    <x v="1"/>
    <x v="1874"/>
  </r>
  <r>
    <n v="4314342140"/>
    <x v="16"/>
    <x v="205"/>
    <s v="20188461.1"/>
    <s v="DE VLEUGELS"/>
    <s v="De Vleugels zorgcentrum"/>
    <s v="Dakisolatie"/>
    <n v="14400"/>
    <x v="1"/>
    <x v="1875"/>
  </r>
  <r>
    <n v="4314342140"/>
    <x v="16"/>
    <x v="205"/>
    <s v="20188461.1"/>
    <s v="DE VLEUGELS"/>
    <s v="De Vleugels zorgcentrum"/>
    <s v="Stookplaatsrenovatie"/>
    <n v="11988"/>
    <x v="1"/>
    <x v="1876"/>
  </r>
  <r>
    <n v="4314342140"/>
    <x v="16"/>
    <x v="205"/>
    <s v="20188461.1"/>
    <s v="DE VLEUGELS"/>
    <s v="De Vleugels zorgcentrum"/>
    <s v="Monitoring"/>
    <n v="8949"/>
    <x v="1"/>
    <x v="1877"/>
  </r>
  <r>
    <n v="4314342140"/>
    <x v="16"/>
    <x v="205"/>
    <s v="20188461.1"/>
    <s v="DE VLEUGELS"/>
    <s v="De Vleugels zorgcentrum"/>
    <s v="Vervangen pompen"/>
    <n v="7560"/>
    <x v="1"/>
    <x v="1878"/>
  </r>
  <r>
    <n v="4314342140"/>
    <x v="16"/>
    <x v="205"/>
    <s v="20188461.1"/>
    <s v="DE VLEUGELS"/>
    <s v="De Vleugels zorgcentrum"/>
    <s v="Gebouwisolatie"/>
    <n v="5345"/>
    <x v="1"/>
    <x v="1879"/>
  </r>
  <r>
    <n v="4314342140"/>
    <x v="12"/>
    <x v="205"/>
    <s v="20188461.2"/>
    <s v="DE VLEUGELS"/>
    <s v="De Vleugels zorgcentrum"/>
    <s v="Overige"/>
    <n v="23339"/>
    <x v="1"/>
    <x v="1880"/>
  </r>
  <r>
    <n v="4314342140"/>
    <x v="15"/>
    <x v="205"/>
    <s v="20188461.3"/>
    <s v="DE VLEUGELS"/>
    <s v="De Vleugels zorgcentrum"/>
    <s v="Renovatie SWW"/>
    <n v="24829"/>
    <x v="1"/>
    <x v="1881"/>
  </r>
  <r>
    <n v="4314342140"/>
    <x v="15"/>
    <x v="205"/>
    <s v="20188461.3"/>
    <s v="DE VLEUGELS"/>
    <s v="De Vleugels zorgcentrum"/>
    <s v="Overige"/>
    <n v="17194.2"/>
    <x v="1"/>
    <x v="1882"/>
  </r>
  <r>
    <n v="4314342140"/>
    <x v="3"/>
    <x v="205"/>
    <s v="20219909.1"/>
    <s v="DE VLEUGELS"/>
    <s v="De Vleugels Wilgenerven 1 &amp; 2"/>
    <s v="Warmtepompen"/>
    <n v="33150"/>
    <x v="2"/>
    <x v="1883"/>
  </r>
  <r>
    <n v="4314342140"/>
    <x v="3"/>
    <x v="205"/>
    <s v="20219909.1"/>
    <s v="DE VLEUGELS"/>
    <s v="De Vleugels Wilgenerven 1 &amp; 2"/>
    <s v="Schrijnwerkrenovatie"/>
    <n v="30728.898000000005"/>
    <x v="2"/>
    <x v="1884"/>
  </r>
  <r>
    <n v="4314342140"/>
    <x v="3"/>
    <x v="205"/>
    <s v="20219909.1"/>
    <s v="DE VLEUGELS"/>
    <s v="De Vleugels Wilgenerven 1 &amp; 2"/>
    <s v="Dakisolatie"/>
    <n v="26170.65"/>
    <x v="2"/>
    <x v="1885"/>
  </r>
  <r>
    <n v="4314342140"/>
    <x v="3"/>
    <x v="205"/>
    <s v="20219909.1"/>
    <s v="DE VLEUGELS"/>
    <s v="De Vleugels Wilgenerven 1 &amp; 2"/>
    <s v="Stookplaatsrenovatie"/>
    <n v="12000"/>
    <x v="2"/>
    <x v="1886"/>
  </r>
  <r>
    <n v="4314342140"/>
    <x v="3"/>
    <x v="205"/>
    <s v="20219909.1"/>
    <s v="DE VLEUGELS"/>
    <s v="De Vleugels Wilgenerven 1 &amp; 2"/>
    <s v="Zonneboiler"/>
    <n v="2400"/>
    <x v="2"/>
    <x v="1887"/>
  </r>
  <r>
    <n v="4314342140"/>
    <x v="3"/>
    <x v="205"/>
    <s v="20219909.1"/>
    <s v="DE VLEUGELS"/>
    <s v="De Vleugels Wilgenerven 1 &amp; 2"/>
    <s v="Monitoring"/>
    <n v="1800"/>
    <x v="2"/>
    <x v="1888"/>
  </r>
  <r>
    <n v="4314342140"/>
    <x v="3"/>
    <x v="205"/>
    <s v="20219909.1"/>
    <s v="DE VLEUGELS"/>
    <s v="De Vleugels Wilgenerven 1 &amp; 2"/>
    <s v="Vervangen pompen"/>
    <n v="609"/>
    <x v="2"/>
    <x v="1889"/>
  </r>
  <r>
    <n v="4314342140"/>
    <x v="3"/>
    <x v="205"/>
    <s v="20219909.1"/>
    <s v="DE VLEUGELS"/>
    <s v="De Vleugels Wilgenerven 1 &amp; 2"/>
    <s v="Isoleren pompen/kranen/hydraulica"/>
    <n v="288"/>
    <x v="2"/>
    <x v="1890"/>
  </r>
  <r>
    <n v="4314342140"/>
    <x v="3"/>
    <x v="205"/>
    <s v="20219909.1"/>
    <s v="DE VLEUGELS"/>
    <s v="De Vleugels Wilgenerven 1 &amp; 2"/>
    <s v="Sensibilisering"/>
    <n v="75"/>
    <x v="2"/>
    <x v="1891"/>
  </r>
  <r>
    <n v="4314342140"/>
    <x v="3"/>
    <x v="205"/>
    <s v="20219909.1"/>
    <s v="DE VLEUGELS"/>
    <s v="De Vleugels Wilgenerven 1 &amp; 2"/>
    <s v="Overige"/>
    <n v="38"/>
    <x v="2"/>
    <x v="1892"/>
  </r>
  <r>
    <n v="4314342140"/>
    <x v="3"/>
    <x v="205"/>
    <s v="20217532.1"/>
    <s v="DE VLEUGELS"/>
    <s v="De Vleugels Wilgenerven 3 &amp; 4"/>
    <s v="Warmtepompen"/>
    <n v="33150"/>
    <x v="2"/>
    <x v="1893"/>
  </r>
  <r>
    <n v="4314342140"/>
    <x v="3"/>
    <x v="205"/>
    <s v="20217532.1"/>
    <s v="DE VLEUGELS"/>
    <s v="De Vleugels Wilgenerven 3 &amp; 4"/>
    <s v="Schrijnwerkrenovatie"/>
    <n v="30728.898000000005"/>
    <x v="2"/>
    <x v="1894"/>
  </r>
  <r>
    <n v="4314342140"/>
    <x v="3"/>
    <x v="205"/>
    <s v="20217532.1"/>
    <s v="DE VLEUGELS"/>
    <s v="De Vleugels Wilgenerven 3 &amp; 4"/>
    <s v="Dakisolatie"/>
    <n v="26170.65"/>
    <x v="2"/>
    <x v="1895"/>
  </r>
  <r>
    <n v="4314342140"/>
    <x v="3"/>
    <x v="205"/>
    <s v="20217532.1"/>
    <s v="DE VLEUGELS"/>
    <s v="De Vleugels Wilgenerven 3 &amp; 4"/>
    <s v="Stookplaatsrenovatie"/>
    <n v="12000"/>
    <x v="2"/>
    <x v="1896"/>
  </r>
  <r>
    <n v="4314342140"/>
    <x v="3"/>
    <x v="205"/>
    <s v="20217532.1"/>
    <s v="DE VLEUGELS"/>
    <s v="De Vleugels Wilgenerven 3 &amp; 4"/>
    <s v="Zonneboiler"/>
    <n v="2400"/>
    <x v="2"/>
    <x v="1897"/>
  </r>
  <r>
    <n v="4314342140"/>
    <x v="3"/>
    <x v="205"/>
    <s v="20217532.1"/>
    <s v="DE VLEUGELS"/>
    <s v="De Vleugels Wilgenerven 3 &amp; 4"/>
    <s v="Monitoring"/>
    <n v="1800"/>
    <x v="2"/>
    <x v="1898"/>
  </r>
  <r>
    <n v="4314342140"/>
    <x v="3"/>
    <x v="205"/>
    <s v="20217532.1"/>
    <s v="DE VLEUGELS"/>
    <s v="De Vleugels Wilgenerven 3 &amp; 4"/>
    <s v="Vervangen pompen"/>
    <n v="609"/>
    <x v="2"/>
    <x v="1899"/>
  </r>
  <r>
    <n v="4314342140"/>
    <x v="3"/>
    <x v="205"/>
    <s v="20217532.1"/>
    <s v="DE VLEUGELS"/>
    <s v="De Vleugels Wilgenerven 3 &amp; 4"/>
    <s v="Isoleren pompen/kranen/hydraulica"/>
    <n v="288"/>
    <x v="2"/>
    <x v="1900"/>
  </r>
  <r>
    <n v="4314342140"/>
    <x v="3"/>
    <x v="205"/>
    <s v="20217532.1"/>
    <s v="DE VLEUGELS"/>
    <s v="De Vleugels Wilgenerven 3 &amp; 4"/>
    <s v="Overige"/>
    <n v="38"/>
    <x v="2"/>
    <x v="1901"/>
  </r>
  <r>
    <n v="4314342140"/>
    <x v="3"/>
    <x v="205"/>
    <s v="20212266.1"/>
    <s v="DE VLEUGELS"/>
    <s v="De Vleugels Wilgenerven 5 &amp; 6"/>
    <s v="Warmtepompen"/>
    <n v="33150"/>
    <x v="2"/>
    <x v="1902"/>
  </r>
  <r>
    <n v="4314342140"/>
    <x v="3"/>
    <x v="205"/>
    <s v="20212266.1"/>
    <s v="DE VLEUGELS"/>
    <s v="De Vleugels Wilgenerven 5 &amp; 6"/>
    <s v="Schrijnwerkrenovatie"/>
    <n v="30728.898000000005"/>
    <x v="2"/>
    <x v="1903"/>
  </r>
  <r>
    <n v="4314342140"/>
    <x v="3"/>
    <x v="205"/>
    <s v="20212266.1"/>
    <s v="DE VLEUGELS"/>
    <s v="De Vleugels Wilgenerven 5 &amp; 6"/>
    <s v="Dakisolatie"/>
    <n v="26170.65"/>
    <x v="2"/>
    <x v="1904"/>
  </r>
  <r>
    <n v="4314342140"/>
    <x v="3"/>
    <x v="205"/>
    <s v="20212266.1"/>
    <s v="DE VLEUGELS"/>
    <s v="De Vleugels Wilgenerven 5 &amp; 6"/>
    <s v="Stookplaatsrenovatie"/>
    <n v="12000"/>
    <x v="2"/>
    <x v="1905"/>
  </r>
  <r>
    <n v="4314342140"/>
    <x v="3"/>
    <x v="205"/>
    <s v="20212266.1"/>
    <s v="DE VLEUGELS"/>
    <s v="De Vleugels Wilgenerven 5 &amp; 6"/>
    <s v="Zonneboiler"/>
    <n v="2400"/>
    <x v="2"/>
    <x v="1906"/>
  </r>
  <r>
    <n v="4314342140"/>
    <x v="3"/>
    <x v="205"/>
    <s v="20212266.1"/>
    <s v="DE VLEUGELS"/>
    <s v="De Vleugels Wilgenerven 5 &amp; 6"/>
    <s v="Monitoring"/>
    <n v="1800"/>
    <x v="2"/>
    <x v="1907"/>
  </r>
  <r>
    <n v="4314342140"/>
    <x v="3"/>
    <x v="205"/>
    <s v="20212266.1"/>
    <s v="DE VLEUGELS"/>
    <s v="De Vleugels Wilgenerven 5 &amp; 6"/>
    <s v="Vervangen pompen"/>
    <n v="469.5"/>
    <x v="2"/>
    <x v="1908"/>
  </r>
  <r>
    <n v="4314342140"/>
    <x v="3"/>
    <x v="205"/>
    <s v="20212266.1"/>
    <s v="DE VLEUGELS"/>
    <s v="De Vleugels Wilgenerven 5 &amp; 6"/>
    <s v="Isoleren pompen/kranen/hydraulica"/>
    <n v="288"/>
    <x v="2"/>
    <x v="1909"/>
  </r>
  <r>
    <n v="4314342140"/>
    <x v="3"/>
    <x v="205"/>
    <s v="20212266.1"/>
    <s v="DE VLEUGELS"/>
    <s v="De Vleugels Wilgenerven 5 &amp; 6"/>
    <s v="Overige"/>
    <n v="38"/>
    <x v="2"/>
    <x v="1910"/>
  </r>
  <r>
    <n v="4314342140"/>
    <x v="3"/>
    <x v="205"/>
    <s v="20211825.1"/>
    <s v="DE VLEUGELS"/>
    <s v="De Vleugels Wilgenerven polyvalente zaal"/>
    <s v="Stookplaatsrenovatie"/>
    <n v="68760"/>
    <x v="1"/>
    <x v="1911"/>
  </r>
  <r>
    <n v="4314342140"/>
    <x v="3"/>
    <x v="205"/>
    <s v="20211825.1"/>
    <s v="DE VLEUGELS"/>
    <s v="De Vleugels Wilgenerven polyvalente zaal"/>
    <s v="Warmtepompen"/>
    <n v="36900"/>
    <x v="1"/>
    <x v="1912"/>
  </r>
  <r>
    <n v="4314342140"/>
    <x v="3"/>
    <x v="205"/>
    <s v="20211825.1"/>
    <s v="DE VLEUGELS"/>
    <s v="De Vleugels Wilgenerven polyvalente zaal"/>
    <s v="Dakisolatie"/>
    <n v="23883"/>
    <x v="1"/>
    <x v="1913"/>
  </r>
  <r>
    <n v="4314342140"/>
    <x v="3"/>
    <x v="205"/>
    <s v="20211825.1"/>
    <s v="DE VLEUGELS"/>
    <s v="De Vleugels Wilgenerven polyvalente zaal"/>
    <s v="Stookplaatsrenovatie"/>
    <n v="13500"/>
    <x v="1"/>
    <x v="1914"/>
  </r>
  <r>
    <n v="4314342140"/>
    <x v="3"/>
    <x v="205"/>
    <s v="20211825.1"/>
    <s v="DE VLEUGELS"/>
    <s v="De Vleugels Wilgenerven polyvalente zaal"/>
    <s v="Monitoring"/>
    <n v="3600"/>
    <x v="1"/>
    <x v="1915"/>
  </r>
  <r>
    <n v="4314342140"/>
    <x v="3"/>
    <x v="205"/>
    <s v="20211825.1"/>
    <s v="DE VLEUGELS"/>
    <s v="De Vleugels Wilgenerven polyvalente zaal"/>
    <s v="Overige"/>
    <n v="38"/>
    <x v="1"/>
    <x v="1916"/>
  </r>
  <r>
    <n v="4314342140"/>
    <x v="3"/>
    <x v="205"/>
    <s v="20188461.5"/>
    <s v="DE VLEUGELS"/>
    <s v="De Vleugels zorgcentrum"/>
    <s v="Overige"/>
    <n v="34800"/>
    <x v="1"/>
    <x v="1917"/>
  </r>
  <r>
    <n v="4314342140"/>
    <x v="3"/>
    <x v="205"/>
    <s v="20203546.1"/>
    <s v="DE VLEUGELS"/>
    <s v="De Vleugels, Oostduinkerke"/>
    <s v="Schrijnwerkrenovatie"/>
    <n v="4388.8499999999995"/>
    <x v="1"/>
    <x v="1918"/>
  </r>
  <r>
    <n v="4314342140"/>
    <x v="3"/>
    <x v="205"/>
    <s v="20203546.1"/>
    <s v="DE VLEUGELS"/>
    <s v="De Vleugels, Oostduinkerke"/>
    <s v="Vloerisolatie"/>
    <n v="3935.9999999999995"/>
    <x v="1"/>
    <x v="1919"/>
  </r>
  <r>
    <n v="4314342140"/>
    <x v="3"/>
    <x v="205"/>
    <s v="20203546.1"/>
    <s v="DE VLEUGELS"/>
    <s v="De Vleugels, Oostduinkerke"/>
    <s v="Stookplaatsrenovatie"/>
    <n v="3411.6"/>
    <x v="1"/>
    <x v="1920"/>
  </r>
  <r>
    <n v="4314342140"/>
    <x v="3"/>
    <x v="205"/>
    <s v="20203546.1"/>
    <s v="DE VLEUGELS"/>
    <s v="De Vleugels, Oostduinkerke"/>
    <s v="Zonneboiler"/>
    <n v="3000"/>
    <x v="1"/>
    <x v="1921"/>
  </r>
  <r>
    <n v="4314342140"/>
    <x v="3"/>
    <x v="205"/>
    <s v="20203546.1"/>
    <s v="DE VLEUGELS"/>
    <s v="De Vleugels, Oostduinkerke"/>
    <s v="Isoleren pompen/kranen/hydraulica"/>
    <n v="590"/>
    <x v="1"/>
    <x v="1922"/>
  </r>
  <r>
    <n v="4314342140"/>
    <x v="3"/>
    <x v="205"/>
    <s v="20203546.1"/>
    <s v="DE VLEUGELS"/>
    <s v="De Vleugels, Oostduinkerke"/>
    <s v="Monitoring"/>
    <n v="180"/>
    <x v="1"/>
    <x v="1923"/>
  </r>
  <r>
    <n v="4314342140"/>
    <x v="7"/>
    <x v="205"/>
    <s v="20188461.6"/>
    <s v="DE VLEUGELS"/>
    <s v="De Vleugels zorgcentrum"/>
    <s v="Overige"/>
    <n v="11343"/>
    <x v="1"/>
    <x v="1924"/>
  </r>
  <r>
    <n v="4314342140"/>
    <x v="6"/>
    <x v="205"/>
    <s v="20236743.1"/>
    <s v="DE VLEUGELS"/>
    <s v="Camino"/>
    <s v="Warmtepompen en koeling"/>
    <n v="33000"/>
    <x v="1"/>
    <x v="1925"/>
  </r>
  <r>
    <n v="4314342140"/>
    <x v="6"/>
    <x v="205"/>
    <s v="20238815.1"/>
    <s v="DE VLEUGELS"/>
    <s v="Hippo"/>
    <s v="Buitengevel"/>
    <n v="5760"/>
    <x v="1"/>
    <x v="1926"/>
  </r>
  <r>
    <n v="4314342140"/>
    <x v="6"/>
    <x v="205"/>
    <s v="20231136.1"/>
    <s v="DE VLEUGELS"/>
    <s v="Hofstee"/>
    <s v="Warmtepompen en koeling"/>
    <n v="2700"/>
    <x v="1"/>
    <x v="1927"/>
  </r>
  <r>
    <n v="4314342140"/>
    <x v="6"/>
    <x v="205"/>
    <s v="20232240.1"/>
    <s v="DE VLEUGELS"/>
    <s v="Horizon"/>
    <s v="Warmtepompen en koeling"/>
    <n v="24000"/>
    <x v="1"/>
    <x v="1928"/>
  </r>
  <r>
    <n v="4314342140"/>
    <x v="6"/>
    <x v="205"/>
    <s v="20232240.1"/>
    <s v="DE VLEUGELS"/>
    <s v="Horizon"/>
    <s v="Zonneboiler"/>
    <n v="7439"/>
    <x v="1"/>
    <x v="1929"/>
  </r>
  <r>
    <n v="4314342140"/>
    <x v="6"/>
    <x v="205"/>
    <s v="20236587.1"/>
    <s v="DE VLEUGELS"/>
    <s v="Klerkenhof"/>
    <s v="Warmtepompen en koeling"/>
    <n v="2400"/>
    <x v="1"/>
    <x v="1930"/>
  </r>
  <r>
    <n v="4314342140"/>
    <x v="6"/>
    <x v="205"/>
    <s v="20231437.1"/>
    <s v="DE VLEUGELS"/>
    <s v="Kubus"/>
    <s v="Monitoring"/>
    <n v="1182"/>
    <x v="1"/>
    <x v="1931"/>
  </r>
  <r>
    <n v="4314342140"/>
    <x v="6"/>
    <x v="205"/>
    <s v="20231813.1"/>
    <s v="DE VLEUGELS"/>
    <s v="Linde"/>
    <s v="Warmtepompen en koeling"/>
    <n v="12000"/>
    <x v="1"/>
    <x v="1932"/>
  </r>
  <r>
    <n v="4314342140"/>
    <x v="6"/>
    <x v="205"/>
    <s v="20235667.1"/>
    <s v="DE VLEUGELS"/>
    <s v="Link"/>
    <s v="Overige"/>
    <n v="15000"/>
    <x v="1"/>
    <x v="1933"/>
  </r>
  <r>
    <n v="4314342140"/>
    <x v="6"/>
    <x v="205"/>
    <s v="20235667.1"/>
    <s v="DE VLEUGELS"/>
    <s v="Link"/>
    <s v="Warmtepompen en koeling"/>
    <n v="9000"/>
    <x v="1"/>
    <x v="1934"/>
  </r>
  <r>
    <n v="4314342140"/>
    <x v="6"/>
    <x v="205"/>
    <s v="20236059.1"/>
    <s v="DE VLEUGELS"/>
    <s v="Schakel"/>
    <s v="Warmtepompen en koeling"/>
    <n v="48000"/>
    <x v="1"/>
    <x v="1935"/>
  </r>
  <r>
    <n v="4314342140"/>
    <x v="6"/>
    <x v="205"/>
    <s v="20236059.1"/>
    <s v="DE VLEUGELS"/>
    <s v="Schakel"/>
    <s v="Warmtepompen en koeling"/>
    <n v="44100"/>
    <x v="1"/>
    <x v="1936"/>
  </r>
  <r>
    <n v="4314342140"/>
    <x v="6"/>
    <x v="205"/>
    <s v="20236059.1"/>
    <s v="DE VLEUGELS"/>
    <s v="Schakel"/>
    <s v="Warmtepompen en koeling"/>
    <n v="44100"/>
    <x v="1"/>
    <x v="1937"/>
  </r>
  <r>
    <n v="4314342140"/>
    <x v="6"/>
    <x v="205"/>
    <s v="20236059.1"/>
    <s v="DE VLEUGELS"/>
    <s v="Schakel"/>
    <s v="Warmtepompen en koeling"/>
    <n v="3900"/>
    <x v="1"/>
    <x v="1938"/>
  </r>
  <r>
    <n v="4314342140"/>
    <x v="6"/>
    <x v="205"/>
    <s v="20236059.1"/>
    <s v="DE VLEUGELS"/>
    <s v="Schakel"/>
    <s v="Warmtepompen en koeling"/>
    <n v="3900"/>
    <x v="1"/>
    <x v="1939"/>
  </r>
  <r>
    <n v="4314342140"/>
    <x v="6"/>
    <x v="205"/>
    <s v="20236059.1"/>
    <s v="DE VLEUGELS"/>
    <s v="Schakel"/>
    <s v="Vervangen pompen"/>
    <n v="3420"/>
    <x v="1"/>
    <x v="1940"/>
  </r>
  <r>
    <n v="4314342140"/>
    <x v="6"/>
    <x v="205"/>
    <s v="20236059.1"/>
    <s v="DE VLEUGELS"/>
    <s v="Schakel"/>
    <s v="Zonneboiler"/>
    <n v="2230"/>
    <x v="1"/>
    <x v="1941"/>
  </r>
  <r>
    <n v="4314342140"/>
    <x v="6"/>
    <x v="205"/>
    <s v="20236059.1"/>
    <s v="DE VLEUGELS"/>
    <s v="Schakel"/>
    <s v="Zonneboiler"/>
    <n v="2230"/>
    <x v="1"/>
    <x v="1942"/>
  </r>
  <r>
    <n v="4314342140"/>
    <x v="6"/>
    <x v="205"/>
    <s v="20231264.1"/>
    <s v="DE VLEUGELS"/>
    <s v="Smisse 40"/>
    <s v="Warmtepompen en koeling"/>
    <n v="5100"/>
    <x v="1"/>
    <x v="1943"/>
  </r>
  <r>
    <n v="4314342140"/>
    <x v="6"/>
    <x v="205"/>
    <s v="20238580.1"/>
    <s v="DE VLEUGELS"/>
    <s v="Technische dienst en wasserij"/>
    <s v="Stookplaatsrenovatie"/>
    <n v="54000"/>
    <x v="1"/>
    <x v="1944"/>
  </r>
  <r>
    <n v="4314342140"/>
    <x v="6"/>
    <x v="205"/>
    <s v="20238580.2"/>
    <s v="DE VLEUGELS"/>
    <s v="Technische dienst en wasserij"/>
    <s v="Warmtepompen en koeling"/>
    <n v="2250"/>
    <x v="1"/>
    <x v="1945"/>
  </r>
  <r>
    <n v="4314342140"/>
    <x v="6"/>
    <x v="205"/>
    <s v="20231021.2"/>
    <s v="DE VLEUGELS"/>
    <s v="Zuidkant"/>
    <s v="Overige"/>
    <n v="36000"/>
    <x v="1"/>
    <x v="1946"/>
  </r>
  <r>
    <n v="4314342140"/>
    <x v="6"/>
    <x v="205"/>
    <s v="20231021.1"/>
    <s v="DE VLEUGELS"/>
    <s v="Zuidkant"/>
    <s v="Warmtepompen en koeling"/>
    <n v="24000"/>
    <x v="1"/>
    <x v="1947"/>
  </r>
  <r>
    <n v="4314342140"/>
    <x v="6"/>
    <x v="205"/>
    <s v="20231021.1"/>
    <s v="DE VLEUGELS"/>
    <s v="Zuidkant"/>
    <s v="Regeltechnisch"/>
    <n v="9643.7999999999993"/>
    <x v="1"/>
    <x v="1948"/>
  </r>
  <r>
    <n v="4314342140"/>
    <x v="6"/>
    <x v="205"/>
    <s v="20231021.1"/>
    <s v="DE VLEUGELS"/>
    <s v="Zuidkant"/>
    <s v="Regeltechnisch"/>
    <n v="9600"/>
    <x v="1"/>
    <x v="1949"/>
  </r>
  <r>
    <n v="4314342140"/>
    <x v="6"/>
    <x v="205"/>
    <s v="20231021.1"/>
    <s v="DE VLEUGELS"/>
    <s v="Zuidkant"/>
    <s v="Zonneboiler"/>
    <n v="7439"/>
    <x v="1"/>
    <x v="1950"/>
  </r>
  <r>
    <n v="4314342140"/>
    <x v="6"/>
    <x v="205"/>
    <s v="20231021.1"/>
    <s v="DE VLEUGELS"/>
    <s v="Zuidkant"/>
    <s v="Zonneboiler"/>
    <n v="7439"/>
    <x v="1"/>
    <x v="1951"/>
  </r>
  <r>
    <n v="4314342140"/>
    <x v="6"/>
    <x v="205"/>
    <s v="20231021.1"/>
    <s v="DE VLEUGELS"/>
    <s v="Zuidkant"/>
    <s v="Vervangen pompen"/>
    <n v="3744"/>
    <x v="1"/>
    <x v="1952"/>
  </r>
  <r>
    <n v="4314342140"/>
    <x v="17"/>
    <x v="205"/>
    <s v="20188461.2"/>
    <s v="DE VLEUGELS"/>
    <s v="De Vleugels zorgcentrum"/>
    <s v="Overige"/>
    <n v="67861"/>
    <x v="1"/>
    <x v="1880"/>
  </r>
  <r>
    <n v="4314342140"/>
    <x v="5"/>
    <x v="205"/>
    <s v="20232240.2"/>
    <s v="DE VLEUGELS"/>
    <s v="Horizon"/>
    <s v="PV-panelen"/>
    <n v="23401"/>
    <x v="1"/>
    <x v="1953"/>
  </r>
  <r>
    <n v="4314342140"/>
    <x v="5"/>
    <x v="205"/>
    <s v="20238580.3"/>
    <s v="DE VLEUGELS"/>
    <s v="Technische dienst en wasserij"/>
    <s v="PV-panelen"/>
    <n v="70203"/>
    <x v="1"/>
    <x v="1954"/>
  </r>
  <r>
    <n v="4327314590"/>
    <x v="3"/>
    <x v="206"/>
    <s v="20202165.1"/>
    <s v="'T VOLDERKE"/>
    <s v="huis Molenberg"/>
    <s v="Stookplaatsrenovatie"/>
    <n v="16200"/>
    <x v="1"/>
    <x v="1955"/>
  </r>
  <r>
    <n v="4327314590"/>
    <x v="3"/>
    <x v="206"/>
    <s v="20202165.1"/>
    <s v="'T VOLDERKE"/>
    <s v="huis Molenberg"/>
    <s v="Muurisolatie"/>
    <n v="863"/>
    <x v="1"/>
    <x v="1956"/>
  </r>
  <r>
    <n v="4327314590"/>
    <x v="3"/>
    <x v="206"/>
    <s v="20208872.1"/>
    <s v="'T VOLDERKE"/>
    <s v="huis Weegbree"/>
    <s v="Renovatie SWW"/>
    <n v="9960"/>
    <x v="1"/>
    <x v="1957"/>
  </r>
  <r>
    <n v="4328740903"/>
    <x v="10"/>
    <x v="207"/>
    <s v="20186219.1"/>
    <s v="Begeleidingscentrum Stappen"/>
    <s v="Poly"/>
    <s v="Stookplaatsrenovatie"/>
    <n v="1500"/>
    <x v="1"/>
    <x v="1958"/>
  </r>
  <r>
    <n v="4328740903"/>
    <x v="15"/>
    <x v="207"/>
    <s v="20187860.1"/>
    <s v="Begeleidingscentrum Stappen"/>
    <s v="COMPOT"/>
    <s v="Stookplaatsrenovatie"/>
    <n v="6128.79"/>
    <x v="1"/>
    <x v="1959"/>
  </r>
  <r>
    <n v="4328740903"/>
    <x v="1"/>
    <x v="207"/>
    <s v="20188765.1"/>
    <s v="Begeleidingscentrum Stappen"/>
    <s v="Cohousing Gentrugge"/>
    <s v="Dakisolatie"/>
    <n v="8425.1999999999989"/>
    <x v="1"/>
    <x v="1960"/>
  </r>
  <r>
    <n v="4328740903"/>
    <x v="1"/>
    <x v="207"/>
    <s v="20188765.1"/>
    <s v="Begeleidingscentrum Stappen"/>
    <s v="Cohousing Gentrugge"/>
    <s v="Gebouwisolatie"/>
    <n v="1004.3999999999999"/>
    <x v="1"/>
    <x v="1961"/>
  </r>
  <r>
    <n v="4329085355"/>
    <x v="10"/>
    <x v="208"/>
    <s v="20186659.1"/>
    <s v="Compostela"/>
    <s v="WZC Cleo"/>
    <s v="Stookplaatsrenovatie"/>
    <n v="93600"/>
    <x v="1"/>
    <x v="1962"/>
  </r>
  <r>
    <n v="4329085355"/>
    <x v="10"/>
    <x v="208"/>
    <s v="20183743.1"/>
    <s v="Compostela"/>
    <s v="WZC Cocoon"/>
    <s v="Zonwering"/>
    <n v="5973.7999999999884"/>
    <x v="1"/>
    <x v="1963"/>
  </r>
  <r>
    <n v="4329085355"/>
    <x v="10"/>
    <x v="208"/>
    <s v="20188080.1"/>
    <s v="Compostela"/>
    <s v="WZC Compostela"/>
    <s v="Schrijnwerkrenovatie"/>
    <n v="82149"/>
    <x v="1"/>
    <x v="1964"/>
  </r>
  <r>
    <n v="4329085355"/>
    <x v="10"/>
    <x v="208"/>
    <s v="20183398.1"/>
    <s v="Compostela"/>
    <s v="WZC Czagani"/>
    <s v="Stookplaatsrenovatie"/>
    <n v="79500"/>
    <x v="1"/>
    <x v="1965"/>
  </r>
  <r>
    <n v="4329085355"/>
    <x v="10"/>
    <x v="208"/>
    <s v="20183398.1"/>
    <s v="Compostela"/>
    <s v="WZC Czagani"/>
    <s v="Zonwering"/>
    <n v="50515.199999999997"/>
    <x v="1"/>
    <x v="1966"/>
  </r>
  <r>
    <n v="4329085355"/>
    <x v="10"/>
    <x v="208"/>
    <s v="20183398.1"/>
    <s v="Compostela"/>
    <s v="WZC Czagani"/>
    <s v="Regeltechn. ventilatie"/>
    <n v="38262"/>
    <x v="1"/>
    <x v="1967"/>
  </r>
  <r>
    <n v="4329085355"/>
    <x v="7"/>
    <x v="208"/>
    <s v="20183420.2"/>
    <s v="Compostela"/>
    <s v="GAW Cantershof 30"/>
    <s v="Dakisolatie plat dak"/>
    <n v="62691.39"/>
    <x v="1"/>
    <x v="1968"/>
  </r>
  <r>
    <n v="4329085355"/>
    <x v="2"/>
    <x v="208"/>
    <s v="20183743.2"/>
    <s v="Compostela"/>
    <s v="WZC Cocoon"/>
    <s v="Dakisolatie"/>
    <n v="109714.85400000001"/>
    <x v="1"/>
    <x v="1969"/>
  </r>
  <r>
    <n v="4329085355"/>
    <x v="17"/>
    <x v="208"/>
    <s v="20182733.1"/>
    <s v="Compostela"/>
    <s v="1-15 GAW Compostela"/>
    <s v="Isoleren pompen/kranen/hydraulica"/>
    <n v="234"/>
    <x v="1"/>
    <x v="1970"/>
  </r>
  <r>
    <n v="4329085355"/>
    <x v="17"/>
    <x v="208"/>
    <s v="20182733.1"/>
    <s v="Compostela"/>
    <s v="1-15 GAW Compostela"/>
    <s v="Isoleren leidingen"/>
    <n v="144"/>
    <x v="1"/>
    <x v="1971"/>
  </r>
  <r>
    <n v="4329085355"/>
    <x v="17"/>
    <x v="208"/>
    <s v="20183063.1"/>
    <s v="Compostela"/>
    <s v="16-30 GAW Compostela"/>
    <s v="Isoleren pompen/kranen/hydraulica"/>
    <n v="62"/>
    <x v="1"/>
    <x v="1972"/>
  </r>
  <r>
    <n v="4329085355"/>
    <x v="17"/>
    <x v="208"/>
    <s v="20183063.1"/>
    <s v="Compostela"/>
    <s v="16-30 GAW Compostela"/>
    <s v="Isoleren leidingen"/>
    <n v="7"/>
    <x v="1"/>
    <x v="1973"/>
  </r>
  <r>
    <n v="4329085355"/>
    <x v="17"/>
    <x v="208"/>
    <s v="20185264.1"/>
    <s v="Compostela"/>
    <s v="DVC Compostela"/>
    <s v="Isoleren pompen/kranen/hydraulica"/>
    <n v="58"/>
    <x v="1"/>
    <x v="1974"/>
  </r>
  <r>
    <n v="4329085355"/>
    <x v="17"/>
    <x v="208"/>
    <s v="20183420.1"/>
    <s v="Compostela"/>
    <s v="GAW Cantershof 30"/>
    <s v="Relighting/relamping"/>
    <n v="11674"/>
    <x v="1"/>
    <x v="1975"/>
  </r>
  <r>
    <n v="4329085355"/>
    <x v="17"/>
    <x v="208"/>
    <s v="20188776.1"/>
    <s v="Compostela"/>
    <s v="GAW Cavell"/>
    <s v="Zonwering"/>
    <n v="2958"/>
    <x v="1"/>
    <x v="1976"/>
  </r>
  <r>
    <n v="4329085355"/>
    <x v="17"/>
    <x v="208"/>
    <s v="20185241.1"/>
    <s v="Compostela"/>
    <s v="WZC Cantershof"/>
    <s v="Regeltechn. verwarming"/>
    <n v="30637.8"/>
    <x v="1"/>
    <x v="1977"/>
  </r>
  <r>
    <n v="4329085355"/>
    <x v="17"/>
    <x v="208"/>
    <s v="20188080.1"/>
    <s v="Compostela"/>
    <s v="WZC Compostela"/>
    <s v="Stookplaatsrenovatie"/>
    <n v="93600"/>
    <x v="1"/>
    <x v="1978"/>
  </r>
  <r>
    <n v="4330898655"/>
    <x v="7"/>
    <x v="209"/>
    <s v="20223587.1"/>
    <s v="WOON- EN ZORGCENTRUM SINT-BERNARDUS"/>
    <s v="GAW Kalmburg"/>
    <s v="Stookplaatsrenovatie"/>
    <n v="27000"/>
    <x v="1"/>
    <x v="1979"/>
  </r>
  <r>
    <n v="4331330203"/>
    <x v="3"/>
    <x v="210"/>
    <s v="20198854.1"/>
    <s v="TIKVATENOE - THE NATHAN GUTWIRTH INSTITUTION"/>
    <s v="Tikvatenoe"/>
    <s v="Stookplaatsrenovatie"/>
    <n v="42000"/>
    <x v="1"/>
    <x v="1980"/>
  </r>
  <r>
    <n v="4337253155"/>
    <x v="9"/>
    <x v="211"/>
    <s v="20189511.1"/>
    <s v="Zorgnetwerk Cur@-Z"/>
    <s v="WZC Home Sint-Franciscus"/>
    <s v="Overige"/>
    <n v="8400"/>
    <x v="1"/>
    <x v="1981"/>
  </r>
  <r>
    <n v="4337253155"/>
    <x v="9"/>
    <x v="211"/>
    <s v="20189511.1"/>
    <s v="Zorgnetwerk Cur@-Z"/>
    <s v="WZC Home Sint-Franciscus"/>
    <s v="Overige"/>
    <n v="5542"/>
    <x v="1"/>
    <x v="1982"/>
  </r>
  <r>
    <n v="4337253155"/>
    <x v="9"/>
    <x v="211"/>
    <s v="20189511.1"/>
    <s v="Zorgnetwerk Cur@-Z"/>
    <s v="WZC Home Sint-Franciscus"/>
    <s v="Monitoring"/>
    <n v="1542"/>
    <x v="1"/>
    <x v="1983"/>
  </r>
  <r>
    <n v="4337253155"/>
    <x v="15"/>
    <x v="211"/>
    <s v="20189511.2"/>
    <s v="Zorgnetwerk Cur@-Z"/>
    <s v="WZC Home Sint-Franciscus"/>
    <s v="Relighting/relamping"/>
    <n v="5344"/>
    <x v="1"/>
    <x v="1984"/>
  </r>
  <r>
    <n v="4337253155"/>
    <x v="1"/>
    <x v="211"/>
    <s v="20189511.2"/>
    <s v="Zorgnetwerk Cur@-Z"/>
    <s v="WZC Home Sint-Franciscus"/>
    <s v="Overige"/>
    <n v="3359"/>
    <x v="1"/>
    <x v="1985"/>
  </r>
  <r>
    <n v="4344347016"/>
    <x v="3"/>
    <x v="212"/>
    <s v="20186201.1"/>
    <s v="Centrum van de Oostkust voor Revalidatie en Welzijnszorg"/>
    <s v="De Klinker"/>
    <s v="Regeltechn. verwarming"/>
    <n v="335"/>
    <x v="1"/>
    <x v="1986"/>
  </r>
  <r>
    <n v="4344347016"/>
    <x v="3"/>
    <x v="212"/>
    <s v="20186201.1"/>
    <s v="Centrum van de Oostkust voor Revalidatie en Welzijnszorg"/>
    <s v="De Klinker"/>
    <s v="Isoleren leidingen"/>
    <n v="181"/>
    <x v="1"/>
    <x v="1987"/>
  </r>
  <r>
    <n v="4344347016"/>
    <x v="3"/>
    <x v="212"/>
    <s v="20188010.1"/>
    <s v="Centrum van de Oostkust voor Revalidatie en Welzijnszorg"/>
    <s v="Het Baken"/>
    <s v="Vervangen pompen"/>
    <n v="600"/>
    <x v="1"/>
    <x v="1988"/>
  </r>
  <r>
    <n v="4344347016"/>
    <x v="3"/>
    <x v="212"/>
    <s v="20188010.1"/>
    <s v="Centrum van de Oostkust voor Revalidatie en Welzijnszorg"/>
    <s v="Het Baken"/>
    <s v="Isoleren leidingen"/>
    <n v="187"/>
    <x v="1"/>
    <x v="1989"/>
  </r>
  <r>
    <n v="4344347016"/>
    <x v="11"/>
    <x v="212"/>
    <s v="20186201.1"/>
    <s v="Centrum van de Oostkust voor Revalidatie en Welzijnszorg"/>
    <s v="De Klinker"/>
    <s v="Regeltechn. verwarming"/>
    <n v="1200"/>
    <x v="1"/>
    <x v="1990"/>
  </r>
  <r>
    <n v="4344347016"/>
    <x v="11"/>
    <x v="212"/>
    <s v="20186201.1"/>
    <s v="Centrum van de Oostkust voor Revalidatie en Welzijnszorg"/>
    <s v="De Klinker"/>
    <s v="Vervangen pompen"/>
    <n v="1200"/>
    <x v="1"/>
    <x v="1991"/>
  </r>
  <r>
    <n v="4344347016"/>
    <x v="11"/>
    <x v="212"/>
    <s v="20188010.1"/>
    <s v="Centrum van de Oostkust voor Revalidatie en Welzijnszorg"/>
    <s v="Het Baken"/>
    <s v="Dakisolatie"/>
    <n v="15048"/>
    <x v="1"/>
    <x v="1992"/>
  </r>
  <r>
    <n v="4344693442"/>
    <x v="12"/>
    <x v="213"/>
    <s v="20182601.1"/>
    <s v="CONECTO"/>
    <s v="WZC Heilige Familie"/>
    <s v="Regeltechnisch"/>
    <n v="9496"/>
    <x v="1"/>
    <x v="1993"/>
  </r>
  <r>
    <n v="4344693442"/>
    <x v="5"/>
    <x v="213"/>
    <s v="20182601.2"/>
    <s v="CONECTO"/>
    <s v="WZC Heilige Familie"/>
    <s v="Relighting/relamping"/>
    <n v="13062"/>
    <x v="1"/>
    <x v="1994"/>
  </r>
  <r>
    <n v="4344693442"/>
    <x v="5"/>
    <x v="213"/>
    <s v="20188586.1"/>
    <s v="CONECTO"/>
    <s v="WZC Ter Hovingen"/>
    <s v="Regeltechnisch"/>
    <n v="184"/>
    <x v="1"/>
    <x v="1995"/>
  </r>
  <r>
    <n v="4345190316"/>
    <x v="3"/>
    <x v="214"/>
    <s v="20207414.1"/>
    <s v="De Luifel"/>
    <s v="De Luifel, Tielt"/>
    <s v="Dakisolatie"/>
    <n v="9215.4"/>
    <x v="1"/>
    <x v="1996"/>
  </r>
  <r>
    <n v="4345267516"/>
    <x v="2"/>
    <x v="215"/>
    <s v="20238126.2"/>
    <s v="EYCKENBORGH"/>
    <s v="Eyckenborch"/>
    <s v="Schrijnwerkrenovatie PVC"/>
    <n v="53640"/>
    <x v="1"/>
    <x v="1997"/>
  </r>
  <r>
    <n v="4345267516"/>
    <x v="2"/>
    <x v="215"/>
    <s v="20238126.2"/>
    <s v="EYCKENBORGH"/>
    <s v="Eyckenborch"/>
    <s v="Warmtepompen en koeling"/>
    <n v="32973"/>
    <x v="1"/>
    <x v="1998"/>
  </r>
  <r>
    <n v="4345267516"/>
    <x v="2"/>
    <x v="215"/>
    <s v="20238126.2"/>
    <s v="EYCKENBORGH"/>
    <s v="Eyckenborch"/>
    <s v="Schrijnwerkrenovatie PVC"/>
    <n v="26400"/>
    <x v="1"/>
    <x v="1999"/>
  </r>
  <r>
    <n v="4348102290"/>
    <x v="3"/>
    <x v="216"/>
    <s v="20205581.1"/>
    <s v="ALGEMEEN ZIEKENHUIS KLINA"/>
    <s v="AZ Klina"/>
    <s v="Stookplaatsrenovatie"/>
    <n v="149612"/>
    <x v="1"/>
    <x v="2000"/>
  </r>
  <r>
    <n v="4348102290"/>
    <x v="3"/>
    <x v="216"/>
    <s v="20205581.1"/>
    <s v="ALGEMEEN ZIEKENHUIS KLINA"/>
    <s v="AZ Klina"/>
    <s v="Regeltechnisch"/>
    <n v="60000"/>
    <x v="1"/>
    <x v="2001"/>
  </r>
  <r>
    <n v="4348102290"/>
    <x v="3"/>
    <x v="216"/>
    <s v="20205581.1"/>
    <s v="ALGEMEEN ZIEKENHUIS KLINA"/>
    <s v="AZ Klina"/>
    <s v="Regeltechnisch"/>
    <n v="30000"/>
    <x v="1"/>
    <x v="2002"/>
  </r>
  <r>
    <n v="4348102290"/>
    <x v="3"/>
    <x v="216"/>
    <s v="20205581.1"/>
    <s v="ALGEMEEN ZIEKENHUIS KLINA"/>
    <s v="AZ Klina"/>
    <s v="Monitoring"/>
    <n v="9027"/>
    <x v="1"/>
    <x v="2003"/>
  </r>
  <r>
    <n v="4348102290"/>
    <x v="3"/>
    <x v="216"/>
    <s v="20205581.1"/>
    <s v="ALGEMEEN ZIEKENHUIS KLINA"/>
    <s v="AZ Klina"/>
    <s v="Regeltechn.ventilatie"/>
    <n v="6000"/>
    <x v="1"/>
    <x v="2004"/>
  </r>
  <r>
    <n v="4348102290"/>
    <x v="3"/>
    <x v="216"/>
    <s v="20205581.1"/>
    <s v="ALGEMEEN ZIEKENHUIS KLINA"/>
    <s v="AZ Klina"/>
    <s v="Overige"/>
    <n v="836"/>
    <x v="1"/>
    <x v="2005"/>
  </r>
  <r>
    <n v="4348975290"/>
    <x v="15"/>
    <x v="217"/>
    <s v="20181616.1"/>
    <s v="Alvinnenberg"/>
    <s v="Centrum 1"/>
    <s v="Schrijnwerkrenovatie"/>
    <n v="7372.7999999999993"/>
    <x v="1"/>
    <x v="2006"/>
  </r>
  <r>
    <n v="4348975290"/>
    <x v="15"/>
    <x v="217"/>
    <s v="20181616.1"/>
    <s v="Alvinnenberg"/>
    <s v="Centrum 1"/>
    <s v="Relighting/relamping"/>
    <n v="5994"/>
    <x v="1"/>
    <x v="2007"/>
  </r>
  <r>
    <n v="4348975290"/>
    <x v="15"/>
    <x v="217"/>
    <s v="20181616.1"/>
    <s v="Alvinnenberg"/>
    <s v="Centrum 1"/>
    <s v="Vervangen pompen"/>
    <n v="365"/>
    <x v="1"/>
    <x v="2008"/>
  </r>
  <r>
    <n v="4348975290"/>
    <x v="15"/>
    <x v="217"/>
    <s v="20187510.1"/>
    <s v="Alvinnenberg"/>
    <s v="Grijs huis"/>
    <s v="Zonneboiler"/>
    <n v="8043.0000000000009"/>
    <x v="1"/>
    <x v="2009"/>
  </r>
  <r>
    <n v="4348975290"/>
    <x v="15"/>
    <x v="217"/>
    <s v="20187510.1"/>
    <s v="Alvinnenberg"/>
    <s v="Grijs huis"/>
    <s v="Relighting/relamping"/>
    <n v="2556"/>
    <x v="1"/>
    <x v="2010"/>
  </r>
  <r>
    <n v="4348975290"/>
    <x v="15"/>
    <x v="217"/>
    <s v="20189176.1"/>
    <s v="Alvinnenberg"/>
    <s v="Oranje huis"/>
    <s v="Zonneboiler"/>
    <n v="8043.0000000000009"/>
    <x v="1"/>
    <x v="2011"/>
  </r>
  <r>
    <n v="4348975290"/>
    <x v="15"/>
    <x v="217"/>
    <s v="20189176.1"/>
    <s v="Alvinnenberg"/>
    <s v="Oranje huis"/>
    <s v="Relighting/relamping"/>
    <n v="1224"/>
    <x v="1"/>
    <x v="2012"/>
  </r>
  <r>
    <n v="4348975290"/>
    <x v="15"/>
    <x v="217"/>
    <s v="20187584.1"/>
    <s v="Alvinnenberg"/>
    <s v="Wit huis"/>
    <s v="Zonneboiler"/>
    <n v="8043.0000000000009"/>
    <x v="1"/>
    <x v="2013"/>
  </r>
  <r>
    <n v="4348975290"/>
    <x v="15"/>
    <x v="217"/>
    <s v="20187584.1"/>
    <s v="Alvinnenberg"/>
    <s v="Wit huis"/>
    <s v="Relighting/relamping"/>
    <n v="1476"/>
    <x v="1"/>
    <x v="2014"/>
  </r>
  <r>
    <n v="4348975290"/>
    <x v="11"/>
    <x v="217"/>
    <s v="20187510.2"/>
    <s v="Alvinnenberg"/>
    <s v="Grijs huis"/>
    <s v="Dakisolatie"/>
    <n v="2083.1999999999998"/>
    <x v="1"/>
    <x v="2015"/>
  </r>
  <r>
    <n v="4348975290"/>
    <x v="11"/>
    <x v="217"/>
    <s v="20189176.2"/>
    <s v="Alvinnenberg"/>
    <s v="Oranje huis"/>
    <s v="Dakisolatie"/>
    <n v="2083.1999999999998"/>
    <x v="1"/>
    <x v="2016"/>
  </r>
  <r>
    <n v="4348975290"/>
    <x v="11"/>
    <x v="217"/>
    <s v="20187584.2"/>
    <s v="Alvinnenberg"/>
    <s v="Wit huis"/>
    <s v="Dakisolatie"/>
    <n v="2082.6"/>
    <x v="1"/>
    <x v="2017"/>
  </r>
  <r>
    <n v="4348993116"/>
    <x v="15"/>
    <x v="218"/>
    <s v="20181197.1"/>
    <s v="BESCHUT WONEN NOOLIM"/>
    <s v="VZW 't Veer - Maatschappelijke zetel"/>
    <s v="Dakisolatie"/>
    <n v="10850.4"/>
    <x v="1"/>
    <x v="2018"/>
  </r>
  <r>
    <n v="4349161394"/>
    <x v="11"/>
    <x v="219"/>
    <s v="20182746.1"/>
    <s v="Sint Anna"/>
    <s v="VZW Sint Anna"/>
    <s v="Relighting/relamping"/>
    <n v="16142.100000000002"/>
    <x v="1"/>
    <x v="2019"/>
  </r>
  <r>
    <n v="4350229179"/>
    <x v="8"/>
    <x v="220"/>
    <s v="20214371.2"/>
    <s v="Integrale Bejaardenzorg Sint-Jozef"/>
    <s v="De Ruyschaert"/>
    <s v="Dakisolatie"/>
    <n v="63000"/>
    <x v="1"/>
    <x v="2020"/>
  </r>
  <r>
    <n v="4350229179"/>
    <x v="5"/>
    <x v="220"/>
    <s v="20214371.1"/>
    <s v="Integrale Bejaardenzorg Sint-Jozef"/>
    <s v="De Ruyschaert"/>
    <s v="Vervangen pompen"/>
    <n v="4530"/>
    <x v="1"/>
    <x v="2021"/>
  </r>
  <r>
    <n v="4350229179"/>
    <x v="5"/>
    <x v="220"/>
    <s v="20214371.1"/>
    <s v="Integrale Bejaardenzorg Sint-Jozef"/>
    <s v="De Ruyschaert"/>
    <s v="Renovatie ventilatie"/>
    <n v="37800"/>
    <x v="1"/>
    <x v="2022"/>
  </r>
  <r>
    <n v="4350229179"/>
    <x v="5"/>
    <x v="220"/>
    <s v="20214371.1"/>
    <s v="Integrale Bejaardenzorg Sint-Jozef"/>
    <s v="De Ruyschaert"/>
    <s v="Isoleren leidingen"/>
    <n v="149"/>
    <x v="1"/>
    <x v="2023"/>
  </r>
  <r>
    <n v="4350229179"/>
    <x v="5"/>
    <x v="220"/>
    <s v="20214371.1"/>
    <s v="Integrale Bejaardenzorg Sint-Jozef"/>
    <s v="De Ruyschaert"/>
    <s v="Isoleren pompen/kranen/hydraulica"/>
    <n v="2069"/>
    <x v="1"/>
    <x v="2024"/>
  </r>
  <r>
    <n v="4350229179"/>
    <x v="5"/>
    <x v="220"/>
    <s v="20214371.1"/>
    <s v="Integrale Bejaardenzorg Sint-Jozef"/>
    <s v="De Ruyschaert"/>
    <s v="Dakisolatie"/>
    <n v="36000"/>
    <x v="1"/>
    <x v="2025"/>
  </r>
  <r>
    <n v="4350229179"/>
    <x v="5"/>
    <x v="220"/>
    <s v="20214371.1"/>
    <s v="Integrale Bejaardenzorg Sint-Jozef"/>
    <s v="De Ruyschaert"/>
    <s v="Relighting/relamping"/>
    <n v="29589"/>
    <x v="1"/>
    <x v="2026"/>
  </r>
  <r>
    <n v="4350229179"/>
    <x v="5"/>
    <x v="220"/>
    <s v="20218652.1"/>
    <s v="Integrale Bejaardenzorg Sint-Jozef"/>
    <s v="Residentie Het Kloosterhof"/>
    <s v="Relighting/relamping"/>
    <n v="11100"/>
    <x v="1"/>
    <x v="2027"/>
  </r>
  <r>
    <n v="4355431729"/>
    <x v="16"/>
    <x v="221"/>
    <s v="20187006.1"/>
    <s v="De Vogelzang"/>
    <s v="CIG Vogelzang 43"/>
    <s v="Renovatie SWW"/>
    <n v="1350"/>
    <x v="1"/>
    <x v="2028"/>
  </r>
  <r>
    <n v="4355431729"/>
    <x v="16"/>
    <x v="221"/>
    <s v="20187006.1"/>
    <s v="De Vogelzang"/>
    <s v="CIG Vogelzang 43"/>
    <s v="Renovatie SWW"/>
    <n v="239"/>
    <x v="1"/>
    <x v="2029"/>
  </r>
  <r>
    <n v="4355431729"/>
    <x v="16"/>
    <x v="221"/>
    <s v="20187006.1"/>
    <s v="De Vogelzang"/>
    <s v="CIG Vogelzang 43"/>
    <s v="Isoleren pompen/kranen/hydraulica"/>
    <n v="33"/>
    <x v="1"/>
    <x v="2030"/>
  </r>
  <r>
    <n v="4355431729"/>
    <x v="16"/>
    <x v="221"/>
    <s v="20189287.1"/>
    <s v="De Vogelzang"/>
    <s v="CIG Vogelzang 44"/>
    <s v="Muurisolatie"/>
    <n v="15172.8"/>
    <x v="1"/>
    <x v="2031"/>
  </r>
  <r>
    <n v="4355431729"/>
    <x v="16"/>
    <x v="221"/>
    <s v="20189287.1"/>
    <s v="De Vogelzang"/>
    <s v="CIG Vogelzang 44"/>
    <s v="Dakisolatie"/>
    <n v="12121.8"/>
    <x v="1"/>
    <x v="2032"/>
  </r>
  <r>
    <n v="4355431729"/>
    <x v="16"/>
    <x v="221"/>
    <s v="20189287.1"/>
    <s v="De Vogelzang"/>
    <s v="CIG Vogelzang 44"/>
    <s v="Stookplaatsrenovatie"/>
    <n v="8108.4"/>
    <x v="1"/>
    <x v="2033"/>
  </r>
  <r>
    <n v="4355431729"/>
    <x v="16"/>
    <x v="221"/>
    <s v="20189287.1"/>
    <s v="De Vogelzang"/>
    <s v="CIG Vogelzang 44"/>
    <s v="Schrijnwerkrenovatie"/>
    <n v="5940"/>
    <x v="1"/>
    <x v="2034"/>
  </r>
  <r>
    <n v="4355431729"/>
    <x v="16"/>
    <x v="221"/>
    <s v="20189287.1"/>
    <s v="De Vogelzang"/>
    <s v="CIG Vogelzang 44"/>
    <s v="Dakisolatie"/>
    <n v="2918.4"/>
    <x v="1"/>
    <x v="2035"/>
  </r>
  <r>
    <n v="4355431729"/>
    <x v="16"/>
    <x v="221"/>
    <s v="20189287.1"/>
    <s v="De Vogelzang"/>
    <s v="CIG Vogelzang 44"/>
    <s v="Vloerisolatie"/>
    <n v="2385"/>
    <x v="1"/>
    <x v="2036"/>
  </r>
  <r>
    <n v="4355431729"/>
    <x v="16"/>
    <x v="221"/>
    <s v="20189287.1"/>
    <s v="De Vogelzang"/>
    <s v="CIG Vogelzang 44"/>
    <s v="Regeltechn. verwarming"/>
    <n v="65"/>
    <x v="1"/>
    <x v="2037"/>
  </r>
  <r>
    <n v="4355431729"/>
    <x v="16"/>
    <x v="221"/>
    <s v="20181041.1"/>
    <s v="De Vogelzang"/>
    <s v="CIG Vogelzang 41A"/>
    <s v="Muurisolatie"/>
    <n v="14385"/>
    <x v="1"/>
    <x v="2038"/>
  </r>
  <r>
    <n v="4355431729"/>
    <x v="16"/>
    <x v="221"/>
    <s v="20181041.1"/>
    <s v="De Vogelzang"/>
    <s v="CIG Vogelzang 41A"/>
    <s v="Stookplaatsrenovatie"/>
    <n v="11739.42"/>
    <x v="1"/>
    <x v="2039"/>
  </r>
  <r>
    <n v="4355431729"/>
    <x v="16"/>
    <x v="221"/>
    <s v="20181041.1"/>
    <s v="De Vogelzang"/>
    <s v="CIG Vogelzang 41A"/>
    <s v="Dakisolatie"/>
    <n v="7777"/>
    <x v="1"/>
    <x v="2040"/>
  </r>
  <r>
    <n v="4355431729"/>
    <x v="16"/>
    <x v="221"/>
    <s v="20181041.1"/>
    <s v="De Vogelzang"/>
    <s v="CIG Vogelzang 41A"/>
    <s v="Vloerisolatie"/>
    <n v="2627"/>
    <x v="1"/>
    <x v="2041"/>
  </r>
  <r>
    <n v="4355431729"/>
    <x v="16"/>
    <x v="221"/>
    <s v="20181041.1"/>
    <s v="De Vogelzang"/>
    <s v="CIG Vogelzang 41A"/>
    <s v="Renovatie SWW"/>
    <n v="1770"/>
    <x v="1"/>
    <x v="2042"/>
  </r>
  <r>
    <n v="4355431729"/>
    <x v="16"/>
    <x v="221"/>
    <s v="20181041.1"/>
    <s v="De Vogelzang"/>
    <s v="CIG Vogelzang 41A"/>
    <s v="Renovatie SWW"/>
    <n v="1457"/>
    <x v="1"/>
    <x v="2043"/>
  </r>
  <r>
    <n v="4355431729"/>
    <x v="16"/>
    <x v="221"/>
    <s v="20181041.1"/>
    <s v="De Vogelzang"/>
    <s v="CIG Vogelzang 41A"/>
    <s v="Overige"/>
    <n v="279"/>
    <x v="1"/>
    <x v="2044"/>
  </r>
  <r>
    <n v="4364067690"/>
    <x v="3"/>
    <x v="222"/>
    <s v="20219786.1"/>
    <s v="RUSTHUIS STRIJLAND"/>
    <s v="WZC Strijland"/>
    <s v="Stookplaatsrenovatie"/>
    <n v="21000"/>
    <x v="1"/>
    <x v="2045"/>
  </r>
  <r>
    <n v="4364067690"/>
    <x v="3"/>
    <x v="222"/>
    <s v="20219786.1"/>
    <s v="RUSTHUIS STRIJLAND"/>
    <s v="WZC Strijland"/>
    <s v="Vervangen pompen"/>
    <n v="1500"/>
    <x v="1"/>
    <x v="2046"/>
  </r>
  <r>
    <n v="4364067690"/>
    <x v="3"/>
    <x v="222"/>
    <s v="20219786.1"/>
    <s v="RUSTHUIS STRIJLAND"/>
    <s v="WZC Strijland"/>
    <s v="Isoleren pompen/kranen/hydraulica"/>
    <n v="499"/>
    <x v="1"/>
    <x v="2047"/>
  </r>
  <r>
    <n v="4364067690"/>
    <x v="7"/>
    <x v="222"/>
    <s v="20219786.2"/>
    <s v="RUSTHUIS STRIJLAND"/>
    <s v="WZC Strijland"/>
    <s v="Dakisolatie"/>
    <n v="34800"/>
    <x v="1"/>
    <x v="2048"/>
  </r>
  <r>
    <n v="4364067690"/>
    <x v="8"/>
    <x v="222"/>
    <s v="20219786.3"/>
    <s v="RUSTHUIS STRIJLAND"/>
    <s v="WZC Strijland"/>
    <s v="Schrijnwerkrenovatie"/>
    <n v="8100"/>
    <x v="1"/>
    <x v="2049"/>
  </r>
  <r>
    <n v="4364067690"/>
    <x v="8"/>
    <x v="222"/>
    <s v="20219786.3"/>
    <s v="RUSTHUIS STRIJLAND"/>
    <s v="WZC Strijland"/>
    <s v="Muurisolatie"/>
    <n v="48300"/>
    <x v="1"/>
    <x v="2050"/>
  </r>
  <r>
    <n v="4364067690"/>
    <x v="8"/>
    <x v="222"/>
    <s v="20219786.3"/>
    <s v="RUSTHUIS STRIJLAND"/>
    <s v="WZC Strijland"/>
    <s v="Vloerisolatie"/>
    <n v="36000"/>
    <x v="1"/>
    <x v="2051"/>
  </r>
  <r>
    <n v="4365232707"/>
    <x v="15"/>
    <x v="223"/>
    <s v="20187140.1"/>
    <s v="De Vierklaver"/>
    <s v="Landegem blok B"/>
    <s v="Stookplaatsrenovatie"/>
    <n v="157800"/>
    <x v="1"/>
    <x v="2052"/>
  </r>
  <r>
    <n v="4365232707"/>
    <x v="15"/>
    <x v="223"/>
    <s v="20187140.1"/>
    <s v="De Vierklaver"/>
    <s v="Landegem blok B"/>
    <s v="WKK"/>
    <n v="21184"/>
    <x v="1"/>
    <x v="2053"/>
  </r>
  <r>
    <n v="4365232707"/>
    <x v="15"/>
    <x v="223"/>
    <s v="20187140.1"/>
    <s v="De Vierklaver"/>
    <s v="Landegem blok B"/>
    <s v="Renovatie ventilatie"/>
    <n v="473"/>
    <x v="1"/>
    <x v="2054"/>
  </r>
  <r>
    <n v="4371023990"/>
    <x v="3"/>
    <x v="224"/>
    <s v="20194266.1"/>
    <s v="Seniorencentrum Onze Lieve Vrouw VZW"/>
    <s v="Seniorencentrum OLV vzw"/>
    <s v="Isoleren pompen/kranen/hydraulica"/>
    <n v="619"/>
    <x v="1"/>
    <x v="2055"/>
  </r>
  <r>
    <n v="4371023990"/>
    <x v="13"/>
    <x v="224"/>
    <s v="20194266.1"/>
    <s v="Seniorencentrum Onze Lieve Vrouw VZW"/>
    <s v="Seniorencentrum OLV vzw"/>
    <s v="WKK"/>
    <n v="27285"/>
    <x v="1"/>
    <x v="2056"/>
  </r>
  <r>
    <n v="4371023990"/>
    <x v="11"/>
    <x v="224"/>
    <s v="20194266.1"/>
    <s v="Seniorencentrum Onze Lieve Vrouw VZW"/>
    <s v="Seniorencentrum OLV vzw"/>
    <s v="Zonneboiler"/>
    <n v="30000"/>
    <x v="1"/>
    <x v="2057"/>
  </r>
  <r>
    <n v="4371023990"/>
    <x v="11"/>
    <x v="224"/>
    <s v="20194266.1"/>
    <s v="Seniorencentrum Onze Lieve Vrouw VZW"/>
    <s v="Seniorencentrum OLV vzw"/>
    <s v="Renovatie ventilatie"/>
    <n v="8564"/>
    <x v="1"/>
    <x v="2058"/>
  </r>
  <r>
    <n v="4371023990"/>
    <x v="11"/>
    <x v="224"/>
    <s v="20194266.1"/>
    <s v="Seniorencentrum Onze Lieve Vrouw VZW"/>
    <s v="Seniorencentrum OLV vzw"/>
    <s v="Relighting/relamping"/>
    <n v="8377"/>
    <x v="1"/>
    <x v="2059"/>
  </r>
  <r>
    <n v="4371023990"/>
    <x v="11"/>
    <x v="224"/>
    <s v="20194266.1"/>
    <s v="Seniorencentrum Onze Lieve Vrouw VZW"/>
    <s v="Seniorencentrum OLV vzw"/>
    <s v="Isoleren pompen/kranen/hydraulica"/>
    <n v="2615"/>
    <x v="1"/>
    <x v="2060"/>
  </r>
  <r>
    <n v="4371023990"/>
    <x v="11"/>
    <x v="224"/>
    <s v="20194266.1"/>
    <s v="Seniorencentrum Onze Lieve Vrouw VZW"/>
    <s v="Seniorencentrum OLV vzw"/>
    <s v="Vervangen pompen"/>
    <n v="1166"/>
    <x v="1"/>
    <x v="2061"/>
  </r>
  <r>
    <n v="4371064581"/>
    <x v="3"/>
    <x v="225"/>
    <s v="20187108.1"/>
    <s v="Rozemarijn"/>
    <s v="Rozemarijn Keerbergen"/>
    <s v="Stookplaatsrenovatie"/>
    <n v="40984.200000000004"/>
    <x v="1"/>
    <x v="2062"/>
  </r>
  <r>
    <n v="4371064581"/>
    <x v="3"/>
    <x v="225"/>
    <s v="20187108.1"/>
    <s v="Rozemarijn"/>
    <s v="Rozemarijn Keerbergen"/>
    <s v="Dakisolatie"/>
    <n v="27390"/>
    <x v="1"/>
    <x v="2063"/>
  </r>
  <r>
    <n v="4371064581"/>
    <x v="3"/>
    <x v="225"/>
    <s v="20187108.1"/>
    <s v="Rozemarijn"/>
    <s v="Rozemarijn Keerbergen"/>
    <s v="Schrijnwerkrenovatie"/>
    <n v="11404.800000000001"/>
    <x v="1"/>
    <x v="2064"/>
  </r>
  <r>
    <n v="4371064581"/>
    <x v="3"/>
    <x v="225"/>
    <s v="20187108.1"/>
    <s v="Rozemarijn"/>
    <s v="Rozemarijn Keerbergen"/>
    <s v="Stookplaatsrenovatie"/>
    <n v="4872.5999999999995"/>
    <x v="1"/>
    <x v="2065"/>
  </r>
  <r>
    <n v="4371064581"/>
    <x v="3"/>
    <x v="225"/>
    <s v="20187108.1"/>
    <s v="Rozemarijn"/>
    <s v="Rozemarijn Keerbergen"/>
    <s v="Overige"/>
    <n v="990"/>
    <x v="1"/>
    <x v="2066"/>
  </r>
  <r>
    <n v="4371064581"/>
    <x v="3"/>
    <x v="225"/>
    <s v="20187108.1"/>
    <s v="Rozemarijn"/>
    <s v="Rozemarijn Keerbergen"/>
    <s v="Isoleren leidingen"/>
    <n v="385"/>
    <x v="1"/>
    <x v="2067"/>
  </r>
  <r>
    <n v="4371064581"/>
    <x v="1"/>
    <x v="225"/>
    <s v="20187108.2"/>
    <s v="Rozemarijn"/>
    <s v="Rozemarijn Keerbergen"/>
    <s v="Schrijnwerkrenovatie"/>
    <n v="9358.7999999999993"/>
    <x v="1"/>
    <x v="2068"/>
  </r>
  <r>
    <n v="4366251018"/>
    <x v="1"/>
    <x v="226"/>
    <s v="20187701.1"/>
    <s v="INSPIRANT"/>
    <s v="Buitenproject Zandcluyse"/>
    <s v="Vervangen pompen"/>
    <n v="3713"/>
    <x v="1"/>
    <x v="2069"/>
  </r>
  <r>
    <n v="4366251018"/>
    <x v="1"/>
    <x v="226"/>
    <s v="20187701.1"/>
    <s v="INSPIRANT"/>
    <s v="Buitenproject Zandcluyse"/>
    <s v="Isoleren pompen/kranen/hydraulica"/>
    <n v="1572"/>
    <x v="1"/>
    <x v="2070"/>
  </r>
  <r>
    <n v="4366251018"/>
    <x v="1"/>
    <x v="226"/>
    <s v="20214362.2"/>
    <s v="INSPIRANT"/>
    <s v="Hoofdsite VOC De Rozenkrans - gebouw A-N"/>
    <s v="Warmtepompen en koeling"/>
    <n v="112000"/>
    <x v="2"/>
    <x v="2071"/>
  </r>
  <r>
    <n v="4366251018"/>
    <x v="1"/>
    <x v="226"/>
    <s v="20214362.2"/>
    <s v="INSPIRANT"/>
    <s v="Hoofdsite VOC De Rozenkrans - gebouw A-N"/>
    <s v="Schrijnwerkrenovatie PVC"/>
    <n v="78800"/>
    <x v="2"/>
    <x v="2072"/>
  </r>
  <r>
    <n v="4366251018"/>
    <x v="1"/>
    <x v="226"/>
    <s v="20214362.2"/>
    <s v="INSPIRANT"/>
    <s v="Hoofdsite VOC De Rozenkrans - gebouw A-N"/>
    <s v="Binnenmuurisolatie"/>
    <n v="56000"/>
    <x v="2"/>
    <x v="2073"/>
  </r>
  <r>
    <n v="4366251018"/>
    <x v="1"/>
    <x v="226"/>
    <s v="20214362.1"/>
    <s v="INSPIRANT"/>
    <s v="Hoofdsite VOC De Rozenkrans - gebouw A-N"/>
    <s v="Dakisolatie hellend dak"/>
    <n v="54000"/>
    <x v="1"/>
    <x v="2074"/>
  </r>
  <r>
    <n v="4366251018"/>
    <x v="1"/>
    <x v="226"/>
    <s v="20214362.1"/>
    <s v="INSPIRANT"/>
    <s v="Hoofdsite VOC De Rozenkrans - gebouw A-N"/>
    <s v="Vloerisolatie (op de vloerplaat)"/>
    <n v="48000"/>
    <x v="1"/>
    <x v="2075"/>
  </r>
  <r>
    <n v="4366251018"/>
    <x v="1"/>
    <x v="226"/>
    <s v="20214362.1"/>
    <s v="INSPIRANT"/>
    <s v="Hoofdsite VOC De Rozenkrans - gebouw A-N"/>
    <s v="Dakisolatie hellend dak"/>
    <n v="45000"/>
    <x v="1"/>
    <x v="2076"/>
  </r>
  <r>
    <n v="4366251018"/>
    <x v="1"/>
    <x v="226"/>
    <s v="20214362.1"/>
    <s v="INSPIRANT"/>
    <s v="Hoofdsite VOC De Rozenkrans - gebouw A-N"/>
    <s v="Dakisolatie plat dak"/>
    <n v="18600"/>
    <x v="1"/>
    <x v="2077"/>
  </r>
  <r>
    <n v="4366251018"/>
    <x v="1"/>
    <x v="226"/>
    <s v="20214362.1"/>
    <s v="INSPIRANT"/>
    <s v="Hoofdsite VOC De Rozenkrans - gebouw A-N"/>
    <s v="Renovatie SWW"/>
    <n v="6600"/>
    <x v="1"/>
    <x v="2078"/>
  </r>
  <r>
    <n v="4366251018"/>
    <x v="1"/>
    <x v="226"/>
    <s v="20214362.1"/>
    <s v="INSPIRANT"/>
    <s v="Hoofdsite VOC De Rozenkrans - gebouw A-N"/>
    <s v="Vervangen pompen"/>
    <n v="3600"/>
    <x v="1"/>
    <x v="2079"/>
  </r>
  <r>
    <n v="4366251018"/>
    <x v="1"/>
    <x v="226"/>
    <s v="20218266.1"/>
    <s v="INSPIRANT"/>
    <s v="Hoofdsite VOC De Rozenkrans - Gebouw H-I-J"/>
    <s v="Renovatie beglazing"/>
    <n v="180000"/>
    <x v="1"/>
    <x v="2080"/>
  </r>
  <r>
    <n v="4366251018"/>
    <x v="1"/>
    <x v="226"/>
    <s v="20218266.2"/>
    <s v="INSPIRANT"/>
    <s v="Hoofdsite VOC De Rozenkrans - Gebouw H-I-J"/>
    <s v="Stookplaatsrenovatie"/>
    <n v="134000"/>
    <x v="2"/>
    <x v="2081"/>
  </r>
  <r>
    <n v="4366251018"/>
    <x v="1"/>
    <x v="226"/>
    <s v="20218266.2"/>
    <s v="INSPIRANT"/>
    <s v="Hoofdsite VOC De Rozenkrans - Gebouw H-I-J"/>
    <s v="Buitengevel"/>
    <n v="120000"/>
    <x v="2"/>
    <x v="2082"/>
  </r>
  <r>
    <n v="4366251018"/>
    <x v="1"/>
    <x v="226"/>
    <s v="20218266.1"/>
    <s v="INSPIRANT"/>
    <s v="Hoofdsite VOC De Rozenkrans - Gebouw H-I-J"/>
    <s v="Dakisolatie plat dak"/>
    <n v="96000"/>
    <x v="1"/>
    <x v="2083"/>
  </r>
  <r>
    <n v="4366251018"/>
    <x v="1"/>
    <x v="226"/>
    <s v="20218266.1"/>
    <s v="INSPIRANT"/>
    <s v="Hoofdsite VOC De Rozenkrans - Gebouw H-I-J"/>
    <s v="Vloerisolatie (op de vloerplaat)"/>
    <n v="15000"/>
    <x v="1"/>
    <x v="2084"/>
  </r>
  <r>
    <n v="4366251018"/>
    <x v="4"/>
    <x v="226"/>
    <s v="20225075.1"/>
    <s v="INSPIRANT"/>
    <s v="VOC Rozenweelde - Zorggebouw"/>
    <s v="Dakisolatie plat dak"/>
    <n v="87789"/>
    <x v="2"/>
    <x v="2085"/>
  </r>
  <r>
    <n v="4366251018"/>
    <x v="4"/>
    <x v="226"/>
    <s v="20225075.1"/>
    <s v="INSPIRANT"/>
    <s v="VOC Rozenweelde - Zorggebouw"/>
    <s v="Warmtepompen en koeling"/>
    <n v="79800"/>
    <x v="2"/>
    <x v="2086"/>
  </r>
  <r>
    <n v="4366251018"/>
    <x v="4"/>
    <x v="226"/>
    <s v="20225075.1"/>
    <s v="INSPIRANT"/>
    <s v="VOC Rozenweelde - Zorggebouw"/>
    <s v="Monitoring"/>
    <n v="1197"/>
    <x v="2"/>
    <x v="2087"/>
  </r>
  <r>
    <n v="4366251018"/>
    <x v="7"/>
    <x v="226"/>
    <s v="20182086.1"/>
    <s v="INSPIRANT"/>
    <s v="Buitenproject 't Vlot"/>
    <s v="Dakisolatie"/>
    <n v="5444.8"/>
    <x v="2"/>
    <x v="2088"/>
  </r>
  <r>
    <n v="4366251018"/>
    <x v="7"/>
    <x v="226"/>
    <s v="20225075.2"/>
    <s v="INSPIRANT"/>
    <s v="VOC Rozenweelde - Zorggebouw"/>
    <s v="Vervangen pompen"/>
    <n v="3262"/>
    <x v="2"/>
    <x v="2089"/>
  </r>
  <r>
    <n v="4366251018"/>
    <x v="2"/>
    <x v="226"/>
    <s v="20225075.1"/>
    <s v="INSPIRANT"/>
    <s v="Inspirant Aartrijke - Zorggebouw"/>
    <s v="Regeltechn.ventilatie"/>
    <n v="1100"/>
    <x v="2"/>
    <x v="2090"/>
  </r>
  <r>
    <n v="4366251018"/>
    <x v="8"/>
    <x v="226"/>
    <s v="20232015.1"/>
    <s v="INSPIRANT"/>
    <s v="Inspirant in 't dorp - ASP 3"/>
    <s v="Zoldervloer"/>
    <n v="8640"/>
    <x v="1"/>
    <x v="2091"/>
  </r>
  <r>
    <n v="4366251018"/>
    <x v="8"/>
    <x v="226"/>
    <s v="20232015.1"/>
    <s v="INSPIRANT"/>
    <s v="Inspirant in 't dorp - ASP 3"/>
    <s v="Renovatie beglazing"/>
    <n v="10080"/>
    <x v="1"/>
    <x v="2092"/>
  </r>
  <r>
    <n v="4366251018"/>
    <x v="5"/>
    <x v="226"/>
    <s v="20214362.4"/>
    <s v="INSPIRANT"/>
    <s v="Inspirant aan zee | MFC - gebouw A-N"/>
    <s v="PV-panelen"/>
    <n v="25771"/>
    <x v="2"/>
    <x v="2093"/>
  </r>
  <r>
    <n v="4366251018"/>
    <x v="5"/>
    <x v="226"/>
    <s v="20214362.4"/>
    <s v="INSPIRANT"/>
    <s v="Inspirant aan zee | MFC - gebouw A-N"/>
    <s v="Relighting"/>
    <n v="8400"/>
    <x v="2"/>
    <x v="2094"/>
  </r>
  <r>
    <n v="4366251018"/>
    <x v="5"/>
    <x v="226"/>
    <s v="20214362.4"/>
    <s v="INSPIRANT"/>
    <s v="Inspirant aan zee | MFC - gebouw A-N"/>
    <s v="Relamping"/>
    <n v="3099"/>
    <x v="2"/>
    <x v="2095"/>
  </r>
  <r>
    <n v="4366251018"/>
    <x v="5"/>
    <x v="226"/>
    <s v="20218395.2"/>
    <s v="INSPIRANT"/>
    <s v="Inspirant aan zee | MFC - Gebouw G"/>
    <s v="PV-panelen"/>
    <n v="5000"/>
    <x v="2"/>
    <x v="2096"/>
  </r>
  <r>
    <n v="4366251018"/>
    <x v="5"/>
    <x v="226"/>
    <s v="20218266.4"/>
    <s v="INSPIRANT"/>
    <s v="Inspirant aan zee | MFC - Gebouw H-I-J"/>
    <s v="PV-panelen"/>
    <n v="50490"/>
    <x v="2"/>
    <x v="2097"/>
  </r>
  <r>
    <n v="4366251018"/>
    <x v="5"/>
    <x v="226"/>
    <s v="20218266.4"/>
    <s v="INSPIRANT"/>
    <s v="Inspirant aan zee | MFC - Gebouw H-I-J"/>
    <s v="Relighting"/>
    <n v="9900"/>
    <x v="2"/>
    <x v="2098"/>
  </r>
  <r>
    <n v="4366251018"/>
    <x v="5"/>
    <x v="226"/>
    <s v="20225075.4"/>
    <s v="INSPIRANT"/>
    <s v="Inspirant Aartrijke | MFC"/>
    <s v="Relighting"/>
    <n v="3528"/>
    <x v="2"/>
    <x v="2099"/>
  </r>
  <r>
    <n v="4366251018"/>
    <x v="5"/>
    <x v="226"/>
    <s v="20225075.4"/>
    <s v="INSPIRANT"/>
    <s v="Inspirant Aartrijke | MFC"/>
    <s v="PV-panelen"/>
    <n v="106920"/>
    <x v="2"/>
    <x v="2100"/>
  </r>
  <r>
    <n v="4388401653"/>
    <x v="5"/>
    <x v="227"/>
    <s v="20228581.1"/>
    <s v="Exalta"/>
    <s v="SF Morgenster"/>
    <s v="PV-panelen"/>
    <n v="2549"/>
    <x v="1"/>
    <x v="2101"/>
  </r>
  <r>
    <n v="4388401653"/>
    <x v="5"/>
    <x v="227"/>
    <s v="20228581.1"/>
    <s v="Exalta"/>
    <s v="SF Morgenster"/>
    <s v="Relighting"/>
    <n v="8280"/>
    <x v="1"/>
    <x v="2102"/>
  </r>
  <r>
    <n v="4388401653"/>
    <x v="5"/>
    <x v="227"/>
    <s v="20227927.1"/>
    <s v="Exalta"/>
    <s v="WZC Morgenster"/>
    <s v="PV-panelen"/>
    <n v="8213"/>
    <x v="1"/>
    <x v="2103"/>
  </r>
  <r>
    <n v="4388401653"/>
    <x v="5"/>
    <x v="227"/>
    <s v="20227927.1"/>
    <s v="Exalta"/>
    <s v="WZC Morgenster"/>
    <s v="Relighting"/>
    <n v="19987"/>
    <x v="1"/>
    <x v="2104"/>
  </r>
  <r>
    <n v="4388401653"/>
    <x v="5"/>
    <x v="227"/>
    <s v="20232610.1"/>
    <s v="Exalta"/>
    <s v="WZC Sint-Jozef"/>
    <s v="PV-panelen"/>
    <n v="40747"/>
    <x v="1"/>
    <x v="2105"/>
  </r>
  <r>
    <n v="4388401653"/>
    <x v="5"/>
    <x v="227"/>
    <s v="20232610.1"/>
    <s v="Exalta"/>
    <s v="WZC Sint-Jozef"/>
    <s v="Relighting"/>
    <n v="53255"/>
    <x v="1"/>
    <x v="2106"/>
  </r>
  <r>
    <n v="4394783853"/>
    <x v="3"/>
    <x v="228"/>
    <s v="20195219.1"/>
    <s v="Stijn"/>
    <s v="De Witte Mol - 4 gebouwen / 8 leefgroepen + centrumgebouw"/>
    <s v="Renovatie SWW"/>
    <n v="5400"/>
    <x v="1"/>
    <x v="2107"/>
  </r>
  <r>
    <n v="4394783853"/>
    <x v="3"/>
    <x v="228"/>
    <s v="20208793.1"/>
    <s v="Stijn"/>
    <s v="Kamiano Groenhoef"/>
    <s v="Monitoring"/>
    <n v="19800"/>
    <x v="1"/>
    <x v="2108"/>
  </r>
  <r>
    <n v="4394783853"/>
    <x v="3"/>
    <x v="228"/>
    <s v="20208793.1"/>
    <s v="Stijn"/>
    <s v="Kamiano Groenhoef"/>
    <s v="Overige"/>
    <n v="9000"/>
    <x v="1"/>
    <x v="2109"/>
  </r>
  <r>
    <n v="4394783853"/>
    <x v="3"/>
    <x v="228"/>
    <s v="20208793.1"/>
    <s v="Stijn"/>
    <s v="Kamiano Groenhoef"/>
    <s v="Renovatie SWW"/>
    <n v="6900"/>
    <x v="1"/>
    <x v="2110"/>
  </r>
  <r>
    <n v="4394783853"/>
    <x v="3"/>
    <x v="228"/>
    <s v="20208793.1"/>
    <s v="Stijn"/>
    <s v="Kamiano Groenhoef"/>
    <s v="Stookplaatsrenovatie"/>
    <n v="4500"/>
    <x v="1"/>
    <x v="2111"/>
  </r>
  <r>
    <n v="4394783853"/>
    <x v="3"/>
    <x v="228"/>
    <s v="20208793.1"/>
    <s v="Stijn"/>
    <s v="Kamiano Groenhoef"/>
    <s v="Vervangen pompen"/>
    <n v="1071"/>
    <x v="1"/>
    <x v="2112"/>
  </r>
  <r>
    <n v="4394783853"/>
    <x v="3"/>
    <x v="228"/>
    <s v="20208793.1"/>
    <s v="Stijn"/>
    <s v="Kamiano Groenhoef"/>
    <s v="Isoleren pompen/kranen/hydraulica"/>
    <n v="389"/>
    <x v="1"/>
    <x v="2113"/>
  </r>
  <r>
    <n v="4394783853"/>
    <x v="3"/>
    <x v="228"/>
    <s v="20208793.1"/>
    <s v="Stijn"/>
    <s v="Kamiano Groenhoef"/>
    <s v="Regeltechn.ventilatie"/>
    <n v="85"/>
    <x v="1"/>
    <x v="2114"/>
  </r>
  <r>
    <n v="4394783853"/>
    <x v="3"/>
    <x v="228"/>
    <s v="20208793.1"/>
    <s v="Stijn"/>
    <s v="Kamiano Groenhoef"/>
    <s v="Overige"/>
    <n v="34"/>
    <x v="1"/>
    <x v="2115"/>
  </r>
  <r>
    <n v="4394783853"/>
    <x v="3"/>
    <x v="228"/>
    <s v="20187421.1"/>
    <s v="Stijn"/>
    <s v="Klimroos De Mistel"/>
    <s v="Zonneboiler"/>
    <n v="10383"/>
    <x v="1"/>
    <x v="2116"/>
  </r>
  <r>
    <n v="4394783853"/>
    <x v="3"/>
    <x v="228"/>
    <s v="20187421.1"/>
    <s v="Stijn"/>
    <s v="Klimroos De Mistel"/>
    <s v="Isoleren pompen/kranen/hydraulica"/>
    <n v="2479.7999999999997"/>
    <x v="1"/>
    <x v="2117"/>
  </r>
  <r>
    <n v="4394783853"/>
    <x v="3"/>
    <x v="228"/>
    <s v="20187421.1"/>
    <s v="Stijn"/>
    <s v="Klimroos De Mistel"/>
    <s v="Isoleren pompen/kranen/hydraulica"/>
    <n v="78"/>
    <x v="1"/>
    <x v="2118"/>
  </r>
  <r>
    <n v="4394783853"/>
    <x v="3"/>
    <x v="228"/>
    <s v="20187421.1"/>
    <s v="Stijn"/>
    <s v="Klimroos De Mistel"/>
    <s v="Overige"/>
    <n v="75"/>
    <x v="1"/>
    <x v="2119"/>
  </r>
  <r>
    <n v="4394783853"/>
    <x v="3"/>
    <x v="228"/>
    <s v="20216923.1"/>
    <s v="Stijn"/>
    <s v="'t Klavertje Laekerveld 1"/>
    <s v="Stookplaatsrenovatie"/>
    <n v="13800"/>
    <x v="1"/>
    <x v="2120"/>
  </r>
  <r>
    <n v="4394783853"/>
    <x v="3"/>
    <x v="228"/>
    <s v="20216923.1"/>
    <s v="Stijn"/>
    <s v="'t Klavertje Laekerveld 1"/>
    <s v="Zonneboiler"/>
    <n v="3600"/>
    <x v="1"/>
    <x v="2121"/>
  </r>
  <r>
    <n v="4394783853"/>
    <x v="3"/>
    <x v="228"/>
    <s v="20216923.1"/>
    <s v="Stijn"/>
    <s v="'t Klavertje Laekerveld 1"/>
    <s v="Isoleren pompen/kranen/hydraulica"/>
    <n v="527"/>
    <x v="1"/>
    <x v="2122"/>
  </r>
  <r>
    <n v="4394783853"/>
    <x v="3"/>
    <x v="228"/>
    <s v="20192186.1"/>
    <s v="Stijn"/>
    <s v="'t Weyerke Therapiecentrum"/>
    <s v="Overige"/>
    <n v="254"/>
    <x v="1"/>
    <x v="2123"/>
  </r>
  <r>
    <n v="4394783853"/>
    <x v="7"/>
    <x v="228"/>
    <s v="20195219.2"/>
    <s v="Stijn"/>
    <s v="De Witte Mol - 4 gebouwen / 8 leefgroepen + centrumgebouw"/>
    <s v="Stookplaatsrenovatie"/>
    <n v="27000"/>
    <x v="1"/>
    <x v="2124"/>
  </r>
  <r>
    <n v="4394783853"/>
    <x v="7"/>
    <x v="228"/>
    <s v="20195219.2"/>
    <s v="Stijn"/>
    <s v="De Witte Mol - 4 gebouwen / 8 leefgroepen + centrumgebouw"/>
    <s v="Stookplaatsrenovatie"/>
    <n v="18000"/>
    <x v="1"/>
    <x v="2125"/>
  </r>
  <r>
    <n v="4394783853"/>
    <x v="7"/>
    <x v="228"/>
    <s v="20195219.2"/>
    <s v="Stijn"/>
    <s v="De Witte Mol - 4 gebouwen / 8 leefgroepen + centrumgebouw"/>
    <s v="Vervangen pompen"/>
    <n v="5400"/>
    <x v="1"/>
    <x v="2126"/>
  </r>
  <r>
    <n v="4394783853"/>
    <x v="7"/>
    <x v="228"/>
    <s v="20195219.2"/>
    <s v="Stijn"/>
    <s v="De Witte Mol - 4 gebouwen / 8 leefgroepen + centrumgebouw"/>
    <s v="Isoleren leidingen"/>
    <n v="3420"/>
    <x v="1"/>
    <x v="2127"/>
  </r>
  <r>
    <n v="4394783853"/>
    <x v="7"/>
    <x v="228"/>
    <s v="20222331.1"/>
    <s v="Stijn"/>
    <s v="t Klavertje Beukenveld"/>
    <s v="Stookplaatsrenovatie"/>
    <n v="11415.6"/>
    <x v="1"/>
    <x v="2128"/>
  </r>
  <r>
    <n v="4394783853"/>
    <x v="7"/>
    <x v="228"/>
    <s v="20222331.1"/>
    <s v="Stijn"/>
    <s v="t Klavertje Beukenveld"/>
    <s v="Regeltechn.koeling"/>
    <n v="1470"/>
    <x v="1"/>
    <x v="2129"/>
  </r>
  <r>
    <n v="4394783853"/>
    <x v="7"/>
    <x v="228"/>
    <s v="20222331.1"/>
    <s v="Stijn"/>
    <s v="t Klavertje Beukenveld"/>
    <s v="Regeltechnisch"/>
    <n v="1433"/>
    <x v="1"/>
    <x v="2130"/>
  </r>
  <r>
    <n v="4394783853"/>
    <x v="7"/>
    <x v="228"/>
    <s v="20222331.1"/>
    <s v="Stijn"/>
    <s v="t Klavertje Beukenveld"/>
    <s v="Regeltechnisch"/>
    <n v="1110"/>
    <x v="1"/>
    <x v="2131"/>
  </r>
  <r>
    <n v="4394783853"/>
    <x v="6"/>
    <x v="228"/>
    <s v="20246818.1"/>
    <s v="Stijn"/>
    <s v="t Weyerke-ZAC4"/>
    <s v="Warmtepompen en koeling"/>
    <n v="29700"/>
    <x v="1"/>
    <x v="2132"/>
  </r>
  <r>
    <n v="4394783853"/>
    <x v="6"/>
    <x v="228"/>
    <s v="20246818.1"/>
    <s v="Stijn"/>
    <s v="t Weyerke-ZAC4"/>
    <s v="Schrijnwerkrenovatie Aluminium"/>
    <n v="23100"/>
    <x v="1"/>
    <x v="2133"/>
  </r>
  <r>
    <n v="4394783853"/>
    <x v="6"/>
    <x v="228"/>
    <s v="20246818.1"/>
    <s v="Stijn"/>
    <s v="t Weyerke-ZAC4"/>
    <s v="Buitengevel"/>
    <n v="19150.8"/>
    <x v="1"/>
    <x v="2134"/>
  </r>
  <r>
    <n v="4394783853"/>
    <x v="6"/>
    <x v="228"/>
    <s v="20246818.1"/>
    <s v="Stijn"/>
    <s v="t Weyerke-ZAC4"/>
    <s v="Dakisolatie plat dak"/>
    <n v="18450"/>
    <x v="1"/>
    <x v="2135"/>
  </r>
  <r>
    <n v="4394783853"/>
    <x v="6"/>
    <x v="228"/>
    <s v="20246818.1"/>
    <s v="Stijn"/>
    <s v="t Weyerke-ZAC4"/>
    <s v="Vloerisolatie (op de vloerplaat)"/>
    <n v="15900"/>
    <x v="1"/>
    <x v="2136"/>
  </r>
  <r>
    <n v="4394783853"/>
    <x v="6"/>
    <x v="228"/>
    <s v="20246818.1"/>
    <s v="Stijn"/>
    <s v="t Weyerke-ZAC4"/>
    <s v="Verhogen luchtdichtheid"/>
    <n v="4881.6000000000004"/>
    <x v="1"/>
    <x v="2137"/>
  </r>
  <r>
    <n v="4394783853"/>
    <x v="6"/>
    <x v="228"/>
    <s v="20246818.1"/>
    <s v="Stijn"/>
    <s v="t Weyerke-ZAC4"/>
    <s v="Renovatie ventilatie"/>
    <n v="4500"/>
    <x v="1"/>
    <x v="2138"/>
  </r>
  <r>
    <n v="4394783853"/>
    <x v="6"/>
    <x v="228"/>
    <s v="20246818.1"/>
    <s v="Stijn"/>
    <s v="t Weyerke-ZAC4"/>
    <s v="Schrijnwerkrenovatie PVC"/>
    <n v="1800"/>
    <x v="1"/>
    <x v="2139"/>
  </r>
  <r>
    <n v="4394783853"/>
    <x v="6"/>
    <x v="228"/>
    <s v="20246818.1"/>
    <s v="Stijn"/>
    <s v="t Weyerke-ZAC4"/>
    <s v="Renovatie SWW"/>
    <n v="1020"/>
    <x v="1"/>
    <x v="2140"/>
  </r>
  <r>
    <n v="4394783853"/>
    <x v="8"/>
    <x v="228"/>
    <s v="20248050.1"/>
    <s v="Stijn"/>
    <s v="De Witte Mol - Zandmanneke"/>
    <s v="Monitoring"/>
    <n v="5040"/>
    <x v="1"/>
    <x v="2141"/>
  </r>
  <r>
    <n v="4394783853"/>
    <x v="8"/>
    <x v="228"/>
    <s v="20248050.1"/>
    <s v="Stijn"/>
    <s v="De Witte Mol - Zandmanneke"/>
    <s v="Stookplaatsrenovatie"/>
    <n v="33600"/>
    <x v="1"/>
    <x v="2142"/>
  </r>
  <r>
    <n v="4394783853"/>
    <x v="13"/>
    <x v="228"/>
    <s v="20184309.1"/>
    <s v="Stijn"/>
    <s v="Sint-Oda Sens-city"/>
    <s v="Stookplaatsrenovatie"/>
    <n v="70682.399999999994"/>
    <x v="1"/>
    <x v="2143"/>
  </r>
  <r>
    <n v="4394783853"/>
    <x v="13"/>
    <x v="228"/>
    <s v="20192186.1"/>
    <s v="Stijn"/>
    <s v="'t Weyerke Therapiecentrum"/>
    <s v="Stookplaatsrenovatie"/>
    <n v="60000"/>
    <x v="1"/>
    <x v="2144"/>
  </r>
  <r>
    <n v="4394783853"/>
    <x v="13"/>
    <x v="228"/>
    <s v="20192186.1"/>
    <s v="Stijn"/>
    <s v="'t Weyerke Therapiecentrum"/>
    <s v="Renovatie ventilatie"/>
    <n v="39000"/>
    <x v="1"/>
    <x v="2145"/>
  </r>
  <r>
    <n v="4394783853"/>
    <x v="13"/>
    <x v="228"/>
    <s v="20192186.1"/>
    <s v="Stijn"/>
    <s v="'t Weyerke Therapiecentrum"/>
    <s v="Renovatie ventilatie"/>
    <n v="30000"/>
    <x v="1"/>
    <x v="2146"/>
  </r>
  <r>
    <n v="4394783853"/>
    <x v="11"/>
    <x v="228"/>
    <s v="20197081.1"/>
    <s v="Stijn"/>
    <s v="Sint Oda hei 3-4"/>
    <s v="Renovatie SWW"/>
    <n v="1701.6"/>
    <x v="1"/>
    <x v="2147"/>
  </r>
  <r>
    <n v="4394783853"/>
    <x v="11"/>
    <x v="228"/>
    <s v="20199668.1"/>
    <s v="Stijn"/>
    <s v="Sint Oda hei 7-8"/>
    <s v="Renovatie SWW"/>
    <n v="1701.6"/>
    <x v="1"/>
    <x v="2148"/>
  </r>
  <r>
    <n v="4394783853"/>
    <x v="11"/>
    <x v="228"/>
    <s v="20197971.1"/>
    <s v="Stijn"/>
    <s v="Sint-Oda hei 1-2"/>
    <s v="Renovatie SWW"/>
    <n v="1701.6"/>
    <x v="1"/>
    <x v="2149"/>
  </r>
  <r>
    <n v="4394783853"/>
    <x v="11"/>
    <x v="228"/>
    <s v="20181014.1"/>
    <s v="Stijn"/>
    <s v="Sint-Oda Hei 5-6"/>
    <s v="Renovatie SWW"/>
    <n v="1701.6"/>
    <x v="1"/>
    <x v="2150"/>
  </r>
  <r>
    <n v="4394783853"/>
    <x v="11"/>
    <x v="228"/>
    <s v="20192186.1"/>
    <s v="Stijn"/>
    <s v="'t Weyerke Therapiecentrum"/>
    <s v="Relighting/relamping"/>
    <n v="12000"/>
    <x v="1"/>
    <x v="2151"/>
  </r>
  <r>
    <n v="4394783853"/>
    <x v="5"/>
    <x v="228"/>
    <s v="20195219.3"/>
    <s v="Stijn"/>
    <s v="De Witte Mol - 4 gebouwen / 8 leefgroepen + centrumgebouw"/>
    <s v="Relighting/relamping"/>
    <n v="2192"/>
    <x v="1"/>
    <x v="2152"/>
  </r>
  <r>
    <n v="4394783853"/>
    <x v="5"/>
    <x v="228"/>
    <s v="20195219.3"/>
    <s v="Stijn"/>
    <s v="De Witte Mol - 4 gebouwen / 8 leefgroepen + centrumgebouw"/>
    <s v="Relighting/relamping"/>
    <n v="23400"/>
    <x v="1"/>
    <x v="2153"/>
  </r>
  <r>
    <n v="4394783853"/>
    <x v="5"/>
    <x v="228"/>
    <s v="20208793.2"/>
    <s v="Stijn"/>
    <s v="Kamiano Groenhoef"/>
    <s v="PV-panelen"/>
    <n v="1420"/>
    <x v="1"/>
    <x v="2154"/>
  </r>
  <r>
    <n v="4394783853"/>
    <x v="5"/>
    <x v="228"/>
    <s v="20183919.1"/>
    <s v="Stijn"/>
    <s v="Klimroos Trefpunt De Gorten"/>
    <s v="Relighting/relamping"/>
    <n v="1615.2"/>
    <x v="1"/>
    <x v="2155"/>
  </r>
  <r>
    <n v="4394783853"/>
    <x v="5"/>
    <x v="228"/>
    <s v="20183919.1"/>
    <s v="Stijn"/>
    <s v="Klimroos Trefpunt De Gorten"/>
    <s v="PV-panelen"/>
    <n v="3997"/>
    <x v="1"/>
    <x v="2156"/>
  </r>
  <r>
    <n v="4394783853"/>
    <x v="5"/>
    <x v="228"/>
    <s v="20181674.1"/>
    <s v="Stijn"/>
    <s v="Klimroos Vliegden Noord"/>
    <s v="Relighting/relamping"/>
    <n v="1149"/>
    <x v="1"/>
    <x v="2157"/>
  </r>
  <r>
    <n v="4394783853"/>
    <x v="5"/>
    <x v="228"/>
    <s v="20185192.1"/>
    <s v="Stijn"/>
    <s v="Klimroos Vliegden Oost"/>
    <s v="PV-panelen"/>
    <n v="5326"/>
    <x v="1"/>
    <x v="2158"/>
  </r>
  <r>
    <n v="4394783853"/>
    <x v="5"/>
    <x v="228"/>
    <s v="20185192.1"/>
    <s v="Stijn"/>
    <s v="Klimroos Vliegden Oost"/>
    <s v="Relighting/relamping"/>
    <n v="11593.8"/>
    <x v="1"/>
    <x v="2159"/>
  </r>
  <r>
    <n v="4394783853"/>
    <x v="5"/>
    <x v="228"/>
    <s v="20198179.1"/>
    <s v="Stijn"/>
    <s v="Sint-Gerardus Het Verblijf"/>
    <s v="Relighting/relamping"/>
    <n v="6566"/>
    <x v="1"/>
    <x v="2160"/>
  </r>
  <r>
    <n v="4394783853"/>
    <x v="5"/>
    <x v="228"/>
    <s v="20192032.1"/>
    <s v="Stijn"/>
    <s v="Sint-Oda Adelberg"/>
    <s v="Relighting/relamping"/>
    <n v="414"/>
    <x v="1"/>
    <x v="2161"/>
  </r>
  <r>
    <n v="4394783853"/>
    <x v="5"/>
    <x v="228"/>
    <s v="20197971.2"/>
    <s v="Stijn"/>
    <s v="Sint-Oda hei 1-2"/>
    <s v="Relighting/relamping"/>
    <n v="15515.4"/>
    <x v="1"/>
    <x v="2162"/>
  </r>
  <r>
    <n v="4394783853"/>
    <x v="5"/>
    <x v="228"/>
    <s v="20197081.2"/>
    <s v="Stijn"/>
    <s v="Sint-Oda hei 3-4"/>
    <s v="Relighting/relamping"/>
    <n v="15515.4"/>
    <x v="1"/>
    <x v="2163"/>
  </r>
  <r>
    <n v="4394783853"/>
    <x v="5"/>
    <x v="228"/>
    <s v="20181014.3"/>
    <s v="Stijn"/>
    <s v="Sint-Oda Hei 5-6"/>
    <s v="Relighting/relamping"/>
    <n v="15515.4"/>
    <x v="1"/>
    <x v="2164"/>
  </r>
  <r>
    <n v="4394783853"/>
    <x v="5"/>
    <x v="228"/>
    <s v="20199668.2"/>
    <s v="Stijn"/>
    <s v="Sint-Oda hei 7-8"/>
    <s v="Relighting/relamping"/>
    <n v="15515.4"/>
    <x v="1"/>
    <x v="2165"/>
  </r>
  <r>
    <n v="4394783853"/>
    <x v="5"/>
    <x v="228"/>
    <s v="20184309.2"/>
    <s v="Stijn"/>
    <s v="Sint-Oda Sens-city"/>
    <s v="Relighting/relamping"/>
    <n v="85490.4"/>
    <x v="1"/>
    <x v="2166"/>
  </r>
  <r>
    <n v="4394783853"/>
    <x v="5"/>
    <x v="228"/>
    <s v="20191805.1"/>
    <s v="Stijn"/>
    <s v="Sint-Oda Vloeter"/>
    <s v="Relighting/relamping"/>
    <n v="552"/>
    <x v="1"/>
    <x v="2167"/>
  </r>
  <r>
    <n v="4394783853"/>
    <x v="5"/>
    <x v="228"/>
    <s v="20222331.2"/>
    <s v="Stijn"/>
    <s v="t Klavertje Beukenveld"/>
    <s v="Relighting"/>
    <n v="6165.6"/>
    <x v="1"/>
    <x v="2168"/>
  </r>
  <r>
    <n v="4394783853"/>
    <x v="5"/>
    <x v="228"/>
    <s v="20222331.2"/>
    <s v="Stijn"/>
    <s v="t Klavertje Beukenveld"/>
    <s v="PV-panelen"/>
    <n v="15957"/>
    <x v="1"/>
    <x v="2169"/>
  </r>
  <r>
    <n v="4394783853"/>
    <x v="5"/>
    <x v="228"/>
    <s v="20246818.2"/>
    <s v="Stijn"/>
    <s v="t Weyerke-ZAC4"/>
    <s v="Relighting"/>
    <n v="1532"/>
    <x v="1"/>
    <x v="2170"/>
  </r>
  <r>
    <n v="4402096655"/>
    <x v="13"/>
    <x v="229"/>
    <s v="20198599.1"/>
    <s v="Kinderdagverblijf De B'Engeltjes"/>
    <s v="Kinderdagverblijf De B'Engeltjes"/>
    <s v="Stookplaatsrenovatie"/>
    <n v="13788"/>
    <x v="1"/>
    <x v="2171"/>
  </r>
  <r>
    <n v="4402096655"/>
    <x v="11"/>
    <x v="229"/>
    <s v="20198599.1"/>
    <s v="Kinderdagverblijf De B'Engeltjes"/>
    <s v="Kinderdagverblijf De B'Engeltjes"/>
    <s v="Monitoring"/>
    <n v="2700"/>
    <x v="1"/>
    <x v="2172"/>
  </r>
  <r>
    <n v="4402096655"/>
    <x v="11"/>
    <x v="229"/>
    <s v="20198599.1"/>
    <s v="Kinderdagverblijf De B'Engeltjes"/>
    <s v="Kinderdagverblijf De B'Engeltjes"/>
    <s v="Relighting/relamping"/>
    <n v="1060"/>
    <x v="1"/>
    <x v="2173"/>
  </r>
  <r>
    <n v="4402996394"/>
    <x v="15"/>
    <x v="230"/>
    <s v="20198582.1"/>
    <s v="RESIDENCE MARIE - ASTRID"/>
    <s v="NV RESIDENCE MARIE-ASTRID"/>
    <s v="Stookplaatsrenovatie"/>
    <n v="26910"/>
    <x v="1"/>
    <x v="2174"/>
  </r>
  <r>
    <n v="4402996394"/>
    <x v="15"/>
    <x v="230"/>
    <s v="20198582.2"/>
    <s v="RESIDENCE MARIE - ASTRID"/>
    <s v="NV RESIDENCE MARIE-ASTRID"/>
    <s v="Relighting/relamping"/>
    <n v="2447"/>
    <x v="1"/>
    <x v="2175"/>
  </r>
  <r>
    <n v="4403319068"/>
    <x v="2"/>
    <x v="231"/>
    <s v="20229462.1"/>
    <s v="CLARA'S HOFKE"/>
    <s v="Clara's Hofke"/>
    <s v="Stookplaatsrenovatie"/>
    <n v="35355.599999999999"/>
    <x v="1"/>
    <x v="2176"/>
  </r>
  <r>
    <n v="4403319068"/>
    <x v="2"/>
    <x v="231"/>
    <s v="20229462.1"/>
    <s v="CLARA'S HOFKE"/>
    <s v="Clara's Hofke"/>
    <s v="Renovatie ventilatie"/>
    <n v="30786"/>
    <x v="1"/>
    <x v="2177"/>
  </r>
  <r>
    <n v="4419181253"/>
    <x v="9"/>
    <x v="232"/>
    <s v="20188779.1"/>
    <s v="LEVENSVREUGDE-VERBLIJVEN"/>
    <s v="Blok Blauw - Oranje"/>
    <s v="Isoleren leidingen"/>
    <n v="7401"/>
    <x v="1"/>
    <x v="2178"/>
  </r>
  <r>
    <n v="4419181253"/>
    <x v="9"/>
    <x v="232"/>
    <s v="20188779.1"/>
    <s v="LEVENSVREUGDE-VERBLIJVEN"/>
    <s v="Blok Blauw - Oranje"/>
    <s v="Schrijnwerkrenovatie"/>
    <n v="6840"/>
    <x v="1"/>
    <x v="2179"/>
  </r>
  <r>
    <n v="4419181253"/>
    <x v="9"/>
    <x v="232"/>
    <s v="20188779.1"/>
    <s v="LEVENSVREUGDE-VERBLIJVEN"/>
    <s v="Blok Blauw - Oranje"/>
    <s v="Zonneboiler"/>
    <n v="2415"/>
    <x v="1"/>
    <x v="2180"/>
  </r>
  <r>
    <n v="4419181253"/>
    <x v="9"/>
    <x v="232"/>
    <s v="20188779.1"/>
    <s v="LEVENSVREUGDE-VERBLIJVEN"/>
    <s v="Blok Blauw - Oranje"/>
    <s v="Regeltechn. verwarming"/>
    <n v="1574"/>
    <x v="1"/>
    <x v="2181"/>
  </r>
  <r>
    <n v="4419181253"/>
    <x v="9"/>
    <x v="232"/>
    <s v="20188779.1"/>
    <s v="LEVENSVREUGDE-VERBLIJVEN"/>
    <s v="Blok Blauw - Oranje"/>
    <s v="Overige"/>
    <n v="1350"/>
    <x v="1"/>
    <x v="2182"/>
  </r>
  <r>
    <n v="4419181253"/>
    <x v="9"/>
    <x v="232"/>
    <s v="20185148.1"/>
    <s v="LEVENSVREUGDE-VERBLIJVEN"/>
    <s v="Blok Geel"/>
    <s v="Muurisolatie"/>
    <n v="2113"/>
    <x v="1"/>
    <x v="2183"/>
  </r>
  <r>
    <n v="4419181253"/>
    <x v="9"/>
    <x v="232"/>
    <s v="20189924.1"/>
    <s v="LEVENSVREUGDE-VERBLIJVEN"/>
    <s v="Blok grijs"/>
    <s v="Isoleren leidingen"/>
    <n v="842"/>
    <x v="1"/>
    <x v="2184"/>
  </r>
  <r>
    <n v="4419181253"/>
    <x v="9"/>
    <x v="232"/>
    <s v="20189924.1"/>
    <s v="LEVENSVREUGDE-VERBLIJVEN"/>
    <s v="Blok grijs"/>
    <s v="Schrijnwerkrenovatie"/>
    <n v="535.20000000000005"/>
    <x v="1"/>
    <x v="2185"/>
  </r>
  <r>
    <n v="4419181253"/>
    <x v="9"/>
    <x v="232"/>
    <s v="20189924.1"/>
    <s v="LEVENSVREUGDE-VERBLIJVEN"/>
    <s v="Blok grijs"/>
    <s v="Vervangen pompen"/>
    <n v="371"/>
    <x v="1"/>
    <x v="2186"/>
  </r>
  <r>
    <n v="4419181253"/>
    <x v="9"/>
    <x v="232"/>
    <s v="20184880.1"/>
    <s v="LEVENSVREUGDE-VERBLIJVEN"/>
    <s v="Blok Groen"/>
    <s v="Zonneboiler"/>
    <n v="1657"/>
    <x v="1"/>
    <x v="2187"/>
  </r>
  <r>
    <n v="4419181253"/>
    <x v="9"/>
    <x v="232"/>
    <s v="20184880.1"/>
    <s v="LEVENSVREUGDE-VERBLIJVEN"/>
    <s v="Blok Groen"/>
    <s v="Stookplaatsrenovatie"/>
    <n v="1535"/>
    <x v="1"/>
    <x v="2188"/>
  </r>
  <r>
    <n v="4419181253"/>
    <x v="9"/>
    <x v="232"/>
    <s v="20184880.1"/>
    <s v="LEVENSVREUGDE-VERBLIJVEN"/>
    <s v="Blok Groen"/>
    <s v="Vervangen pompen"/>
    <n v="335"/>
    <x v="1"/>
    <x v="2189"/>
  </r>
  <r>
    <n v="4419181253"/>
    <x v="9"/>
    <x v="232"/>
    <s v="20188101.1"/>
    <s v="LEVENSVREUGDE-VERBLIJVEN"/>
    <s v="Blok Paars"/>
    <s v="Muurisolatie"/>
    <n v="1422"/>
    <x v="1"/>
    <x v="2190"/>
  </r>
  <r>
    <n v="4419181253"/>
    <x v="9"/>
    <x v="232"/>
    <s v="20182447.1"/>
    <s v="LEVENSVREUGDE-VERBLIJVEN"/>
    <s v="Blok Rood"/>
    <s v="Isoleren leidingen"/>
    <n v="210"/>
    <x v="1"/>
    <x v="2191"/>
  </r>
  <r>
    <n v="4419181253"/>
    <x v="9"/>
    <x v="232"/>
    <s v="20185350.1"/>
    <s v="LEVENSVREUGDE-VERBLIJVEN"/>
    <s v="Blok wit"/>
    <s v="Muurisolatie"/>
    <n v="1224"/>
    <x v="1"/>
    <x v="2192"/>
  </r>
  <r>
    <n v="4419181253"/>
    <x v="9"/>
    <x v="232"/>
    <s v="20185350.1"/>
    <s v="LEVENSVREUGDE-VERBLIJVEN"/>
    <s v="Blok wit"/>
    <s v="Isoleren leidingen"/>
    <n v="720"/>
    <x v="1"/>
    <x v="2193"/>
  </r>
  <r>
    <n v="4419181253"/>
    <x v="11"/>
    <x v="232"/>
    <s v="20188779.2"/>
    <s v="LEVENSVREUGDE-VERBLIJVEN"/>
    <s v="Blok Blauw - Oranje"/>
    <s v="Relighting/relamping"/>
    <n v="7135"/>
    <x v="2"/>
    <x v="2194"/>
  </r>
  <r>
    <n v="4419181253"/>
    <x v="11"/>
    <x v="232"/>
    <s v="20188779.2"/>
    <s v="LEVENSVREUGDE-VERBLIJVEN"/>
    <s v="Blok Blauw - Oranje"/>
    <s v="Relighting/relamping"/>
    <n v="1381"/>
    <x v="2"/>
    <x v="2195"/>
  </r>
  <r>
    <n v="4419181253"/>
    <x v="11"/>
    <x v="232"/>
    <s v="20185148.2"/>
    <s v="LEVENSVREUGDE-VERBLIJVEN"/>
    <s v="Blok Geel"/>
    <s v="Relighting/relamping"/>
    <n v="3520"/>
    <x v="2"/>
    <x v="2196"/>
  </r>
  <r>
    <n v="4419181253"/>
    <x v="11"/>
    <x v="232"/>
    <s v="20185148.2"/>
    <s v="LEVENSVREUGDE-VERBLIJVEN"/>
    <s v="Blok Geel"/>
    <s v="Relighting/relamping"/>
    <n v="1143"/>
    <x v="2"/>
    <x v="2197"/>
  </r>
  <r>
    <n v="4419181253"/>
    <x v="11"/>
    <x v="232"/>
    <s v="20189924.2"/>
    <s v="LEVENSVREUGDE-VERBLIJVEN"/>
    <s v="Blok grijs"/>
    <s v="Relighting/relamping"/>
    <n v="2140"/>
    <x v="2"/>
    <x v="2198"/>
  </r>
  <r>
    <n v="4419181253"/>
    <x v="11"/>
    <x v="232"/>
    <s v="20189924.2"/>
    <s v="LEVENSVREUGDE-VERBLIJVEN"/>
    <s v="Blok grijs"/>
    <s v="Relighting/relamping"/>
    <n v="215"/>
    <x v="2"/>
    <x v="2199"/>
  </r>
  <r>
    <n v="4419181253"/>
    <x v="11"/>
    <x v="232"/>
    <s v="20184880.2"/>
    <s v="LEVENSVREUGDE-VERBLIJVEN"/>
    <s v="Blok Groen"/>
    <s v="Relighting/relamping"/>
    <n v="568"/>
    <x v="2"/>
    <x v="2200"/>
  </r>
  <r>
    <n v="4419181253"/>
    <x v="11"/>
    <x v="232"/>
    <s v="20188101.2"/>
    <s v="LEVENSVREUGDE-VERBLIJVEN"/>
    <s v="Blok Paars"/>
    <s v="Relighting/relamping"/>
    <n v="3720"/>
    <x v="2"/>
    <x v="2201"/>
  </r>
  <r>
    <n v="4419181253"/>
    <x v="11"/>
    <x v="232"/>
    <s v="20188101.2"/>
    <s v="LEVENSVREUGDE-VERBLIJVEN"/>
    <s v="Blok Paars"/>
    <s v="Relighting/relamping"/>
    <n v="1207"/>
    <x v="2"/>
    <x v="2202"/>
  </r>
  <r>
    <n v="4419181253"/>
    <x v="11"/>
    <x v="232"/>
    <s v="20182447.2"/>
    <s v="LEVENSVREUGDE-VERBLIJVEN"/>
    <s v="Blok Rood"/>
    <s v="Relighting/relamping"/>
    <n v="2448"/>
    <x v="2"/>
    <x v="2203"/>
  </r>
  <r>
    <n v="4419181253"/>
    <x v="11"/>
    <x v="232"/>
    <s v="20182447.2"/>
    <s v="LEVENSVREUGDE-VERBLIJVEN"/>
    <s v="Blok Rood"/>
    <s v="Relighting/relamping"/>
    <n v="653"/>
    <x v="2"/>
    <x v="2204"/>
  </r>
  <r>
    <n v="4419181253"/>
    <x v="11"/>
    <x v="232"/>
    <s v="20185350.2"/>
    <s v="LEVENSVREUGDE-VERBLIJVEN"/>
    <s v="Blok wit"/>
    <s v="Relighting/relamping"/>
    <n v="5357"/>
    <x v="2"/>
    <x v="2205"/>
  </r>
  <r>
    <n v="4419188166"/>
    <x v="10"/>
    <x v="233"/>
    <s v="20186939.1"/>
    <s v="de branding WAAK VZW"/>
    <s v="De Branding WAAK Heirweg"/>
    <s v="Stookplaatsrenovatie"/>
    <n v="69000"/>
    <x v="1"/>
    <x v="2206"/>
  </r>
  <r>
    <n v="4419188166"/>
    <x v="10"/>
    <x v="233"/>
    <s v="20186939.1"/>
    <s v="de branding WAAK VZW"/>
    <s v="De Branding WAAK Heirweg"/>
    <s v="Dakisolatie"/>
    <n v="59940"/>
    <x v="1"/>
    <x v="2207"/>
  </r>
  <r>
    <n v="4419188166"/>
    <x v="10"/>
    <x v="233"/>
    <s v="20186939.1"/>
    <s v="de branding WAAK VZW"/>
    <s v="De Branding WAAK Heirweg"/>
    <s v="Vervangen pompen"/>
    <n v="5440"/>
    <x v="1"/>
    <x v="2208"/>
  </r>
  <r>
    <n v="4419188166"/>
    <x v="10"/>
    <x v="233"/>
    <s v="20188581.1"/>
    <s v="de branding WAAK VZW"/>
    <s v="De Branding WAAK Leeuw Van Vlaanderenlaan"/>
    <s v="Regeltechn. verwarming"/>
    <n v="40101"/>
    <x v="1"/>
    <x v="2209"/>
  </r>
  <r>
    <n v="4419188166"/>
    <x v="10"/>
    <x v="233"/>
    <s v="20188581.1"/>
    <s v="de branding WAAK VZW"/>
    <s v="De Branding WAAK Leeuw Van Vlaanderenlaan"/>
    <s v="Dakisolatie"/>
    <n v="3882"/>
    <x v="1"/>
    <x v="2210"/>
  </r>
  <r>
    <n v="4419188166"/>
    <x v="10"/>
    <x v="233"/>
    <s v="20181207.1"/>
    <s v="de branding WAAK VZW"/>
    <s v="De branding WAAK Ringlaan"/>
    <s v="Dakisolatie"/>
    <n v="49830"/>
    <x v="1"/>
    <x v="2211"/>
  </r>
  <r>
    <n v="4419188166"/>
    <x v="10"/>
    <x v="233"/>
    <s v="20181207.1"/>
    <s v="de branding WAAK VZW"/>
    <s v="De branding WAAK Ringlaan"/>
    <s v="Stookplaatsrenovatie"/>
    <n v="45000"/>
    <x v="1"/>
    <x v="2212"/>
  </r>
  <r>
    <n v="4419188166"/>
    <x v="10"/>
    <x v="233"/>
    <s v="20181207.1"/>
    <s v="de branding WAAK VZW"/>
    <s v="De branding WAAK Ringlaan"/>
    <s v="Overige opwekking"/>
    <n v="11844"/>
    <x v="1"/>
    <x v="2213"/>
  </r>
  <r>
    <n v="4419188166"/>
    <x v="10"/>
    <x v="233"/>
    <s v="20181207.1"/>
    <s v="de branding WAAK VZW"/>
    <s v="De branding WAAK Ringlaan"/>
    <s v="Renovatie ventilatie"/>
    <n v="3382"/>
    <x v="1"/>
    <x v="2214"/>
  </r>
  <r>
    <n v="4419188166"/>
    <x v="3"/>
    <x v="233"/>
    <s v="20215577.1"/>
    <s v="de branding WAAK VZW"/>
    <s v="Bavikhoofsestraat 72 app 1"/>
    <s v="Isoleren pompen/kranen/hydraulica"/>
    <n v="257"/>
    <x v="1"/>
    <x v="2215"/>
  </r>
  <r>
    <n v="4419188166"/>
    <x v="3"/>
    <x v="233"/>
    <s v="20215577.1"/>
    <s v="de branding WAAK VZW"/>
    <s v="Bavikhoofsestraat 72 app 1"/>
    <s v="Renovatie SWW"/>
    <n v="143"/>
    <x v="1"/>
    <x v="2216"/>
  </r>
  <r>
    <n v="4419188166"/>
    <x v="3"/>
    <x v="233"/>
    <s v="20219389.1"/>
    <s v="de branding WAAK VZW"/>
    <s v="Bavikhoofsestraat 72 app 2"/>
    <s v="Isoleren pompen/kranen/hydraulica"/>
    <n v="257"/>
    <x v="1"/>
    <x v="2217"/>
  </r>
  <r>
    <n v="4419188166"/>
    <x v="3"/>
    <x v="233"/>
    <s v="20219389.1"/>
    <s v="de branding WAAK VZW"/>
    <s v="Bavikhoofsestraat 72 app 2"/>
    <s v="Renovatie SWW"/>
    <n v="142"/>
    <x v="1"/>
    <x v="2218"/>
  </r>
  <r>
    <n v="4419188166"/>
    <x v="3"/>
    <x v="233"/>
    <s v="20212962.1"/>
    <s v="de branding WAAK VZW"/>
    <s v="Bavikhoofsestraat 72 Ateliers hout en klei"/>
    <s v="Regeltechn.ventilatie"/>
    <n v="2820"/>
    <x v="1"/>
    <x v="2219"/>
  </r>
  <r>
    <n v="4419188166"/>
    <x v="3"/>
    <x v="233"/>
    <s v="20212962.1"/>
    <s v="de branding WAAK VZW"/>
    <s v="Bavikhoofsestraat 72 Ateliers hout en klei"/>
    <s v="Renovatie SWW"/>
    <n v="283"/>
    <x v="1"/>
    <x v="2220"/>
  </r>
  <r>
    <n v="4419188166"/>
    <x v="3"/>
    <x v="233"/>
    <s v="20212962.1"/>
    <s v="de branding WAAK VZW"/>
    <s v="Bavikhoofsestraat 72 Ateliers hout en klei"/>
    <s v="Isoleren pompen/kranen/hydraulica"/>
    <n v="245"/>
    <x v="1"/>
    <x v="2221"/>
  </r>
  <r>
    <n v="4419188166"/>
    <x v="3"/>
    <x v="233"/>
    <s v="20218463.1"/>
    <s v="de branding WAAK VZW"/>
    <s v="Bremlaan 4"/>
    <s v="Isoleren pompen/kranen/hydraulica"/>
    <n v="93"/>
    <x v="1"/>
    <x v="2222"/>
  </r>
  <r>
    <n v="4419188166"/>
    <x v="3"/>
    <x v="233"/>
    <s v="20207969.1"/>
    <s v="de branding WAAK VZW"/>
    <s v="G. Debaetsstraat 4"/>
    <s v="Overige"/>
    <n v="3600"/>
    <x v="1"/>
    <x v="2223"/>
  </r>
  <r>
    <n v="4419188166"/>
    <x v="3"/>
    <x v="233"/>
    <s v="20207969.1"/>
    <s v="de branding WAAK VZW"/>
    <s v="G. Debaetsstraat 4"/>
    <s v="Zonneboiler"/>
    <n v="1393"/>
    <x v="1"/>
    <x v="2224"/>
  </r>
  <r>
    <n v="4419188166"/>
    <x v="3"/>
    <x v="233"/>
    <s v="20207969.1"/>
    <s v="de branding WAAK VZW"/>
    <s v="G. Debaetsstraat 4"/>
    <s v="Isoleren leidingen"/>
    <n v="62"/>
    <x v="1"/>
    <x v="2225"/>
  </r>
  <r>
    <n v="4419188166"/>
    <x v="3"/>
    <x v="233"/>
    <s v="20201868.1"/>
    <s v="de branding WAAK VZW"/>
    <s v="G. Debaetsstraat 5"/>
    <s v="Overige"/>
    <n v="3600"/>
    <x v="1"/>
    <x v="2226"/>
  </r>
  <r>
    <n v="4419188166"/>
    <x v="3"/>
    <x v="233"/>
    <s v="20201868.1"/>
    <s v="de branding WAAK VZW"/>
    <s v="G. Debaetsstraat 5"/>
    <s v="Zonneboiler"/>
    <n v="1845"/>
    <x v="1"/>
    <x v="2227"/>
  </r>
  <r>
    <n v="4419188166"/>
    <x v="3"/>
    <x v="233"/>
    <s v="20201868.1"/>
    <s v="de branding WAAK VZW"/>
    <s v="G. Debaetsstraat 5"/>
    <s v="Isoleren leidingen"/>
    <n v="90"/>
    <x v="1"/>
    <x v="2228"/>
  </r>
  <r>
    <n v="4419188166"/>
    <x v="3"/>
    <x v="233"/>
    <s v="20216310.1"/>
    <s v="de branding WAAK VZW"/>
    <s v="Heirweg 190"/>
    <s v="Buitengevel"/>
    <n v="17100"/>
    <x v="1"/>
    <x v="2229"/>
  </r>
  <r>
    <n v="4419188166"/>
    <x v="3"/>
    <x v="233"/>
    <s v="20216310.1"/>
    <s v="de branding WAAK VZW"/>
    <s v="Heirweg 190"/>
    <s v="Overige"/>
    <n v="97"/>
    <x v="1"/>
    <x v="2230"/>
  </r>
  <r>
    <n v="4419188166"/>
    <x v="3"/>
    <x v="233"/>
    <s v="20208919.1"/>
    <s v="de branding WAAK VZW"/>
    <s v="Heirweg 196"/>
    <s v="Muurisolatie"/>
    <n v="7200"/>
    <x v="1"/>
    <x v="2231"/>
  </r>
  <r>
    <n v="4419188166"/>
    <x v="3"/>
    <x v="233"/>
    <s v="20208919.1"/>
    <s v="de branding WAAK VZW"/>
    <s v="Heirweg 196"/>
    <s v="Dakisolatie"/>
    <n v="3600"/>
    <x v="1"/>
    <x v="2232"/>
  </r>
  <r>
    <n v="4419188166"/>
    <x v="3"/>
    <x v="233"/>
    <s v="20208919.1"/>
    <s v="de branding WAAK VZW"/>
    <s v="Heirweg 196"/>
    <s v="Zonneboiler"/>
    <n v="1860"/>
    <x v="1"/>
    <x v="2233"/>
  </r>
  <r>
    <n v="4419188166"/>
    <x v="3"/>
    <x v="233"/>
    <s v="20208919.1"/>
    <s v="de branding WAAK VZW"/>
    <s v="Heirweg 196"/>
    <s v="Muurisolatie"/>
    <n v="1680"/>
    <x v="1"/>
    <x v="2234"/>
  </r>
  <r>
    <n v="4419188166"/>
    <x v="3"/>
    <x v="233"/>
    <s v="20208919.1"/>
    <s v="de branding WAAK VZW"/>
    <s v="Heirweg 196"/>
    <s v="Isoleren leidingen"/>
    <n v="44"/>
    <x v="1"/>
    <x v="2235"/>
  </r>
  <r>
    <n v="4419188166"/>
    <x v="3"/>
    <x v="233"/>
    <s v="20202242.1"/>
    <s v="de branding WAAK VZW"/>
    <s v="Heirweg 205"/>
    <s v="Overige"/>
    <n v="2400"/>
    <x v="1"/>
    <x v="2236"/>
  </r>
  <r>
    <n v="4419188166"/>
    <x v="3"/>
    <x v="233"/>
    <s v="20202242.1"/>
    <s v="de branding WAAK VZW"/>
    <s v="Heirweg 205"/>
    <s v="Zonneboiler"/>
    <n v="1860"/>
    <x v="1"/>
    <x v="2237"/>
  </r>
  <r>
    <n v="4419188166"/>
    <x v="3"/>
    <x v="233"/>
    <s v="20202495.1"/>
    <s v="de branding WAAK VZW"/>
    <s v="Heirweg 215"/>
    <s v="Overige"/>
    <n v="2400"/>
    <x v="1"/>
    <x v="2238"/>
  </r>
  <r>
    <n v="4419188166"/>
    <x v="3"/>
    <x v="233"/>
    <s v="20202495.1"/>
    <s v="de branding WAAK VZW"/>
    <s v="Heirweg 215"/>
    <s v="Zonneboiler"/>
    <n v="1860"/>
    <x v="1"/>
    <x v="2239"/>
  </r>
  <r>
    <n v="4419188166"/>
    <x v="3"/>
    <x v="233"/>
    <s v="20204065.1"/>
    <s v="de branding WAAK VZW"/>
    <s v="Koning Leopold II laan"/>
    <s v="Overige"/>
    <n v="3900"/>
    <x v="1"/>
    <x v="2240"/>
  </r>
  <r>
    <n v="4419188166"/>
    <x v="3"/>
    <x v="233"/>
    <s v="20204065.1"/>
    <s v="de branding WAAK VZW"/>
    <s v="Koning Leopold II laan"/>
    <s v="Zonneboiler"/>
    <n v="1258"/>
    <x v="1"/>
    <x v="2241"/>
  </r>
  <r>
    <n v="4419188166"/>
    <x v="3"/>
    <x v="233"/>
    <s v="20204065.1"/>
    <s v="de branding WAAK VZW"/>
    <s v="Koning Leopold II laan"/>
    <s v="Isoleren leidingen"/>
    <n v="180"/>
    <x v="1"/>
    <x v="2242"/>
  </r>
  <r>
    <n v="4419188166"/>
    <x v="3"/>
    <x v="233"/>
    <s v="20211059.1"/>
    <s v="de branding WAAK VZW"/>
    <s v="Leeuw Van Vlaanderenlaan 29"/>
    <s v="Regeltechn.ventilatie"/>
    <n v="6000"/>
    <x v="1"/>
    <x v="2243"/>
  </r>
  <r>
    <n v="4419188166"/>
    <x v="3"/>
    <x v="233"/>
    <s v="20211059.1"/>
    <s v="de branding WAAK VZW"/>
    <s v="Leeuw Van Vlaanderenlaan 29"/>
    <s v="Regeltechnisch"/>
    <n v="425"/>
    <x v="1"/>
    <x v="2244"/>
  </r>
  <r>
    <n v="4419188166"/>
    <x v="3"/>
    <x v="233"/>
    <s v="20211059.1"/>
    <s v="de branding WAAK VZW"/>
    <s v="Leeuw Van Vlaanderenlaan 29"/>
    <s v="Isoleren pompen/kranen/hydraulica"/>
    <n v="26"/>
    <x v="1"/>
    <x v="2245"/>
  </r>
  <r>
    <n v="4419188166"/>
    <x v="3"/>
    <x v="233"/>
    <s v="20201168.1"/>
    <s v="de branding WAAK VZW"/>
    <s v="Maaiweg 3"/>
    <s v="Overige"/>
    <n v="2520"/>
    <x v="1"/>
    <x v="2246"/>
  </r>
  <r>
    <n v="4419188166"/>
    <x v="3"/>
    <x v="233"/>
    <s v="20201168.1"/>
    <s v="de branding WAAK VZW"/>
    <s v="Maaiweg 3"/>
    <s v="Zonneboiler"/>
    <n v="1860"/>
    <x v="1"/>
    <x v="2247"/>
  </r>
  <r>
    <n v="4419188166"/>
    <x v="3"/>
    <x v="233"/>
    <s v="20201168.1"/>
    <s v="de branding WAAK VZW"/>
    <s v="Maaiweg 3"/>
    <s v="Isoleren leidingen"/>
    <n v="52"/>
    <x v="1"/>
    <x v="2248"/>
  </r>
  <r>
    <n v="4419188166"/>
    <x v="3"/>
    <x v="233"/>
    <s v="20212888.1"/>
    <s v="de branding WAAK VZW"/>
    <s v="Ringlaan 30 polyvalent gebouw"/>
    <s v="Isoleren pompen/kranen/hydraulica"/>
    <n v="450"/>
    <x v="1"/>
    <x v="2249"/>
  </r>
  <r>
    <n v="4419188166"/>
    <x v="3"/>
    <x v="233"/>
    <s v="20212888.1"/>
    <s v="de branding WAAK VZW"/>
    <s v="Ringlaan 30 polyvalent gebouw"/>
    <s v="Vervangen pompen"/>
    <n v="273"/>
    <x v="1"/>
    <x v="2250"/>
  </r>
  <r>
    <n v="4419188166"/>
    <x v="3"/>
    <x v="233"/>
    <s v="20212780.1"/>
    <s v="de branding WAAK VZW"/>
    <s v="Ringlaan 30 variatiebedrijf"/>
    <s v="Stookplaatsrenovatie"/>
    <n v="7620"/>
    <x v="1"/>
    <x v="2251"/>
  </r>
  <r>
    <n v="4419188166"/>
    <x v="3"/>
    <x v="233"/>
    <s v="20212780.1"/>
    <s v="de branding WAAK VZW"/>
    <s v="Ringlaan 30 variatiebedrijf"/>
    <s v="Isoleren pompen/kranen/hydraulica"/>
    <n v="600"/>
    <x v="1"/>
    <x v="2252"/>
  </r>
  <r>
    <n v="4419188166"/>
    <x v="3"/>
    <x v="233"/>
    <s v="20212780.1"/>
    <s v="de branding WAAK VZW"/>
    <s v="Ringlaan 30 variatiebedrijf"/>
    <s v="Vervangen pompen"/>
    <n v="546"/>
    <x v="1"/>
    <x v="2253"/>
  </r>
  <r>
    <n v="4419188166"/>
    <x v="3"/>
    <x v="233"/>
    <s v="20207849.1"/>
    <s v="de branding WAAK VZW"/>
    <s v="Vlaanderenstraat 7 b"/>
    <s v="Overige"/>
    <n v="4560"/>
    <x v="1"/>
    <x v="2254"/>
  </r>
  <r>
    <n v="4419188166"/>
    <x v="3"/>
    <x v="233"/>
    <s v="20207849.1"/>
    <s v="de branding WAAK VZW"/>
    <s v="Vlaanderenstraat 7 b"/>
    <s v="Isoleren leidingen"/>
    <n v="662"/>
    <x v="1"/>
    <x v="2255"/>
  </r>
  <r>
    <n v="4419188166"/>
    <x v="3"/>
    <x v="233"/>
    <s v="20202054.1"/>
    <s v="de branding WAAK VZW"/>
    <s v="Vlaanderenstraat 7 C"/>
    <s v="Overige"/>
    <n v="4920"/>
    <x v="1"/>
    <x v="2256"/>
  </r>
  <r>
    <n v="4419188166"/>
    <x v="3"/>
    <x v="233"/>
    <s v="20202054.1"/>
    <s v="de branding WAAK VZW"/>
    <s v="Vlaanderenstraat 7 C"/>
    <s v="Isoleren leidingen"/>
    <n v="662"/>
    <x v="1"/>
    <x v="2257"/>
  </r>
  <r>
    <n v="4419188166"/>
    <x v="3"/>
    <x v="233"/>
    <s v="20206705.1"/>
    <s v="de branding WAAK VZW"/>
    <s v="Vlaanderenstraat 7A"/>
    <s v="Overige"/>
    <n v="4920"/>
    <x v="1"/>
    <x v="2258"/>
  </r>
  <r>
    <n v="4419188166"/>
    <x v="3"/>
    <x v="233"/>
    <s v="20206705.1"/>
    <s v="de branding WAAK VZW"/>
    <s v="Vlaanderenstraat 7A"/>
    <s v="Isoleren leidingen"/>
    <n v="662"/>
    <x v="1"/>
    <x v="2259"/>
  </r>
  <r>
    <n v="4419188166"/>
    <x v="3"/>
    <x v="233"/>
    <s v="20217953.1"/>
    <s v="de branding WAAK VZW"/>
    <s v="Vlaanderenstraat 7d - GES"/>
    <s v="Regeltechn.ventilatie"/>
    <n v="9600"/>
    <x v="1"/>
    <x v="2260"/>
  </r>
  <r>
    <n v="4419188166"/>
    <x v="3"/>
    <x v="233"/>
    <s v="20217953.1"/>
    <s v="de branding WAAK VZW"/>
    <s v="Vlaanderenstraat 7d - GES"/>
    <s v="Zonneboiler"/>
    <n v="3698"/>
    <x v="1"/>
    <x v="2261"/>
  </r>
  <r>
    <n v="4419188166"/>
    <x v="3"/>
    <x v="233"/>
    <s v="20217953.1"/>
    <s v="de branding WAAK VZW"/>
    <s v="Vlaanderenstraat 7d - GES"/>
    <s v="Isoleren pompen/kranen/hydraulica"/>
    <n v="1285"/>
    <x v="1"/>
    <x v="2262"/>
  </r>
  <r>
    <n v="4419188166"/>
    <x v="3"/>
    <x v="233"/>
    <s v="20217953.1"/>
    <s v="de branding WAAK VZW"/>
    <s v="Vlaanderenstraat 7d - GES"/>
    <s v="Vervangen pompen"/>
    <n v="588"/>
    <x v="1"/>
    <x v="2263"/>
  </r>
  <r>
    <n v="4419188166"/>
    <x v="3"/>
    <x v="233"/>
    <s v="20212204.1"/>
    <s v="de branding WAAK VZW"/>
    <s v="Warande 145"/>
    <s v="Stookplaatsrenovatie"/>
    <n v="4800"/>
    <x v="1"/>
    <x v="2264"/>
  </r>
  <r>
    <n v="4419188166"/>
    <x v="3"/>
    <x v="233"/>
    <s v="20212204.1"/>
    <s v="de branding WAAK VZW"/>
    <s v="Warande 145"/>
    <s v="Zonneboiler"/>
    <n v="3000"/>
    <x v="1"/>
    <x v="2265"/>
  </r>
  <r>
    <n v="4419188166"/>
    <x v="3"/>
    <x v="233"/>
    <s v="20212204.1"/>
    <s v="de branding WAAK VZW"/>
    <s v="Warande 145"/>
    <s v="Vloerisolatie"/>
    <n v="2250"/>
    <x v="1"/>
    <x v="2266"/>
  </r>
  <r>
    <n v="4419188166"/>
    <x v="11"/>
    <x v="233"/>
    <s v="20188581.2"/>
    <s v="de branding WAAK VZW"/>
    <s v="De Branding WAAK Leeuw Van Vlaanderenlaan"/>
    <s v="Relighting/relamping"/>
    <n v="1316"/>
    <x v="1"/>
    <x v="2267"/>
  </r>
  <r>
    <n v="4435692044"/>
    <x v="5"/>
    <x v="234"/>
    <s v="20193787.1"/>
    <s v="Dommelhof"/>
    <s v="Huis Den Hoek"/>
    <s v="PV-panelen"/>
    <n v="26879"/>
    <x v="1"/>
    <x v="2268"/>
  </r>
  <r>
    <n v="4435692044"/>
    <x v="5"/>
    <x v="234"/>
    <s v="20194994.1"/>
    <s v="Dommelhof"/>
    <s v="Huis Perkeveld"/>
    <s v="PV-panelen"/>
    <n v="26879"/>
    <x v="1"/>
    <x v="2269"/>
  </r>
  <r>
    <n v="4435692044"/>
    <x v="5"/>
    <x v="234"/>
    <s v="20194205.1"/>
    <s v="Dommelhof"/>
    <s v="Huis Wingerberg"/>
    <s v="PV-panelen"/>
    <n v="26879"/>
    <x v="1"/>
    <x v="2270"/>
  </r>
  <r>
    <n v="4437750818"/>
    <x v="9"/>
    <x v="235"/>
    <s v="20183661.1"/>
    <s v="Kompas"/>
    <s v="VZW Kompas - De Regenboog"/>
    <s v="Stookplaatsrenovatie"/>
    <n v="6363.6"/>
    <x v="1"/>
    <x v="2271"/>
  </r>
  <r>
    <n v="4437750818"/>
    <x v="9"/>
    <x v="235"/>
    <s v="20183661.1"/>
    <s v="Kompas"/>
    <s v="VZW Kompas - De Regenboog"/>
    <s v="Vervangen pompen"/>
    <n v="1200"/>
    <x v="1"/>
    <x v="2272"/>
  </r>
  <r>
    <n v="4437750818"/>
    <x v="9"/>
    <x v="235"/>
    <s v="20183661.1"/>
    <s v="Kompas"/>
    <s v="VZW Kompas - De Regenboog"/>
    <s v="Isoleren pompen/kranen/hydraulica"/>
    <n v="293"/>
    <x v="1"/>
    <x v="2273"/>
  </r>
  <r>
    <n v="4437750818"/>
    <x v="9"/>
    <x v="235"/>
    <s v="20189403.1"/>
    <s v="Kompas"/>
    <s v="VZW Kompas - De Wal Oranjerie"/>
    <s v="Renovatie beglazing"/>
    <n v="28800"/>
    <x v="1"/>
    <x v="2274"/>
  </r>
  <r>
    <n v="4437750818"/>
    <x v="9"/>
    <x v="235"/>
    <s v="20189403.1"/>
    <s v="Kompas"/>
    <s v="VZW Kompas - De Wal Oranjerie"/>
    <s v="Dakisolatie"/>
    <n v="17341.199999999997"/>
    <x v="1"/>
    <x v="2275"/>
  </r>
  <r>
    <n v="4437750818"/>
    <x v="9"/>
    <x v="235"/>
    <s v="20189403.1"/>
    <s v="Kompas"/>
    <s v="VZW Kompas - De Wal Oranjerie"/>
    <s v="Vervangen pompen"/>
    <n v="1800"/>
    <x v="1"/>
    <x v="2276"/>
  </r>
  <r>
    <n v="4437750818"/>
    <x v="9"/>
    <x v="235"/>
    <s v="20189403.1"/>
    <s v="Kompas"/>
    <s v="VZW Kompas - De Wal Oranjerie"/>
    <s v="Overige"/>
    <n v="697"/>
    <x v="1"/>
    <x v="2277"/>
  </r>
  <r>
    <n v="4437750818"/>
    <x v="9"/>
    <x v="235"/>
    <s v="20189403.1"/>
    <s v="Kompas"/>
    <s v="VZW Kompas - De Wal Oranjerie"/>
    <s v="Overige"/>
    <n v="573"/>
    <x v="1"/>
    <x v="2278"/>
  </r>
  <r>
    <n v="4437750818"/>
    <x v="9"/>
    <x v="235"/>
    <s v="20183614.1"/>
    <s v="Kompas"/>
    <s v="VZW Kompas - De Zon"/>
    <s v="Stookplaatsrenovatie"/>
    <n v="6363.6"/>
    <x v="1"/>
    <x v="2279"/>
  </r>
  <r>
    <n v="4437750818"/>
    <x v="9"/>
    <x v="235"/>
    <s v="20183614.1"/>
    <s v="Kompas"/>
    <s v="VZW Kompas - De Zon"/>
    <s v="Vervangen pompen"/>
    <n v="1200"/>
    <x v="1"/>
    <x v="2280"/>
  </r>
  <r>
    <n v="4437750818"/>
    <x v="9"/>
    <x v="235"/>
    <s v="20183614.1"/>
    <s v="Kompas"/>
    <s v="VZW Kompas - De Zon"/>
    <s v="Isoleren pompen/kranen/hydraulica"/>
    <n v="102"/>
    <x v="1"/>
    <x v="2281"/>
  </r>
  <r>
    <n v="4437750818"/>
    <x v="9"/>
    <x v="235"/>
    <s v="20181121.1"/>
    <s v="Kompas"/>
    <s v="VZW Kompas - Gebouw Polyvalente Zaal"/>
    <s v="Stookplaatsrenovatie"/>
    <n v="10160.4"/>
    <x v="1"/>
    <x v="2282"/>
  </r>
  <r>
    <n v="4437750818"/>
    <x v="9"/>
    <x v="235"/>
    <s v="20181121.1"/>
    <s v="Kompas"/>
    <s v="VZW Kompas - Gebouw Polyvalente Zaal"/>
    <s v="Vervangen pompen"/>
    <n v="1500"/>
    <x v="1"/>
    <x v="2283"/>
  </r>
  <r>
    <n v="4437750818"/>
    <x v="9"/>
    <x v="235"/>
    <s v="20181121.1"/>
    <s v="Kompas"/>
    <s v="VZW Kompas - Gebouw Polyvalente Zaal"/>
    <s v="Isoleren pompen/kranen/hydraulica"/>
    <n v="175"/>
    <x v="1"/>
    <x v="2284"/>
  </r>
  <r>
    <n v="4437750818"/>
    <x v="9"/>
    <x v="235"/>
    <s v="20185471.1"/>
    <s v="Kompas"/>
    <s v="VZW Kompas - Landhuis Les Cycognes"/>
    <s v="Renovatie beglazing"/>
    <n v="36864"/>
    <x v="1"/>
    <x v="2285"/>
  </r>
  <r>
    <n v="4437750818"/>
    <x v="9"/>
    <x v="235"/>
    <s v="20185471.1"/>
    <s v="Kompas"/>
    <s v="VZW Kompas - Landhuis Les Cycognes"/>
    <s v="Stookplaatsrenovatie"/>
    <n v="32512.2"/>
    <x v="1"/>
    <x v="2286"/>
  </r>
  <r>
    <n v="4437750818"/>
    <x v="9"/>
    <x v="235"/>
    <s v="20185471.1"/>
    <s v="Kompas"/>
    <s v="VZW Kompas - Landhuis Les Cycognes"/>
    <s v="Dakisolatie"/>
    <n v="18342.599999999999"/>
    <x v="1"/>
    <x v="2287"/>
  </r>
  <r>
    <n v="4437750818"/>
    <x v="9"/>
    <x v="235"/>
    <s v="20185471.1"/>
    <s v="Kompas"/>
    <s v="VZW Kompas - Landhuis Les Cycognes"/>
    <s v="Vervangen pompen"/>
    <n v="2100"/>
    <x v="1"/>
    <x v="2288"/>
  </r>
  <r>
    <n v="4437750818"/>
    <x v="9"/>
    <x v="235"/>
    <s v="20185471.1"/>
    <s v="Kompas"/>
    <s v="VZW Kompas - Landhuis Les Cycognes"/>
    <s v="Overige"/>
    <n v="430"/>
    <x v="1"/>
    <x v="2289"/>
  </r>
  <r>
    <n v="4437750818"/>
    <x v="9"/>
    <x v="235"/>
    <s v="20187504.1"/>
    <s v="Kompas"/>
    <s v="VZW Kompas - Zandeken"/>
    <s v="Dakisolatie"/>
    <n v="11232"/>
    <x v="1"/>
    <x v="2290"/>
  </r>
  <r>
    <n v="4437750818"/>
    <x v="6"/>
    <x v="235"/>
    <s v="20231262.2"/>
    <s v="Kompas"/>
    <s v="VZW Kompas Omega"/>
    <s v="Warmtepompen en koeling"/>
    <n v="30300"/>
    <x v="1"/>
    <x v="2291"/>
  </r>
  <r>
    <n v="4437750818"/>
    <x v="6"/>
    <x v="235"/>
    <s v="20231262.2"/>
    <s v="Kompas"/>
    <s v="VZW Kompas Omega"/>
    <s v="Warmtepompen en koeling"/>
    <n v="27330"/>
    <x v="1"/>
    <x v="2292"/>
  </r>
  <r>
    <n v="4437750818"/>
    <x v="6"/>
    <x v="235"/>
    <s v="20231262.2"/>
    <s v="Kompas"/>
    <s v="VZW Kompas Omega"/>
    <s v="Stookplaatsrenovatie"/>
    <n v="17100"/>
    <x v="1"/>
    <x v="2293"/>
  </r>
  <r>
    <n v="4437750818"/>
    <x v="6"/>
    <x v="235"/>
    <s v="20231262.2"/>
    <s v="Kompas"/>
    <s v="VZW Kompas Omega"/>
    <s v="Stookplaatsrenovatie"/>
    <n v="14220"/>
    <x v="1"/>
    <x v="2294"/>
  </r>
  <r>
    <n v="4437786440"/>
    <x v="16"/>
    <x v="236"/>
    <s v="20185321.1"/>
    <s v="Centrum Ambulante Diensten"/>
    <s v="Boei 4"/>
    <s v="Stookplaatsrenovatie"/>
    <n v="8577"/>
    <x v="1"/>
    <x v="2295"/>
  </r>
  <r>
    <n v="4437786440"/>
    <x v="16"/>
    <x v="236"/>
    <s v="20186561.1"/>
    <s v="Centrum Ambulante Diensten"/>
    <s v="Boei 5"/>
    <s v="Dakisolatie"/>
    <n v="8832"/>
    <x v="1"/>
    <x v="2296"/>
  </r>
  <r>
    <n v="4437786440"/>
    <x v="15"/>
    <x v="236"/>
    <s v="20184348.1"/>
    <s v="Centrum Ambulante Diensten"/>
    <s v="Boei 1"/>
    <s v="Muurisolatie"/>
    <n v="5145"/>
    <x v="1"/>
    <x v="2297"/>
  </r>
  <r>
    <n v="4437786440"/>
    <x v="15"/>
    <x v="236"/>
    <s v="20184348.1"/>
    <s v="Centrum Ambulante Diensten"/>
    <s v="Boei 1"/>
    <s v="Dakisolatie"/>
    <n v="2080.8000000000002"/>
    <x v="1"/>
    <x v="2298"/>
  </r>
  <r>
    <n v="4437786440"/>
    <x v="15"/>
    <x v="236"/>
    <s v="20184348.1"/>
    <s v="Centrum Ambulante Diensten"/>
    <s v="Boei 1"/>
    <s v="Renovatie SWW"/>
    <n v="1399.2"/>
    <x v="1"/>
    <x v="2299"/>
  </r>
  <r>
    <n v="4437786440"/>
    <x v="15"/>
    <x v="236"/>
    <s v="20189661.1"/>
    <s v="Centrum Ambulante Diensten"/>
    <s v="Boei 3"/>
    <s v="Muurisolatie"/>
    <n v="6615"/>
    <x v="1"/>
    <x v="2300"/>
  </r>
  <r>
    <n v="4437786440"/>
    <x v="15"/>
    <x v="236"/>
    <s v="20189661.1"/>
    <s v="Centrum Ambulante Diensten"/>
    <s v="Boei 3"/>
    <s v="Stookplaatsrenovatie"/>
    <n v="4251"/>
    <x v="1"/>
    <x v="2301"/>
  </r>
  <r>
    <n v="4437786440"/>
    <x v="15"/>
    <x v="236"/>
    <s v="20185321.2"/>
    <s v="Centrum Ambulante Diensten"/>
    <s v="Boei 4"/>
    <s v="Muurisolatie"/>
    <n v="30135"/>
    <x v="1"/>
    <x v="2302"/>
  </r>
  <r>
    <n v="4437786440"/>
    <x v="15"/>
    <x v="236"/>
    <s v="20185321.2"/>
    <s v="Centrum Ambulante Diensten"/>
    <s v="Boei 4"/>
    <s v="Dakisolatie"/>
    <n v="9720"/>
    <x v="1"/>
    <x v="2303"/>
  </r>
  <r>
    <n v="4437786440"/>
    <x v="15"/>
    <x v="236"/>
    <s v="20186561.2"/>
    <s v="Centrum Ambulante Diensten"/>
    <s v="Boei 5"/>
    <s v="Muurisolatie"/>
    <n v="27090"/>
    <x v="1"/>
    <x v="2304"/>
  </r>
  <r>
    <n v="4437786440"/>
    <x v="15"/>
    <x v="236"/>
    <s v="20186561.2"/>
    <s v="Centrum Ambulante Diensten"/>
    <s v="Boei 5"/>
    <s v="Vloerisolatie"/>
    <n v="598"/>
    <x v="1"/>
    <x v="2305"/>
  </r>
  <r>
    <n v="4437786440"/>
    <x v="15"/>
    <x v="236"/>
    <s v="20186561.2"/>
    <s v="Centrum Ambulante Diensten"/>
    <s v="Boei 5"/>
    <s v="Isoleren pompen/kranen/hydraulica"/>
    <n v="144"/>
    <x v="1"/>
    <x v="2306"/>
  </r>
  <r>
    <n v="4437786440"/>
    <x v="3"/>
    <x v="236"/>
    <s v="20216874.1"/>
    <s v="Centrum Ambulante Diensten"/>
    <s v="Boei 1"/>
    <s v="Dakisolatie hellend dak"/>
    <n v="8520"/>
    <x v="1"/>
    <x v="2307"/>
  </r>
  <r>
    <n v="4437786440"/>
    <x v="3"/>
    <x v="236"/>
    <s v="20216874.1"/>
    <s v="Centrum Ambulante Diensten"/>
    <s v="Boei 1"/>
    <s v="Stookplaatsrenovatie"/>
    <n v="3600"/>
    <x v="1"/>
    <x v="2308"/>
  </r>
  <r>
    <n v="4437786440"/>
    <x v="3"/>
    <x v="236"/>
    <s v="20216874.1"/>
    <s v="Centrum Ambulante Diensten"/>
    <s v="Boei 1"/>
    <s v="Buitengevel"/>
    <n v="1843"/>
    <x v="1"/>
    <x v="2309"/>
  </r>
  <r>
    <n v="4437786440"/>
    <x v="3"/>
    <x v="236"/>
    <s v="20216874.1"/>
    <s v="Centrum Ambulante Diensten"/>
    <s v="Boei 1"/>
    <s v="Schrijnwerkrenovatie Hout"/>
    <n v="720"/>
    <x v="1"/>
    <x v="2310"/>
  </r>
  <r>
    <n v="4437786440"/>
    <x v="3"/>
    <x v="236"/>
    <s v="20216874.1"/>
    <s v="Centrum Ambulante Diensten"/>
    <s v="Boei 1"/>
    <s v="Schrijnwerkrenovatie PVC"/>
    <n v="240"/>
    <x v="1"/>
    <x v="2311"/>
  </r>
  <r>
    <n v="4437786440"/>
    <x v="3"/>
    <x v="236"/>
    <s v="20212508.2"/>
    <s v="Centrum Ambulante Diensten"/>
    <s v="Boei 4"/>
    <s v="Schrijnwerkrenovatie Hout"/>
    <n v="24242.400000000001"/>
    <x v="1"/>
    <x v="2312"/>
  </r>
  <r>
    <n v="4437786440"/>
    <x v="3"/>
    <x v="236"/>
    <s v="20212508.1"/>
    <s v="Centrum Ambulante Diensten"/>
    <s v="Boei 4"/>
    <s v="Stookplaatsrenovatie"/>
    <n v="17056.8"/>
    <x v="1"/>
    <x v="2313"/>
  </r>
  <r>
    <n v="4437786440"/>
    <x v="4"/>
    <x v="236"/>
    <s v="20186561.3"/>
    <s v="Centrum Ambulante Diensten"/>
    <s v="Boei 5"/>
    <s v="Schrijnwerkrenovatie PVC"/>
    <n v="24420"/>
    <x v="1"/>
    <x v="2314"/>
  </r>
  <r>
    <n v="4437786440"/>
    <x v="5"/>
    <x v="236"/>
    <s v="20216874.2"/>
    <s v="Centrum Ambulante Diensten"/>
    <s v="Boei 1"/>
    <s v="PV-panelen"/>
    <n v="3028"/>
    <x v="1"/>
    <x v="2315"/>
  </r>
  <r>
    <n v="4438869292"/>
    <x v="3"/>
    <x v="237"/>
    <s v="20183747.1"/>
    <s v="Beschut Wonen De Wende"/>
    <s v="Gentesteenweg 39"/>
    <s v="Gebouwisolatie"/>
    <n v="8370"/>
    <x v="1"/>
    <x v="2316"/>
  </r>
  <r>
    <n v="4438869292"/>
    <x v="3"/>
    <x v="237"/>
    <s v="20183747.1"/>
    <s v="Beschut Wonen De Wende"/>
    <s v="Gentesteenweg 39"/>
    <s v="Stookplaatsrenovatie"/>
    <n v="5400"/>
    <x v="1"/>
    <x v="2317"/>
  </r>
  <r>
    <n v="4438869292"/>
    <x v="3"/>
    <x v="237"/>
    <s v="20183747.1"/>
    <s v="Beschut Wonen De Wende"/>
    <s v="Gentesteenweg 39"/>
    <s v="Dakisolatie"/>
    <n v="3875"/>
    <x v="1"/>
    <x v="2318"/>
  </r>
  <r>
    <n v="4438869292"/>
    <x v="3"/>
    <x v="237"/>
    <s v="20183747.1"/>
    <s v="Beschut Wonen De Wende"/>
    <s v="Gentesteenweg 39"/>
    <s v="Zonneboiler"/>
    <n v="1514"/>
    <x v="1"/>
    <x v="2319"/>
  </r>
  <r>
    <n v="4438869292"/>
    <x v="3"/>
    <x v="237"/>
    <s v="20183747.1"/>
    <s v="Beschut Wonen De Wende"/>
    <s v="Gentesteenweg 39"/>
    <s v="Isoleren leidingen"/>
    <n v="861"/>
    <x v="1"/>
    <x v="2320"/>
  </r>
  <r>
    <n v="4438869292"/>
    <x v="3"/>
    <x v="237"/>
    <s v="20182784.1"/>
    <s v="Beschut Wonen De Wende"/>
    <s v="Oostveldstraat 9"/>
    <s v="Zonneboiler"/>
    <n v="3222"/>
    <x v="1"/>
    <x v="2321"/>
  </r>
  <r>
    <n v="4438869292"/>
    <x v="3"/>
    <x v="237"/>
    <s v="20182784.1"/>
    <s v="Beschut Wonen De Wende"/>
    <s v="Oostveldstraat 9"/>
    <s v="Isoleren leidingen"/>
    <n v="1125"/>
    <x v="1"/>
    <x v="2322"/>
  </r>
  <r>
    <n v="4438869292"/>
    <x v="3"/>
    <x v="237"/>
    <s v="20182784.1"/>
    <s v="Beschut Wonen De Wende"/>
    <s v="Oostveldstraat 9"/>
    <s v="Vervangen pompen"/>
    <n v="840"/>
    <x v="1"/>
    <x v="2323"/>
  </r>
  <r>
    <n v="4438869292"/>
    <x v="3"/>
    <x v="237"/>
    <s v="20184731.1"/>
    <s v="Beschut Wonen De Wende"/>
    <s v="Pussemierstraat 122"/>
    <s v="Zonneboiler"/>
    <n v="1727"/>
    <x v="1"/>
    <x v="2324"/>
  </r>
  <r>
    <n v="4438869292"/>
    <x v="3"/>
    <x v="237"/>
    <s v="20184731.1"/>
    <s v="Beschut Wonen De Wende"/>
    <s v="Pussemierstraat 122"/>
    <s v="Isoleren leidingen"/>
    <n v="585"/>
    <x v="1"/>
    <x v="2325"/>
  </r>
  <r>
    <n v="4438869292"/>
    <x v="3"/>
    <x v="237"/>
    <s v="20184731.1"/>
    <s v="Beschut Wonen De Wende"/>
    <s v="Pussemierstraat 122"/>
    <s v="Vervangen pompen"/>
    <n v="125"/>
    <x v="1"/>
    <x v="2326"/>
  </r>
  <r>
    <n v="4438869292"/>
    <x v="3"/>
    <x v="237"/>
    <s v="20183748.1"/>
    <s v="Beschut Wonen De Wende"/>
    <s v="Pussemierstraat 196"/>
    <s v="Zonneboiler"/>
    <n v="1819"/>
    <x v="1"/>
    <x v="2327"/>
  </r>
  <r>
    <n v="4438869292"/>
    <x v="3"/>
    <x v="237"/>
    <s v="20186313.1"/>
    <s v="Beschut Wonen De Wende"/>
    <s v="Roze 148"/>
    <s v="Gebouwisolatie"/>
    <n v="4590"/>
    <x v="1"/>
    <x v="2328"/>
  </r>
  <r>
    <n v="4438869292"/>
    <x v="3"/>
    <x v="237"/>
    <s v="20186313.1"/>
    <s v="Beschut Wonen De Wende"/>
    <s v="Roze 148"/>
    <s v="Isoleren leidingen"/>
    <n v="578"/>
    <x v="1"/>
    <x v="2329"/>
  </r>
  <r>
    <n v="4439174144"/>
    <x v="15"/>
    <x v="238"/>
    <s v="20181923.1"/>
    <s v="Wonen en Werken voor personen met Autisme"/>
    <s v="De Okkernoot Denderwindeke"/>
    <s v="Zonneboiler"/>
    <n v="8100"/>
    <x v="1"/>
    <x v="2330"/>
  </r>
  <r>
    <n v="4439174144"/>
    <x v="15"/>
    <x v="238"/>
    <s v="20181923.1"/>
    <s v="Wonen en Werken voor personen met Autisme"/>
    <s v="De Okkernoot Denderwindeke"/>
    <s v="Isoleren pompen/kranen/hydraulica"/>
    <n v="750"/>
    <x v="1"/>
    <x v="2331"/>
  </r>
  <r>
    <n v="4439174144"/>
    <x v="15"/>
    <x v="238"/>
    <s v="20181923.1"/>
    <s v="Wonen en Werken voor personen met Autisme"/>
    <s v="De Okkernoot Denderwindeke"/>
    <s v="Isoleren leidingen"/>
    <n v="100"/>
    <x v="1"/>
    <x v="2332"/>
  </r>
  <r>
    <n v="4439174144"/>
    <x v="15"/>
    <x v="238"/>
    <s v="20181552.1"/>
    <s v="Wonen en Werken voor personen met Autisme"/>
    <s v="De Okkernoot Pastorie"/>
    <s v="Relighting/relamping"/>
    <n v="1500"/>
    <x v="1"/>
    <x v="2333"/>
  </r>
  <r>
    <n v="4439174144"/>
    <x v="15"/>
    <x v="238"/>
    <s v="20181552.1"/>
    <s v="Wonen en Werken voor personen met Autisme"/>
    <s v="De Okkernoot Pastorie"/>
    <s v="Isoleren pompen/kranen/hydraulica"/>
    <n v="570"/>
    <x v="1"/>
    <x v="2334"/>
  </r>
  <r>
    <n v="4439174144"/>
    <x v="15"/>
    <x v="238"/>
    <s v="20181552.1"/>
    <s v="Wonen en Werken voor personen met Autisme"/>
    <s v="De Okkernoot Pastorie"/>
    <s v="Overige"/>
    <n v="307"/>
    <x v="1"/>
    <x v="2335"/>
  </r>
  <r>
    <n v="4439174144"/>
    <x v="15"/>
    <x v="238"/>
    <s v="20181552.1"/>
    <s v="Wonen en Werken voor personen met Autisme"/>
    <s v="De Okkernoot Pastorie"/>
    <s v="Isoleren leidingen"/>
    <n v="81"/>
    <x v="1"/>
    <x v="2336"/>
  </r>
  <r>
    <n v="4439174144"/>
    <x v="15"/>
    <x v="238"/>
    <s v="20187232.1"/>
    <s v="Wonen en Werken voor personen met Autisme"/>
    <s v="Tehuis Vollezele"/>
    <s v="Zonneboiler"/>
    <n v="20245"/>
    <x v="1"/>
    <x v="2337"/>
  </r>
  <r>
    <n v="4439174144"/>
    <x v="15"/>
    <x v="238"/>
    <s v="20187232.1"/>
    <s v="Wonen en Werken voor personen met Autisme"/>
    <s v="Tehuis Vollezele"/>
    <s v="Warmtepompen"/>
    <n v="19759"/>
    <x v="1"/>
    <x v="2338"/>
  </r>
  <r>
    <n v="4439174144"/>
    <x v="15"/>
    <x v="238"/>
    <s v="20187232.1"/>
    <s v="Wonen en Werken voor personen met Autisme"/>
    <s v="Tehuis Vollezele"/>
    <s v="Relighting/relamping"/>
    <n v="6900"/>
    <x v="1"/>
    <x v="2339"/>
  </r>
  <r>
    <n v="4439174144"/>
    <x v="15"/>
    <x v="238"/>
    <s v="20187232.1"/>
    <s v="Wonen en Werken voor personen met Autisme"/>
    <s v="Tehuis Vollezele"/>
    <s v="Isoleren pompen/kranen/hydraulica"/>
    <n v="1050"/>
    <x v="1"/>
    <x v="2340"/>
  </r>
  <r>
    <n v="4439174144"/>
    <x v="15"/>
    <x v="238"/>
    <s v="20187232.1"/>
    <s v="Wonen en Werken voor personen met Autisme"/>
    <s v="Tehuis Vollezele"/>
    <s v="Regeltechn. verwarming"/>
    <n v="1045"/>
    <x v="1"/>
    <x v="2341"/>
  </r>
  <r>
    <n v="4439174144"/>
    <x v="15"/>
    <x v="238"/>
    <s v="20187232.1"/>
    <s v="Wonen en Werken voor personen met Autisme"/>
    <s v="Tehuis Vollezele"/>
    <s v="Overige"/>
    <n v="435"/>
    <x v="1"/>
    <x v="2342"/>
  </r>
  <r>
    <n v="4439174144"/>
    <x v="15"/>
    <x v="238"/>
    <s v="20187232.1"/>
    <s v="Wonen en Werken voor personen met Autisme"/>
    <s v="Tehuis Vollezele"/>
    <s v="Overige"/>
    <n v="300"/>
    <x v="1"/>
    <x v="2343"/>
  </r>
  <r>
    <n v="4439174144"/>
    <x v="15"/>
    <x v="238"/>
    <s v="20187232.1"/>
    <s v="Wonen en Werken voor personen met Autisme"/>
    <s v="Tehuis Vollezele"/>
    <s v="Isoleren leidingen"/>
    <n v="45"/>
    <x v="1"/>
    <x v="2344"/>
  </r>
  <r>
    <n v="4439174144"/>
    <x v="1"/>
    <x v="238"/>
    <s v="20187232.2"/>
    <s v="Wonen en Werken voor personen met Autisme"/>
    <s v="Tehuis Vollezele"/>
    <s v="Stookplaatsrenovatie"/>
    <n v="10500"/>
    <x v="1"/>
    <x v="2345"/>
  </r>
  <r>
    <n v="4439174144"/>
    <x v="7"/>
    <x v="238"/>
    <s v="20229077.1"/>
    <s v="Wonen en Werken voor personen met Autisme"/>
    <s v="De Okkernoot - Residentie Beauprez"/>
    <s v="Monitoring"/>
    <n v="1675"/>
    <x v="1"/>
    <x v="2346"/>
  </r>
  <r>
    <n v="4439174144"/>
    <x v="7"/>
    <x v="238"/>
    <s v="20223831.1"/>
    <s v="Wonen en Werken voor personen met Autisme"/>
    <s v="De Okkernoot - Residentie De Kloef"/>
    <s v="Monitoring"/>
    <n v="2484"/>
    <x v="1"/>
    <x v="2347"/>
  </r>
  <r>
    <n v="4439174144"/>
    <x v="7"/>
    <x v="238"/>
    <s v="20223831.1"/>
    <s v="Wonen en Werken voor personen met Autisme"/>
    <s v="De Okkernoot - Residentie De Kloef"/>
    <s v="Spouwmuur"/>
    <n v="1216"/>
    <x v="1"/>
    <x v="2348"/>
  </r>
  <r>
    <n v="4439174144"/>
    <x v="7"/>
    <x v="238"/>
    <s v="20223831.1"/>
    <s v="Wonen en Werken voor personen met Autisme"/>
    <s v="De Okkernoot - Residentie De Kloef"/>
    <s v="Regeltechn.verwarming"/>
    <n v="1008"/>
    <x v="1"/>
    <x v="2349"/>
  </r>
  <r>
    <n v="4439174144"/>
    <x v="2"/>
    <x v="238"/>
    <s v="20223831.2"/>
    <s v="Wonen en Werken voor personen met Autisme"/>
    <s v="De Okkernoot - Residentie De Kloef"/>
    <s v="Buitengevel"/>
    <n v="10560"/>
    <x v="1"/>
    <x v="2350"/>
  </r>
  <r>
    <n v="4440475731"/>
    <x v="10"/>
    <x v="239"/>
    <s v="20185977.1"/>
    <s v="De Knuffel"/>
    <s v="vzw De Knuffel"/>
    <s v="Isoleren pompen/kranen/hydraulica"/>
    <n v="1331.4"/>
    <x v="1"/>
    <x v="2351"/>
  </r>
  <r>
    <n v="4440475731"/>
    <x v="10"/>
    <x v="239"/>
    <s v="20185977.1"/>
    <s v="De Knuffel"/>
    <s v="vzw De Knuffel"/>
    <s v="Muurisolatie"/>
    <n v="370"/>
    <x v="1"/>
    <x v="2352"/>
  </r>
  <r>
    <n v="4440475731"/>
    <x v="15"/>
    <x v="239"/>
    <s v="20185977.2"/>
    <s v="De Knuffel"/>
    <s v="vzw De Knuffel"/>
    <s v="Relighting/relamping"/>
    <n v="12187.2"/>
    <x v="1"/>
    <x v="2353"/>
  </r>
  <r>
    <n v="4440475731"/>
    <x v="15"/>
    <x v="239"/>
    <s v="20185977.2"/>
    <s v="De Knuffel"/>
    <s v="vzw De Knuffel"/>
    <s v="Relighting/relamping"/>
    <n v="1245"/>
    <x v="1"/>
    <x v="2354"/>
  </r>
  <r>
    <n v="4441680318"/>
    <x v="12"/>
    <x v="240"/>
    <s v="20186558.1"/>
    <s v="'t Zonnetje kinderdagverblijf"/>
    <s v="'t Regenboogje"/>
    <s v="Isoleren leidingen"/>
    <n v="483"/>
    <x v="1"/>
    <x v="2355"/>
  </r>
  <r>
    <n v="4441680318"/>
    <x v="12"/>
    <x v="240"/>
    <s v="20182823.1"/>
    <s v="'t Zonnetje kinderdagverblijf"/>
    <s v="'t Sprookjesparadijs"/>
    <s v="Isoleren leidingen"/>
    <n v="161"/>
    <x v="1"/>
    <x v="2356"/>
  </r>
  <r>
    <n v="4441680318"/>
    <x v="12"/>
    <x v="240"/>
    <s v="20188950.1"/>
    <s v="'t Zonnetje kinderdagverblijf"/>
    <s v="'t Zonnetje"/>
    <s v="Schrijnwerkrenovatie"/>
    <n v="26210.399999999998"/>
    <x v="1"/>
    <x v="2357"/>
  </r>
  <r>
    <n v="4441680318"/>
    <x v="15"/>
    <x v="240"/>
    <s v="20186558.2"/>
    <s v="'t Zonnetje kinderdagverblijf"/>
    <s v="'t Regenboogje"/>
    <s v="Relighting/relamping"/>
    <n v="2496"/>
    <x v="1"/>
    <x v="2358"/>
  </r>
  <r>
    <n v="4441680318"/>
    <x v="15"/>
    <x v="240"/>
    <s v="20186558.2"/>
    <s v="'t Zonnetje kinderdagverblijf"/>
    <s v="'t Regenboogje"/>
    <s v="Relighting/relamping"/>
    <n v="552"/>
    <x v="1"/>
    <x v="2359"/>
  </r>
  <r>
    <n v="4441680318"/>
    <x v="15"/>
    <x v="240"/>
    <s v="20182823.2"/>
    <s v="'t Zonnetje kinderdagverblijf"/>
    <s v="'t Sprookjesparadijs"/>
    <s v="Relighting/relamping"/>
    <n v="1584"/>
    <x v="1"/>
    <x v="2360"/>
  </r>
  <r>
    <n v="4441680318"/>
    <x v="15"/>
    <x v="240"/>
    <s v="20182823.2"/>
    <s v="'t Zonnetje kinderdagverblijf"/>
    <s v="'t Sprookjesparadijs"/>
    <s v="Relighting/relamping"/>
    <n v="615"/>
    <x v="1"/>
    <x v="2361"/>
  </r>
  <r>
    <n v="4441680318"/>
    <x v="15"/>
    <x v="240"/>
    <s v="20182823.2"/>
    <s v="'t Zonnetje kinderdagverblijf"/>
    <s v="'t Sprookjesparadijs"/>
    <s v="Relighting/relamping"/>
    <n v="283"/>
    <x v="1"/>
    <x v="2362"/>
  </r>
  <r>
    <n v="4441680318"/>
    <x v="15"/>
    <x v="240"/>
    <s v="20188950.2"/>
    <s v="'t Zonnetje kinderdagverblijf"/>
    <s v="'t Zonnetje"/>
    <s v="Relighting/relamping"/>
    <n v="6972"/>
    <x v="1"/>
    <x v="2363"/>
  </r>
  <r>
    <n v="4441680318"/>
    <x v="15"/>
    <x v="240"/>
    <s v="20188950.2"/>
    <s v="'t Zonnetje kinderdagverblijf"/>
    <s v="'t Zonnetje"/>
    <s v="Relighting/relamping"/>
    <n v="187.79999999999998"/>
    <x v="1"/>
    <x v="2364"/>
  </r>
  <r>
    <n v="4441680318"/>
    <x v="4"/>
    <x v="240"/>
    <s v="20186558.3"/>
    <s v="'t Zonnetje kinderdagverblijf"/>
    <s v="'t Regenboogje"/>
    <s v="Schrijnwerkrenovatie"/>
    <n v="5280"/>
    <x v="1"/>
    <x v="2365"/>
  </r>
  <r>
    <n v="4441680318"/>
    <x v="4"/>
    <x v="240"/>
    <s v="20182823.3"/>
    <s v="'t Zonnetje kinderdagverblijf"/>
    <s v="'t Sprookjesparadijs"/>
    <s v="Schrijnwerkrenovatie"/>
    <n v="4322.4000000000005"/>
    <x v="1"/>
    <x v="2366"/>
  </r>
  <r>
    <n v="4450923105"/>
    <x v="3"/>
    <x v="241"/>
    <s v="20197264.1"/>
    <s v="Onze-Lieve-Vrouw Gasthuis"/>
    <s v="WZC OLV Gasthuis"/>
    <s v="Stookplaatsrenovatie"/>
    <n v="120000"/>
    <x v="1"/>
    <x v="2367"/>
  </r>
  <r>
    <n v="4450923105"/>
    <x v="3"/>
    <x v="241"/>
    <s v="20197264.1"/>
    <s v="Onze-Lieve-Vrouw Gasthuis"/>
    <s v="WZC OLV Gasthuis"/>
    <s v="Stookplaatsrenovatie"/>
    <n v="57600"/>
    <x v="1"/>
    <x v="2368"/>
  </r>
  <r>
    <n v="4450923105"/>
    <x v="3"/>
    <x v="241"/>
    <s v="20197264.1"/>
    <s v="Onze-Lieve-Vrouw Gasthuis"/>
    <s v="WZC OLV Gasthuis"/>
    <s v="Schrijnwerkrenovatie"/>
    <n v="49500"/>
    <x v="1"/>
    <x v="2369"/>
  </r>
  <r>
    <n v="4450923105"/>
    <x v="3"/>
    <x v="241"/>
    <s v="20197264.1"/>
    <s v="Onze-Lieve-Vrouw Gasthuis"/>
    <s v="WZC OLV Gasthuis"/>
    <s v="Dakisolatie"/>
    <n v="43200"/>
    <x v="1"/>
    <x v="2370"/>
  </r>
  <r>
    <n v="4450923105"/>
    <x v="3"/>
    <x v="241"/>
    <s v="20197264.1"/>
    <s v="Onze-Lieve-Vrouw Gasthuis"/>
    <s v="WZC OLV Gasthuis"/>
    <s v="Vloerisolatie"/>
    <n v="15000"/>
    <x v="1"/>
    <x v="2371"/>
  </r>
  <r>
    <n v="4450923105"/>
    <x v="3"/>
    <x v="241"/>
    <s v="20197264.1"/>
    <s v="Onze-Lieve-Vrouw Gasthuis"/>
    <s v="WZC OLV Gasthuis"/>
    <s v="Vervangen pompen"/>
    <n v="12000"/>
    <x v="1"/>
    <x v="2372"/>
  </r>
  <r>
    <n v="4450923105"/>
    <x v="3"/>
    <x v="241"/>
    <s v="20197264.1"/>
    <s v="Onze-Lieve-Vrouw Gasthuis"/>
    <s v="WZC OLV Gasthuis"/>
    <s v="Regeltechn.ventilatie"/>
    <n v="9000"/>
    <x v="1"/>
    <x v="2373"/>
  </r>
  <r>
    <n v="4450923105"/>
    <x v="3"/>
    <x v="241"/>
    <s v="20197264.1"/>
    <s v="Onze-Lieve-Vrouw Gasthuis"/>
    <s v="WZC OLV Gasthuis"/>
    <s v="Monitoring"/>
    <n v="6000"/>
    <x v="1"/>
    <x v="2374"/>
  </r>
  <r>
    <n v="4450923105"/>
    <x v="3"/>
    <x v="241"/>
    <s v="20197264.1"/>
    <s v="Onze-Lieve-Vrouw Gasthuis"/>
    <s v="WZC OLV Gasthuis"/>
    <s v="Isoleren pompen/kranen/hydraulica"/>
    <n v="1350"/>
    <x v="1"/>
    <x v="2375"/>
  </r>
  <r>
    <n v="4450923105"/>
    <x v="3"/>
    <x v="241"/>
    <s v="20197264.1"/>
    <s v="Onze-Lieve-Vrouw Gasthuis"/>
    <s v="WZC OLV Gasthuis"/>
    <s v="Regeltechnisch"/>
    <n v="172"/>
    <x v="1"/>
    <x v="2376"/>
  </r>
  <r>
    <n v="4450923105"/>
    <x v="3"/>
    <x v="241"/>
    <s v="20197264.1"/>
    <s v="Onze-Lieve-Vrouw Gasthuis"/>
    <s v="WZC OLV Gasthuis"/>
    <s v="Sensibilisering"/>
    <n v="150"/>
    <x v="1"/>
    <x v="2377"/>
  </r>
  <r>
    <n v="4450923105"/>
    <x v="5"/>
    <x v="241"/>
    <s v="20197264.2"/>
    <s v="Onze-Lieve-Vrouw Gasthuis"/>
    <s v="WZC OLV Gasthuis"/>
    <s v="Relighting/relamping"/>
    <n v="75000"/>
    <x v="1"/>
    <x v="2378"/>
  </r>
  <r>
    <n v="4456259992"/>
    <x v="8"/>
    <x v="242"/>
    <s v="20238119.1"/>
    <s v="Woonzorgcentrum Sint - Bernardus"/>
    <s v="Sint-Bernardus"/>
    <s v="Dakisolatie plat dak"/>
    <n v="8448"/>
    <x v="1"/>
    <x v="2379"/>
  </r>
  <r>
    <n v="4456259992"/>
    <x v="8"/>
    <x v="242"/>
    <s v="20238119.1"/>
    <s v="Woonzorgcentrum Sint - Bernardus"/>
    <s v="Sint-Bernardus"/>
    <s v="Dakisolatie plat dak"/>
    <n v="99360"/>
    <x v="1"/>
    <x v="2380"/>
  </r>
  <r>
    <n v="4455253466"/>
    <x v="8"/>
    <x v="243"/>
    <s v="20238712.1"/>
    <s v="CURANDO O.L.V. van 7 WeeÙn Ruiselede"/>
    <s v="Curando"/>
    <s v="Buitengevel"/>
    <n v="82800"/>
    <x v="1"/>
    <x v="2381"/>
  </r>
  <r>
    <n v="4455253466"/>
    <x v="8"/>
    <x v="243"/>
    <s v="20238712.1"/>
    <s v="CURANDO O.L.V. van 7 WeeÙn Ruiselede"/>
    <s v="Curando"/>
    <s v="Dakisolatie hellend dak"/>
    <n v="66600"/>
    <x v="1"/>
    <x v="2382"/>
  </r>
  <r>
    <n v="4455253466"/>
    <x v="8"/>
    <x v="243"/>
    <s v="20238712.1"/>
    <s v="CURANDO O.L.V. van 7 WeeÙn Ruiselede"/>
    <s v="Curando"/>
    <s v="Schrijnwerkrenovatie PVC"/>
    <n v="2640"/>
    <x v="1"/>
    <x v="2383"/>
  </r>
  <r>
    <n v="4455253466"/>
    <x v="8"/>
    <x v="243"/>
    <s v="20238712.1"/>
    <s v="CURANDO O.L.V. van 7 WeeÙn Ruiselede"/>
    <s v="Curando"/>
    <s v="Vloerisolatie (onder de vloerplaat)"/>
    <n v="11400"/>
    <x v="1"/>
    <x v="2384"/>
  </r>
  <r>
    <n v="4455253466"/>
    <x v="8"/>
    <x v="243"/>
    <s v="20238712.1"/>
    <s v="CURANDO O.L.V. van 7 WeeÙn Ruiselede"/>
    <s v="Curando"/>
    <s v="Schrijnwerkrenovatie PVC"/>
    <n v="45000"/>
    <x v="1"/>
    <x v="2385"/>
  </r>
  <r>
    <n v="4455253466"/>
    <x v="8"/>
    <x v="243"/>
    <s v="20238712.1"/>
    <s v="CURANDO O.L.V. van 7 WeeÙn Ruiselede"/>
    <s v="Curando"/>
    <s v="Schrijnwerkrenovatie Hout"/>
    <n v="27000"/>
    <x v="1"/>
    <x v="2386"/>
  </r>
  <r>
    <n v="4455253466"/>
    <x v="8"/>
    <x v="243"/>
    <s v="20238712.1"/>
    <s v="CURANDO O.L.V. van 7 WeeÙn Ruiselede"/>
    <s v="Curando"/>
    <s v="Warmtepompen en koeling"/>
    <n v="238200"/>
    <x v="1"/>
    <x v="2387"/>
  </r>
  <r>
    <n v="4455253466"/>
    <x v="8"/>
    <x v="243"/>
    <s v="20238712.1"/>
    <s v="CURANDO O.L.V. van 7 WeeÙn Ruiselede"/>
    <s v="Curando"/>
    <s v="Vloerisolatie (op de vloerplaat)"/>
    <n v="72000"/>
    <x v="1"/>
    <x v="2388"/>
  </r>
  <r>
    <n v="4455253466"/>
    <x v="8"/>
    <x v="243"/>
    <s v="20238712.1"/>
    <s v="CURANDO O.L.V. van 7 WeeÙn Ruiselede"/>
    <s v="Curando"/>
    <s v="Schrijnwerkrenovatie Hout"/>
    <n v="7920"/>
    <x v="1"/>
    <x v="2389"/>
  </r>
  <r>
    <n v="4455253466"/>
    <x v="5"/>
    <x v="243"/>
    <s v="20234467.2"/>
    <s v="CURANDO O.L.V. van 7 WeeÙn Ruiselede"/>
    <s v="MARIALOVE"/>
    <s v="PV-panelen"/>
    <n v="33278"/>
    <x v="1"/>
    <x v="2390"/>
  </r>
  <r>
    <n v="4455253466"/>
    <x v="5"/>
    <x v="243"/>
    <s v="20206365.2"/>
    <s v="CURANDO O.L.V. van 7 WeeÙn Ruiselede"/>
    <s v="Westervier"/>
    <s v="PV-panelen"/>
    <n v="39991"/>
    <x v="1"/>
    <x v="2391"/>
  </r>
  <r>
    <n v="4461220840"/>
    <x v="15"/>
    <x v="244"/>
    <s v="20182667.1"/>
    <s v="Kinderdagverblijf De Augustientjes"/>
    <s v="Kinderdagverblijf De Augustientjes"/>
    <s v="Relighting/relamping"/>
    <n v="7612"/>
    <x v="1"/>
    <x v="2392"/>
  </r>
  <r>
    <n v="4461220840"/>
    <x v="15"/>
    <x v="244"/>
    <s v="20182667.1"/>
    <s v="Kinderdagverblijf De Augustientjes"/>
    <s v="Kinderdagverblijf De Augustientjes"/>
    <s v="Zonneboiler"/>
    <n v="1661"/>
    <x v="1"/>
    <x v="2393"/>
  </r>
  <r>
    <n v="4461262444"/>
    <x v="9"/>
    <x v="245"/>
    <s v="20183471.1"/>
    <s v="Dagcentrum Kasteel"/>
    <s v="Dagcentrum Kasteel vzw"/>
    <s v="Dakisolatie"/>
    <n v="26289.600000000002"/>
    <x v="1"/>
    <x v="2394"/>
  </r>
  <r>
    <n v="4461262444"/>
    <x v="3"/>
    <x v="245"/>
    <s v="20183471.2"/>
    <s v="Dagcentrum Kasteel"/>
    <s v="Dagcentrum Kasteel vzw"/>
    <s v="Muurisolatie"/>
    <n v="2066"/>
    <x v="1"/>
    <x v="2395"/>
  </r>
  <r>
    <n v="4461818692"/>
    <x v="16"/>
    <x v="246"/>
    <s v="20187222.1"/>
    <s v="Mariaziekenhuis"/>
    <s v="Mariaziekienhuis"/>
    <s v="Vervangen pompen"/>
    <n v="18844"/>
    <x v="1"/>
    <x v="2396"/>
  </r>
  <r>
    <n v="4461818692"/>
    <x v="16"/>
    <x v="246"/>
    <s v="20187222.1"/>
    <s v="Mariaziekenhuis"/>
    <s v="Mariaziekienhuis"/>
    <s v="Isoleren pompen/kranen/hydraulica"/>
    <n v="3769"/>
    <x v="1"/>
    <x v="2397"/>
  </r>
  <r>
    <n v="4475372940"/>
    <x v="12"/>
    <x v="247"/>
    <s v="20188839.1"/>
    <s v="Centra voor Opvang en begeleiding - annuntiaten Heverlee"/>
    <s v="Kinderdagverblijf Maria Boodschap"/>
    <s v="Renovatie SWW"/>
    <n v="1080"/>
    <x v="1"/>
    <x v="2398"/>
  </r>
  <r>
    <n v="4475372940"/>
    <x v="12"/>
    <x v="247"/>
    <s v="20188839.1"/>
    <s v="Centra voor Opvang en begeleiding - annuntiaten Heverlee"/>
    <s v="Kinderdagverblijf Maria Boodschap"/>
    <s v="Renovatie ventilatie"/>
    <n v="371"/>
    <x v="1"/>
    <x v="2399"/>
  </r>
  <r>
    <n v="4475372940"/>
    <x v="12"/>
    <x v="247"/>
    <s v="20188839.1"/>
    <s v="Centra voor Opvang en begeleiding - annuntiaten Heverlee"/>
    <s v="Kinderdagverblijf Maria Boodschap"/>
    <s v="Overige"/>
    <n v="300"/>
    <x v="1"/>
    <x v="2400"/>
  </r>
  <r>
    <n v="4475372940"/>
    <x v="12"/>
    <x v="247"/>
    <s v="20184529.1"/>
    <s v="Centra voor Opvang en begeleiding - annuntiaten Heverlee"/>
    <s v="Kinderdagverblijf 't Toreke"/>
    <s v="Stookplaatsrenovatie"/>
    <n v="13813"/>
    <x v="1"/>
    <x v="2401"/>
  </r>
  <r>
    <n v="4475372940"/>
    <x v="12"/>
    <x v="247"/>
    <s v="20182830.1"/>
    <s v="Centra voor Opvang en begeleiding - annuntiaten Heverlee"/>
    <s v="Kinderdagverblijf 't Wit Konijntje"/>
    <s v="Schrijnwerkrenovatie"/>
    <n v="27945"/>
    <x v="1"/>
    <x v="2402"/>
  </r>
  <r>
    <n v="4475372940"/>
    <x v="12"/>
    <x v="247"/>
    <s v="20182830.1"/>
    <s v="Centra voor Opvang en begeleiding - annuntiaten Heverlee"/>
    <s v="Kinderdagverblijf 't Wit Konijntje"/>
    <s v="Dakisolatie"/>
    <n v="9072"/>
    <x v="1"/>
    <x v="2403"/>
  </r>
  <r>
    <n v="4475372940"/>
    <x v="12"/>
    <x v="247"/>
    <s v="20182830.1"/>
    <s v="Centra voor Opvang en begeleiding - annuntiaten Heverlee"/>
    <s v="Kinderdagverblijf 't Wit Konijntje"/>
    <s v="Vloerisolatie"/>
    <n v="5490"/>
    <x v="1"/>
    <x v="2404"/>
  </r>
  <r>
    <n v="4475372940"/>
    <x v="12"/>
    <x v="247"/>
    <s v="20182830.1"/>
    <s v="Centra voor Opvang en begeleiding - annuntiaten Heverlee"/>
    <s v="Kinderdagverblijf 't Wit Konijntje"/>
    <s v="Schrijnwerkrenovatie"/>
    <n v="3456"/>
    <x v="1"/>
    <x v="2405"/>
  </r>
  <r>
    <n v="4475372940"/>
    <x v="12"/>
    <x v="247"/>
    <s v="20182830.1"/>
    <s v="Centra voor Opvang en begeleiding - annuntiaten Heverlee"/>
    <s v="Kinderdagverblijf 't Wit Konijntje"/>
    <s v="Renovatie SWW"/>
    <n v="480"/>
    <x v="1"/>
    <x v="2406"/>
  </r>
  <r>
    <n v="4475372940"/>
    <x v="12"/>
    <x v="247"/>
    <s v="20182830.1"/>
    <s v="Centra voor Opvang en begeleiding - annuntiaten Heverlee"/>
    <s v="Kinderdagverblijf 't Wit Konijntje"/>
    <s v="Overige"/>
    <n v="350"/>
    <x v="1"/>
    <x v="2407"/>
  </r>
  <r>
    <n v="4475372940"/>
    <x v="12"/>
    <x v="247"/>
    <s v="20182830.1"/>
    <s v="Centra voor Opvang en begeleiding - annuntiaten Heverlee"/>
    <s v="Kinderdagverblijf 't Wit Konijntje"/>
    <s v="Vervangen pompen"/>
    <n v="314"/>
    <x v="1"/>
    <x v="2408"/>
  </r>
  <r>
    <n v="4475372940"/>
    <x v="12"/>
    <x v="247"/>
    <s v="20182830.1"/>
    <s v="Centra voor Opvang en begeleiding - annuntiaten Heverlee"/>
    <s v="Kinderdagverblijf 't Wit Konijntje"/>
    <s v="Overige"/>
    <n v="243"/>
    <x v="1"/>
    <x v="2409"/>
  </r>
  <r>
    <n v="4475372940"/>
    <x v="11"/>
    <x v="247"/>
    <s v="20182830.2"/>
    <s v="Centra voor Opvang en begeleiding - annuntiaten Heverlee"/>
    <s v="Kinderdagverblijf 't Wit Konijntje"/>
    <s v="Muurisolatie"/>
    <n v="45300"/>
    <x v="1"/>
    <x v="2410"/>
  </r>
  <r>
    <n v="4475372940"/>
    <x v="11"/>
    <x v="247"/>
    <s v="20182830.2"/>
    <s v="Centra voor Opvang en begeleiding - annuntiaten Heverlee"/>
    <s v="Kinderdagverblijf 't Wit Konijntje"/>
    <s v="Relighting/relamping"/>
    <n v="4891.8"/>
    <x v="1"/>
    <x v="2411"/>
  </r>
  <r>
    <n v="4487062440"/>
    <x v="8"/>
    <x v="248"/>
    <s v="20225309.1"/>
    <s v="Kinderdagverblijf Molleke"/>
    <s v="Kinderdagverblijf Molleke"/>
    <s v="Warmtepompen en koeling"/>
    <n v="43380"/>
    <x v="1"/>
    <x v="2412"/>
  </r>
  <r>
    <n v="4487062440"/>
    <x v="8"/>
    <x v="248"/>
    <s v="20225309.1"/>
    <s v="Kinderdagverblijf Molleke"/>
    <s v="Kinderdagverblijf Molleke"/>
    <s v="Dakisolatie hellend dak"/>
    <n v="12240"/>
    <x v="1"/>
    <x v="2413"/>
  </r>
  <r>
    <n v="4483271631"/>
    <x v="3"/>
    <x v="249"/>
    <s v="20199968.1"/>
    <s v="DE HULSTER"/>
    <s v="Den 305"/>
    <s v="Stookplaatsrenovatie"/>
    <n v="9892.1280000000006"/>
    <x v="1"/>
    <x v="2414"/>
  </r>
  <r>
    <n v="4483271631"/>
    <x v="3"/>
    <x v="249"/>
    <s v="20199968.1"/>
    <s v="DE HULSTER"/>
    <s v="Den 305"/>
    <s v="Schrijnwerkrenovatie"/>
    <n v="3681.2459999999996"/>
    <x v="1"/>
    <x v="2415"/>
  </r>
  <r>
    <n v="4483271631"/>
    <x v="3"/>
    <x v="249"/>
    <s v="20199968.1"/>
    <s v="DE HULSTER"/>
    <s v="Den 305"/>
    <s v="Renovatie ventilatie"/>
    <n v="80.051999999999992"/>
    <x v="1"/>
    <x v="2416"/>
  </r>
  <r>
    <n v="4483271631"/>
    <x v="3"/>
    <x v="249"/>
    <s v="20193107.1"/>
    <s v="DE HULSTER"/>
    <s v="Hertog Jan II"/>
    <s v="Stookplaatsrenovatie"/>
    <n v="18900"/>
    <x v="1"/>
    <x v="2417"/>
  </r>
  <r>
    <n v="4483271631"/>
    <x v="3"/>
    <x v="249"/>
    <s v="20193107.1"/>
    <s v="DE HULSTER"/>
    <s v="Hertog Jan II"/>
    <s v="Dakisolatie"/>
    <n v="9004.8000000000011"/>
    <x v="1"/>
    <x v="2418"/>
  </r>
  <r>
    <n v="4483271631"/>
    <x v="3"/>
    <x v="249"/>
    <s v="20193107.1"/>
    <s v="DE HULSTER"/>
    <s v="Hertog Jan II"/>
    <s v="Schrijnwerkrenovatie"/>
    <n v="5433.6"/>
    <x v="1"/>
    <x v="2419"/>
  </r>
  <r>
    <n v="4483271631"/>
    <x v="3"/>
    <x v="249"/>
    <s v="20193107.1"/>
    <s v="DE HULSTER"/>
    <s v="Hertog Jan II"/>
    <s v="Vloerisolatie"/>
    <n v="2322"/>
    <x v="1"/>
    <x v="2420"/>
  </r>
  <r>
    <n v="4483271631"/>
    <x v="3"/>
    <x v="249"/>
    <s v="20192670.2"/>
    <s v="DE HULSTER"/>
    <s v="Kostershuis"/>
    <s v="Stookplaatsrenovatie"/>
    <n v="19800"/>
    <x v="1"/>
    <x v="2421"/>
  </r>
  <r>
    <n v="4483271631"/>
    <x v="3"/>
    <x v="249"/>
    <s v="20192670.2"/>
    <s v="DE HULSTER"/>
    <s v="Kostershuis"/>
    <s v="Verhogen luchtdichtheid"/>
    <n v="7200"/>
    <x v="1"/>
    <x v="2422"/>
  </r>
  <r>
    <n v="4483271631"/>
    <x v="3"/>
    <x v="249"/>
    <s v="20192670.1"/>
    <s v="DE HULSTER"/>
    <s v="Kostershuis"/>
    <s v="Dakisolatie"/>
    <n v="2303"/>
    <x v="1"/>
    <x v="2423"/>
  </r>
  <r>
    <n v="4483271631"/>
    <x v="3"/>
    <x v="249"/>
    <s v="20199993.1"/>
    <s v="DE HULSTER"/>
    <s v="Kotlab"/>
    <s v="Regeltechnisch"/>
    <n v="2631.4800000000005"/>
    <x v="1"/>
    <x v="2424"/>
  </r>
  <r>
    <n v="4483271631"/>
    <x v="3"/>
    <x v="249"/>
    <s v="20199993.1"/>
    <s v="DE HULSTER"/>
    <s v="Kotlab"/>
    <s v="Schrijnwerkrenovatie"/>
    <n v="1301.4000000000001"/>
    <x v="1"/>
    <x v="2425"/>
  </r>
  <r>
    <n v="4483271631"/>
    <x v="3"/>
    <x v="249"/>
    <s v="20192603.1"/>
    <s v="DE HULSTER"/>
    <s v="Marie Christina"/>
    <s v="Dakisolatie"/>
    <n v="9243.6"/>
    <x v="1"/>
    <x v="2426"/>
  </r>
  <r>
    <n v="4483271631"/>
    <x v="3"/>
    <x v="249"/>
    <s v="20192603.1"/>
    <s v="DE HULSTER"/>
    <s v="Marie Christina"/>
    <s v="Isoleren leidingen"/>
    <n v="348"/>
    <x v="1"/>
    <x v="2427"/>
  </r>
  <r>
    <n v="4483271631"/>
    <x v="3"/>
    <x v="249"/>
    <s v="20192078.3"/>
    <s v="DE HULSTER"/>
    <s v="Minderbroedersstraat"/>
    <s v="Dakisolatie"/>
    <n v="143970"/>
    <x v="1"/>
    <x v="2428"/>
  </r>
  <r>
    <n v="4483271631"/>
    <x v="3"/>
    <x v="249"/>
    <s v="20192078.2"/>
    <s v="DE HULSTER"/>
    <s v="Minderbroedersstraat"/>
    <s v="Stookplaatsrenovatie"/>
    <n v="25200"/>
    <x v="1"/>
    <x v="2429"/>
  </r>
  <r>
    <n v="4483271631"/>
    <x v="3"/>
    <x v="249"/>
    <s v="20192078.1"/>
    <s v="DE HULSTER"/>
    <s v="Minderbroedersstraat"/>
    <s v="Renovatie ventilatie"/>
    <n v="24429.948"/>
    <x v="1"/>
    <x v="2430"/>
  </r>
  <r>
    <n v="4483271631"/>
    <x v="3"/>
    <x v="249"/>
    <s v="20192078.1"/>
    <s v="DE HULSTER"/>
    <s v="Minderbroedersstraat"/>
    <s v="Dakisolatie"/>
    <n v="13216.578000000001"/>
    <x v="1"/>
    <x v="2431"/>
  </r>
  <r>
    <n v="4483271631"/>
    <x v="3"/>
    <x v="249"/>
    <s v="20192078.2"/>
    <s v="DE HULSTER"/>
    <s v="Minderbroedersstraat"/>
    <s v="Regeltechn. verwarming"/>
    <n v="4500"/>
    <x v="1"/>
    <x v="2432"/>
  </r>
  <r>
    <n v="4483271631"/>
    <x v="3"/>
    <x v="249"/>
    <s v="20219844.1"/>
    <s v="DE HULSTER"/>
    <s v="Minneveld"/>
    <s v="Dakisolatie hellend dak"/>
    <n v="24000"/>
    <x v="1"/>
    <x v="2433"/>
  </r>
  <r>
    <n v="4483271631"/>
    <x v="3"/>
    <x v="249"/>
    <s v="20219844.1"/>
    <s v="DE HULSTER"/>
    <s v="Minneveld"/>
    <s v="Schrijnwerkrenovatie Hout"/>
    <n v="5400"/>
    <x v="1"/>
    <x v="2434"/>
  </r>
  <r>
    <n v="4483271631"/>
    <x v="3"/>
    <x v="249"/>
    <s v="20219844.1"/>
    <s v="DE HULSTER"/>
    <s v="Minneveld"/>
    <s v="Dakisolatie plat dak"/>
    <n v="4500"/>
    <x v="1"/>
    <x v="2435"/>
  </r>
  <r>
    <n v="4483271631"/>
    <x v="3"/>
    <x v="249"/>
    <s v="20219844.1"/>
    <s v="DE HULSTER"/>
    <s v="Minneveld"/>
    <s v="Vloerisolatie (onder de vloerplaat)"/>
    <n v="2970"/>
    <x v="1"/>
    <x v="2436"/>
  </r>
  <r>
    <n v="4483271631"/>
    <x v="3"/>
    <x v="249"/>
    <s v="20219844.1"/>
    <s v="DE HULSTER"/>
    <s v="Minneveld"/>
    <s v="Binnenmuurisolatie"/>
    <n v="1470"/>
    <x v="1"/>
    <x v="2437"/>
  </r>
  <r>
    <n v="4483271631"/>
    <x v="3"/>
    <x v="249"/>
    <s v="20219844.1"/>
    <s v="DE HULSTER"/>
    <s v="Minneveld"/>
    <s v="Vervangen pompen"/>
    <n v="1350"/>
    <x v="1"/>
    <x v="2438"/>
  </r>
  <r>
    <n v="4483271631"/>
    <x v="3"/>
    <x v="249"/>
    <s v="20219844.1"/>
    <s v="DE HULSTER"/>
    <s v="Minneveld"/>
    <s v="Isoleren leidingen"/>
    <n v="180"/>
    <x v="1"/>
    <x v="2439"/>
  </r>
  <r>
    <n v="4483271631"/>
    <x v="3"/>
    <x v="249"/>
    <s v="20219844.1"/>
    <s v="DE HULSTER"/>
    <s v="Minneveld"/>
    <s v="Isoleren pompen/kranen/hydraulica"/>
    <n v="135"/>
    <x v="1"/>
    <x v="2440"/>
  </r>
  <r>
    <n v="4483271631"/>
    <x v="3"/>
    <x v="249"/>
    <s v="20197510.1"/>
    <s v="DE HULSTER"/>
    <s v="Passiebloem"/>
    <s v="Schrijnwerkrenovatie"/>
    <n v="37200"/>
    <x v="1"/>
    <x v="2441"/>
  </r>
  <r>
    <n v="4483271631"/>
    <x v="3"/>
    <x v="249"/>
    <s v="20197510.1"/>
    <s v="DE HULSTER"/>
    <s v="Passiebloem"/>
    <s v="Dakisolatie"/>
    <n v="12105"/>
    <x v="1"/>
    <x v="2442"/>
  </r>
  <r>
    <n v="4483271631"/>
    <x v="3"/>
    <x v="249"/>
    <s v="20197510.1"/>
    <s v="DE HULSTER"/>
    <s v="Passiebloem"/>
    <s v="Regeltechnisch"/>
    <n v="2700"/>
    <x v="1"/>
    <x v="2443"/>
  </r>
  <r>
    <n v="4483271631"/>
    <x v="3"/>
    <x v="249"/>
    <s v="20197510.1"/>
    <s v="DE HULSTER"/>
    <s v="Passiebloem"/>
    <s v="Isoleren leidingen"/>
    <n v="930"/>
    <x v="1"/>
    <x v="2444"/>
  </r>
  <r>
    <n v="4483271631"/>
    <x v="3"/>
    <x v="249"/>
    <s v="20193282.1"/>
    <s v="DE HULSTER"/>
    <s v="Triangel"/>
    <s v="Regeltechnisch"/>
    <n v="1800"/>
    <x v="1"/>
    <x v="2445"/>
  </r>
  <r>
    <n v="4483271631"/>
    <x v="3"/>
    <x v="249"/>
    <s v="20193282.1"/>
    <s v="DE HULSTER"/>
    <s v="Triangel"/>
    <s v="Vloerisolatie"/>
    <n v="1782"/>
    <x v="1"/>
    <x v="2446"/>
  </r>
  <r>
    <n v="4483271631"/>
    <x v="3"/>
    <x v="249"/>
    <s v="20193282.1"/>
    <s v="DE HULSTER"/>
    <s v="Triangel"/>
    <s v="Overige opwekking"/>
    <n v="900"/>
    <x v="1"/>
    <x v="2447"/>
  </r>
  <r>
    <n v="4483271631"/>
    <x v="3"/>
    <x v="249"/>
    <s v="20193282.1"/>
    <s v="DE HULSTER"/>
    <s v="Triangel"/>
    <s v="Isoleren leidingen"/>
    <n v="336"/>
    <x v="1"/>
    <x v="2448"/>
  </r>
  <r>
    <n v="4483271631"/>
    <x v="3"/>
    <x v="249"/>
    <s v="20193923.1"/>
    <s v="DE HULSTER"/>
    <s v="Vaart"/>
    <s v="Dakisolatie"/>
    <n v="35823.599999999999"/>
    <x v="1"/>
    <x v="2449"/>
  </r>
  <r>
    <n v="4483271631"/>
    <x v="3"/>
    <x v="249"/>
    <s v="20193923.1"/>
    <s v="DE HULSTER"/>
    <s v="Vaart"/>
    <s v="Schrijnwerkrenovatie"/>
    <n v="13663.56"/>
    <x v="1"/>
    <x v="2450"/>
  </r>
  <r>
    <n v="4483271631"/>
    <x v="3"/>
    <x v="249"/>
    <s v="20193923.1"/>
    <s v="DE HULSTER"/>
    <s v="Vaart"/>
    <s v="Stookplaatsrenovatie"/>
    <n v="13200"/>
    <x v="1"/>
    <x v="2451"/>
  </r>
  <r>
    <n v="4483271631"/>
    <x v="3"/>
    <x v="249"/>
    <s v="20193923.1"/>
    <s v="DE HULSTER"/>
    <s v="Vaart"/>
    <s v="Renovatie ventilatie"/>
    <n v="489.10199999999998"/>
    <x v="1"/>
    <x v="2452"/>
  </r>
  <r>
    <n v="4483271631"/>
    <x v="3"/>
    <x v="249"/>
    <s v="20199811.1"/>
    <s v="DE HULSTER"/>
    <s v="Vital De Coster"/>
    <s v="Schrijnwerkrenovatie"/>
    <n v="8910"/>
    <x v="1"/>
    <x v="2453"/>
  </r>
  <r>
    <n v="4483271631"/>
    <x v="3"/>
    <x v="249"/>
    <s v="20199811.1"/>
    <s v="DE HULSTER"/>
    <s v="Vital De Coster"/>
    <s v="Regeltechnisch"/>
    <n v="1800"/>
    <x v="1"/>
    <x v="2454"/>
  </r>
  <r>
    <n v="4483271631"/>
    <x v="3"/>
    <x v="249"/>
    <s v="20199811.1"/>
    <s v="DE HULSTER"/>
    <s v="Vital De Coster"/>
    <s v="Isoleren leidingen"/>
    <n v="234"/>
    <x v="1"/>
    <x v="2455"/>
  </r>
  <r>
    <n v="4483271631"/>
    <x v="4"/>
    <x v="249"/>
    <s v="20199968.2"/>
    <s v="DE HULSTER"/>
    <s v="Den 305"/>
    <s v="Dakisolatie"/>
    <n v="7020"/>
    <x v="2"/>
    <x v="2456"/>
  </r>
  <r>
    <n v="4483271631"/>
    <x v="4"/>
    <x v="249"/>
    <s v="20193107.2"/>
    <s v="DE HULSTER"/>
    <s v="Hertog Jan II"/>
    <s v="Muurisolatie"/>
    <n v="27450"/>
    <x v="2"/>
    <x v="2457"/>
  </r>
  <r>
    <n v="4483271631"/>
    <x v="4"/>
    <x v="249"/>
    <s v="20193107.2"/>
    <s v="DE HULSTER"/>
    <s v="Hertog Jan II"/>
    <s v="Renovatie ventilatie"/>
    <n v="1120"/>
    <x v="2"/>
    <x v="2458"/>
  </r>
  <r>
    <n v="4483271631"/>
    <x v="4"/>
    <x v="249"/>
    <s v="20199993.2"/>
    <s v="DE HULSTER"/>
    <s v="Kotlab"/>
    <s v="Dakisolatie"/>
    <n v="6630"/>
    <x v="2"/>
    <x v="2459"/>
  </r>
  <r>
    <n v="4483271631"/>
    <x v="4"/>
    <x v="249"/>
    <s v="20192603.2"/>
    <s v="DE HULSTER"/>
    <s v="Marie Christina"/>
    <s v="Muurisolatie"/>
    <n v="5040"/>
    <x v="2"/>
    <x v="2460"/>
  </r>
  <r>
    <n v="4483271631"/>
    <x v="4"/>
    <x v="249"/>
    <s v="20192603.2"/>
    <s v="DE HULSTER"/>
    <s v="Marie Christina"/>
    <s v="Vloerisolatie"/>
    <n v="2565"/>
    <x v="2"/>
    <x v="2461"/>
  </r>
  <r>
    <n v="4483271631"/>
    <x v="4"/>
    <x v="249"/>
    <s v="20192078.4"/>
    <s v="DE HULSTER"/>
    <s v="Minderbroedersstraat"/>
    <s v="Dakisolatie"/>
    <n v="15719.999999999998"/>
    <x v="2"/>
    <x v="2462"/>
  </r>
  <r>
    <n v="4483271631"/>
    <x v="4"/>
    <x v="249"/>
    <s v="20192078.4"/>
    <s v="DE HULSTER"/>
    <s v="Minderbroedersstraat"/>
    <s v="Schrijnwerkrenovatie"/>
    <n v="14400"/>
    <x v="2"/>
    <x v="2463"/>
  </r>
  <r>
    <n v="4483271631"/>
    <x v="4"/>
    <x v="249"/>
    <s v="20192078.4"/>
    <s v="DE HULSTER"/>
    <s v="Minderbroedersstraat"/>
    <s v="Muurisolatie"/>
    <n v="9750"/>
    <x v="2"/>
    <x v="2464"/>
  </r>
  <r>
    <n v="4483271631"/>
    <x v="4"/>
    <x v="249"/>
    <s v="20219844.2"/>
    <s v="DE HULSTER"/>
    <s v="Minneveld"/>
    <s v="Binnenmuurisolatie"/>
    <n v="23750"/>
    <x v="2"/>
    <x v="2465"/>
  </r>
  <r>
    <n v="4483271631"/>
    <x v="4"/>
    <x v="249"/>
    <s v="20219844.2"/>
    <s v="DE HULSTER"/>
    <s v="Minneveld"/>
    <s v="Vloerisolatie (op de vloerplaat)"/>
    <n v="15500"/>
    <x v="2"/>
    <x v="2466"/>
  </r>
  <r>
    <n v="4483271631"/>
    <x v="4"/>
    <x v="249"/>
    <s v="20219844.2"/>
    <s v="DE HULSTER"/>
    <s v="Minneveld"/>
    <s v="Warmtepompen en koeling"/>
    <n v="15000"/>
    <x v="2"/>
    <x v="2467"/>
  </r>
  <r>
    <n v="4483271631"/>
    <x v="4"/>
    <x v="249"/>
    <s v="20219844.2"/>
    <s v="DE HULSTER"/>
    <s v="Minneveld"/>
    <s v="Stookplaatsrenovatie"/>
    <n v="8000"/>
    <x v="2"/>
    <x v="2468"/>
  </r>
  <r>
    <n v="4483271631"/>
    <x v="4"/>
    <x v="249"/>
    <s v="20193282.2"/>
    <s v="DE HULSTER"/>
    <s v="Triangel"/>
    <s v="Dakisolatie"/>
    <n v="13200"/>
    <x v="2"/>
    <x v="2469"/>
  </r>
  <r>
    <n v="4483271631"/>
    <x v="4"/>
    <x v="249"/>
    <s v="20193282.2"/>
    <s v="DE HULSTER"/>
    <s v="Triangel"/>
    <s v="Muurisolatie"/>
    <n v="8820"/>
    <x v="2"/>
    <x v="2470"/>
  </r>
  <r>
    <n v="4483271631"/>
    <x v="4"/>
    <x v="249"/>
    <s v="20193923.2"/>
    <s v="DE HULSTER"/>
    <s v="Vaart"/>
    <s v="Muurisolatie"/>
    <n v="15438"/>
    <x v="1"/>
    <x v="2471"/>
  </r>
  <r>
    <n v="4483271631"/>
    <x v="4"/>
    <x v="249"/>
    <s v="20193923.3"/>
    <s v="DE HULSTER"/>
    <s v="Vaart"/>
    <s v="Vloerisolatie"/>
    <n v="12600"/>
    <x v="2"/>
    <x v="2472"/>
  </r>
  <r>
    <n v="4483271631"/>
    <x v="7"/>
    <x v="249"/>
    <s v="20192603.3"/>
    <s v="DE HULSTER"/>
    <s v="Marie Christina"/>
    <s v="Stookplaatsrenovatie"/>
    <n v="3023.77"/>
    <x v="1"/>
    <x v="2473"/>
  </r>
  <r>
    <n v="4483271631"/>
    <x v="5"/>
    <x v="249"/>
    <s v="20199993.3"/>
    <s v="DE HULSTER"/>
    <s v="Kotlab"/>
    <s v="PV-panelen"/>
    <n v="528"/>
    <x v="1"/>
    <x v="2474"/>
  </r>
  <r>
    <n v="4483271631"/>
    <x v="5"/>
    <x v="249"/>
    <s v="20197510.2"/>
    <s v="DE HULSTER"/>
    <s v="Passiebloem"/>
    <s v="PV-panelen"/>
    <n v="461"/>
    <x v="1"/>
    <x v="2475"/>
  </r>
  <r>
    <n v="4489073718"/>
    <x v="3"/>
    <x v="250"/>
    <s v="20205261.1"/>
    <s v="ITHAKA"/>
    <s v="Kaaistraat"/>
    <s v="Dakisolatie"/>
    <n v="13800"/>
    <x v="1"/>
    <x v="2476"/>
  </r>
  <r>
    <n v="4486217253"/>
    <x v="4"/>
    <x v="251"/>
    <s v="20227321.1"/>
    <s v="GEZINSACTIVITEITENCENTRUM HET BALANSKE"/>
    <s v="gezinsactiviteiten het balanske"/>
    <s v="Warmtepompen en koeling"/>
    <n v="96840"/>
    <x v="1"/>
    <x v="2477"/>
  </r>
  <r>
    <n v="4486217253"/>
    <x v="4"/>
    <x v="251"/>
    <s v="20227321.1"/>
    <s v="GEZINSACTIVITEITENCENTRUM HET BALANSKE"/>
    <s v="gezinsactiviteiten het balanske"/>
    <s v="Schrijnwerkrenovatie Aluminium"/>
    <n v="41520"/>
    <x v="1"/>
    <x v="2478"/>
  </r>
  <r>
    <n v="4486217253"/>
    <x v="4"/>
    <x v="251"/>
    <s v="20227321.1"/>
    <s v="GEZINSACTIVITEITENCENTRUM HET BALANSKE"/>
    <s v="gezinsactiviteiten het balanske"/>
    <s v="Buitengevel"/>
    <n v="29968"/>
    <x v="1"/>
    <x v="2479"/>
  </r>
  <r>
    <n v="4486217253"/>
    <x v="4"/>
    <x v="251"/>
    <s v="20227321.1"/>
    <s v="GEZINSACTIVITEITENCENTRUM HET BALANSKE"/>
    <s v="gezinsactiviteiten het balanske"/>
    <s v="Schrijnwerkrenovatie Aluminium"/>
    <n v="5700"/>
    <x v="1"/>
    <x v="2480"/>
  </r>
  <r>
    <n v="4486217253"/>
    <x v="4"/>
    <x v="251"/>
    <s v="20227321.1"/>
    <s v="GEZINSACTIVITEITENCENTRUM HET BALANSKE"/>
    <s v="gezinsactiviteiten het balanske"/>
    <s v="Schrijnwerkrenovatie Aluminium"/>
    <n v="3600"/>
    <x v="1"/>
    <x v="2481"/>
  </r>
  <r>
    <n v="4486217253"/>
    <x v="4"/>
    <x v="251"/>
    <s v="20227321.1"/>
    <s v="GEZINSACTIVITEITENCENTRUM HET BALANSKE"/>
    <s v="gezinsactiviteiten het balanske"/>
    <s v="Overige"/>
    <n v="1131"/>
    <x v="1"/>
    <x v="2482"/>
  </r>
  <r>
    <n v="4486217253"/>
    <x v="5"/>
    <x v="251"/>
    <s v="20227321.3"/>
    <s v="GEZINSACTIVITEITENCENTRUM HET BALANSKE"/>
    <s v="gezinsactiviteiten het balanske"/>
    <s v="PV-panelen"/>
    <n v="29659"/>
    <x v="1"/>
    <x v="2483"/>
  </r>
  <r>
    <n v="4495321318"/>
    <x v="16"/>
    <x v="252"/>
    <s v="20182750.1"/>
    <s v="Vrije Universiteit  Brussel"/>
    <s v="Universitair Ziekenhuis Brussel"/>
    <s v="Renovatie SWW"/>
    <n v="278400"/>
    <x v="1"/>
    <x v="2484"/>
  </r>
  <r>
    <n v="4495321318"/>
    <x v="16"/>
    <x v="252"/>
    <s v="20182750.1"/>
    <s v="Vrije Universiteit  Brussel"/>
    <s v="Universitair Ziekenhuis Brussel"/>
    <s v="Renovatie ventilatie"/>
    <n v="45000"/>
    <x v="1"/>
    <x v="2485"/>
  </r>
  <r>
    <n v="4495321318"/>
    <x v="16"/>
    <x v="252"/>
    <s v="20182750.1"/>
    <s v="Vrije Universiteit  Brussel"/>
    <s v="Universitair Ziekenhuis Brussel"/>
    <s v="Isoleren pompen/kranen/hydraulica"/>
    <n v="10791"/>
    <x v="1"/>
    <x v="2486"/>
  </r>
  <r>
    <n v="4495321318"/>
    <x v="16"/>
    <x v="252"/>
    <s v="20182750.1"/>
    <s v="Vrije Universiteit  Brussel"/>
    <s v="Universitair Ziekenhuis Brussel"/>
    <s v="Overige"/>
    <n v="9968"/>
    <x v="1"/>
    <x v="2487"/>
  </r>
  <r>
    <n v="4495321318"/>
    <x v="16"/>
    <x v="252"/>
    <s v="20182750.1"/>
    <s v="Vrije Universiteit  Brussel"/>
    <s v="Universitair Ziekenhuis Brussel"/>
    <s v="WKK"/>
    <n v="5841"/>
    <x v="1"/>
    <x v="2488"/>
  </r>
  <r>
    <n v="4495321318"/>
    <x v="17"/>
    <x v="252"/>
    <s v="20182750.1"/>
    <s v="Vrije Universiteit  Brussel"/>
    <s v="Universitair Ziekenhuis Brussel"/>
    <s v="Overige"/>
    <n v="49200"/>
    <x v="1"/>
    <x v="2489"/>
  </r>
  <r>
    <n v="4495400579"/>
    <x v="5"/>
    <x v="253"/>
    <s v="20221612.1"/>
    <s v="Initiatieven voor Kortverblijf, Oppas en Opvang"/>
    <s v="Het Passantenhuis D en Res. Christiana"/>
    <s v="Relighting"/>
    <n v="17925"/>
    <x v="1"/>
    <x v="2490"/>
  </r>
  <r>
    <n v="4507132268"/>
    <x v="8"/>
    <x v="254"/>
    <s v="20224285.1"/>
    <s v="De Overbron"/>
    <s v="De Overbron vzw"/>
    <s v="Monitoring"/>
    <n v="1829"/>
    <x v="1"/>
    <x v="2491"/>
  </r>
  <r>
    <n v="4507132268"/>
    <x v="8"/>
    <x v="254"/>
    <s v="20224285.1"/>
    <s v="De Overbron"/>
    <s v="De Overbron vzw"/>
    <s v="Warmtepompen en koeling"/>
    <n v="66798"/>
    <x v="1"/>
    <x v="2492"/>
  </r>
  <r>
    <n v="4507978529"/>
    <x v="3"/>
    <x v="255"/>
    <s v="20198148.1"/>
    <s v="Zorgcentrum Sint-Jozef"/>
    <s v="Zorgcentrum Sint Jozef"/>
    <s v="Stookplaatsrenovatie"/>
    <n v="60000"/>
    <x v="1"/>
    <x v="2493"/>
  </r>
  <r>
    <n v="4507978529"/>
    <x v="3"/>
    <x v="255"/>
    <s v="20198148.1"/>
    <s v="Zorgcentrum Sint-Jozef"/>
    <s v="Zorgcentrum Sint Jozef"/>
    <s v="Stookplaatsrenovatie"/>
    <n v="21000"/>
    <x v="1"/>
    <x v="2494"/>
  </r>
  <r>
    <n v="4507978529"/>
    <x v="3"/>
    <x v="255"/>
    <s v="20198148.1"/>
    <s v="Zorgcentrum Sint-Jozef"/>
    <s v="Zorgcentrum Sint Jozef"/>
    <s v="Isoleren pompen/kranen/hydraulica"/>
    <n v="3300"/>
    <x v="1"/>
    <x v="2495"/>
  </r>
  <r>
    <n v="4507978529"/>
    <x v="3"/>
    <x v="255"/>
    <s v="20198148.1"/>
    <s v="Zorgcentrum Sint-Jozef"/>
    <s v="Zorgcentrum Sint Jozef"/>
    <s v="Zonneboiler"/>
    <n v="3153"/>
    <x v="1"/>
    <x v="2496"/>
  </r>
  <r>
    <n v="4507978529"/>
    <x v="3"/>
    <x v="255"/>
    <s v="20198148.1"/>
    <s v="Zorgcentrum Sint-Jozef"/>
    <s v="Zorgcentrum Sint Jozef"/>
    <s v="Overige"/>
    <n v="600"/>
    <x v="1"/>
    <x v="2497"/>
  </r>
  <r>
    <n v="4507978529"/>
    <x v="3"/>
    <x v="255"/>
    <s v="20198148.1"/>
    <s v="Zorgcentrum Sint-Jozef"/>
    <s v="Zorgcentrum Sint Jozef"/>
    <s v="Sensibilisering"/>
    <n v="360"/>
    <x v="1"/>
    <x v="2498"/>
  </r>
  <r>
    <n v="4507978529"/>
    <x v="7"/>
    <x v="255"/>
    <s v="20198148.2"/>
    <s v="Zorgcentrum Sint-Jozef"/>
    <s v="Zorgcentrum Sint Jozef"/>
    <s v="Zoldervloer"/>
    <n v="10800"/>
    <x v="1"/>
    <x v="2499"/>
  </r>
  <r>
    <n v="4508072568"/>
    <x v="16"/>
    <x v="256"/>
    <s v="20184699.1"/>
    <s v="Kinderlach"/>
    <s v="Kinderlach"/>
    <s v="Gebouwisolatie"/>
    <n v="5985"/>
    <x v="1"/>
    <x v="2500"/>
  </r>
  <r>
    <n v="4508072568"/>
    <x v="16"/>
    <x v="256"/>
    <s v="20184699.1"/>
    <s v="Kinderlach"/>
    <s v="Kinderlach"/>
    <s v="Regeltechn. verwarming"/>
    <n v="2259"/>
    <x v="1"/>
    <x v="2501"/>
  </r>
  <r>
    <n v="4508072568"/>
    <x v="16"/>
    <x v="256"/>
    <s v="20184699.1"/>
    <s v="Kinderlach"/>
    <s v="Kinderlach"/>
    <s v="Verhogen luchtdichtheid"/>
    <n v="1248"/>
    <x v="1"/>
    <x v="2502"/>
  </r>
  <r>
    <n v="4508072568"/>
    <x v="16"/>
    <x v="256"/>
    <s v="20184699.1"/>
    <s v="Kinderlach"/>
    <s v="Kinderlach"/>
    <s v="Isoleren leidingen"/>
    <n v="1113"/>
    <x v="1"/>
    <x v="2503"/>
  </r>
  <r>
    <n v="4520106490"/>
    <x v="10"/>
    <x v="257"/>
    <s v="20189681.1"/>
    <s v="DOVER"/>
    <s v="Manoir Fleuri"/>
    <s v="Stookplaatsrenovatie"/>
    <n v="42048"/>
    <x v="1"/>
    <x v="2504"/>
  </r>
  <r>
    <n v="4521564481"/>
    <x v="16"/>
    <x v="258"/>
    <s v="20183600.1"/>
    <s v="SPEELHUIS ELIEF vzw"/>
    <s v="Speelhuis Elief"/>
    <s v="Verhogen luchtdichtheid"/>
    <n v="2880"/>
    <x v="1"/>
    <x v="2505"/>
  </r>
  <r>
    <n v="4521564481"/>
    <x v="16"/>
    <x v="258"/>
    <s v="20183600.1"/>
    <s v="SPEELHUIS ELIEF vzw"/>
    <s v="Speelhuis Elief"/>
    <s v="Overige"/>
    <n v="1200"/>
    <x v="1"/>
    <x v="2506"/>
  </r>
  <r>
    <n v="4521564481"/>
    <x v="16"/>
    <x v="258"/>
    <s v="20183600.1"/>
    <s v="SPEELHUIS ELIEF vzw"/>
    <s v="Speelhuis Elief"/>
    <s v="Isoleren leidingen"/>
    <n v="102"/>
    <x v="1"/>
    <x v="2507"/>
  </r>
  <r>
    <n v="4528913079"/>
    <x v="8"/>
    <x v="259"/>
    <s v="20228017.2"/>
    <s v="RUSTHUIS SINT JOZEF"/>
    <s v="Rusthuis Sint Jozef - Wilgendries Aspelare"/>
    <s v="Isoleren pompen/kranen/hydraulica"/>
    <n v="1140"/>
    <x v="1"/>
    <x v="2508"/>
  </r>
  <r>
    <n v="4528913079"/>
    <x v="5"/>
    <x v="259"/>
    <s v="20228017.1"/>
    <s v="RUSTHUIS SINT JOZEF"/>
    <s v="Rusthuis Sint Jozef - Wilgendries Aspelare"/>
    <s v="PV-panelen"/>
    <n v="1782"/>
    <x v="1"/>
    <x v="2509"/>
  </r>
  <r>
    <n v="4536379755"/>
    <x v="6"/>
    <x v="260"/>
    <s v="20232984.2"/>
    <s v="BOELIEBOE"/>
    <s v="Boelieboe Brecht"/>
    <s v="Dakisolatie hellend dak"/>
    <n v="21060"/>
    <x v="1"/>
    <x v="2510"/>
  </r>
  <r>
    <n v="4536379755"/>
    <x v="6"/>
    <x v="260"/>
    <s v="20232984.2"/>
    <s v="BOELIEBOE"/>
    <s v="Boelieboe Brecht"/>
    <s v="Stookplaatsrenovatie"/>
    <n v="9000"/>
    <x v="1"/>
    <x v="2511"/>
  </r>
  <r>
    <n v="4536379755"/>
    <x v="6"/>
    <x v="260"/>
    <s v="20235674.2"/>
    <s v="BOELIEBOE"/>
    <s v="Boelieboe Malle"/>
    <s v="Schrijnwerkrenovatie Hout"/>
    <n v="22800"/>
    <x v="1"/>
    <x v="2512"/>
  </r>
  <r>
    <n v="4536379755"/>
    <x v="6"/>
    <x v="260"/>
    <s v="20235674.2"/>
    <s v="BOELIEBOE"/>
    <s v="Boelieboe Malle"/>
    <s v="Dakisolatie hellend dak"/>
    <n v="16200"/>
    <x v="1"/>
    <x v="2513"/>
  </r>
  <r>
    <n v="4536379755"/>
    <x v="6"/>
    <x v="260"/>
    <s v="20235674.2"/>
    <s v="BOELIEBOE"/>
    <s v="Boelieboe Malle"/>
    <s v="Schrijnwerkrenovatie Hout"/>
    <n v="2640"/>
    <x v="1"/>
    <x v="2514"/>
  </r>
  <r>
    <n v="4536379755"/>
    <x v="5"/>
    <x v="260"/>
    <s v="20232984.3"/>
    <s v="BOELIEBOE"/>
    <s v="Boelieboe Brecht"/>
    <s v="PV-panelen"/>
    <n v="3010"/>
    <x v="1"/>
    <x v="2515"/>
  </r>
  <r>
    <n v="4536379755"/>
    <x v="5"/>
    <x v="260"/>
    <s v="20232984.3"/>
    <s v="BOELIEBOE"/>
    <s v="Boelieboe Brecht"/>
    <s v="Relighting"/>
    <n v="1944"/>
    <x v="1"/>
    <x v="2516"/>
  </r>
  <r>
    <n v="4536379755"/>
    <x v="5"/>
    <x v="260"/>
    <s v="20235674.3"/>
    <s v="BOELIEBOE"/>
    <s v="Boelieboe Malle"/>
    <s v="PV-panelen"/>
    <n v="1721"/>
    <x v="1"/>
    <x v="2517"/>
  </r>
  <r>
    <n v="4536379755"/>
    <x v="5"/>
    <x v="260"/>
    <s v="20235674.3"/>
    <s v="BOELIEBOE"/>
    <s v="Boelieboe Malle"/>
    <s v="Relighting"/>
    <n v="59"/>
    <x v="1"/>
    <x v="2518"/>
  </r>
  <r>
    <n v="4536379755"/>
    <x v="5"/>
    <x v="260"/>
    <s v="20235674.3"/>
    <s v="BOELIEBOE"/>
    <s v="Boelieboe Malle"/>
    <s v="Relighting"/>
    <n v="781"/>
    <x v="1"/>
    <x v="2519"/>
  </r>
  <r>
    <n v="4536379755"/>
    <x v="5"/>
    <x v="260"/>
    <s v="20235674.3"/>
    <s v="BOELIEBOE"/>
    <s v="Boelieboe Malle"/>
    <s v="Dakisolatie plat dak"/>
    <n v="2160"/>
    <x v="1"/>
    <x v="2520"/>
  </r>
  <r>
    <n v="4536379755"/>
    <x v="5"/>
    <x v="260"/>
    <s v="20235674.3"/>
    <s v="BOELIEBOE"/>
    <s v="Boelieboe Malle"/>
    <s v="Relighting"/>
    <n v="456"/>
    <x v="1"/>
    <x v="2521"/>
  </r>
  <r>
    <n v="4538191081"/>
    <x v="3"/>
    <x v="261"/>
    <s v="20196329.1"/>
    <s v="WOONZORG SAMEN OUDER"/>
    <s v="WZC HET HOF"/>
    <s v="Dakisolatie"/>
    <n v="72000"/>
    <x v="1"/>
    <x v="2522"/>
  </r>
  <r>
    <n v="4538191081"/>
    <x v="3"/>
    <x v="261"/>
    <s v="20196329.1"/>
    <s v="WOONZORG SAMEN OUDER"/>
    <s v="WZC HET HOF"/>
    <s v="Dakisolatie"/>
    <n v="21000"/>
    <x v="1"/>
    <x v="2523"/>
  </r>
  <r>
    <n v="4538191081"/>
    <x v="3"/>
    <x v="261"/>
    <s v="20196329.1"/>
    <s v="WOONZORG SAMEN OUDER"/>
    <s v="WZC HET HOF"/>
    <s v="Dakisolatie"/>
    <n v="15000"/>
    <x v="1"/>
    <x v="2524"/>
  </r>
  <r>
    <n v="4538191081"/>
    <x v="3"/>
    <x v="261"/>
    <s v="20196329.1"/>
    <s v="WOONZORG SAMEN OUDER"/>
    <s v="WZC HET HOF"/>
    <s v="Regeltechn. verwarming"/>
    <n v="12000"/>
    <x v="1"/>
    <x v="2525"/>
  </r>
  <r>
    <n v="4538191081"/>
    <x v="3"/>
    <x v="261"/>
    <s v="20196329.1"/>
    <s v="WOONZORG SAMEN OUDER"/>
    <s v="WZC HET HOF"/>
    <s v="Isoleren pompen/kranen/hydraulica"/>
    <n v="2001"/>
    <x v="1"/>
    <x v="2526"/>
  </r>
  <r>
    <n v="4547828716"/>
    <x v="6"/>
    <x v="262"/>
    <s v="20231743.1"/>
    <s v="Auricula"/>
    <s v="Kinderdagverblijf Auricula"/>
    <s v="Dakisolatie plat dak"/>
    <n v="54143.4"/>
    <x v="1"/>
    <x v="2527"/>
  </r>
  <r>
    <n v="4547828716"/>
    <x v="6"/>
    <x v="262"/>
    <s v="20231743.1"/>
    <s v="Auricula"/>
    <s v="Kinderdagverblijf Auricula"/>
    <s v="Stookplaatsrenovatie"/>
    <n v="28041"/>
    <x v="1"/>
    <x v="2528"/>
  </r>
  <r>
    <n v="4547828716"/>
    <x v="6"/>
    <x v="262"/>
    <s v="20231743.1"/>
    <s v="Auricula"/>
    <s v="Kinderdagverblijf Auricula"/>
    <s v="Stookplaatsrenovatie"/>
    <n v="12518.4"/>
    <x v="1"/>
    <x v="2529"/>
  </r>
  <r>
    <n v="4547828716"/>
    <x v="6"/>
    <x v="262"/>
    <s v="20231743.1"/>
    <s v="Auricula"/>
    <s v="Kinderdagverblijf Auricula"/>
    <s v="Renovatie SWW"/>
    <n v="7184"/>
    <x v="1"/>
    <x v="2530"/>
  </r>
  <r>
    <n v="4547828716"/>
    <x v="6"/>
    <x v="262"/>
    <s v="20231743.1"/>
    <s v="Auricula"/>
    <s v="Kinderdagverblijf Auricula"/>
    <s v="Renovatie SWW"/>
    <n v="1468"/>
    <x v="1"/>
    <x v="2531"/>
  </r>
  <r>
    <n v="4547828716"/>
    <x v="5"/>
    <x v="262"/>
    <s v="20231743.2"/>
    <s v="Auricula"/>
    <s v="Kinderdagverblijf Auricula"/>
    <s v="Relighting"/>
    <n v="12648.6"/>
    <x v="1"/>
    <x v="2532"/>
  </r>
  <r>
    <n v="4548807603"/>
    <x v="6"/>
    <x v="263"/>
    <s v="20237708.1"/>
    <s v="Binnenstad"/>
    <s v="Boninvest achteraan"/>
    <s v="Vloerisolatie (op de vloerplaat)"/>
    <n v="101400"/>
    <x v="1"/>
    <x v="2533"/>
  </r>
  <r>
    <n v="4548807603"/>
    <x v="6"/>
    <x v="263"/>
    <s v="20237708.1"/>
    <s v="Binnenstad"/>
    <s v="Boninvest achteraan"/>
    <s v="Stookplaatsrenovatie"/>
    <n v="76439.838000000003"/>
    <x v="1"/>
    <x v="2534"/>
  </r>
  <r>
    <n v="4548807603"/>
    <x v="6"/>
    <x v="263"/>
    <s v="20237708.1"/>
    <s v="Binnenstad"/>
    <s v="Boninvest achteraan"/>
    <s v="Schrijnwerkrenovatie Aluminium"/>
    <n v="72192"/>
    <x v="1"/>
    <x v="2535"/>
  </r>
  <r>
    <n v="4548807603"/>
    <x v="6"/>
    <x v="263"/>
    <s v="20237708.1"/>
    <s v="Binnenstad"/>
    <s v="Boninvest achteraan"/>
    <s v="Dakisolatie hellend dak"/>
    <n v="33756"/>
    <x v="1"/>
    <x v="2536"/>
  </r>
  <r>
    <n v="4548807603"/>
    <x v="6"/>
    <x v="263"/>
    <s v="20237708.1"/>
    <s v="Binnenstad"/>
    <s v="Boninvest achteraan"/>
    <s v="Schrijnwerkrenovatie Hout"/>
    <n v="9588"/>
    <x v="1"/>
    <x v="2537"/>
  </r>
  <r>
    <n v="4548807603"/>
    <x v="6"/>
    <x v="263"/>
    <s v="20237708.1"/>
    <s v="Binnenstad"/>
    <s v="Boninvest achteraan"/>
    <s v="Schrijnwerkrenovatie Hout"/>
    <n v="8466"/>
    <x v="1"/>
    <x v="2538"/>
  </r>
  <r>
    <n v="4548807603"/>
    <x v="6"/>
    <x v="263"/>
    <s v="20237708.1"/>
    <s v="Binnenstad"/>
    <s v="Boninvest achteraan"/>
    <s v="Schrijnwerkrenovatie Aluminium"/>
    <n v="2820"/>
    <x v="1"/>
    <x v="2539"/>
  </r>
  <r>
    <n v="4548807603"/>
    <x v="6"/>
    <x v="263"/>
    <s v="20237708.1"/>
    <s v="Binnenstad"/>
    <s v="Boninvest achteraan"/>
    <s v="Schrijnwerkrenovatie PVC"/>
    <n v="2820"/>
    <x v="1"/>
    <x v="2540"/>
  </r>
  <r>
    <n v="4548807603"/>
    <x v="6"/>
    <x v="263"/>
    <s v="20237708.1"/>
    <s v="Binnenstad"/>
    <s v="Boninvest achteraan"/>
    <s v="Schrijnwerkrenovatie Aluminium"/>
    <n v="1284"/>
    <x v="1"/>
    <x v="2541"/>
  </r>
  <r>
    <n v="4548807603"/>
    <x v="6"/>
    <x v="263"/>
    <s v="20237708.1"/>
    <s v="Binnenstad"/>
    <s v="Boninvest achteraan"/>
    <s v="Schrijnwerkrenovatie Hout"/>
    <n v="1128"/>
    <x v="1"/>
    <x v="2542"/>
  </r>
  <r>
    <n v="4548807603"/>
    <x v="6"/>
    <x v="263"/>
    <s v="20232957.1"/>
    <s v="Binnenstad"/>
    <s v="Willemijnendreef"/>
    <s v="Vloerisolatie (op de vloerplaat)"/>
    <n v="30810"/>
    <x v="1"/>
    <x v="2543"/>
  </r>
  <r>
    <n v="4548807603"/>
    <x v="6"/>
    <x v="263"/>
    <s v="20232957.1"/>
    <s v="Binnenstad"/>
    <s v="Willemijnendreef"/>
    <s v="Stookplaatsrenovatie"/>
    <n v="21250"/>
    <x v="1"/>
    <x v="2544"/>
  </r>
  <r>
    <n v="4548807603"/>
    <x v="6"/>
    <x v="263"/>
    <s v="20232957.1"/>
    <s v="Binnenstad"/>
    <s v="Willemijnendreef"/>
    <s v="Schrijnwerkrenovatie Hout"/>
    <n v="6000"/>
    <x v="1"/>
    <x v="2545"/>
  </r>
  <r>
    <n v="4548807603"/>
    <x v="6"/>
    <x v="263"/>
    <s v="20232957.1"/>
    <s v="Binnenstad"/>
    <s v="Willemijnendreef"/>
    <s v="Dakisolatie hellend dak"/>
    <n v="5130"/>
    <x v="1"/>
    <x v="2546"/>
  </r>
  <r>
    <n v="4548807603"/>
    <x v="6"/>
    <x v="263"/>
    <s v="20232957.1"/>
    <s v="Binnenstad"/>
    <s v="Willemijnendreef"/>
    <s v="Schrijnwerkrenovatie Hout"/>
    <n v="1344"/>
    <x v="1"/>
    <x v="2547"/>
  </r>
  <r>
    <n v="4548807603"/>
    <x v="6"/>
    <x v="263"/>
    <s v="20232957.1"/>
    <s v="Binnenstad"/>
    <s v="Willemijnendreef"/>
    <s v="Schrijnwerkrenovatie Hout"/>
    <n v="1104"/>
    <x v="1"/>
    <x v="2548"/>
  </r>
  <r>
    <n v="4548940255"/>
    <x v="10"/>
    <x v="264"/>
    <s v="20185830.1"/>
    <s v="Hof Ter Welle"/>
    <s v="Dienstencentrum - Ado"/>
    <s v="Stookplaatsrenovatie"/>
    <n v="9000"/>
    <x v="1"/>
    <x v="2549"/>
  </r>
  <r>
    <n v="4561689816"/>
    <x v="1"/>
    <x v="265"/>
    <s v="20192864.1"/>
    <s v="Kinderdagverblijf De Elfjes"/>
    <s v="KDV De Elfjes"/>
    <s v="Stookplaatsrenovatie"/>
    <n v="21000"/>
    <x v="1"/>
    <x v="2550"/>
  </r>
  <r>
    <n v="4592712366"/>
    <x v="6"/>
    <x v="266"/>
    <s v="20227945.1"/>
    <s v="WINTERSHOVE"/>
    <s v="Wintershove"/>
    <s v="Warmtepompen en koeling"/>
    <n v="153000"/>
    <x v="1"/>
    <x v="2551"/>
  </r>
  <r>
    <n v="4592712366"/>
    <x v="6"/>
    <x v="266"/>
    <s v="20227945.1"/>
    <s v="WINTERSHOVE"/>
    <s v="Wintershove"/>
    <s v="Warmtepompen en koeling"/>
    <n v="34800"/>
    <x v="1"/>
    <x v="2552"/>
  </r>
  <r>
    <n v="4592712366"/>
    <x v="5"/>
    <x v="266"/>
    <s v="20227945.2"/>
    <s v="WINTERSHOVE"/>
    <s v="Wintershove"/>
    <s v="Relighting"/>
    <n v="52272"/>
    <x v="1"/>
    <x v="2553"/>
  </r>
  <r>
    <n v="4597980681"/>
    <x v="16"/>
    <x v="267"/>
    <s v="20188407.1"/>
    <s v="AZ Sint-Lucas &amp; Volkskliniek"/>
    <s v="Campus Sint-Lucas"/>
    <s v="Overige opwekking"/>
    <n v="232800"/>
    <x v="1"/>
    <x v="2554"/>
  </r>
  <r>
    <n v="4597980681"/>
    <x v="16"/>
    <x v="267"/>
    <s v="20188407.1"/>
    <s v="AZ Sint-Lucas &amp; Volkskliniek"/>
    <s v="Campus Sint-Lucas"/>
    <s v="Renovatie beglazing"/>
    <n v="92862"/>
    <x v="1"/>
    <x v="2555"/>
  </r>
  <r>
    <n v="4597980681"/>
    <x v="16"/>
    <x v="267"/>
    <s v="20188407.1"/>
    <s v="AZ Sint-Lucas &amp; Volkskliniek"/>
    <s v="Campus Sint-Lucas"/>
    <s v="Regeltechnisch"/>
    <n v="12247"/>
    <x v="1"/>
    <x v="2556"/>
  </r>
  <r>
    <n v="4597980681"/>
    <x v="12"/>
    <x v="267"/>
    <s v="20188407.2"/>
    <s v="AZ Sint-Lucas &amp; Volkskliniek"/>
    <s v="Campus Sint-Lucas"/>
    <s v="Muurisolatie"/>
    <n v="12091"/>
    <x v="1"/>
    <x v="2557"/>
  </r>
  <r>
    <n v="4597980681"/>
    <x v="15"/>
    <x v="267"/>
    <s v="20188407.3"/>
    <s v="AZ Sint-Lucas &amp; Volkskliniek"/>
    <s v="Campus Sint-Lucas"/>
    <s v="Dakisolatie"/>
    <n v="57451"/>
    <x v="1"/>
    <x v="2558"/>
  </r>
  <r>
    <n v="4597980681"/>
    <x v="17"/>
    <x v="267"/>
    <s v="20188407.2"/>
    <s v="AZ Sint-Lucas &amp; Volkskliniek"/>
    <s v="Campus Sint-Lucas"/>
    <s v="Muurisolatie"/>
    <n v="92549"/>
    <x v="1"/>
    <x v="2557"/>
  </r>
  <r>
    <n v="4603008855"/>
    <x v="15"/>
    <x v="268"/>
    <s v="20187459.2"/>
    <s v="MONICA"/>
    <s v="Campus Antwerpen"/>
    <s v="Relighting/relamping"/>
    <n v="307363.20000000001"/>
    <x v="1"/>
    <x v="2559"/>
  </r>
  <r>
    <n v="4603008855"/>
    <x v="15"/>
    <x v="268"/>
    <s v="20187459.1"/>
    <s v="MONICA"/>
    <s v="Campus Antwerpen"/>
    <s v="Renovatie ventilatie"/>
    <n v="60185.4"/>
    <x v="1"/>
    <x v="2560"/>
  </r>
  <r>
    <n v="4603008855"/>
    <x v="15"/>
    <x v="268"/>
    <s v="20187459.1"/>
    <s v="MONICA"/>
    <s v="Campus Antwerpen"/>
    <s v="Regeltechn. ventilatie"/>
    <n v="26006"/>
    <x v="1"/>
    <x v="2561"/>
  </r>
  <r>
    <n v="4603008855"/>
    <x v="15"/>
    <x v="268"/>
    <s v="20187459.1"/>
    <s v="MONICA"/>
    <s v="Campus Antwerpen"/>
    <s v="Renovatie ventilatie"/>
    <n v="24711"/>
    <x v="1"/>
    <x v="2562"/>
  </r>
  <r>
    <n v="4603008855"/>
    <x v="15"/>
    <x v="268"/>
    <s v="20187459.1"/>
    <s v="MONICA"/>
    <s v="Campus Antwerpen"/>
    <s v="Vervangen pompen"/>
    <n v="16767.599999999999"/>
    <x v="1"/>
    <x v="2563"/>
  </r>
  <r>
    <n v="4603008855"/>
    <x v="15"/>
    <x v="268"/>
    <s v="20187459.1"/>
    <s v="MONICA"/>
    <s v="Campus Antwerpen"/>
    <s v="Isoleren pompen/kranen/hydraulica"/>
    <n v="1869.6"/>
    <x v="1"/>
    <x v="2564"/>
  </r>
  <r>
    <n v="4603008855"/>
    <x v="15"/>
    <x v="268"/>
    <s v="20187459.1"/>
    <s v="MONICA"/>
    <s v="Campus Antwerpen"/>
    <s v="Isoleren leidingen"/>
    <n v="1743"/>
    <x v="1"/>
    <x v="2565"/>
  </r>
  <r>
    <n v="4603008855"/>
    <x v="11"/>
    <x v="268"/>
    <s v="20187459.1"/>
    <s v="MONICA"/>
    <s v="Campus Antwerpen"/>
    <s v="Renovatie ventilatie"/>
    <n v="61354.2"/>
    <x v="1"/>
    <x v="2566"/>
  </r>
  <r>
    <n v="4619461957"/>
    <x v="3"/>
    <x v="269"/>
    <s v="20213939.1"/>
    <s v="Kinderdagverblijf Familia"/>
    <s v="emielendoortje"/>
    <s v="Dakisolatie hellend dak"/>
    <n v="12000"/>
    <x v="1"/>
    <x v="2567"/>
  </r>
  <r>
    <n v="4619461957"/>
    <x v="3"/>
    <x v="269"/>
    <s v="20213939.1"/>
    <s v="Kinderdagverblijf Familia"/>
    <s v="emielendoortje"/>
    <s v="Spouwmuur"/>
    <n v="6600"/>
    <x v="1"/>
    <x v="2568"/>
  </r>
  <r>
    <n v="4619461957"/>
    <x v="3"/>
    <x v="269"/>
    <s v="20213939.1"/>
    <s v="Kinderdagverblijf Familia"/>
    <s v="emielendoortje"/>
    <s v="Comfortverhoging"/>
    <n v="4800"/>
    <x v="1"/>
    <x v="2569"/>
  </r>
  <r>
    <n v="4620558657"/>
    <x v="2"/>
    <x v="270"/>
    <s v="20229211.1"/>
    <s v="Seniorenzorg St-Vincentius Lendelede, vereniging zonder winstoogmerk"/>
    <s v="Seniorenzorg Sint-Vincentius Lendelede vzw"/>
    <s v="Regeltechn.verwarming"/>
    <n v="7315"/>
    <x v="1"/>
    <x v="2570"/>
  </r>
  <r>
    <n v="4627784153"/>
    <x v="3"/>
    <x v="271"/>
    <s v="20193220.1"/>
    <s v="TANDERUIS"/>
    <s v="Tanderuis vzw"/>
    <s v="Isoleren leidingen"/>
    <n v="886"/>
    <x v="1"/>
    <x v="2571"/>
  </r>
  <r>
    <n v="4627784153"/>
    <x v="3"/>
    <x v="271"/>
    <s v="20193220.1"/>
    <s v="TANDERUIS"/>
    <s v="Tanderuis vzw"/>
    <s v="Overige"/>
    <n v="108"/>
    <x v="1"/>
    <x v="2572"/>
  </r>
  <r>
    <n v="4627784153"/>
    <x v="11"/>
    <x v="271"/>
    <s v="20193220.1"/>
    <s v="TANDERUIS"/>
    <s v="Tanderuis vzw"/>
    <s v="Gebouwisolatie"/>
    <n v="12720"/>
    <x v="1"/>
    <x v="2573"/>
  </r>
  <r>
    <n v="4627784153"/>
    <x v="11"/>
    <x v="271"/>
    <s v="20193220.1"/>
    <s v="TANDERUIS"/>
    <s v="Tanderuis vzw"/>
    <s v="Relighting/relamping"/>
    <n v="10569"/>
    <x v="1"/>
    <x v="2574"/>
  </r>
  <r>
    <n v="4627784153"/>
    <x v="11"/>
    <x v="271"/>
    <s v="20193220.1"/>
    <s v="TANDERUIS"/>
    <s v="Tanderuis vzw"/>
    <s v="Dakisolatie"/>
    <n v="8100"/>
    <x v="1"/>
    <x v="2575"/>
  </r>
  <r>
    <n v="4627784153"/>
    <x v="11"/>
    <x v="271"/>
    <s v="20193220.1"/>
    <s v="TANDERUIS"/>
    <s v="Tanderuis vzw"/>
    <s v="Muurisolatie"/>
    <n v="3600"/>
    <x v="1"/>
    <x v="2576"/>
  </r>
  <r>
    <n v="4627784153"/>
    <x v="11"/>
    <x v="271"/>
    <s v="20193220.1"/>
    <s v="TANDERUIS"/>
    <s v="Tanderuis vzw"/>
    <s v="Schrijnwerkrenovatie"/>
    <n v="1500"/>
    <x v="1"/>
    <x v="2577"/>
  </r>
  <r>
    <n v="4632520344"/>
    <x v="7"/>
    <x v="272"/>
    <s v="20229142.1"/>
    <s v="Cosmos-Excelsior"/>
    <s v="Lokaal dienstencentrum en buurtrestaurant Vives"/>
    <s v="Schrijnwerkrenovatie Hout"/>
    <n v="36000"/>
    <x v="1"/>
    <x v="2578"/>
  </r>
  <r>
    <n v="4632520344"/>
    <x v="7"/>
    <x v="272"/>
    <s v="20229142.1"/>
    <s v="Cosmos-Excelsior"/>
    <s v="Lokaal dienstencentrum en buurtrestaurant Vives"/>
    <s v="Dakisolatie plat dak"/>
    <n v="26634"/>
    <x v="1"/>
    <x v="2579"/>
  </r>
  <r>
    <n v="4632520344"/>
    <x v="7"/>
    <x v="272"/>
    <s v="20229142.1"/>
    <s v="Cosmos-Excelsior"/>
    <s v="Lokaal dienstencentrum en buurtrestaurant Vives"/>
    <s v="Binnenmuurisolatie"/>
    <n v="12150"/>
    <x v="1"/>
    <x v="2580"/>
  </r>
  <r>
    <n v="4632520344"/>
    <x v="7"/>
    <x v="272"/>
    <s v="20229142.1"/>
    <s v="Cosmos-Excelsior"/>
    <s v="Lokaal dienstencentrum en buurtrestaurant Vives"/>
    <s v="Stookplaatsrenovatie"/>
    <n v="10200"/>
    <x v="1"/>
    <x v="2581"/>
  </r>
  <r>
    <n v="4632520344"/>
    <x v="7"/>
    <x v="272"/>
    <s v="20229142.1"/>
    <s v="Cosmos-Excelsior"/>
    <s v="Lokaal dienstencentrum en buurtrestaurant Vives"/>
    <s v="Renovatie ventilatie"/>
    <n v="6000"/>
    <x v="1"/>
    <x v="2582"/>
  </r>
  <r>
    <n v="4632520344"/>
    <x v="7"/>
    <x v="272"/>
    <s v="20229142.1"/>
    <s v="Cosmos-Excelsior"/>
    <s v="Lokaal dienstencentrum en buurtrestaurant Vives"/>
    <s v="Buitengevel"/>
    <n v="2157"/>
    <x v="1"/>
    <x v="2583"/>
  </r>
  <r>
    <n v="4633250792"/>
    <x v="6"/>
    <x v="273"/>
    <s v="20231198.1"/>
    <s v="Bij Ons - Chez Nous"/>
    <s v="Chez Nous Bij Ons"/>
    <s v="Stookplaatsrenovatie"/>
    <n v="9006"/>
    <x v="1"/>
    <x v="2584"/>
  </r>
  <r>
    <n v="4633250792"/>
    <x v="6"/>
    <x v="273"/>
    <s v="20231198.1"/>
    <s v="Bij Ons - Chez Nous"/>
    <s v="Chez Nous Bij Ons"/>
    <s v="Binnenmuurisolatie"/>
    <n v="9006"/>
    <x v="1"/>
    <x v="2585"/>
  </r>
  <r>
    <n v="4633250792"/>
    <x v="6"/>
    <x v="273"/>
    <s v="20231198.1"/>
    <s v="Bij Ons - Chez Nous"/>
    <s v="Chez Nous Bij Ons"/>
    <s v="Schrijnwerkrenovatie Hout"/>
    <n v="4656"/>
    <x v="1"/>
    <x v="2586"/>
  </r>
  <r>
    <n v="4633250792"/>
    <x v="6"/>
    <x v="273"/>
    <s v="20231198.1"/>
    <s v="Bij Ons - Chez Nous"/>
    <s v="Chez Nous Bij Ons"/>
    <s v="Buitengevel"/>
    <n v="3690"/>
    <x v="1"/>
    <x v="2587"/>
  </r>
  <r>
    <n v="4633250792"/>
    <x v="6"/>
    <x v="273"/>
    <s v="20231198.1"/>
    <s v="Bij Ons - Chez Nous"/>
    <s v="Chez Nous Bij Ons"/>
    <s v="Stookplaatsrenovatie"/>
    <n v="3067"/>
    <x v="1"/>
    <x v="2588"/>
  </r>
  <r>
    <n v="4633250792"/>
    <x v="6"/>
    <x v="273"/>
    <s v="20231198.1"/>
    <s v="Bij Ons - Chez Nous"/>
    <s v="Chez Nous Bij Ons"/>
    <s v="Schrijnwerkrenovatie Hout"/>
    <n v="2428.8000000000002"/>
    <x v="1"/>
    <x v="2589"/>
  </r>
  <r>
    <n v="4633250792"/>
    <x v="6"/>
    <x v="273"/>
    <s v="20231198.1"/>
    <s v="Bij Ons - Chez Nous"/>
    <s v="Chez Nous Bij Ons"/>
    <s v="Schrijnwerkrenovatie Hout"/>
    <n v="1286.4000000000001"/>
    <x v="1"/>
    <x v="2590"/>
  </r>
  <r>
    <n v="4633250792"/>
    <x v="6"/>
    <x v="273"/>
    <s v="20231198.1"/>
    <s v="Bij Ons - Chez Nous"/>
    <s v="Chez Nous Bij Ons"/>
    <s v="Schrijnwerkrenovatie PVC"/>
    <n v="1164"/>
    <x v="1"/>
    <x v="2591"/>
  </r>
  <r>
    <n v="4633250792"/>
    <x v="8"/>
    <x v="273"/>
    <s v="20231198.2"/>
    <s v="Bij Ons - Chez Nous"/>
    <s v="Chez Nous Bij Ons"/>
    <s v="Vloerisolatie (op de vloerplaat)"/>
    <n v="2010.6"/>
    <x v="1"/>
    <x v="2592"/>
  </r>
  <r>
    <n v="4629410044"/>
    <x v="15"/>
    <x v="274"/>
    <s v="20185582.2"/>
    <s v="Jan Yperman Ziekenhuis"/>
    <s v="Jan Yperman ziekenhuis campus Ieper"/>
    <s v="Verhogen luchtdichtheid"/>
    <n v="72000"/>
    <x v="1"/>
    <x v="2593"/>
  </r>
  <r>
    <n v="4629410044"/>
    <x v="15"/>
    <x v="274"/>
    <s v="20185582.1"/>
    <s v="Jan Yperman Ziekenhuis"/>
    <s v="Jan Yperman ziekenhuis campus Ieper"/>
    <s v="Overige"/>
    <n v="34800"/>
    <x v="1"/>
    <x v="2594"/>
  </r>
  <r>
    <n v="4629410044"/>
    <x v="7"/>
    <x v="274"/>
    <s v="20226336.1"/>
    <s v="Jan Yperman Ziekenhuis"/>
    <s v="Campus Diksmuide - oud zwembad Diksmuide"/>
    <s v="Warmtepompen en koeling"/>
    <n v="127200"/>
    <x v="1"/>
    <x v="2595"/>
  </r>
  <r>
    <n v="4629410044"/>
    <x v="7"/>
    <x v="274"/>
    <s v="20226336.1"/>
    <s v="Jan Yperman Ziekenhuis"/>
    <s v="Campus Diksmuide - oud zwembad Diksmuide"/>
    <s v="Schrijnwerkrenovatie Aluminium"/>
    <n v="86400"/>
    <x v="1"/>
    <x v="2596"/>
  </r>
  <r>
    <n v="4629410044"/>
    <x v="7"/>
    <x v="274"/>
    <s v="20226336.1"/>
    <s v="Jan Yperman Ziekenhuis"/>
    <s v="Campus Diksmuide - oud zwembad Diksmuide"/>
    <s v="Dakisolatie plat dak"/>
    <n v="40536"/>
    <x v="1"/>
    <x v="2597"/>
  </r>
  <r>
    <n v="4629410044"/>
    <x v="7"/>
    <x v="274"/>
    <s v="20226336.1"/>
    <s v="Jan Yperman Ziekenhuis"/>
    <s v="Campus Diksmuide - oud zwembad Diksmuide"/>
    <s v="Schrijnwerkrenovatie Aluminium"/>
    <n v="18000"/>
    <x v="1"/>
    <x v="2598"/>
  </r>
  <r>
    <n v="4629410044"/>
    <x v="7"/>
    <x v="274"/>
    <s v="20226336.1"/>
    <s v="Jan Yperman Ziekenhuis"/>
    <s v="Campus Diksmuide - oud zwembad Diksmuide"/>
    <s v="Dakisolatie plat dak"/>
    <n v="10080"/>
    <x v="1"/>
    <x v="2599"/>
  </r>
  <r>
    <n v="4629410044"/>
    <x v="7"/>
    <x v="274"/>
    <s v="20226336.1"/>
    <s v="Jan Yperman Ziekenhuis"/>
    <s v="Campus Diksmuide - oud zwembad Diksmuide"/>
    <s v="Buitengevel"/>
    <n v="7200"/>
    <x v="1"/>
    <x v="2600"/>
  </r>
  <r>
    <n v="4629410044"/>
    <x v="7"/>
    <x v="274"/>
    <s v="20226336.1"/>
    <s v="Jan Yperman Ziekenhuis"/>
    <s v="Campus Diksmuide - oud zwembad Diksmuide"/>
    <s v="Schrijnwerkrenovatie Aluminium"/>
    <n v="3600"/>
    <x v="1"/>
    <x v="2601"/>
  </r>
  <r>
    <n v="4629410044"/>
    <x v="7"/>
    <x v="274"/>
    <s v="20226336.1"/>
    <s v="Jan Yperman Ziekenhuis"/>
    <s v="Campus Diksmuide - oud zwembad Diksmuide"/>
    <s v="Schrijnwerkrenovatie Aluminium"/>
    <n v="1800"/>
    <x v="1"/>
    <x v="2602"/>
  </r>
  <r>
    <n v="4629410044"/>
    <x v="7"/>
    <x v="274"/>
    <s v="20185582.5"/>
    <s v="Jan Yperman Ziekenhuis"/>
    <s v="Jan Yperman ziekenhuis campus Ieper"/>
    <s v="Monitoring"/>
    <n v="33149"/>
    <x v="1"/>
    <x v="2603"/>
  </r>
  <r>
    <n v="4629410044"/>
    <x v="7"/>
    <x v="274"/>
    <s v="20185582.3"/>
    <s v="Jan Yperman Ziekenhuis"/>
    <s v="Jan Yperman ziekenhuis campus Ieper"/>
    <s v="Regeltechnisch"/>
    <n v="10500"/>
    <x v="1"/>
    <x v="2604"/>
  </r>
  <r>
    <n v="4629410044"/>
    <x v="7"/>
    <x v="274"/>
    <s v="20185582.4"/>
    <s v="Jan Yperman Ziekenhuis"/>
    <s v="Jan Yperman ziekenhuis campus Ieper"/>
    <s v="Regeltechnisch"/>
    <n v="9309"/>
    <x v="1"/>
    <x v="2605"/>
  </r>
  <r>
    <n v="4629410044"/>
    <x v="7"/>
    <x v="274"/>
    <s v="20185582.6"/>
    <s v="Jan Yperman Ziekenhuis"/>
    <s v="Jan Yperman ziekenhuis campus Ieper"/>
    <s v="Comfortverhoging"/>
    <n v="5043"/>
    <x v="1"/>
    <x v="2606"/>
  </r>
  <r>
    <n v="4629410044"/>
    <x v="5"/>
    <x v="274"/>
    <s v="20185582.7"/>
    <s v="Jan Yperman Ziekenhuis"/>
    <s v="Jan Yperman ziekenhuis campus Ieper"/>
    <s v="PV-panelen"/>
    <n v="100141"/>
    <x v="1"/>
    <x v="2607"/>
  </r>
  <r>
    <n v="4635536257"/>
    <x v="9"/>
    <x v="275"/>
    <s v="20188024.1"/>
    <s v="De Stap, Centrum voor Kinderzorg en Gezinsondersteuning"/>
    <s v="De Stap vzw"/>
    <s v="Dakisolatie"/>
    <n v="7673.4"/>
    <x v="1"/>
    <x v="2608"/>
  </r>
  <r>
    <n v="4635536257"/>
    <x v="5"/>
    <x v="275"/>
    <s v="20188024.2"/>
    <s v="De Stap, Centrum voor Kinderzorg en Gezinsondersteuning"/>
    <s v="De Stap vzw"/>
    <s v="PV-panelen"/>
    <n v="1423"/>
    <x v="1"/>
    <x v="2609"/>
  </r>
  <r>
    <n v="4638923331"/>
    <x v="2"/>
    <x v="276"/>
    <s v="20213258.1"/>
    <s v="Centrum voor Ambulante Revalidatie D.A.T."/>
    <s v="Centrum Ambulante Revalidatie DAT"/>
    <s v="Stookplaatsrenovatie"/>
    <n v="4500"/>
    <x v="1"/>
    <x v="2610"/>
  </r>
  <r>
    <n v="4638923331"/>
    <x v="2"/>
    <x v="276"/>
    <s v="20213258.1"/>
    <s v="Centrum voor Ambulante Revalidatie D.A.T."/>
    <s v="Centrum Ambulante Revalidatie DAT"/>
    <s v="Isoleren pompen/kranen/hydraulica"/>
    <n v="1036"/>
    <x v="1"/>
    <x v="2611"/>
  </r>
  <r>
    <n v="4638923331"/>
    <x v="5"/>
    <x v="276"/>
    <s v="20213258.2"/>
    <s v="Centrum voor Ambulante Revalidatie D.A.T."/>
    <s v="Centrum Ambulante Revalidatie DAT"/>
    <s v="PV-panelen"/>
    <n v="5081"/>
    <x v="1"/>
    <x v="2612"/>
  </r>
  <r>
    <n v="4647673105"/>
    <x v="3"/>
    <x v="277"/>
    <s v="20213097.1"/>
    <s v="Centrum Algemeen Welzijnswerk De Kempen"/>
    <s v="Het Verband Turnhout"/>
    <s v="Stookplaatsrenovatie"/>
    <n v="18000"/>
    <x v="1"/>
    <x v="2613"/>
  </r>
  <r>
    <n v="4647673105"/>
    <x v="2"/>
    <x v="277"/>
    <s v="20213080.1"/>
    <s v="Centrum Algemeen Welzijnswerk De Kempen"/>
    <s v="Hofkwartier Herentals"/>
    <s v="Overige"/>
    <n v="1563"/>
    <x v="1"/>
    <x v="2614"/>
  </r>
  <r>
    <n v="4647673105"/>
    <x v="5"/>
    <x v="277"/>
    <s v="20213080.1"/>
    <s v="Centrum Algemeen Welzijnswerk De Kempen"/>
    <s v="Hofkwartier Herentals"/>
    <s v="Overige"/>
    <n v="2126.1999999999998"/>
    <x v="1"/>
    <x v="2614"/>
  </r>
  <r>
    <n v="4647736453"/>
    <x v="3"/>
    <x v="278"/>
    <s v="20183164.1"/>
    <s v="Centrum Algemeen Welzijnswerk Noord-West-Vlaanderen"/>
    <s v="Crisisopvangcentrum"/>
    <s v="Muurisolatie"/>
    <n v="64122.600000000006"/>
    <x v="1"/>
    <x v="2615"/>
  </r>
  <r>
    <n v="4647736453"/>
    <x v="3"/>
    <x v="278"/>
    <s v="20183164.1"/>
    <s v="Centrum Algemeen Welzijnswerk Noord-West-Vlaanderen"/>
    <s v="Crisisopvangcentrum"/>
    <s v="Dakisolatie"/>
    <n v="45198"/>
    <x v="1"/>
    <x v="2616"/>
  </r>
  <r>
    <n v="4647736453"/>
    <x v="3"/>
    <x v="278"/>
    <s v="20183164.1"/>
    <s v="Centrum Algemeen Welzijnswerk Noord-West-Vlaanderen"/>
    <s v="Crisisopvangcentrum"/>
    <s v="Renovatie beglazing"/>
    <n v="19624.8"/>
    <x v="1"/>
    <x v="2617"/>
  </r>
  <r>
    <n v="4647736453"/>
    <x v="3"/>
    <x v="278"/>
    <s v="20183164.1"/>
    <s v="Centrum Algemeen Welzijnswerk Noord-West-Vlaanderen"/>
    <s v="Crisisopvangcentrum"/>
    <s v="Overige"/>
    <n v="1500"/>
    <x v="1"/>
    <x v="2618"/>
  </r>
  <r>
    <n v="4647736453"/>
    <x v="3"/>
    <x v="278"/>
    <s v="20193141.1"/>
    <s v="Centrum Algemeen Welzijnswerk Noord-West-Vlaanderen"/>
    <s v="Gezinswoning Beenhouwerstraat"/>
    <s v="Renovatie beglazing"/>
    <n v="2100"/>
    <x v="1"/>
    <x v="2619"/>
  </r>
  <r>
    <n v="4647736453"/>
    <x v="3"/>
    <x v="278"/>
    <s v="20199094.1"/>
    <s v="Centrum Algemeen Welzijnswerk Noord-West-Vlaanderen"/>
    <s v="Gezinswoning Gapaardstraat"/>
    <s v="Stookplaatsrenovatie"/>
    <n v="2049"/>
    <x v="1"/>
    <x v="2620"/>
  </r>
  <r>
    <n v="4647736453"/>
    <x v="3"/>
    <x v="278"/>
    <s v="20192950.1"/>
    <s v="Centrum Algemeen Welzijnswerk Noord-West-Vlaanderen"/>
    <s v="Gezinswoning Weidestraat"/>
    <s v="Renovatie beglazing"/>
    <n v="3300"/>
    <x v="1"/>
    <x v="2621"/>
  </r>
  <r>
    <n v="4647736453"/>
    <x v="3"/>
    <x v="278"/>
    <s v="20192950.1"/>
    <s v="Centrum Algemeen Welzijnswerk Noord-West-Vlaanderen"/>
    <s v="Gezinswoning Weidestraat"/>
    <s v="Stookplaatsrenovatie"/>
    <n v="1500"/>
    <x v="1"/>
    <x v="2622"/>
  </r>
  <r>
    <n v="4647736453"/>
    <x v="3"/>
    <x v="278"/>
    <s v="20182613.1"/>
    <s v="Centrum Algemeen Welzijnswerk Noord-West-Vlaanderen"/>
    <s v="Jongerenopvang"/>
    <s v="Vloerisolatie"/>
    <n v="10675.800000000001"/>
    <x v="1"/>
    <x v="2623"/>
  </r>
  <r>
    <n v="4647736453"/>
    <x v="3"/>
    <x v="278"/>
    <s v="20182613.1"/>
    <s v="Centrum Algemeen Welzijnswerk Noord-West-Vlaanderen"/>
    <s v="Jongerenopvang"/>
    <s v="Renovatie beglazing"/>
    <n v="10576.8"/>
    <x v="1"/>
    <x v="2624"/>
  </r>
  <r>
    <n v="4647736453"/>
    <x v="3"/>
    <x v="278"/>
    <s v="20182613.1"/>
    <s v="Centrum Algemeen Welzijnswerk Noord-West-Vlaanderen"/>
    <s v="Jongerenopvang"/>
    <s v="Muurisolatie"/>
    <n v="7375.2"/>
    <x v="1"/>
    <x v="2625"/>
  </r>
  <r>
    <n v="4647736453"/>
    <x v="3"/>
    <x v="278"/>
    <s v="20182613.1"/>
    <s v="Centrum Algemeen Welzijnswerk Noord-West-Vlaanderen"/>
    <s v="Jongerenopvang"/>
    <s v="Stookplaatsrenovatie"/>
    <n v="3797"/>
    <x v="1"/>
    <x v="2626"/>
  </r>
  <r>
    <n v="4647736453"/>
    <x v="3"/>
    <x v="278"/>
    <s v="20182613.1"/>
    <s v="Centrum Algemeen Welzijnswerk Noord-West-Vlaanderen"/>
    <s v="Jongerenopvang"/>
    <s v="Renovatie beglazing"/>
    <n v="1862.3999999999999"/>
    <x v="1"/>
    <x v="2627"/>
  </r>
  <r>
    <n v="4647736453"/>
    <x v="3"/>
    <x v="278"/>
    <s v="20182613.1"/>
    <s v="Centrum Algemeen Welzijnswerk Noord-West-Vlaanderen"/>
    <s v="Jongerenopvang"/>
    <s v="Dakisolatie"/>
    <n v="141"/>
    <x v="1"/>
    <x v="2628"/>
  </r>
  <r>
    <n v="4647736453"/>
    <x v="3"/>
    <x v="278"/>
    <s v="20199779.1"/>
    <s v="Centrum Algemeen Welzijnswerk Noord-West-Vlaanderen"/>
    <s v="Studio's woonbegeleiding Nikolas Gombertstraat"/>
    <s v="Dakisolatie"/>
    <n v="3000"/>
    <x v="1"/>
    <x v="2629"/>
  </r>
  <r>
    <n v="4647736453"/>
    <x v="3"/>
    <x v="278"/>
    <s v="20191891.1"/>
    <s v="Centrum Algemeen Welzijnswerk Noord-West-Vlaanderen"/>
    <s v="Studio's woonbegeleiding Ooststraat"/>
    <s v="Renovatie beglazing"/>
    <n v="7500"/>
    <x v="1"/>
    <x v="2630"/>
  </r>
  <r>
    <n v="4647736453"/>
    <x v="3"/>
    <x v="278"/>
    <s v="20191891.1"/>
    <s v="Centrum Algemeen Welzijnswerk Noord-West-Vlaanderen"/>
    <s v="Studio's woonbegeleiding Ooststraat"/>
    <s v="Stookplaatsrenovatie"/>
    <n v="3391"/>
    <x v="1"/>
    <x v="2631"/>
  </r>
  <r>
    <n v="4647736453"/>
    <x v="3"/>
    <x v="278"/>
    <s v="20191891.1"/>
    <s v="Centrum Algemeen Welzijnswerk Noord-West-Vlaanderen"/>
    <s v="Studio's woonbegeleiding Ooststraat"/>
    <s v="Dakisolatie"/>
    <n v="1200"/>
    <x v="1"/>
    <x v="2632"/>
  </r>
  <r>
    <n v="4647736453"/>
    <x v="3"/>
    <x v="278"/>
    <s v="20191581.1"/>
    <s v="Centrum Algemeen Welzijnswerk Noord-West-Vlaanderen"/>
    <s v="Studio's woonbegeleiding Wagnerstraat"/>
    <s v="Renovatie beglazing"/>
    <n v="4200"/>
    <x v="1"/>
    <x v="2633"/>
  </r>
  <r>
    <n v="4647736453"/>
    <x v="3"/>
    <x v="278"/>
    <s v="20191581.1"/>
    <s v="Centrum Algemeen Welzijnswerk Noord-West-Vlaanderen"/>
    <s v="Studio's woonbegeleiding Wagnerstraat"/>
    <s v="Muurisolatie"/>
    <n v="115"/>
    <x v="1"/>
    <x v="2634"/>
  </r>
  <r>
    <n v="4647736453"/>
    <x v="3"/>
    <x v="278"/>
    <s v="20192124.1"/>
    <s v="Centrum Algemeen Welzijnswerk Noord-West-Vlaanderen"/>
    <s v="Studio's woonbegeleiding Werkhuisstraat"/>
    <s v="Dakisolatie"/>
    <n v="1374"/>
    <x v="1"/>
    <x v="2635"/>
  </r>
  <r>
    <n v="4647736453"/>
    <x v="3"/>
    <x v="278"/>
    <s v="20181539.1"/>
    <s v="Centrum Algemeen Welzijnswerk Noord-West-Vlaanderen"/>
    <s v="Vrouwenopvangcentrum"/>
    <s v="Renovatie beglazing"/>
    <n v="10053.6"/>
    <x v="1"/>
    <x v="2636"/>
  </r>
  <r>
    <n v="4647736453"/>
    <x v="3"/>
    <x v="278"/>
    <s v="20181539.1"/>
    <s v="Centrum Algemeen Welzijnswerk Noord-West-Vlaanderen"/>
    <s v="Vrouwenopvangcentrum"/>
    <s v="Muurisolatie"/>
    <n v="1677"/>
    <x v="1"/>
    <x v="2637"/>
  </r>
  <r>
    <n v="4647736453"/>
    <x v="7"/>
    <x v="278"/>
    <s v="20195794.1"/>
    <s v="Centrum Algemeen Welzijnswerk Noord-West-Vlaanderen"/>
    <s v="Houtland"/>
    <s v="Renovatie beglazing"/>
    <n v="15000"/>
    <x v="1"/>
    <x v="2638"/>
  </r>
  <r>
    <n v="4647745366"/>
    <x v="1"/>
    <x v="279"/>
    <s v="20217671.1"/>
    <s v="Centrum Algemeen Welzijnswerk Brussel"/>
    <s v="Centrum Algemeen Welzijnswerk Brussel - Antwerpselaan"/>
    <s v="Buitengevel"/>
    <n v="36106"/>
    <x v="1"/>
    <x v="2639"/>
  </r>
  <r>
    <n v="4647745366"/>
    <x v="1"/>
    <x v="279"/>
    <s v="20217671.1"/>
    <s v="Centrum Algemeen Welzijnswerk Brussel"/>
    <s v="Centrum Algemeen Welzijnswerk Brussel - Antwerpselaan"/>
    <s v="Dakisolatie"/>
    <n v="8999"/>
    <x v="1"/>
    <x v="2640"/>
  </r>
  <r>
    <n v="4647745366"/>
    <x v="1"/>
    <x v="279"/>
    <s v="20217671.1"/>
    <s v="Centrum Algemeen Welzijnswerk Brussel"/>
    <s v="Centrum Algemeen Welzijnswerk Brussel - Antwerpselaan"/>
    <s v="Isoleren pompen/kranen/hydraulica"/>
    <n v="1410"/>
    <x v="1"/>
    <x v="2641"/>
  </r>
  <r>
    <n v="4647745366"/>
    <x v="1"/>
    <x v="279"/>
    <s v="20213242.1"/>
    <s v="Centrum Algemeen Welzijnswerk Brussel"/>
    <s v="Centrum Algemeen welzijnswerk Brussel - Priemstraat"/>
    <s v="Warmtepompen en koeling"/>
    <n v="16620"/>
    <x v="1"/>
    <x v="2642"/>
  </r>
  <r>
    <n v="4647745366"/>
    <x v="1"/>
    <x v="279"/>
    <s v="20213242.1"/>
    <s v="Centrum Algemeen Welzijnswerk Brussel"/>
    <s v="Centrum Algemeen welzijnswerk Brussel - Priemstraat"/>
    <s v="Muurisolatie"/>
    <n v="16500"/>
    <x v="1"/>
    <x v="2643"/>
  </r>
  <r>
    <n v="4647745366"/>
    <x v="1"/>
    <x v="279"/>
    <s v="20213242.1"/>
    <s v="Centrum Algemeen Welzijnswerk Brussel"/>
    <s v="Centrum Algemeen welzijnswerk Brussel - Priemstraat"/>
    <s v="Stookplaatsrenovatie"/>
    <n v="10170"/>
    <x v="1"/>
    <x v="2644"/>
  </r>
  <r>
    <n v="4647745366"/>
    <x v="1"/>
    <x v="279"/>
    <s v="20213242.1"/>
    <s v="Centrum Algemeen Welzijnswerk Brussel"/>
    <s v="Centrum Algemeen welzijnswerk Brussel - Priemstraat"/>
    <s v="Buitengevel"/>
    <n v="9783"/>
    <x v="1"/>
    <x v="2645"/>
  </r>
  <r>
    <n v="4647745366"/>
    <x v="1"/>
    <x v="279"/>
    <s v="20213242.1"/>
    <s v="Centrum Algemeen Welzijnswerk Brussel"/>
    <s v="Centrum Algemeen welzijnswerk Brussel - Priemstraat"/>
    <s v="Schrijnwerkrenovatie Hout"/>
    <n v="5310"/>
    <x v="1"/>
    <x v="2646"/>
  </r>
  <r>
    <n v="4648727240"/>
    <x v="7"/>
    <x v="280"/>
    <s v="20224461.1"/>
    <s v="Centrum voor Algemeen Welzijnswerk Limburg"/>
    <s v="CAW Limburg - Hamelstraat 27 Sint-Truiden"/>
    <s v="Dakisolatie plat dak"/>
    <n v="13800"/>
    <x v="1"/>
    <x v="2647"/>
  </r>
  <r>
    <n v="4648727240"/>
    <x v="7"/>
    <x v="280"/>
    <s v="20224650.1"/>
    <s v="Centrum voor Algemeen Welzijnswerk Limburg"/>
    <s v="CAW Limburg - Kattenbos 59 Lommel"/>
    <s v="Isoleren pompen/kranen/hydraulica"/>
    <n v="1125"/>
    <x v="1"/>
    <x v="2648"/>
  </r>
  <r>
    <n v="4648727240"/>
    <x v="7"/>
    <x v="280"/>
    <s v="20191170.1"/>
    <s v="Centrum voor Algemeen Welzijnswerk Limburg"/>
    <s v="CAW Limburg - Rozenstraat 28 Hasselt"/>
    <s v="Gebouwisolatie"/>
    <n v="22560"/>
    <x v="1"/>
    <x v="2649"/>
  </r>
  <r>
    <n v="4648727240"/>
    <x v="7"/>
    <x v="280"/>
    <s v="20191170.1"/>
    <s v="Centrum voor Algemeen Welzijnswerk Limburg"/>
    <s v="CAW Limburg - Rozenstraat 28 Hasselt"/>
    <s v="Monitoring"/>
    <n v="3900"/>
    <x v="1"/>
    <x v="2650"/>
  </r>
  <r>
    <n v="4648727240"/>
    <x v="7"/>
    <x v="280"/>
    <s v="20224768.1"/>
    <s v="Centrum voor Algemeen Welzijnswerk Limburg"/>
    <s v="CAW Limburg - Souwstraat 29 Houthalen-Helchteren"/>
    <s v="Isoleren pompen/kranen/hydraulica"/>
    <n v="1350"/>
    <x v="1"/>
    <x v="2651"/>
  </r>
  <r>
    <n v="4648727240"/>
    <x v="2"/>
    <x v="280"/>
    <s v="20224650.2"/>
    <s v="Centrum voor Algemeen Welzijnswerk Limburg"/>
    <s v="CAW Limburg - Kattenbos 59 Lommel"/>
    <s v="Warmtepompen en koeling"/>
    <n v="44906"/>
    <x v="1"/>
    <x v="2652"/>
  </r>
  <r>
    <n v="4651251244"/>
    <x v="6"/>
    <x v="281"/>
    <s v="20202406.1"/>
    <s v="CENTRUM ALGEMEEN WELZIJNSWERK CENTRAAL - WEST - VLAANDEREN"/>
    <s v="Nijverheidsstraat 11"/>
    <s v="Muurisolatie"/>
    <n v="109200"/>
    <x v="1"/>
    <x v="2653"/>
  </r>
  <r>
    <n v="4651251244"/>
    <x v="6"/>
    <x v="281"/>
    <s v="20202406.1"/>
    <s v="CENTRUM ALGEMEEN WELZIJNSWERK CENTRAAL - WEST - VLAANDEREN"/>
    <s v="Nijverheidsstraat 11"/>
    <s v="Vloerisolatie"/>
    <n v="84000"/>
    <x v="1"/>
    <x v="2654"/>
  </r>
  <r>
    <n v="4651251244"/>
    <x v="6"/>
    <x v="281"/>
    <s v="20202406.1"/>
    <s v="CENTRUM ALGEMEEN WELZIJNSWERK CENTRAAL - WEST - VLAANDEREN"/>
    <s v="Nijverheidsstraat 11"/>
    <s v="Duurzame energieopslag"/>
    <n v="50640"/>
    <x v="1"/>
    <x v="2655"/>
  </r>
  <r>
    <n v="4653230818"/>
    <x v="10"/>
    <x v="282"/>
    <s v="20186605.1"/>
    <s v="Avalon"/>
    <s v="Pastorij"/>
    <s v="Dakisolatie"/>
    <n v="1800"/>
    <x v="1"/>
    <x v="2656"/>
  </r>
  <r>
    <n v="4653230818"/>
    <x v="15"/>
    <x v="282"/>
    <s v="20186310.1"/>
    <s v="Avalon"/>
    <s v="Klooster"/>
    <s v="Relighting/relamping"/>
    <n v="3625"/>
    <x v="1"/>
    <x v="2657"/>
  </r>
  <r>
    <n v="4653230818"/>
    <x v="15"/>
    <x v="282"/>
    <s v="20186605.2"/>
    <s v="Avalon"/>
    <s v="Pastorij"/>
    <s v="Relighting/relamping"/>
    <n v="637"/>
    <x v="1"/>
    <x v="2658"/>
  </r>
  <r>
    <n v="4648364644"/>
    <x v="5"/>
    <x v="283"/>
    <s v="20221502.1"/>
    <s v="HOME SINT-JOZEF vzw"/>
    <s v="Home Sint-Jozef"/>
    <s v="Dakisolatie plat dak"/>
    <n v="55717.2"/>
    <x v="1"/>
    <x v="2659"/>
  </r>
  <r>
    <n v="4648364644"/>
    <x v="5"/>
    <x v="283"/>
    <s v="20221502.1"/>
    <s v="HOME SINT-JOZEF vzw"/>
    <s v="Home Sint-Jozef"/>
    <s v="PV-panelen"/>
    <n v="1897"/>
    <x v="1"/>
    <x v="2660"/>
  </r>
  <r>
    <n v="4678149918"/>
    <x v="7"/>
    <x v="284"/>
    <s v="20223880.2"/>
    <s v="Welzijnskoepel West-Brabant"/>
    <s v="Seniorenwoning Akkerwinde"/>
    <s v="Warmtepompen en koeling"/>
    <n v="16528.2"/>
    <x v="1"/>
    <x v="2661"/>
  </r>
  <r>
    <n v="4685119053"/>
    <x v="9"/>
    <x v="285"/>
    <s v="20183688.1"/>
    <s v="ALGEMEEN  ZIEKENHUIS SINT-MARIA"/>
    <s v="Algemeen Ziekenhuis Sint-Maria Halle"/>
    <s v="Stookplaatsrenovatie"/>
    <n v="99233"/>
    <x v="1"/>
    <x v="2662"/>
  </r>
  <r>
    <n v="4685119053"/>
    <x v="9"/>
    <x v="285"/>
    <s v="20183688.1"/>
    <s v="ALGEMEEN  ZIEKENHUIS SINT-MARIA"/>
    <s v="Algemeen Ziekenhuis Sint-Maria Halle"/>
    <s v="Vervangen pompen"/>
    <n v="7294.2"/>
    <x v="1"/>
    <x v="2663"/>
  </r>
  <r>
    <n v="4685119053"/>
    <x v="9"/>
    <x v="285"/>
    <s v="20183688.1"/>
    <s v="ALGEMEEN  ZIEKENHUIS SINT-MARIA"/>
    <s v="Algemeen Ziekenhuis Sint-Maria Halle"/>
    <s v="Isoleren leidingen"/>
    <n v="2362"/>
    <x v="1"/>
    <x v="2664"/>
  </r>
  <r>
    <n v="4685119053"/>
    <x v="9"/>
    <x v="285"/>
    <s v="20183688.1"/>
    <s v="ALGEMEEN  ZIEKENHUIS SINT-MARIA"/>
    <s v="Algemeen Ziekenhuis Sint-Maria Halle"/>
    <s v="Isoleren pompen/kranen/hydraulica"/>
    <n v="650"/>
    <x v="1"/>
    <x v="2665"/>
  </r>
  <r>
    <n v="4685119053"/>
    <x v="12"/>
    <x v="285"/>
    <s v="20183688.2"/>
    <s v="ALGEMEEN  ZIEKENHUIS SINT-MARIA"/>
    <s v="Algemeen Ziekenhuis Sint-Maria Halle"/>
    <s v="WKK"/>
    <n v="240461"/>
    <x v="1"/>
    <x v="2666"/>
  </r>
  <r>
    <n v="4685119053"/>
    <x v="17"/>
    <x v="285"/>
    <s v="20183688.2"/>
    <s v="ALGEMEEN  ZIEKENHUIS SINT-MARIA"/>
    <s v="Algemeen Ziekenhuis Sint-Maria Halle"/>
    <s v="WKK"/>
    <n v="119022"/>
    <x v="1"/>
    <x v="2666"/>
  </r>
  <r>
    <n v="4692610844"/>
    <x v="10"/>
    <x v="286"/>
    <s v="20186182.1"/>
    <s v="GEZONDHEIDSZORG 'BERMHERTIGHEID JESU'"/>
    <s v="PVT Sint-Augustinus"/>
    <s v="Vervangen pompen"/>
    <n v="5930"/>
    <x v="1"/>
    <x v="2667"/>
  </r>
  <r>
    <n v="4692610844"/>
    <x v="10"/>
    <x v="286"/>
    <s v="20185565.1"/>
    <s v="GEZONDHEIDSZORG 'BERMHERTIGHEID JESU'"/>
    <s v="PZ Onzelievevrouw"/>
    <s v="Schrijnwerkrenovatie"/>
    <n v="304920"/>
    <x v="1"/>
    <x v="2668"/>
  </r>
  <r>
    <n v="4692610844"/>
    <x v="10"/>
    <x v="286"/>
    <s v="20185565.1"/>
    <s v="GEZONDHEIDSZORG 'BERMHERTIGHEID JESU'"/>
    <s v="PZ Onzelievevrouw"/>
    <s v="WKK"/>
    <n v="4277"/>
    <x v="1"/>
    <x v="2669"/>
  </r>
  <r>
    <n v="4692610844"/>
    <x v="10"/>
    <x v="286"/>
    <s v="20185565.1"/>
    <s v="GEZONDHEIDSZORG 'BERMHERTIGHEID JESU'"/>
    <s v="PZ Onzelievevrouw"/>
    <s v="Vervangen pompen"/>
    <n v="3474"/>
    <x v="1"/>
    <x v="2670"/>
  </r>
  <r>
    <n v="4692610844"/>
    <x v="16"/>
    <x v="286"/>
    <s v="20186933.1"/>
    <s v="GEZONDHEIDSZORG 'BERMHERTIGHEID JESU'"/>
    <s v="Psychiatrisch Ziekenhuis H. Hart"/>
    <s v="WKK"/>
    <n v="11991"/>
    <x v="1"/>
    <x v="2671"/>
  </r>
  <r>
    <n v="4692610844"/>
    <x v="16"/>
    <x v="286"/>
    <s v="20186933.2"/>
    <s v="GEZONDHEIDSZORG 'BERMHERTIGHEID JESU'"/>
    <s v="Psychiatrisch Ziekenhuis H. Hart"/>
    <s v="Vervangen pompen"/>
    <n v="10418"/>
    <x v="1"/>
    <x v="2672"/>
  </r>
  <r>
    <n v="4692610844"/>
    <x v="16"/>
    <x v="286"/>
    <s v="20186306.2"/>
    <s v="GEZONDHEIDSZORG 'BERMHERTIGHEID JESU'"/>
    <s v="PVT Het Tempelhof"/>
    <s v="Vervangen pompen"/>
    <n v="7800"/>
    <x v="1"/>
    <x v="2673"/>
  </r>
  <r>
    <n v="4692610844"/>
    <x v="16"/>
    <x v="286"/>
    <s v="20186306.1"/>
    <s v="GEZONDHEIDSZORG 'BERMHERTIGHEID JESU'"/>
    <s v="PVT Het Tempelhof"/>
    <s v="Overige"/>
    <n v="1190"/>
    <x v="1"/>
    <x v="2674"/>
  </r>
  <r>
    <n v="4692610844"/>
    <x v="4"/>
    <x v="286"/>
    <s v="20185565.4"/>
    <s v="GEZONDHEIDSZORG 'BERMHERTIGHEID JESU'"/>
    <s v="PZ Onzelievevrouw"/>
    <s v="Stookplaatsrenovatie"/>
    <n v="153000"/>
    <x v="2"/>
    <x v="2675"/>
  </r>
  <r>
    <n v="4692610844"/>
    <x v="6"/>
    <x v="286"/>
    <s v="20185973.1"/>
    <s v="GEZONDHEIDSZORG 'BERMHERTIGHEID JESU'"/>
    <s v="PTC Rustenburg"/>
    <s v="Dakisolatie"/>
    <n v="22903"/>
    <x v="1"/>
    <x v="2676"/>
  </r>
  <r>
    <n v="4692610844"/>
    <x v="6"/>
    <x v="286"/>
    <s v="20186306.3"/>
    <s v="GEZONDHEIDSZORG 'BERMHERTIGHEID JESU'"/>
    <s v="PVT Het Tempelhof"/>
    <s v="Stookplaatsrenovatie"/>
    <n v="37200"/>
    <x v="1"/>
    <x v="2677"/>
  </r>
  <r>
    <n v="4692610844"/>
    <x v="6"/>
    <x v="286"/>
    <s v="20186306.3"/>
    <s v="GEZONDHEIDSZORG 'BERMHERTIGHEID JESU'"/>
    <s v="PVT Het Tempelhof"/>
    <s v="Renovatie SWW"/>
    <n v="10200"/>
    <x v="1"/>
    <x v="2678"/>
  </r>
  <r>
    <n v="4692610844"/>
    <x v="6"/>
    <x v="286"/>
    <s v="20186933.5"/>
    <s v="GEZONDHEIDSZORG 'BERMHERTIGHEID JESU'"/>
    <s v="PZ Heilig Hart"/>
    <s v="Isoleren leidingen"/>
    <n v="3750"/>
    <x v="1"/>
    <x v="2679"/>
  </r>
  <r>
    <n v="4692610844"/>
    <x v="17"/>
    <x v="286"/>
    <s v="20186933.1"/>
    <s v="GEZONDHEIDSZORG 'BERMHERTIGHEID JESU'"/>
    <s v="Psychiatrisch Ziekenhuis H. Hart"/>
    <s v="WKK"/>
    <n v="48725"/>
    <x v="1"/>
    <x v="2671"/>
  </r>
  <r>
    <n v="4692610844"/>
    <x v="11"/>
    <x v="286"/>
    <s v="20186311.1"/>
    <s v="GEZONDHEIDSZORG 'BERMHERTIGHEID JESU'"/>
    <s v="CPR Inghelburch"/>
    <s v="Stookplaatsrenovatie"/>
    <n v="21150"/>
    <x v="1"/>
    <x v="2680"/>
  </r>
  <r>
    <n v="4692610844"/>
    <x v="11"/>
    <x v="286"/>
    <s v="20186933.3"/>
    <s v="GEZONDHEIDSZORG 'BERMHERTIGHEID JESU'"/>
    <s v="Psychiatrisch Ziekenhuis H. Hart"/>
    <s v="Relighting/relamping"/>
    <n v="80125"/>
    <x v="1"/>
    <x v="2681"/>
  </r>
  <r>
    <n v="4692610844"/>
    <x v="11"/>
    <x v="286"/>
    <s v="20186933.3"/>
    <s v="GEZONDHEIDSZORG 'BERMHERTIGHEID JESU'"/>
    <s v="Psychiatrisch Ziekenhuis H. Hart"/>
    <s v="Dakisolatie"/>
    <n v="5070"/>
    <x v="2"/>
    <x v="2682"/>
  </r>
  <r>
    <n v="4692610844"/>
    <x v="11"/>
    <x v="286"/>
    <s v="20185565.3"/>
    <s v="GEZONDHEIDSZORG 'BERMHERTIGHEID JESU'"/>
    <s v="PZ Onzelievevrouw"/>
    <s v="Relighting/relamping"/>
    <n v="25410"/>
    <x v="2"/>
    <x v="2683"/>
  </r>
  <r>
    <n v="4692610844"/>
    <x v="11"/>
    <x v="286"/>
    <s v="20185565.2"/>
    <s v="GEZONDHEIDSZORG 'BERMHERTIGHEID JESU'"/>
    <s v="PZ Onzelievevrouw"/>
    <s v="Warmtepompen"/>
    <n v="2722.5"/>
    <x v="2"/>
    <x v="2684"/>
  </r>
  <r>
    <n v="4690637831"/>
    <x v="11"/>
    <x v="287"/>
    <s v="20196951.1"/>
    <s v="Sint-Franciscusziekenhuis"/>
    <s v="Sint-Franciscusziekenhuis"/>
    <s v="Overige"/>
    <n v="25635"/>
    <x v="1"/>
    <x v="2685"/>
  </r>
  <r>
    <n v="4690637831"/>
    <x v="5"/>
    <x v="287"/>
    <s v="20196951.2"/>
    <s v="Sint-Franciscusziekenhuis"/>
    <s v="Sint-Franciscusziekenhuis"/>
    <s v="PV-panelen"/>
    <n v="617034"/>
    <x v="1"/>
    <x v="2686"/>
  </r>
  <r>
    <n v="4709318303"/>
    <x v="10"/>
    <x v="288"/>
    <s v="20185533.1"/>
    <s v="Centrum voor Geestelijke Gezondheidszorg Andante"/>
    <s v="Centrum voor geestelijke gezondheidszorg Andante vzw"/>
    <s v="Stookplaatsrenovatie"/>
    <n v="6398.4"/>
    <x v="1"/>
    <x v="2687"/>
  </r>
  <r>
    <n v="4709318303"/>
    <x v="10"/>
    <x v="288"/>
    <s v="20189268.1"/>
    <s v="Centrum voor Geestelijke Gezondheidszorg Andante"/>
    <s v="Centrum voor geestelijke gezondheidszorg Andante vzw"/>
    <s v="Comfortverhoging"/>
    <n v="2064"/>
    <x v="1"/>
    <x v="2688"/>
  </r>
  <r>
    <n v="4709318303"/>
    <x v="3"/>
    <x v="288"/>
    <s v="20202086.1"/>
    <s v="Centrum voor Geestelijke Gezondheidszorg Andante"/>
    <s v="Vdip Connect"/>
    <s v="Schrijnwerkrenovatie"/>
    <n v="20820.96"/>
    <x v="1"/>
    <x v="2689"/>
  </r>
  <r>
    <n v="4709318303"/>
    <x v="3"/>
    <x v="288"/>
    <s v="20202086.1"/>
    <s v="Centrum voor Geestelijke Gezondheidszorg Andante"/>
    <s v="Vdip Connect"/>
    <s v="Renovatie ventilatie"/>
    <n v="503"/>
    <x v="1"/>
    <x v="2690"/>
  </r>
  <r>
    <n v="4709318303"/>
    <x v="5"/>
    <x v="288"/>
    <s v="20189268.2"/>
    <s v="Centrum voor Geestelijke Gezondheidszorg Andante"/>
    <s v="Centrum voor geestelijke gezondheidszorg Andante vzw"/>
    <s v="PV-panelen"/>
    <n v="15573"/>
    <x v="1"/>
    <x v="2691"/>
  </r>
  <r>
    <n v="4710894081"/>
    <x v="10"/>
    <x v="289"/>
    <s v="20184964.1"/>
    <s v="Centrum voor geestelijke gezondheidszorg Noord-West-Vlaanderen"/>
    <s v="Brugge Langestraat 111-117"/>
    <s v="Dakisolatie"/>
    <n v="590"/>
    <x v="1"/>
    <x v="2692"/>
  </r>
  <r>
    <n v="4710894081"/>
    <x v="10"/>
    <x v="289"/>
    <s v="20184964.1"/>
    <s v="Centrum voor geestelijke gezondheidszorg Noord-West-Vlaanderen"/>
    <s v="Brugge Langestraat 111-117"/>
    <s v="Renovatie beglazing"/>
    <n v="252"/>
    <x v="1"/>
    <x v="2693"/>
  </r>
  <r>
    <n v="4710894081"/>
    <x v="10"/>
    <x v="289"/>
    <s v="20187621.1"/>
    <s v="Centrum voor geestelijke gezondheidszorg Noord-West-Vlaanderen"/>
    <s v="Brugge Moerkerksesteenweg 116"/>
    <s v="Schrijnwerkrenovatie"/>
    <n v="3806.3999999999996"/>
    <x v="1"/>
    <x v="2694"/>
  </r>
  <r>
    <n v="4710894081"/>
    <x v="10"/>
    <x v="289"/>
    <s v="20187621.1"/>
    <s v="Centrum voor geestelijke gezondheidszorg Noord-West-Vlaanderen"/>
    <s v="Brugge Moerkerksesteenweg 116"/>
    <s v="Isoleren leidingen"/>
    <n v="813"/>
    <x v="1"/>
    <x v="2695"/>
  </r>
  <r>
    <n v="4710894081"/>
    <x v="10"/>
    <x v="289"/>
    <s v="20187621.1"/>
    <s v="Centrum voor geestelijke gezondheidszorg Noord-West-Vlaanderen"/>
    <s v="Brugge Moerkerksesteenweg 116"/>
    <s v="Overige"/>
    <n v="17"/>
    <x v="1"/>
    <x v="2696"/>
  </r>
  <r>
    <n v="4710894081"/>
    <x v="10"/>
    <x v="289"/>
    <s v="20183980.1"/>
    <s v="Centrum voor geestelijke gezondheidszorg Noord-West-Vlaanderen"/>
    <s v="Brugge Moerkerksesteenweg 4"/>
    <s v="Isoleren leidingen"/>
    <n v="1027.8"/>
    <x v="1"/>
    <x v="2697"/>
  </r>
  <r>
    <n v="4710894081"/>
    <x v="10"/>
    <x v="289"/>
    <s v="20185130.1"/>
    <s v="Centrum voor geestelijke gezondheidszorg Noord-West-Vlaanderen"/>
    <s v="Oostende Frère Orbanstraat 143"/>
    <s v="Isoleren leidingen"/>
    <n v="913.80000000000007"/>
    <x v="1"/>
    <x v="2698"/>
  </r>
  <r>
    <n v="4710894081"/>
    <x v="10"/>
    <x v="289"/>
    <s v="20185130.1"/>
    <s v="Centrum voor geestelijke gezondheidszorg Noord-West-Vlaanderen"/>
    <s v="Oostende Frère Orbanstraat 143"/>
    <s v="Warmtepompen"/>
    <n v="744.6"/>
    <x v="1"/>
    <x v="2699"/>
  </r>
  <r>
    <n v="4710894081"/>
    <x v="10"/>
    <x v="289"/>
    <s v="20187909.1"/>
    <s v="Centrum voor geestelijke gezondheidszorg Noord-West-Vlaanderen"/>
    <s v="Oostende Zwaluwstraat 109"/>
    <s v="Isoleren leidingen"/>
    <n v="194"/>
    <x v="1"/>
    <x v="2700"/>
  </r>
  <r>
    <n v="4706998140"/>
    <x v="3"/>
    <x v="290"/>
    <s v="20181492.1"/>
    <s v="ZORG-SAAM ZUSTERS KINDSHEID JESU"/>
    <s v="WZC Sint Eligius"/>
    <s v="Dakisolatie"/>
    <n v="124959"/>
    <x v="1"/>
    <x v="2701"/>
  </r>
  <r>
    <n v="4706998140"/>
    <x v="5"/>
    <x v="290"/>
    <s v="20189099.1"/>
    <s v="ZORG-SAAM ZUSTERS KINDSHEID JESU"/>
    <s v="WZC De Regenboog"/>
    <s v="PV-panelen"/>
    <n v="22912"/>
    <x v="1"/>
    <x v="2702"/>
  </r>
  <r>
    <n v="4706998140"/>
    <x v="5"/>
    <x v="290"/>
    <s v="20189099.1"/>
    <s v="ZORG-SAAM ZUSTERS KINDSHEID JESU"/>
    <s v="WZC De Regenboog"/>
    <s v="Relighting/relamping"/>
    <n v="14299"/>
    <x v="1"/>
    <x v="2703"/>
  </r>
  <r>
    <n v="4706998140"/>
    <x v="5"/>
    <x v="290"/>
    <s v="20184867.1"/>
    <s v="ZORG-SAAM ZUSTERS KINDSHEID JESU"/>
    <s v="WZC Ons Zomerheem"/>
    <s v="Relighting/relamping"/>
    <n v="59621"/>
    <x v="1"/>
    <x v="2704"/>
  </r>
  <r>
    <n v="4706998140"/>
    <x v="5"/>
    <x v="290"/>
    <s v="20184867.1"/>
    <s v="ZORG-SAAM ZUSTERS KINDSHEID JESU"/>
    <s v="WZC Ons Zomerheem"/>
    <s v="PV-panelen"/>
    <n v="46584"/>
    <x v="1"/>
    <x v="2705"/>
  </r>
  <r>
    <n v="4706998140"/>
    <x v="5"/>
    <x v="290"/>
    <s v="20181492.2"/>
    <s v="ZORG-SAAM ZUSTERS KINDSHEID JESU"/>
    <s v="WZC Sint Eligius"/>
    <s v="PV-panelen"/>
    <n v="82394"/>
    <x v="1"/>
    <x v="2706"/>
  </r>
  <r>
    <n v="4706998140"/>
    <x v="5"/>
    <x v="290"/>
    <s v="20181188.1"/>
    <s v="ZORG-SAAM ZUSTERS KINDSHEID JESU"/>
    <s v="WZC Sint-Vincentius"/>
    <s v="PV-panelen"/>
    <n v="72986"/>
    <x v="1"/>
    <x v="2707"/>
  </r>
  <r>
    <n v="4706998140"/>
    <x v="5"/>
    <x v="290"/>
    <s v="20181188.1"/>
    <s v="ZORG-SAAM ZUSTERS KINDSHEID JESU"/>
    <s v="WZC Sint-Vincentius"/>
    <s v="Relighting/relamping"/>
    <n v="20304"/>
    <x v="1"/>
    <x v="2708"/>
  </r>
  <r>
    <n v="4713653629"/>
    <x v="4"/>
    <x v="291"/>
    <s v="20215203.1"/>
    <s v="Centrum voor Geestelijke Gezondheidszorg Mandel en Leie"/>
    <s v="Beverlaai Kortrijk"/>
    <s v="Dakisolatie plat dak"/>
    <n v="48000"/>
    <x v="1"/>
    <x v="2709"/>
  </r>
  <r>
    <n v="4713653629"/>
    <x v="8"/>
    <x v="291"/>
    <s v="20215203.3"/>
    <s v="Centrum voor Geestelijke Gezondheidszorg Mandel en Leie"/>
    <s v="Beverlaai Kortrijk"/>
    <s v="Isoleren pompen/kranen/hydraulica"/>
    <n v="1769"/>
    <x v="1"/>
    <x v="2710"/>
  </r>
  <r>
    <n v="4713653629"/>
    <x v="5"/>
    <x v="291"/>
    <s v="20215203.2"/>
    <s v="Centrum voor Geestelijke Gezondheidszorg Mandel en Leie"/>
    <s v="Beverlaai Kortrijk"/>
    <s v="Relighting"/>
    <n v="11580"/>
    <x v="1"/>
    <x v="2711"/>
  </r>
  <r>
    <n v="4715014531"/>
    <x v="5"/>
    <x v="292"/>
    <s v="20224371.1"/>
    <s v="Zilvervogel"/>
    <s v="Zilvervogel Reninge (nieuw WZC)"/>
    <s v="PV-panelen"/>
    <n v="15909"/>
    <x v="1"/>
    <x v="2712"/>
  </r>
  <r>
    <n v="4720852390"/>
    <x v="16"/>
    <x v="293"/>
    <s v="20182030.1"/>
    <s v="Centrum voor Geestelijke Gezondheidszorg Waas en Dender"/>
    <s v="CGG Waas en Dender - Vestiging Dendermonde"/>
    <s v="Stookplaatsrenovatie"/>
    <n v="6021.6"/>
    <x v="1"/>
    <x v="2713"/>
  </r>
  <r>
    <n v="4723518916"/>
    <x v="16"/>
    <x v="294"/>
    <s v="20188156.1"/>
    <s v="Groep Philippus Neri Seniorenzorg Meetjesland"/>
    <s v="WZC Avondzegen"/>
    <s v="Regeltechn. verwarming"/>
    <n v="27690"/>
    <x v="1"/>
    <x v="2714"/>
  </r>
  <r>
    <n v="4723518916"/>
    <x v="16"/>
    <x v="294"/>
    <s v="20188156.1"/>
    <s v="Groep Philippus Neri Seniorenzorg Meetjesland"/>
    <s v="WZC Avondzegen"/>
    <s v="WKK"/>
    <n v="25765"/>
    <x v="1"/>
    <x v="2715"/>
  </r>
  <r>
    <n v="4723518916"/>
    <x v="16"/>
    <x v="294"/>
    <s v="20188156.1"/>
    <s v="Groep Philippus Neri Seniorenzorg Meetjesland"/>
    <s v="WZC Avondzegen"/>
    <s v="Zonneboiler"/>
    <n v="10395"/>
    <x v="1"/>
    <x v="2716"/>
  </r>
  <r>
    <n v="4723518916"/>
    <x v="16"/>
    <x v="294"/>
    <s v="20188156.1"/>
    <s v="Groep Philippus Neri Seniorenzorg Meetjesland"/>
    <s v="WZC Avondzegen"/>
    <s v="Monitoring"/>
    <n v="5011"/>
    <x v="1"/>
    <x v="2717"/>
  </r>
  <r>
    <n v="4723518916"/>
    <x v="16"/>
    <x v="294"/>
    <s v="20188156.1"/>
    <s v="Groep Philippus Neri Seniorenzorg Meetjesland"/>
    <s v="WZC Avondzegen"/>
    <s v="Isoleren leidingen"/>
    <n v="1800"/>
    <x v="1"/>
    <x v="2718"/>
  </r>
  <r>
    <n v="4723518916"/>
    <x v="16"/>
    <x v="294"/>
    <s v="20188156.1"/>
    <s v="Groep Philippus Neri Seniorenzorg Meetjesland"/>
    <s v="WZC Avondzegen"/>
    <s v="Comfortverhoging"/>
    <n v="240"/>
    <x v="1"/>
    <x v="2719"/>
  </r>
  <r>
    <n v="4723518916"/>
    <x v="11"/>
    <x v="294"/>
    <s v="20188156.2"/>
    <s v="Groep Philippus Neri Seniorenzorg Meetjesland"/>
    <s v="WZC Avondzegen"/>
    <s v="Relighting/relamping"/>
    <n v="139416"/>
    <x v="1"/>
    <x v="2720"/>
  </r>
  <r>
    <n v="4725342116"/>
    <x v="16"/>
    <x v="295"/>
    <s v="20184721.1"/>
    <s v="Groep Philippus Neri Seniorenzorg Waasland"/>
    <s v="GAW Huize Den Dries"/>
    <s v="Stookplaatsrenovatie"/>
    <n v="27000"/>
    <x v="1"/>
    <x v="2721"/>
  </r>
  <r>
    <n v="4725342116"/>
    <x v="16"/>
    <x v="295"/>
    <s v="20184881.1"/>
    <s v="Groep Philippus Neri Seniorenzorg Waasland"/>
    <s v="GAW Huize Neri"/>
    <s v="Warmtepompen"/>
    <n v="30000"/>
    <x v="1"/>
    <x v="2722"/>
  </r>
  <r>
    <n v="4725342116"/>
    <x v="16"/>
    <x v="295"/>
    <s v="20184881.1"/>
    <s v="Groep Philippus Neri Seniorenzorg Waasland"/>
    <s v="GAW Huize Neri"/>
    <s v="Stookplaatsrenovatie"/>
    <n v="27000"/>
    <x v="1"/>
    <x v="2723"/>
  </r>
  <r>
    <n v="4725342116"/>
    <x v="16"/>
    <x v="295"/>
    <s v="20187344.1"/>
    <s v="Groep Philippus Neri Seniorenzorg Waasland"/>
    <s v="GAW Hulsterhof"/>
    <s v="Stookplaatsrenovatie"/>
    <n v="48000"/>
    <x v="1"/>
    <x v="2724"/>
  </r>
  <r>
    <n v="4725342116"/>
    <x v="16"/>
    <x v="295"/>
    <s v="20187344.1"/>
    <s v="Groep Philippus Neri Seniorenzorg Waasland"/>
    <s v="GAW Hulsterhof"/>
    <s v="Isoleren pompen/kranen/hydraulica"/>
    <n v="1284"/>
    <x v="1"/>
    <x v="2725"/>
  </r>
  <r>
    <n v="4725342116"/>
    <x v="16"/>
    <x v="295"/>
    <s v="20181089.1"/>
    <s v="Groep Philippus Neri Seniorenzorg Waasland"/>
    <s v="WZC Huize Den Dries"/>
    <s v="Isoleren pompen/kranen/hydraulica"/>
    <n v="2087"/>
    <x v="1"/>
    <x v="2726"/>
  </r>
  <r>
    <n v="4725342116"/>
    <x v="16"/>
    <x v="295"/>
    <s v="20188005.1"/>
    <s v="Groep Philippus Neri Seniorenzorg Waasland"/>
    <s v="WZC Sint-Jozef"/>
    <s v="Stookplaatsrenovatie"/>
    <n v="24000"/>
    <x v="1"/>
    <x v="2727"/>
  </r>
  <r>
    <n v="4725342116"/>
    <x v="11"/>
    <x v="295"/>
    <s v="20181089.2"/>
    <s v="Groep Philippus Neri Seniorenzorg Waasland"/>
    <s v="WZC Huize Den Dries"/>
    <s v="Relighting/relamping"/>
    <n v="5015"/>
    <x v="1"/>
    <x v="2728"/>
  </r>
  <r>
    <n v="4727793855"/>
    <x v="5"/>
    <x v="296"/>
    <s v="20184961.4"/>
    <s v="Algemeen Ziekenhuis Groeninge"/>
    <s v="Campus Kennedylaan"/>
    <s v="PV-panelen"/>
    <n v="108784"/>
    <x v="1"/>
    <x v="2729"/>
  </r>
  <r>
    <n v="4738241142"/>
    <x v="6"/>
    <x v="297"/>
    <s v="20232446.1"/>
    <s v="SENIORENZORG SINT-VINCENTIUS ANZEGEM"/>
    <s v="WZC Ter Berk"/>
    <s v="Renovatie beglazing"/>
    <n v="437640"/>
    <x v="1"/>
    <x v="2730"/>
  </r>
  <r>
    <n v="4738241142"/>
    <x v="6"/>
    <x v="297"/>
    <s v="20232446.1"/>
    <s v="SENIORENZORG SINT-VINCENTIUS ANZEGEM"/>
    <s v="WZC Ter Berk"/>
    <s v="Dakisolatie plat dak"/>
    <n v="209868.6"/>
    <x v="1"/>
    <x v="2731"/>
  </r>
  <r>
    <n v="4738241142"/>
    <x v="6"/>
    <x v="297"/>
    <s v="20232446.1"/>
    <s v="SENIORENZORG SINT-VINCENTIUS ANZEGEM"/>
    <s v="WZC Ter Berk"/>
    <s v="Renovatie ventilatie"/>
    <n v="79380.600000000006"/>
    <x v="1"/>
    <x v="2732"/>
  </r>
  <r>
    <n v="4738241142"/>
    <x v="6"/>
    <x v="297"/>
    <s v="20232446.1"/>
    <s v="SENIORENZORG SINT-VINCENTIUS ANZEGEM"/>
    <s v="WZC Ter Berk"/>
    <s v="Dakisolatie hellend dak"/>
    <n v="23110.799999999999"/>
    <x v="1"/>
    <x v="2733"/>
  </r>
  <r>
    <n v="4758113281"/>
    <x v="3"/>
    <x v="298"/>
    <s v="20205897.1"/>
    <s v="Centrum voor Kinderzorg en Gezinsondersteuning Kapoentje"/>
    <s v="Brabantstraat"/>
    <s v="Monitoring"/>
    <n v="3900"/>
    <x v="1"/>
    <x v="2734"/>
  </r>
  <r>
    <n v="4758113281"/>
    <x v="3"/>
    <x v="298"/>
    <s v="20205897.1"/>
    <s v="Centrum voor Kinderzorg en Gezinsondersteuning Kapoentje"/>
    <s v="Brabantstraat"/>
    <s v="Schrijnwerkrenovatie"/>
    <n v="2160"/>
    <x v="1"/>
    <x v="2735"/>
  </r>
  <r>
    <n v="4758113281"/>
    <x v="3"/>
    <x v="298"/>
    <s v="20205897.1"/>
    <s v="Centrum voor Kinderzorg en Gezinsondersteuning Kapoentje"/>
    <s v="Brabantstraat"/>
    <s v="Vervangen pompen"/>
    <n v="2016"/>
    <x v="1"/>
    <x v="2736"/>
  </r>
  <r>
    <n v="4758113281"/>
    <x v="3"/>
    <x v="298"/>
    <s v="20205897.1"/>
    <s v="Centrum voor Kinderzorg en Gezinsondersteuning Kapoentje"/>
    <s v="Brabantstraat"/>
    <s v="Isoleren pompen/kranen/hydraulica"/>
    <n v="1898"/>
    <x v="1"/>
    <x v="2737"/>
  </r>
  <r>
    <n v="4758113281"/>
    <x v="3"/>
    <x v="298"/>
    <s v="20205897.1"/>
    <s v="Centrum voor Kinderzorg en Gezinsondersteuning Kapoentje"/>
    <s v="Brabantstraat"/>
    <s v="Dakisolatie"/>
    <n v="1620"/>
    <x v="1"/>
    <x v="2738"/>
  </r>
  <r>
    <n v="4758113281"/>
    <x v="3"/>
    <x v="298"/>
    <s v="20206802.1"/>
    <s v="Centrum voor Kinderzorg en Gezinsondersteuning Kapoentje"/>
    <s v="Langestraat"/>
    <s v="Stookplaatsrenovatie"/>
    <n v="31152.600000000002"/>
    <x v="1"/>
    <x v="2739"/>
  </r>
  <r>
    <n v="4758113281"/>
    <x v="3"/>
    <x v="298"/>
    <s v="20206802.2"/>
    <s v="Centrum voor Kinderzorg en Gezinsondersteuning Kapoentje"/>
    <s v="Langestraat"/>
    <s v="Comfortverhoging"/>
    <n v="11626.2"/>
    <x v="1"/>
    <x v="2740"/>
  </r>
  <r>
    <n v="4758113281"/>
    <x v="3"/>
    <x v="298"/>
    <s v="20206802.2"/>
    <s v="Centrum voor Kinderzorg en Gezinsondersteuning Kapoentje"/>
    <s v="Langestraat"/>
    <s v="Monitoring"/>
    <n v="4500"/>
    <x v="1"/>
    <x v="2741"/>
  </r>
  <r>
    <n v="4758113281"/>
    <x v="3"/>
    <x v="298"/>
    <s v="20206802.2"/>
    <s v="Centrum voor Kinderzorg en Gezinsondersteuning Kapoentje"/>
    <s v="Langestraat"/>
    <s v="Warmtepompen"/>
    <n v="2700"/>
    <x v="1"/>
    <x v="2742"/>
  </r>
  <r>
    <n v="4758113281"/>
    <x v="3"/>
    <x v="298"/>
    <s v="20206802.2"/>
    <s v="Centrum voor Kinderzorg en Gezinsondersteuning Kapoentje"/>
    <s v="Langestraat"/>
    <s v="Schrijnwerkrenovatie"/>
    <n v="2520"/>
    <x v="1"/>
    <x v="2743"/>
  </r>
  <r>
    <n v="4758113281"/>
    <x v="3"/>
    <x v="298"/>
    <s v="20207428.1"/>
    <s v="Centrum voor Kinderzorg en Gezinsondersteuning Kapoentje"/>
    <s v="Louisastraat"/>
    <s v="Monitoring"/>
    <n v="6000"/>
    <x v="1"/>
    <x v="2744"/>
  </r>
  <r>
    <n v="4758113281"/>
    <x v="3"/>
    <x v="298"/>
    <s v="20207428.1"/>
    <s v="Centrum voor Kinderzorg en Gezinsondersteuning Kapoentje"/>
    <s v="Louisastraat"/>
    <s v="Overige"/>
    <n v="1500"/>
    <x v="1"/>
    <x v="2745"/>
  </r>
  <r>
    <n v="4758113281"/>
    <x v="3"/>
    <x v="298"/>
    <s v="20207428.1"/>
    <s v="Centrum voor Kinderzorg en Gezinsondersteuning Kapoentje"/>
    <s v="Louisastraat"/>
    <s v="Overige"/>
    <n v="130"/>
    <x v="1"/>
    <x v="2746"/>
  </r>
  <r>
    <n v="4758113281"/>
    <x v="7"/>
    <x v="298"/>
    <s v="20207041.1"/>
    <s v="Centrum voor Kinderzorg en Gezinsondersteuning Kapoentje"/>
    <s v="Celtic"/>
    <s v="Monitoring"/>
    <n v="3900"/>
    <x v="1"/>
    <x v="2747"/>
  </r>
  <r>
    <n v="4758113281"/>
    <x v="7"/>
    <x v="298"/>
    <s v="20207041.1"/>
    <s v="Centrum voor Kinderzorg en Gezinsondersteuning Kapoentje"/>
    <s v="Celtic"/>
    <s v="Schrijnwerkrenovatie"/>
    <n v="2160"/>
    <x v="1"/>
    <x v="2748"/>
  </r>
  <r>
    <n v="4758113281"/>
    <x v="7"/>
    <x v="298"/>
    <s v="20207041.1"/>
    <s v="Centrum voor Kinderzorg en Gezinsondersteuning Kapoentje"/>
    <s v="Celtic"/>
    <s v="Vervangen pompen"/>
    <n v="2016"/>
    <x v="1"/>
    <x v="2749"/>
  </r>
  <r>
    <n v="4758113281"/>
    <x v="7"/>
    <x v="298"/>
    <s v="20207041.1"/>
    <s v="Centrum voor Kinderzorg en Gezinsondersteuning Kapoentje"/>
    <s v="Celtic"/>
    <s v="Isoleren pompen/kranen/hydraulica"/>
    <n v="1898"/>
    <x v="1"/>
    <x v="2750"/>
  </r>
  <r>
    <n v="4758113281"/>
    <x v="7"/>
    <x v="298"/>
    <s v="20207041.1"/>
    <s v="Centrum voor Kinderzorg en Gezinsondersteuning Kapoentje"/>
    <s v="Celtic"/>
    <s v="Dakisolatie"/>
    <n v="1620"/>
    <x v="1"/>
    <x v="2751"/>
  </r>
  <r>
    <n v="4758113281"/>
    <x v="7"/>
    <x v="298"/>
    <s v="20227502.1"/>
    <s v="Centrum voor Kinderzorg en Gezinsondersteuning Kapoentje"/>
    <s v="Kapoentje Blankenberge"/>
    <s v="Buitengevel"/>
    <n v="57222"/>
    <x v="1"/>
    <x v="2752"/>
  </r>
  <r>
    <n v="4758113281"/>
    <x v="7"/>
    <x v="298"/>
    <s v="20227502.1"/>
    <s v="Centrum voor Kinderzorg en Gezinsondersteuning Kapoentje"/>
    <s v="Kapoentje Blankenberge"/>
    <s v="Stookplaatsrenovatie"/>
    <n v="35799.599999999999"/>
    <x v="1"/>
    <x v="2753"/>
  </r>
  <r>
    <n v="4758113281"/>
    <x v="7"/>
    <x v="298"/>
    <s v="20227502.1"/>
    <s v="Centrum voor Kinderzorg en Gezinsondersteuning Kapoentje"/>
    <s v="Kapoentje Blankenberge"/>
    <s v="Schrijnwerkrenovatie Aluminium"/>
    <n v="22884"/>
    <x v="1"/>
    <x v="2754"/>
  </r>
  <r>
    <n v="4758113281"/>
    <x v="7"/>
    <x v="298"/>
    <s v="20227502.1"/>
    <s v="Centrum voor Kinderzorg en Gezinsondersteuning Kapoentje"/>
    <s v="Kapoentje Blankenberge"/>
    <s v="Muurisolatie"/>
    <n v="22583.4"/>
    <x v="1"/>
    <x v="2755"/>
  </r>
  <r>
    <n v="4758113281"/>
    <x v="7"/>
    <x v="298"/>
    <s v="20227502.1"/>
    <s v="Centrum voor Kinderzorg en Gezinsondersteuning Kapoentje"/>
    <s v="Kapoentje Blankenberge"/>
    <s v="Dakisolatie hellend dak"/>
    <n v="14386.2"/>
    <x v="1"/>
    <x v="2756"/>
  </r>
  <r>
    <n v="4758113281"/>
    <x v="7"/>
    <x v="298"/>
    <s v="20227502.1"/>
    <s v="Centrum voor Kinderzorg en Gezinsondersteuning Kapoentje"/>
    <s v="Kapoentje Blankenberge"/>
    <s v="Vloerisolatie (op de vloerplaat)"/>
    <n v="10235.4"/>
    <x v="1"/>
    <x v="2757"/>
  </r>
  <r>
    <n v="4758113281"/>
    <x v="7"/>
    <x v="298"/>
    <s v="20227502.1"/>
    <s v="Centrum voor Kinderzorg en Gezinsondersteuning Kapoentje"/>
    <s v="Kapoentje Blankenberge"/>
    <s v="Renovatie ventilatie"/>
    <n v="7710"/>
    <x v="1"/>
    <x v="2758"/>
  </r>
  <r>
    <n v="4758113281"/>
    <x v="7"/>
    <x v="298"/>
    <s v="20227502.1"/>
    <s v="Centrum voor Kinderzorg en Gezinsondersteuning Kapoentje"/>
    <s v="Kapoentje Blankenberge"/>
    <s v="Dakisolatie plat dak"/>
    <n v="2000"/>
    <x v="1"/>
    <x v="2759"/>
  </r>
  <r>
    <n v="4758113281"/>
    <x v="5"/>
    <x v="298"/>
    <s v="20205897.2"/>
    <s v="Centrum voor Kinderzorg en Gezinsondersteuning Kapoentje"/>
    <s v="Brabantstraat"/>
    <s v="Relighting/relamping"/>
    <n v="4608"/>
    <x v="1"/>
    <x v="2760"/>
  </r>
  <r>
    <n v="4758113281"/>
    <x v="5"/>
    <x v="298"/>
    <s v="20207041.2"/>
    <s v="Centrum voor Kinderzorg en Gezinsondersteuning Kapoentje"/>
    <s v="Celtic"/>
    <s v="Relighting/relamping"/>
    <n v="4608"/>
    <x v="1"/>
    <x v="2761"/>
  </r>
  <r>
    <n v="4758113281"/>
    <x v="5"/>
    <x v="298"/>
    <s v="20227502.2"/>
    <s v="Centrum voor Kinderzorg en Gezinsondersteuning Kapoentje"/>
    <s v="Kapoentje Blankenberge"/>
    <s v="PV-panelen"/>
    <n v="236"/>
    <x v="1"/>
    <x v="2762"/>
  </r>
  <r>
    <n v="4758113281"/>
    <x v="5"/>
    <x v="298"/>
    <s v="20227502.2"/>
    <s v="Centrum voor Kinderzorg en Gezinsondersteuning Kapoentje"/>
    <s v="Kapoentje Blankenberge"/>
    <s v="Relighting/relamping"/>
    <n v="1386"/>
    <x v="1"/>
    <x v="2763"/>
  </r>
  <r>
    <n v="4758113281"/>
    <x v="5"/>
    <x v="298"/>
    <s v="20206802.3"/>
    <s v="Centrum voor Kinderzorg en Gezinsondersteuning Kapoentje"/>
    <s v="Langestraat"/>
    <s v="Relighting/relamping"/>
    <n v="63"/>
    <x v="1"/>
    <x v="2764"/>
  </r>
  <r>
    <n v="4761799281"/>
    <x v="10"/>
    <x v="299"/>
    <s v="20189637.1"/>
    <s v="EMANUELA"/>
    <s v="'t Ezeltje"/>
    <s v="Isoleren leidingen"/>
    <n v="1036"/>
    <x v="1"/>
    <x v="2765"/>
  </r>
  <r>
    <n v="4758631840"/>
    <x v="5"/>
    <x v="300"/>
    <s v="20237216.2"/>
    <s v="WOON- EN ZORGCENTRUM TEN ANKER"/>
    <s v="WZC Ten Anker"/>
    <s v="Relighting"/>
    <n v="17520"/>
    <x v="1"/>
    <x v="2766"/>
  </r>
  <r>
    <n v="4758631840"/>
    <x v="5"/>
    <x v="300"/>
    <s v="20237216.2"/>
    <s v="WOON- EN ZORGCENTRUM TEN ANKER"/>
    <s v="WZC Ten Anker"/>
    <s v="Relighting"/>
    <n v="5400"/>
    <x v="1"/>
    <x v="2767"/>
  </r>
  <r>
    <n v="4758631840"/>
    <x v="5"/>
    <x v="300"/>
    <s v="20237216.2"/>
    <s v="WOON- EN ZORGCENTRUM TEN ANKER"/>
    <s v="WZC Ten Anker"/>
    <s v="Relighting"/>
    <n v="38736"/>
    <x v="1"/>
    <x v="2768"/>
  </r>
  <r>
    <n v="4770301629"/>
    <x v="3"/>
    <x v="301"/>
    <s v="20186910.1"/>
    <s v="NEDERHEEM"/>
    <s v="Huis Piringen"/>
    <s v="Stookplaatsrenovatie"/>
    <n v="9600"/>
    <x v="1"/>
    <x v="2769"/>
  </r>
  <r>
    <n v="4770301629"/>
    <x v="3"/>
    <x v="301"/>
    <s v="20182334.2"/>
    <s v="NEDERHEEM"/>
    <s v="Nederheem"/>
    <s v="Renovatie ventilatie"/>
    <n v="27245.399999999998"/>
    <x v="1"/>
    <x v="2770"/>
  </r>
  <r>
    <n v="4770301629"/>
    <x v="3"/>
    <x v="301"/>
    <s v="20182334.1"/>
    <s v="NEDERHEEM"/>
    <s v="Nederheem"/>
    <s v="Regeltechn. ventilatie"/>
    <n v="26052.6"/>
    <x v="1"/>
    <x v="2771"/>
  </r>
  <r>
    <n v="5015463340"/>
    <x v="9"/>
    <x v="302"/>
    <s v="20187359.1"/>
    <s v="Woonzorgnet-Dijleland"/>
    <s v="WZC De Wingerd"/>
    <s v="Vervangen pompen"/>
    <n v="8703"/>
    <x v="1"/>
    <x v="2772"/>
  </r>
  <r>
    <n v="5015463340"/>
    <x v="9"/>
    <x v="302"/>
    <s v="20187359.1"/>
    <s v="Woonzorgnet-Dijleland"/>
    <s v="WZC De Wingerd"/>
    <s v="Zonneboiler"/>
    <n v="5102"/>
    <x v="1"/>
    <x v="2773"/>
  </r>
  <r>
    <n v="5015463340"/>
    <x v="9"/>
    <x v="302"/>
    <s v="20187359.1"/>
    <s v="Woonzorgnet-Dijleland"/>
    <s v="WZC De Wingerd"/>
    <s v="Isoleren leidingen"/>
    <n v="4635"/>
    <x v="1"/>
    <x v="2774"/>
  </r>
  <r>
    <n v="5015463340"/>
    <x v="9"/>
    <x v="302"/>
    <s v="20187359.1"/>
    <s v="Woonzorgnet-Dijleland"/>
    <s v="WZC De Wingerd"/>
    <s v="Regeltechn. verwarming"/>
    <n v="3395.4"/>
    <x v="1"/>
    <x v="2775"/>
  </r>
  <r>
    <n v="5015463340"/>
    <x v="9"/>
    <x v="302"/>
    <s v="20187359.1"/>
    <s v="Woonzorgnet-Dijleland"/>
    <s v="WZC De Wingerd"/>
    <s v="Regeltechn. verwarming"/>
    <n v="2847"/>
    <x v="1"/>
    <x v="2776"/>
  </r>
  <r>
    <n v="5025122753"/>
    <x v="9"/>
    <x v="303"/>
    <s v="20181011.1"/>
    <s v="HOF VAN SCHOTEN"/>
    <s v="HvS woonzorgcentrum 282"/>
    <s v="Renovatie SWW"/>
    <n v="8788.7999999999993"/>
    <x v="1"/>
    <x v="2777"/>
  </r>
  <r>
    <n v="5025122753"/>
    <x v="9"/>
    <x v="303"/>
    <s v="20181011.1"/>
    <s v="HOF VAN SCHOTEN"/>
    <s v="HvS woonzorgcentrum 282"/>
    <s v="Isoleren leidingen"/>
    <n v="3362.4"/>
    <x v="1"/>
    <x v="2778"/>
  </r>
  <r>
    <n v="5025122753"/>
    <x v="9"/>
    <x v="303"/>
    <s v="20181011.1"/>
    <s v="HOF VAN SCHOTEN"/>
    <s v="HvS woonzorgcentrum 282"/>
    <s v="Renovatie SWW"/>
    <n v="2475.6"/>
    <x v="1"/>
    <x v="2779"/>
  </r>
  <r>
    <n v="5025122753"/>
    <x v="9"/>
    <x v="303"/>
    <s v="20181011.1"/>
    <s v="HOF VAN SCHOTEN"/>
    <s v="HvS woonzorgcentrum 282"/>
    <s v="Isoleren pompen/kranen/hydraulica"/>
    <n v="926"/>
    <x v="1"/>
    <x v="2780"/>
  </r>
  <r>
    <n v="5065256044"/>
    <x v="3"/>
    <x v="304"/>
    <s v="20192720.1"/>
    <s v="Algemeen Ziekenhuis Delta"/>
    <s v="AZ Delta Menen"/>
    <s v="Verhogen luchtdichtheid"/>
    <n v="29300"/>
    <x v="1"/>
    <x v="2781"/>
  </r>
  <r>
    <n v="5065256044"/>
    <x v="3"/>
    <x v="304"/>
    <s v="20192720.1"/>
    <s v="Algemeen Ziekenhuis Delta"/>
    <s v="AZ Delta Menen"/>
    <s v="Isoleren pompen/kranen/hydraulica"/>
    <n v="3420"/>
    <x v="1"/>
    <x v="2782"/>
  </r>
  <r>
    <n v="5065256044"/>
    <x v="3"/>
    <x v="304"/>
    <s v="20192720.1"/>
    <s v="Algemeen Ziekenhuis Delta"/>
    <s v="AZ Delta Menen"/>
    <s v="Overige"/>
    <n v="1800"/>
    <x v="1"/>
    <x v="2783"/>
  </r>
  <r>
    <n v="5065256044"/>
    <x v="3"/>
    <x v="304"/>
    <s v="20197462.1"/>
    <s v="Algemeen Ziekenhuis Delta"/>
    <s v="AZ Delta Roeselare"/>
    <s v="Schrijnwerkrenovatie"/>
    <n v="222000"/>
    <x v="1"/>
    <x v="2784"/>
  </r>
  <r>
    <n v="5065256044"/>
    <x v="3"/>
    <x v="304"/>
    <s v="20197462.1"/>
    <s v="Algemeen Ziekenhuis Delta"/>
    <s v="AZ Delta Roeselare"/>
    <s v="Dakisolatie"/>
    <n v="111000"/>
    <x v="1"/>
    <x v="2785"/>
  </r>
  <r>
    <n v="5065256044"/>
    <x v="3"/>
    <x v="304"/>
    <s v="20197462.1"/>
    <s v="Algemeen Ziekenhuis Delta"/>
    <s v="AZ Delta Roeselare"/>
    <s v="Regeltechnisch"/>
    <n v="39246"/>
    <x v="1"/>
    <x v="2786"/>
  </r>
  <r>
    <n v="5065256044"/>
    <x v="3"/>
    <x v="304"/>
    <s v="20197462.1"/>
    <s v="Algemeen Ziekenhuis Delta"/>
    <s v="AZ Delta Roeselare"/>
    <s v="Vervangen pompen"/>
    <n v="13500"/>
    <x v="1"/>
    <x v="2787"/>
  </r>
  <r>
    <n v="5065256044"/>
    <x v="3"/>
    <x v="304"/>
    <s v="20197462.1"/>
    <s v="Algemeen Ziekenhuis Delta"/>
    <s v="AZ Delta Roeselare"/>
    <s v="Isoleren pompen/kranen/hydraulica"/>
    <n v="6300"/>
    <x v="1"/>
    <x v="2788"/>
  </r>
  <r>
    <n v="5065256044"/>
    <x v="3"/>
    <x v="304"/>
    <s v="20197462.1"/>
    <s v="Algemeen Ziekenhuis Delta"/>
    <s v="AZ Delta Roeselare"/>
    <s v="Regeltechnisch"/>
    <n v="5929"/>
    <x v="1"/>
    <x v="2789"/>
  </r>
  <r>
    <n v="5065256044"/>
    <x v="3"/>
    <x v="304"/>
    <s v="20197462.1"/>
    <s v="Algemeen Ziekenhuis Delta"/>
    <s v="AZ Delta Roeselare"/>
    <s v="Overige"/>
    <n v="2567"/>
    <x v="1"/>
    <x v="2790"/>
  </r>
  <r>
    <n v="5065256044"/>
    <x v="3"/>
    <x v="304"/>
    <s v="20192090.1"/>
    <s v="Algemeen Ziekenhuis Delta"/>
    <s v="AZ Delta Torhout"/>
    <s v="Regeltechnisch"/>
    <n v="40010"/>
    <x v="1"/>
    <x v="2791"/>
  </r>
  <r>
    <n v="5065256044"/>
    <x v="3"/>
    <x v="304"/>
    <s v="20192090.1"/>
    <s v="Algemeen Ziekenhuis Delta"/>
    <s v="AZ Delta Torhout"/>
    <s v="Verhogen luchtdichtheid"/>
    <n v="13242"/>
    <x v="1"/>
    <x v="2792"/>
  </r>
  <r>
    <n v="5065256044"/>
    <x v="3"/>
    <x v="304"/>
    <s v="20192090.1"/>
    <s v="Algemeen Ziekenhuis Delta"/>
    <s v="AZ Delta Torhout"/>
    <s v="Isoleren pompen/kranen/hydraulica"/>
    <n v="5400"/>
    <x v="1"/>
    <x v="2793"/>
  </r>
  <r>
    <n v="5065256044"/>
    <x v="3"/>
    <x v="304"/>
    <s v="20192090.1"/>
    <s v="Algemeen Ziekenhuis Delta"/>
    <s v="AZ Delta Torhout"/>
    <s v="Regeltechnisch"/>
    <n v="4486"/>
    <x v="1"/>
    <x v="2794"/>
  </r>
  <r>
    <n v="5065256044"/>
    <x v="3"/>
    <x v="304"/>
    <s v="20192090.1"/>
    <s v="Algemeen Ziekenhuis Delta"/>
    <s v="AZ Delta Torhout"/>
    <s v="Sensibilisering"/>
    <n v="1800"/>
    <x v="1"/>
    <x v="2795"/>
  </r>
  <r>
    <n v="5065256044"/>
    <x v="6"/>
    <x v="304"/>
    <s v="20192720.2"/>
    <s v="Algemeen Ziekenhuis Delta"/>
    <s v="AZ Delta Menen"/>
    <s v="Regeltechnisch"/>
    <n v="30000"/>
    <x v="1"/>
    <x v="2796"/>
  </r>
  <r>
    <n v="5065256044"/>
    <x v="6"/>
    <x v="304"/>
    <s v="20192720.2"/>
    <s v="Algemeen Ziekenhuis Delta"/>
    <s v="AZ Delta Menen"/>
    <s v="Monitoring"/>
    <n v="22200"/>
    <x v="1"/>
    <x v="2797"/>
  </r>
  <r>
    <n v="5065256044"/>
    <x v="6"/>
    <x v="304"/>
    <s v="20192720.2"/>
    <s v="Algemeen Ziekenhuis Delta"/>
    <s v="AZ Delta Menen"/>
    <s v="Regeltechnisch"/>
    <n v="15412"/>
    <x v="1"/>
    <x v="2798"/>
  </r>
  <r>
    <n v="5065256044"/>
    <x v="6"/>
    <x v="304"/>
    <s v="20197462.2"/>
    <s v="Algemeen Ziekenhuis Delta"/>
    <s v="AZ Delta Roeselare"/>
    <s v="Monitoring"/>
    <n v="96000"/>
    <x v="1"/>
    <x v="2799"/>
  </r>
  <r>
    <n v="5065256044"/>
    <x v="6"/>
    <x v="304"/>
    <s v="20197462.2"/>
    <s v="Algemeen Ziekenhuis Delta"/>
    <s v="AZ Delta Roeselare"/>
    <s v="Muurisolatie"/>
    <n v="77880"/>
    <x v="1"/>
    <x v="2800"/>
  </r>
  <r>
    <n v="5065256044"/>
    <x v="6"/>
    <x v="304"/>
    <s v="20192090.2"/>
    <s v="Algemeen Ziekenhuis Delta"/>
    <s v="AZ Delta Torhout"/>
    <s v="Vervangen pompen"/>
    <n v="5400"/>
    <x v="1"/>
    <x v="2801"/>
  </r>
  <r>
    <n v="5065256044"/>
    <x v="6"/>
    <x v="304"/>
    <s v="20192090.2"/>
    <s v="Algemeen Ziekenhuis Delta"/>
    <s v="AZ Delta Torhout"/>
    <s v="Schrijnwerkrenovatie"/>
    <n v="3108"/>
    <x v="1"/>
    <x v="2802"/>
  </r>
  <r>
    <n v="5065256044"/>
    <x v="5"/>
    <x v="304"/>
    <s v="20192720.3"/>
    <s v="Algemeen Ziekenhuis Delta"/>
    <s v="AZ Delta Menen"/>
    <s v="PV-panelen"/>
    <n v="24300"/>
    <x v="2"/>
    <x v="2803"/>
  </r>
  <r>
    <n v="5065256044"/>
    <x v="5"/>
    <x v="304"/>
    <s v="20197462.3"/>
    <s v="Algemeen Ziekenhuis Delta"/>
    <s v="AZ Delta Roeselare"/>
    <s v="PV-panelen"/>
    <n v="55687.5"/>
    <x v="2"/>
    <x v="2804"/>
  </r>
  <r>
    <n v="5065256044"/>
    <x v="5"/>
    <x v="304"/>
    <s v="20212642.1"/>
    <s v="Algemeen Ziekenhuis Delta"/>
    <s v="AZ Delta Rumbeke"/>
    <s v="PV-panelen"/>
    <n v="62500"/>
    <x v="2"/>
    <x v="2805"/>
  </r>
  <r>
    <n v="5065256044"/>
    <x v="5"/>
    <x v="304"/>
    <s v="20192090.3"/>
    <s v="Algemeen Ziekenhuis Delta"/>
    <s v="AZ Delta Torhout"/>
    <s v="PV-panelen"/>
    <n v="24300"/>
    <x v="2"/>
    <x v="2806"/>
  </r>
  <r>
    <n v="5072735905"/>
    <x v="8"/>
    <x v="305"/>
    <s v="20234312.2"/>
    <s v="MeeGaan"/>
    <s v="tBruut"/>
    <s v="Buitengevel"/>
    <n v="3000"/>
    <x v="1"/>
    <x v="2807"/>
  </r>
  <r>
    <n v="5072735905"/>
    <x v="8"/>
    <x v="305"/>
    <s v="20234312.2"/>
    <s v="MeeGaan"/>
    <s v="tBruut"/>
    <s v="Schrijnwerkrenovatie Aluminium"/>
    <n v="7032"/>
    <x v="1"/>
    <x v="2808"/>
  </r>
  <r>
    <n v="5072735905"/>
    <x v="8"/>
    <x v="305"/>
    <s v="20234312.2"/>
    <s v="MeeGaan"/>
    <s v="tBruut"/>
    <s v="Schrijnwerkrenovatie Aluminium"/>
    <n v="5130"/>
    <x v="1"/>
    <x v="2809"/>
  </r>
  <r>
    <n v="5093683953"/>
    <x v="4"/>
    <x v="306"/>
    <s v="20227584.1"/>
    <s v="Centrum Algemeen Welzijnswerk Oost-Vlaanderen"/>
    <s v="Bomastraat 38, Gent"/>
    <s v="Stookplaatsrenovatie"/>
    <n v="11334"/>
    <x v="1"/>
    <x v="2810"/>
  </r>
  <r>
    <n v="5093683953"/>
    <x v="4"/>
    <x v="306"/>
    <s v="20221351.1"/>
    <s v="Centrum Algemeen Welzijnswerk Oost-Vlaanderen"/>
    <s v="Elyzeese Velden 7, Gent"/>
    <s v="Stookplaatsrenovatie"/>
    <n v="12294"/>
    <x v="1"/>
    <x v="2811"/>
  </r>
  <r>
    <n v="5093683953"/>
    <x v="4"/>
    <x v="306"/>
    <s v="20227529.1"/>
    <s v="Centrum Algemeen Welzijnswerk Oost-Vlaanderen"/>
    <s v="Kortrijksepoortstraat 252, Gent"/>
    <s v="Warmtepompen en koeling"/>
    <n v="29400"/>
    <x v="1"/>
    <x v="2812"/>
  </r>
  <r>
    <n v="5093683953"/>
    <x v="4"/>
    <x v="306"/>
    <s v="20224346.1"/>
    <s v="Centrum Algemeen Welzijnswerk Oost-Vlaanderen"/>
    <s v="Oude Houtlei 122-124, Gent"/>
    <s v="Zoldervloer"/>
    <n v="8731"/>
    <x v="1"/>
    <x v="2813"/>
  </r>
  <r>
    <n v="5093683953"/>
    <x v="4"/>
    <x v="306"/>
    <s v="20222375.1"/>
    <s v="Centrum Algemeen Welzijnswerk Oost-Vlaanderen"/>
    <s v="Visserij 152-153, Gent"/>
    <s v="Stookplaatsrenovatie"/>
    <n v="15600"/>
    <x v="1"/>
    <x v="2814"/>
  </r>
  <r>
    <n v="5093683953"/>
    <x v="2"/>
    <x v="306"/>
    <s v="20222787.1"/>
    <s v="Centrum Algemeen Welzijnswerk Oost-Vlaanderen"/>
    <s v="Hundelgemsesteenweg 385, Gent"/>
    <s v="Dakisolatie hellend dak"/>
    <n v="13860"/>
    <x v="1"/>
    <x v="2815"/>
  </r>
  <r>
    <n v="5093683953"/>
    <x v="2"/>
    <x v="306"/>
    <s v="20222787.1"/>
    <s v="Centrum Algemeen Welzijnswerk Oost-Vlaanderen"/>
    <s v="Hundelgemsesteenweg 385, Gent"/>
    <s v="Schrijnwerkrenovatie Hout"/>
    <n v="3150"/>
    <x v="1"/>
    <x v="2816"/>
  </r>
  <r>
    <n v="5093683953"/>
    <x v="2"/>
    <x v="306"/>
    <s v="20225585.1"/>
    <s v="Centrum Algemeen Welzijnswerk Oost-Vlaanderen"/>
    <s v="Meibloemstraat 96, Gent"/>
    <s v="Schrijnwerkrenovatie Hout"/>
    <n v="10020"/>
    <x v="1"/>
    <x v="2817"/>
  </r>
  <r>
    <n v="5093683953"/>
    <x v="2"/>
    <x v="306"/>
    <s v="20222191.1"/>
    <s v="Centrum Algemeen Welzijnswerk Oost-Vlaanderen"/>
    <s v="Prinsenhof 54 , Gent"/>
    <s v="Stookplaatsrenovatie"/>
    <n v="9660"/>
    <x v="1"/>
    <x v="2818"/>
  </r>
  <r>
    <n v="5093683953"/>
    <x v="2"/>
    <x v="306"/>
    <s v="20222375.2"/>
    <s v="Centrum Algemeen Welzijnswerk Oost-Vlaanderen"/>
    <s v="Visserij 152-153, Gent"/>
    <s v="Vloerisolatie (op de vloerplaat)"/>
    <n v="51000"/>
    <x v="1"/>
    <x v="2819"/>
  </r>
  <r>
    <n v="5354352803"/>
    <x v="8"/>
    <x v="307"/>
    <s v="20211161.1"/>
    <s v="DE PAMPERKONTJES"/>
    <s v="De Pamperkontjes Wemmel"/>
    <s v="Schrijnwerkrenovatie PVC"/>
    <n v="22100.946"/>
    <x v="1"/>
    <x v="2820"/>
  </r>
  <r>
    <n v="5354352803"/>
    <x v="8"/>
    <x v="307"/>
    <s v="20211161.1"/>
    <s v="DE PAMPERKONTJES"/>
    <s v="De Pamperkontjes Wemmel"/>
    <s v="Vloerisolatie"/>
    <n v="28800"/>
    <x v="1"/>
    <x v="2821"/>
  </r>
  <r>
    <n v="5354352803"/>
    <x v="8"/>
    <x v="307"/>
    <s v="20211161.1"/>
    <s v="DE PAMPERKONTJES"/>
    <s v="De Pamperkontjes Wemmel"/>
    <s v="Overige"/>
    <n v="6360"/>
    <x v="1"/>
    <x v="2822"/>
  </r>
  <r>
    <n v="5374488216"/>
    <x v="2"/>
    <x v="308"/>
    <s v="20227765.1"/>
    <s v="Pleegzorg Oost-Vlaanderen"/>
    <s v="Pleegzorg Oost-Vlaanderen Gent"/>
    <s v="Dakisolatie plat dak"/>
    <n v="25254"/>
    <x v="1"/>
    <x v="2823"/>
  </r>
  <r>
    <n v="5385825368"/>
    <x v="7"/>
    <x v="309"/>
    <s v="20225691.1"/>
    <s v="Motena"/>
    <s v="WZC De Zilverberg"/>
    <s v="Warmtepompen en koeling"/>
    <n v="14035"/>
    <x v="1"/>
    <x v="2824"/>
  </r>
  <r>
    <n v="5449838742"/>
    <x v="5"/>
    <x v="310"/>
    <s v="20236747.1"/>
    <s v="HET TUINKABOUTERHUISJE"/>
    <s v="Het Tuin Kabouterhuisje"/>
    <s v="Dakisolatie plat dak"/>
    <n v="32982.6"/>
    <x v="1"/>
    <x v="2825"/>
  </r>
  <r>
    <n v="5449838742"/>
    <x v="5"/>
    <x v="310"/>
    <s v="20236747.1"/>
    <s v="HET TUINKABOUTERHUISJE"/>
    <s v="Het Tuin Kabouterhuisje"/>
    <s v="Vloerisolatie (onder de vloerplaat)"/>
    <n v="38368.800000000003"/>
    <x v="1"/>
    <x v="2826"/>
  </r>
  <r>
    <n v="5449838742"/>
    <x v="5"/>
    <x v="310"/>
    <s v="20236747.1"/>
    <s v="HET TUINKABOUTERHUISJE"/>
    <s v="Het Tuin Kabouterhuisje"/>
    <s v="Stookplaatsrenovatie"/>
    <n v="2641"/>
    <x v="1"/>
    <x v="2827"/>
  </r>
  <r>
    <n v="5449838742"/>
    <x v="5"/>
    <x v="310"/>
    <s v="20236747.1"/>
    <s v="HET TUINKABOUTERHUISJE"/>
    <s v="Het Tuin Kabouterhuisje"/>
    <s v="PV-panelen"/>
    <n v="11595"/>
    <x v="1"/>
    <x v="2828"/>
  </r>
  <r>
    <n v="5449838742"/>
    <x v="5"/>
    <x v="310"/>
    <s v="20236747.1"/>
    <s v="HET TUINKABOUTERHUISJE"/>
    <s v="Het Tuin Kabouterhuisje"/>
    <s v="Monitoring"/>
    <n v="150"/>
    <x v="1"/>
    <x v="2829"/>
  </r>
  <r>
    <n v="5449838742"/>
    <x v="5"/>
    <x v="310"/>
    <s v="20236747.1"/>
    <s v="HET TUINKABOUTERHUISJE"/>
    <s v="Het Tuin Kabouterhuisje"/>
    <s v="Buitengevel"/>
    <n v="68653.8"/>
    <x v="1"/>
    <x v="2830"/>
  </r>
  <r>
    <n v="5449838742"/>
    <x v="5"/>
    <x v="310"/>
    <s v="20236747.1"/>
    <s v="HET TUINKABOUTERHUISJE"/>
    <s v="Het Tuin Kabouterhuisje"/>
    <s v="Renovatie ventilatie"/>
    <n v="8220"/>
    <x v="1"/>
    <x v="2831"/>
  </r>
  <r>
    <n v="5449838742"/>
    <x v="5"/>
    <x v="310"/>
    <s v="20236747.1"/>
    <s v="HET TUINKABOUTERHUISJE"/>
    <s v="Het Tuin Kabouterhuisje"/>
    <s v="Relighting"/>
    <n v="993"/>
    <x v="1"/>
    <x v="2832"/>
  </r>
  <r>
    <n v="5449838742"/>
    <x v="5"/>
    <x v="310"/>
    <s v="20236747.1"/>
    <s v="HET TUINKABOUTERHUISJE"/>
    <s v="Het Tuin Kabouterhuisje"/>
    <s v="Schrijnwerkrenovatie Hout"/>
    <n v="28894.799999999999"/>
    <x v="1"/>
    <x v="2833"/>
  </r>
  <r>
    <n v="6386597342"/>
    <x v="2"/>
    <x v="311"/>
    <s v="20227898.1"/>
    <s v="KOGA"/>
    <s v="KOGA"/>
    <s v="Buitengevel"/>
    <n v="11760"/>
    <x v="1"/>
    <x v="2834"/>
  </r>
  <r>
    <n v="6386597342"/>
    <x v="2"/>
    <x v="311"/>
    <s v="20225330.1"/>
    <s v="KOGA"/>
    <s v="KOGA Zuid"/>
    <s v="Warmtepompen en koeling"/>
    <n v="13200"/>
    <x v="1"/>
    <x v="2835"/>
  </r>
  <r>
    <n v="6407280116"/>
    <x v="12"/>
    <x v="312"/>
    <s v="20187550.1"/>
    <s v="WZC Den Akker"/>
    <s v="WZC Den Akker"/>
    <s v="Stookplaatsrenovatie"/>
    <n v="150000"/>
    <x v="1"/>
    <x v="2836"/>
  </r>
  <r>
    <n v="6426528492"/>
    <x v="3"/>
    <x v="313"/>
    <s v="20205076.1"/>
    <s v="Havinet"/>
    <s v="Zonnestraal vzw, gebouw B"/>
    <s v="Stookplaatsrenovatie"/>
    <n v="21224"/>
    <x v="1"/>
    <x v="2837"/>
  </r>
  <r>
    <n v="6426528492"/>
    <x v="4"/>
    <x v="313"/>
    <s v="20203615.1"/>
    <s v="Havinet"/>
    <s v="Zonnestraal vzw, gebouw C"/>
    <s v="Schrijnwerkrenovatie"/>
    <n v="18000"/>
    <x v="1"/>
    <x v="2838"/>
  </r>
  <r>
    <n v="6426528492"/>
    <x v="6"/>
    <x v="313"/>
    <s v="20203615.2"/>
    <s v="Havinet"/>
    <s v="Zonnestraal vzw, gebouw C"/>
    <s v="Dakisolatie"/>
    <n v="60000"/>
    <x v="1"/>
    <x v="2839"/>
  </r>
  <r>
    <n v="6426528492"/>
    <x v="6"/>
    <x v="313"/>
    <s v="20203615.2"/>
    <s v="Havinet"/>
    <s v="Zonnestraal vzw, gebouw C"/>
    <s v="Schrijnwerkrenovatie"/>
    <n v="42000"/>
    <x v="1"/>
    <x v="2840"/>
  </r>
  <r>
    <n v="6426528492"/>
    <x v="6"/>
    <x v="313"/>
    <s v="20203615.2"/>
    <s v="Havinet"/>
    <s v="Zonnestraal vzw, gebouw C"/>
    <s v="Schrijnwerkrenovatie"/>
    <n v="27000"/>
    <x v="1"/>
    <x v="2841"/>
  </r>
  <r>
    <n v="6426528492"/>
    <x v="5"/>
    <x v="313"/>
    <s v="20181255.1"/>
    <s v="Havinet"/>
    <s v="De Valier Molenstraat"/>
    <s v="Relighting/relamping"/>
    <n v="225"/>
    <x v="1"/>
    <x v="2842"/>
  </r>
  <r>
    <n v="6426528492"/>
    <x v="5"/>
    <x v="313"/>
    <s v="20189214.1"/>
    <s v="Havinet"/>
    <s v="Huis Eygen"/>
    <s v="PV-panelen"/>
    <n v="3099"/>
    <x v="1"/>
    <x v="2843"/>
  </r>
  <r>
    <n v="6426528492"/>
    <x v="5"/>
    <x v="313"/>
    <s v="20189214.1"/>
    <s v="Havinet"/>
    <s v="Huis Eygen"/>
    <s v="Relighting/relamping"/>
    <n v="6279"/>
    <x v="1"/>
    <x v="2844"/>
  </r>
  <r>
    <n v="6426528492"/>
    <x v="5"/>
    <x v="313"/>
    <s v="20183311.1"/>
    <s v="Havinet"/>
    <s v="Valier 2"/>
    <s v="Relighting/relamping"/>
    <n v="8877"/>
    <x v="1"/>
    <x v="2845"/>
  </r>
  <r>
    <n v="6426528492"/>
    <x v="5"/>
    <x v="313"/>
    <s v="20183311.1"/>
    <s v="Havinet"/>
    <s v="Valier 2"/>
    <s v="PV-panelen"/>
    <n v="17432"/>
    <x v="1"/>
    <x v="2846"/>
  </r>
  <r>
    <n v="6426528492"/>
    <x v="5"/>
    <x v="313"/>
    <s v="20181571.1"/>
    <s v="Havinet"/>
    <s v="Valier 3"/>
    <s v="Relighting/relamping"/>
    <n v="283"/>
    <x v="1"/>
    <x v="2847"/>
  </r>
  <r>
    <n v="6426528492"/>
    <x v="5"/>
    <x v="313"/>
    <s v="20181571.1"/>
    <s v="Havinet"/>
    <s v="Valier 3"/>
    <s v="Relighting/relamping"/>
    <n v="525"/>
    <x v="1"/>
    <x v="2848"/>
  </r>
  <r>
    <n v="6426528492"/>
    <x v="5"/>
    <x v="313"/>
    <s v="20181571.1"/>
    <s v="Havinet"/>
    <s v="Valier 3"/>
    <s v="Relighting/relamping"/>
    <n v="998"/>
    <x v="1"/>
    <x v="2849"/>
  </r>
  <r>
    <n v="6426528492"/>
    <x v="5"/>
    <x v="313"/>
    <s v="20181571.1"/>
    <s v="Havinet"/>
    <s v="Valier 3"/>
    <s v="PV-panelen"/>
    <n v="1354"/>
    <x v="1"/>
    <x v="2850"/>
  </r>
  <r>
    <n v="6426528492"/>
    <x v="5"/>
    <x v="313"/>
    <s v="20182131.1"/>
    <s v="Havinet"/>
    <s v="Valier 4"/>
    <s v="Relighting/relamping"/>
    <n v="6970.2"/>
    <x v="1"/>
    <x v="2851"/>
  </r>
  <r>
    <n v="6426528492"/>
    <x v="5"/>
    <x v="313"/>
    <s v="20182131.1"/>
    <s v="Havinet"/>
    <s v="Valier 4"/>
    <s v="PV-panelen"/>
    <n v="8304"/>
    <x v="1"/>
    <x v="2852"/>
  </r>
  <r>
    <n v="6426528492"/>
    <x v="5"/>
    <x v="313"/>
    <s v="20203615.3"/>
    <s v="Havinet"/>
    <s v="Zonnestraal vzw, gebouw C"/>
    <s v="PV-panelen"/>
    <n v="5722"/>
    <x v="2"/>
    <x v="2853"/>
  </r>
  <r>
    <n v="6548978118"/>
    <x v="3"/>
    <x v="314"/>
    <s v="20198838.1"/>
    <s v="Integro"/>
    <s v="INTEGRO campus Olijfboom"/>
    <s v="Regeltechnisch"/>
    <n v="978"/>
    <x v="1"/>
    <x v="2854"/>
  </r>
  <r>
    <n v="6548978118"/>
    <x v="3"/>
    <x v="314"/>
    <s v="20198838.1"/>
    <s v="Integro"/>
    <s v="INTEGRO campus Olijfboom"/>
    <s v="Isoleren pompen/kranen/hydraulica"/>
    <n v="29"/>
    <x v="1"/>
    <x v="2855"/>
  </r>
  <r>
    <n v="6548978118"/>
    <x v="1"/>
    <x v="314"/>
    <s v="20219405.1"/>
    <s v="Integro"/>
    <s v="INTEGRO campus Cecilia"/>
    <s v="Warmtepompen en koeling"/>
    <n v="99000"/>
    <x v="2"/>
    <x v="2856"/>
  </r>
  <r>
    <n v="6548978118"/>
    <x v="1"/>
    <x v="314"/>
    <s v="20219405.1"/>
    <s v="Integro"/>
    <s v="INTEGRO campus Cecilia"/>
    <s v="Dakisolatie plat dak"/>
    <n v="60000"/>
    <x v="1"/>
    <x v="2857"/>
  </r>
  <r>
    <n v="6548978118"/>
    <x v="1"/>
    <x v="314"/>
    <s v="20219405.1"/>
    <s v="Integro"/>
    <s v="INTEGRO campus Cecilia"/>
    <s v="Monitoring"/>
    <n v="55500"/>
    <x v="1"/>
    <x v="2858"/>
  </r>
  <r>
    <n v="6548978118"/>
    <x v="1"/>
    <x v="314"/>
    <s v="20219405.1"/>
    <s v="Integro"/>
    <s v="INTEGRO campus Cecilia"/>
    <s v="Renovatie SWW"/>
    <n v="15000"/>
    <x v="1"/>
    <x v="2859"/>
  </r>
  <r>
    <n v="6548978118"/>
    <x v="1"/>
    <x v="314"/>
    <s v="20219405.1"/>
    <s v="Integro"/>
    <s v="INTEGRO campus Cecilia"/>
    <s v="Vervangen pompen"/>
    <n v="3600"/>
    <x v="2"/>
    <x v="2860"/>
  </r>
  <r>
    <n v="6548978118"/>
    <x v="1"/>
    <x v="314"/>
    <s v="20219405.1"/>
    <s v="Integro"/>
    <s v="INTEGRO campus Cecilia"/>
    <s v="Isoleren pompen/kranen/hydraulica"/>
    <n v="2700"/>
    <x v="1"/>
    <x v="2861"/>
  </r>
  <r>
    <n v="6548978118"/>
    <x v="13"/>
    <x v="314"/>
    <s v="20193336.1"/>
    <s v="Integro"/>
    <s v="INTEGRO campus Het PArk"/>
    <s v="Stookplaatsrenovatie"/>
    <n v="102000"/>
    <x v="1"/>
    <x v="2862"/>
  </r>
  <r>
    <n v="6548978118"/>
    <x v="13"/>
    <x v="314"/>
    <s v="20198838.1"/>
    <s v="Integro"/>
    <s v="INTEGRO campus Olijfboom"/>
    <s v="Stookplaatsrenovatie"/>
    <n v="78000"/>
    <x v="1"/>
    <x v="2863"/>
  </r>
  <r>
    <n v="6548978118"/>
    <x v="11"/>
    <x v="314"/>
    <s v="20193336.1"/>
    <s v="Integro"/>
    <s v="INTEGRO campus Het PArk"/>
    <s v="Relighting/relamping"/>
    <n v="17919"/>
    <x v="1"/>
    <x v="2864"/>
  </r>
  <r>
    <n v="6548978118"/>
    <x v="11"/>
    <x v="314"/>
    <s v="20198889.1"/>
    <s v="Integro"/>
    <s v="INTEGRO campus Home Elisabeth"/>
    <s v="Relighting/relamping"/>
    <n v="5456"/>
    <x v="1"/>
    <x v="2865"/>
  </r>
  <r>
    <n v="6548978118"/>
    <x v="11"/>
    <x v="314"/>
    <s v="20193140.1"/>
    <s v="Integro"/>
    <s v="INTEGRO campus St. Jozef"/>
    <s v="Relighting/relamping"/>
    <n v="72000"/>
    <x v="1"/>
    <x v="2866"/>
  </r>
  <r>
    <n v="6548978118"/>
    <x v="11"/>
    <x v="314"/>
    <s v="20193140.1"/>
    <s v="Integro"/>
    <s v="INTEGRO campus St. Jozef"/>
    <s v="Stookplaatsrenovatie"/>
    <n v="36000"/>
    <x v="1"/>
    <x v="2867"/>
  </r>
  <r>
    <n v="6548978118"/>
    <x v="11"/>
    <x v="314"/>
    <s v="20193140.1"/>
    <s v="Integro"/>
    <s v="INTEGRO campus St. Jozef"/>
    <s v="Renovatie ventilatie"/>
    <n v="24000"/>
    <x v="1"/>
    <x v="2868"/>
  </r>
  <r>
    <n v="6548978118"/>
    <x v="11"/>
    <x v="314"/>
    <s v="20192310.1"/>
    <s v="Integro"/>
    <s v="INTEGRO campus Voorzienigheid"/>
    <s v="Relighting/relamping"/>
    <n v="26094"/>
    <x v="1"/>
    <x v="2869"/>
  </r>
  <r>
    <n v="6548978118"/>
    <x v="11"/>
    <x v="314"/>
    <s v="20192310.1"/>
    <s v="Integro"/>
    <s v="INTEGRO campus Voorzienigheid"/>
    <s v="Isoleren pompen/kranen/hydraulica"/>
    <n v="3651"/>
    <x v="1"/>
    <x v="2870"/>
  </r>
  <r>
    <n v="6548978118"/>
    <x v="5"/>
    <x v="314"/>
    <s v="20219405.4"/>
    <s v="Integro"/>
    <s v="INTEGRO campus Cecilia"/>
    <s v="Relighting"/>
    <n v="12000"/>
    <x v="1"/>
    <x v="2871"/>
  </r>
  <r>
    <n v="6548978118"/>
    <x v="5"/>
    <x v="314"/>
    <s v="20196770.2"/>
    <s v="Integro"/>
    <s v="INTEGRO campus Immaculata"/>
    <s v="PV-panelen"/>
    <n v="7604"/>
    <x v="1"/>
    <x v="2872"/>
  </r>
  <r>
    <n v="6548978118"/>
    <x v="5"/>
    <x v="314"/>
    <s v="20193140.3"/>
    <s v="Integro"/>
    <s v="INTEGRO campus St. Jozef"/>
    <s v="PV-panelen"/>
    <n v="31603"/>
    <x v="1"/>
    <x v="2873"/>
  </r>
  <r>
    <n v="6548978118"/>
    <x v="5"/>
    <x v="314"/>
    <s v="20192310.3"/>
    <s v="Integro"/>
    <s v="INTEGRO campus Voorzienigheid"/>
    <s v="PV-panelen"/>
    <n v="131759"/>
    <x v="1"/>
    <x v="2874"/>
  </r>
  <r>
    <n v="6646019040"/>
    <x v="12"/>
    <x v="315"/>
    <s v="20182870.1"/>
    <s v="Zorg Leuven"/>
    <s v="GAW+LDC Ruelenspark"/>
    <s v="Stookplaatsrenovatie"/>
    <n v="61500"/>
    <x v="1"/>
    <x v="2875"/>
  </r>
  <r>
    <n v="6646019040"/>
    <x v="12"/>
    <x v="315"/>
    <s v="20182870.1"/>
    <s v="Zorg Leuven"/>
    <s v="GAW+LDC Ruelenspark"/>
    <s v="Renovatie ventilatie"/>
    <n v="28800"/>
    <x v="1"/>
    <x v="2876"/>
  </r>
  <r>
    <n v="6646019040"/>
    <x v="12"/>
    <x v="315"/>
    <s v="20182870.1"/>
    <s v="Zorg Leuven"/>
    <s v="GAW+LDC Ruelenspark"/>
    <s v="Renovatie SWW"/>
    <n v="4978"/>
    <x v="1"/>
    <x v="2877"/>
  </r>
  <r>
    <n v="6646019040"/>
    <x v="12"/>
    <x v="315"/>
    <s v="20189887.1"/>
    <s v="Zorg Leuven"/>
    <s v="GAW+LDC Ter Putkapelle"/>
    <s v="Renovatie ventilatie"/>
    <n v="10262"/>
    <x v="1"/>
    <x v="2878"/>
  </r>
  <r>
    <n v="6646019040"/>
    <x v="12"/>
    <x v="315"/>
    <s v="20189887.1"/>
    <s v="Zorg Leuven"/>
    <s v="GAW+LDC Ter Putkapelle"/>
    <s v="Regeltechn. ventilatie"/>
    <n v="957"/>
    <x v="1"/>
    <x v="2879"/>
  </r>
  <r>
    <n v="6646019040"/>
    <x v="12"/>
    <x v="315"/>
    <s v="20186092.1"/>
    <s v="Zorg Leuven"/>
    <s v="GAW+LDC+WZC Ter Vlierbeke"/>
    <s v="Renovatie ventilatie"/>
    <n v="97650"/>
    <x v="1"/>
    <x v="2880"/>
  </r>
  <r>
    <n v="6646019040"/>
    <x v="12"/>
    <x v="315"/>
    <s v="20186092.1"/>
    <s v="Zorg Leuven"/>
    <s v="GAW+LDC+WZC Ter Vlierbeke"/>
    <s v="Overige"/>
    <n v="2778"/>
    <x v="1"/>
    <x v="2881"/>
  </r>
  <r>
    <n v="6646019040"/>
    <x v="12"/>
    <x v="315"/>
    <s v="20181976.1"/>
    <s v="Zorg Leuven"/>
    <s v="WZC Edouard Remy"/>
    <s v="Renovatie ventilatie"/>
    <n v="88500"/>
    <x v="1"/>
    <x v="2882"/>
  </r>
  <r>
    <n v="6646019040"/>
    <x v="12"/>
    <x v="315"/>
    <s v="20181976.1"/>
    <s v="Zorg Leuven"/>
    <s v="WZC Edouard Remy"/>
    <s v="Regeltechn. verwarming"/>
    <n v="12000"/>
    <x v="1"/>
    <x v="2883"/>
  </r>
  <r>
    <n v="6674071840"/>
    <x v="9"/>
    <x v="316"/>
    <s v="20184040.1"/>
    <s v="Zorgbedrijf Meetjesland"/>
    <s v="Ten Oudenvoorde"/>
    <s v="Isoleren pompen/kranen/hydraulica"/>
    <n v="163"/>
    <x v="1"/>
    <x v="2884"/>
  </r>
  <r>
    <n v="6674071840"/>
    <x v="9"/>
    <x v="316"/>
    <s v="20184040.1"/>
    <s v="Zorgbedrijf Meetjesland"/>
    <s v="Ten Oudenvoorde"/>
    <s v="Isoleren pompen/kranen/hydraulica"/>
    <n v="8"/>
    <x v="1"/>
    <x v="2885"/>
  </r>
  <r>
    <n v="6674071840"/>
    <x v="9"/>
    <x v="316"/>
    <s v="20189332.1"/>
    <s v="Zorgbedrijf Meetjesland"/>
    <s v="WZC Warmhof"/>
    <s v="Isoleren pompen/kranen/hydraulica"/>
    <n v="75"/>
    <x v="1"/>
    <x v="2886"/>
  </r>
  <r>
    <n v="6674071840"/>
    <x v="9"/>
    <x v="316"/>
    <s v="20189332.1"/>
    <s v="Zorgbedrijf Meetjesland"/>
    <s v="WZC Warmhof"/>
    <s v="Isoleren pompen/kranen/hydraulica"/>
    <n v="14"/>
    <x v="1"/>
    <x v="2887"/>
  </r>
  <r>
    <n v="6674071840"/>
    <x v="3"/>
    <x v="316"/>
    <s v="20184040.2"/>
    <s v="Zorgbedrijf Meetjesland"/>
    <s v="Ten Oudenvoorde"/>
    <s v="Isoleren pompen/kranen/hydraulica"/>
    <n v="114"/>
    <x v="1"/>
    <x v="2888"/>
  </r>
  <r>
    <n v="6674071840"/>
    <x v="13"/>
    <x v="316"/>
    <s v="20184040.3"/>
    <s v="Zorgbedrijf Meetjesland"/>
    <s v="Ten Oudenvoorde"/>
    <s v="Regeltechn. ventilatie"/>
    <n v="2362"/>
    <x v="1"/>
    <x v="2889"/>
  </r>
  <r>
    <n v="6765135794"/>
    <x v="12"/>
    <x v="317"/>
    <s v="20185368.1"/>
    <s v="Fiola"/>
    <s v="Fiola locatie Assenede"/>
    <s v="Stookplaatsrenovatie"/>
    <n v="2525"/>
    <x v="1"/>
    <x v="2890"/>
  </r>
  <r>
    <n v="6765135794"/>
    <x v="12"/>
    <x v="317"/>
    <s v="20184861.1"/>
    <s v="Fiola"/>
    <s v="Fiola locatie Merelbeke"/>
    <s v="Stookplaatsrenovatie"/>
    <n v="2764"/>
    <x v="1"/>
    <x v="2891"/>
  </r>
  <r>
    <n v="6765135794"/>
    <x v="12"/>
    <x v="317"/>
    <s v="20184447.1"/>
    <s v="Fiola"/>
    <s v="Fiola locatie Wetteren"/>
    <s v="Overige"/>
    <n v="720"/>
    <x v="1"/>
    <x v="2892"/>
  </r>
  <r>
    <n v="6836604705"/>
    <x v="16"/>
    <x v="318"/>
    <s v="20187026.1"/>
    <s v="Mintus"/>
    <s v="DC Balsemboom"/>
    <s v="Dakisolatie"/>
    <n v="39123"/>
    <x v="1"/>
    <x v="2893"/>
  </r>
  <r>
    <n v="6836604705"/>
    <x v="16"/>
    <x v="318"/>
    <s v="20188132.1"/>
    <s v="Mintus"/>
    <s v="WZC Hallenhuis"/>
    <s v="Regeltechn. koeling"/>
    <n v="2410"/>
    <x v="1"/>
    <x v="2894"/>
  </r>
  <r>
    <n v="6836604705"/>
    <x v="16"/>
    <x v="318"/>
    <s v="20184245.1"/>
    <s v="Mintus"/>
    <s v="WZC Vliedberg"/>
    <s v="Regeltechn. verwarming"/>
    <n v="8206"/>
    <x v="1"/>
    <x v="2895"/>
  </r>
  <r>
    <n v="6836604705"/>
    <x v="15"/>
    <x v="318"/>
    <s v="20187026.2"/>
    <s v="Mintus"/>
    <s v="DC Balsemboom"/>
    <s v="Relighting/relamping"/>
    <n v="14475"/>
    <x v="1"/>
    <x v="2896"/>
  </r>
  <r>
    <n v="6836604705"/>
    <x v="15"/>
    <x v="318"/>
    <s v="20186291.1"/>
    <s v="Mintus"/>
    <s v="DC Levensvreugde"/>
    <s v="Schrijnwerkrenovatie"/>
    <n v="19551.600000000002"/>
    <x v="1"/>
    <x v="2897"/>
  </r>
  <r>
    <n v="6836604705"/>
    <x v="15"/>
    <x v="318"/>
    <s v="20185669.1"/>
    <s v="Mintus"/>
    <s v="DC Werftje"/>
    <s v="Stookplaatsrenovatie"/>
    <n v="19245.599999999999"/>
    <x v="1"/>
    <x v="2898"/>
  </r>
  <r>
    <n v="6836604705"/>
    <x v="15"/>
    <x v="318"/>
    <s v="20188938.1"/>
    <s v="Mintus"/>
    <s v="WZC Van Zuylen"/>
    <s v="Relighting/relamping"/>
    <n v="6673"/>
    <x v="1"/>
    <x v="2899"/>
  </r>
  <r>
    <n v="6836604705"/>
    <x v="15"/>
    <x v="318"/>
    <s v="20188938.1"/>
    <s v="Mintus"/>
    <s v="WZC Van Zuylen"/>
    <s v="Relighting/relamping"/>
    <n v="2806"/>
    <x v="1"/>
    <x v="2900"/>
  </r>
  <r>
    <n v="6836604705"/>
    <x v="15"/>
    <x v="318"/>
    <s v="20188938.1"/>
    <s v="Mintus"/>
    <s v="WZC Van Zuylen"/>
    <s v="Relighting/relamping"/>
    <n v="869"/>
    <x v="1"/>
    <x v="2901"/>
  </r>
  <r>
    <n v="6836604705"/>
    <x v="15"/>
    <x v="318"/>
    <s v="20184245.2"/>
    <s v="Mintus"/>
    <s v="WZC Vliedberg"/>
    <s v="Relighting/relamping"/>
    <n v="40917"/>
    <x v="1"/>
    <x v="2902"/>
  </r>
  <r>
    <n v="6836604705"/>
    <x v="3"/>
    <x v="318"/>
    <s v="20187567.2"/>
    <s v="Mintus"/>
    <s v="Atelier"/>
    <s v="Overige opwekking"/>
    <n v="36000"/>
    <x v="1"/>
    <x v="2903"/>
  </r>
  <r>
    <n v="6836604705"/>
    <x v="3"/>
    <x v="318"/>
    <s v="20204010.1"/>
    <s v="Mintus"/>
    <s v="DC + SF Meulewech"/>
    <s v="Schrijnwerkrenovatie"/>
    <n v="81000"/>
    <x v="2"/>
    <x v="2904"/>
  </r>
  <r>
    <n v="6836604705"/>
    <x v="3"/>
    <x v="318"/>
    <s v="20186291.2"/>
    <s v="Mintus"/>
    <s v="DC Levensvreugde"/>
    <s v="Dakisolatie"/>
    <n v="31877.999999999996"/>
    <x v="1"/>
    <x v="2905"/>
  </r>
  <r>
    <n v="6836604705"/>
    <x v="3"/>
    <x v="318"/>
    <s v="20207285.1"/>
    <s v="Mintus"/>
    <s v="Hoogstraat 9"/>
    <s v="Schrijnwerkrenovatie"/>
    <n v="15000"/>
    <x v="1"/>
    <x v="2906"/>
  </r>
  <r>
    <n v="6836604705"/>
    <x v="3"/>
    <x v="318"/>
    <s v="20207285.1"/>
    <s v="Mintus"/>
    <s v="Hoogstraat 9"/>
    <s v="Dakisolatie"/>
    <n v="14400"/>
    <x v="1"/>
    <x v="2907"/>
  </r>
  <r>
    <n v="6836604705"/>
    <x v="3"/>
    <x v="318"/>
    <s v="20209875.1"/>
    <s v="Mintus"/>
    <s v="Kantoren"/>
    <s v="Schrijnwerkrenovatie"/>
    <n v="25500"/>
    <x v="2"/>
    <x v="2908"/>
  </r>
  <r>
    <n v="6836604705"/>
    <x v="3"/>
    <x v="318"/>
    <s v="20209875.1"/>
    <s v="Mintus"/>
    <s v="Kantoren"/>
    <s v="Muurisolatie"/>
    <n v="13500"/>
    <x v="2"/>
    <x v="2909"/>
  </r>
  <r>
    <n v="6836604705"/>
    <x v="3"/>
    <x v="318"/>
    <s v="20209875.1"/>
    <s v="Mintus"/>
    <s v="Kantoren"/>
    <s v="Dakisolatie"/>
    <n v="5850"/>
    <x v="2"/>
    <x v="2910"/>
  </r>
  <r>
    <n v="6836604705"/>
    <x v="3"/>
    <x v="318"/>
    <s v="20202473.1"/>
    <s v="Mintus"/>
    <s v="Kasteeltje"/>
    <s v="Stookplaatsrenovatie"/>
    <n v="33000"/>
    <x v="1"/>
    <x v="2911"/>
  </r>
  <r>
    <n v="6836604705"/>
    <x v="3"/>
    <x v="318"/>
    <s v="20202473.2"/>
    <s v="Mintus"/>
    <s v="Kasteeltje"/>
    <s v="Schrijnwerkrenovatie"/>
    <n v="10200"/>
    <x v="2"/>
    <x v="2912"/>
  </r>
  <r>
    <n v="6836604705"/>
    <x v="3"/>
    <x v="318"/>
    <s v="20202473.1"/>
    <s v="Mintus"/>
    <s v="Kasteeltje"/>
    <s v="Dakisolatie"/>
    <n v="5940"/>
    <x v="1"/>
    <x v="2913"/>
  </r>
  <r>
    <n v="6836604705"/>
    <x v="3"/>
    <x v="318"/>
    <s v="20202473.1"/>
    <s v="Mintus"/>
    <s v="Kasteeltje"/>
    <s v="Dakisolatie"/>
    <n v="3696"/>
    <x v="1"/>
    <x v="2914"/>
  </r>
  <r>
    <n v="6836604705"/>
    <x v="3"/>
    <x v="318"/>
    <s v="20202473.1"/>
    <s v="Mintus"/>
    <s v="Kasteeltje"/>
    <s v="Renovatie ventilatie"/>
    <n v="1788"/>
    <x v="1"/>
    <x v="2915"/>
  </r>
  <r>
    <n v="6836604705"/>
    <x v="3"/>
    <x v="318"/>
    <s v="20188090.2"/>
    <s v="Mintus"/>
    <s v="KDV Oogappel"/>
    <s v="Stookplaatsrenovatie"/>
    <n v="5256"/>
    <x v="1"/>
    <x v="2916"/>
  </r>
  <r>
    <n v="6836604705"/>
    <x v="3"/>
    <x v="318"/>
    <s v="20182666.1"/>
    <s v="Mintus"/>
    <s v="Molenmeers"/>
    <s v="Stookplaatsrenovatie"/>
    <n v="25146"/>
    <x v="1"/>
    <x v="2917"/>
  </r>
  <r>
    <n v="6836604705"/>
    <x v="3"/>
    <x v="318"/>
    <s v="20201619.1"/>
    <s v="Mintus"/>
    <s v="Zaaltje"/>
    <s v="Stookplaatsrenovatie"/>
    <n v="31200"/>
    <x v="1"/>
    <x v="2918"/>
  </r>
  <r>
    <n v="6836604705"/>
    <x v="3"/>
    <x v="318"/>
    <s v="20201619.2"/>
    <s v="Mintus"/>
    <s v="Zaaltje"/>
    <s v="Schrijnwerkrenovatie"/>
    <n v="8400"/>
    <x v="2"/>
    <x v="2919"/>
  </r>
  <r>
    <n v="6836604705"/>
    <x v="3"/>
    <x v="318"/>
    <s v="20201619.1"/>
    <s v="Mintus"/>
    <s v="Zaaltje"/>
    <s v="Dakisolatie"/>
    <n v="8205"/>
    <x v="1"/>
    <x v="2920"/>
  </r>
  <r>
    <n v="6836604705"/>
    <x v="3"/>
    <x v="318"/>
    <s v="20201619.1"/>
    <s v="Mintus"/>
    <s v="Zaaltje"/>
    <s v="Dakisolatie"/>
    <n v="3415.8"/>
    <x v="1"/>
    <x v="2921"/>
  </r>
  <r>
    <n v="6836604705"/>
    <x v="3"/>
    <x v="318"/>
    <s v="20201619.1"/>
    <s v="Mintus"/>
    <s v="Zaaltje"/>
    <s v="Renovatie ventilatie"/>
    <n v="1387"/>
    <x v="1"/>
    <x v="2922"/>
  </r>
  <r>
    <n v="6836604705"/>
    <x v="13"/>
    <x v="318"/>
    <s v="20182038.1"/>
    <s v="Mintus"/>
    <s v="WZC Zeventorentjes"/>
    <s v="Relighting/relamping"/>
    <n v="71595"/>
    <x v="1"/>
    <x v="2923"/>
  </r>
  <r>
    <n v="6845875157"/>
    <x v="3"/>
    <x v="319"/>
    <s v="20207984.1"/>
    <s v="Zorg Izegem"/>
    <s v="WZC De Plataan"/>
    <s v="Monitoring"/>
    <n v="73"/>
    <x v="1"/>
    <x v="2924"/>
  </r>
  <r>
    <n v="6845875157"/>
    <x v="13"/>
    <x v="319"/>
    <s v="20207984.1"/>
    <s v="Zorg Izegem"/>
    <s v="WZC De Plataan"/>
    <s v="Stookplaatsrenovatie"/>
    <n v="1978"/>
    <x v="1"/>
    <x v="2925"/>
  </r>
  <r>
    <n v="6845875157"/>
    <x v="11"/>
    <x v="319"/>
    <s v="20207984.1"/>
    <s v="Zorg Izegem"/>
    <s v="WZC De Plataan"/>
    <s v="Relighting/relamping"/>
    <n v="8759"/>
    <x v="1"/>
    <x v="2926"/>
  </r>
  <r>
    <n v="6845875157"/>
    <x v="11"/>
    <x v="319"/>
    <s v="20207984.1"/>
    <s v="Zorg Izegem"/>
    <s v="WZC De Plataan"/>
    <s v="Vervangen pompen"/>
    <n v="3381"/>
    <x v="1"/>
    <x v="2927"/>
  </r>
  <r>
    <n v="6845875157"/>
    <x v="11"/>
    <x v="319"/>
    <s v="20207984.1"/>
    <s v="Zorg Izegem"/>
    <s v="WZC De Plataan"/>
    <s v="Relighting/relamping"/>
    <n v="2920"/>
    <x v="1"/>
    <x v="2928"/>
  </r>
  <r>
    <n v="6853097666"/>
    <x v="15"/>
    <x v="320"/>
    <s v="20182883.1"/>
    <s v="Zorgvereniging OPcura"/>
    <s v="WZC De Oase"/>
    <s v="Vervangen pompen"/>
    <n v="5040"/>
    <x v="1"/>
    <x v="2929"/>
  </r>
  <r>
    <n v="6853097666"/>
    <x v="15"/>
    <x v="320"/>
    <s v="20182883.1"/>
    <s v="Zorgvereniging OPcura"/>
    <s v="WZC De Oase"/>
    <s v="Overige"/>
    <n v="300"/>
    <x v="1"/>
    <x v="2930"/>
  </r>
  <r>
    <n v="6853097666"/>
    <x v="15"/>
    <x v="320"/>
    <s v="20182883.1"/>
    <s v="Zorgvereniging OPcura"/>
    <s v="WZC De Oase"/>
    <s v="Relighting/relamping"/>
    <n v="291"/>
    <x v="1"/>
    <x v="2931"/>
  </r>
  <r>
    <n v="6853097666"/>
    <x v="15"/>
    <x v="320"/>
    <s v="20182883.1"/>
    <s v="Zorgvereniging OPcura"/>
    <s v="WZC De Oase"/>
    <s v="Regeltechn. koeling"/>
    <n v="89"/>
    <x v="1"/>
    <x v="2932"/>
  </r>
  <r>
    <n v="6846643418"/>
    <x v="3"/>
    <x v="321"/>
    <s v="20188161.1"/>
    <s v="OCMW Vereniging SAKURA"/>
    <s v="WZC Ter Moere"/>
    <s v="Isoleren pompen/kranen/hydraulica"/>
    <n v="942"/>
    <x v="1"/>
    <x v="2933"/>
  </r>
  <r>
    <n v="6846643418"/>
    <x v="6"/>
    <x v="321"/>
    <s v="20183103.2"/>
    <s v="OCMW Vereniging SAKURA"/>
    <s v="wzc Ter Durme"/>
    <s v="Muurisolatie"/>
    <n v="174000"/>
    <x v="1"/>
    <x v="2934"/>
  </r>
  <r>
    <n v="6846643418"/>
    <x v="6"/>
    <x v="321"/>
    <s v="20183103.2"/>
    <s v="OCMW Vereniging SAKURA"/>
    <s v="wzc Ter Durme"/>
    <s v="Dakisolatie"/>
    <n v="42000"/>
    <x v="1"/>
    <x v="2935"/>
  </r>
  <r>
    <n v="6846643418"/>
    <x v="6"/>
    <x v="321"/>
    <s v="20183103.2"/>
    <s v="OCMW Vereniging SAKURA"/>
    <s v="wzc Ter Durme"/>
    <s v="Isoleren pompen/kranen/hydraulica"/>
    <n v="2609"/>
    <x v="1"/>
    <x v="2936"/>
  </r>
  <r>
    <n v="6846643418"/>
    <x v="11"/>
    <x v="321"/>
    <s v="20198160.1"/>
    <s v="OCMW Vereniging SAKURA"/>
    <s v="GAW Ter Moere"/>
    <s v="Stookplaatsrenovatie"/>
    <n v="39000"/>
    <x v="1"/>
    <x v="2937"/>
  </r>
  <r>
    <n v="6846643418"/>
    <x v="11"/>
    <x v="321"/>
    <s v="20198160.1"/>
    <s v="OCMW Vereniging SAKURA"/>
    <s v="GAW Ter Moere"/>
    <s v="Relighting/relamping"/>
    <n v="5146"/>
    <x v="1"/>
    <x v="2938"/>
  </r>
  <r>
    <n v="6846643418"/>
    <x v="11"/>
    <x v="321"/>
    <s v="20197606.1"/>
    <s v="OCMW Vereniging SAKURA"/>
    <s v="WZC Hof van Eksaarde"/>
    <s v="Stookplaatsrenovatie"/>
    <n v="48000"/>
    <x v="1"/>
    <x v="2939"/>
  </r>
  <r>
    <n v="6846643418"/>
    <x v="11"/>
    <x v="321"/>
    <s v="20197606.1"/>
    <s v="OCMW Vereniging SAKURA"/>
    <s v="WZC Hof van Eksaarde"/>
    <s v="WKK"/>
    <n v="24328"/>
    <x v="1"/>
    <x v="2940"/>
  </r>
  <r>
    <n v="6846643418"/>
    <x v="11"/>
    <x v="321"/>
    <s v="20183103.1"/>
    <s v="OCMW Vereniging SAKURA"/>
    <s v="wzc Ter Durme"/>
    <s v="Relighting/relamping"/>
    <n v="84000"/>
    <x v="1"/>
    <x v="2941"/>
  </r>
  <r>
    <n v="6846643418"/>
    <x v="11"/>
    <x v="321"/>
    <s v="20183103.1"/>
    <s v="OCMW Vereniging SAKURA"/>
    <s v="wzc Ter Durme"/>
    <s v="Overige"/>
    <n v="21827"/>
    <x v="1"/>
    <x v="2942"/>
  </r>
  <r>
    <n v="6846643418"/>
    <x v="11"/>
    <x v="321"/>
    <s v="20188161.1"/>
    <s v="OCMW Vereniging SAKURA"/>
    <s v="WZC Ter Moere"/>
    <s v="Relighting/relamping"/>
    <n v="4800"/>
    <x v="1"/>
    <x v="2943"/>
  </r>
  <r>
    <n v="6846643418"/>
    <x v="11"/>
    <x v="321"/>
    <s v="20188161.1"/>
    <s v="OCMW Vereniging SAKURA"/>
    <s v="WZC Ter Moere"/>
    <s v="Overige"/>
    <n v="3969"/>
    <x v="1"/>
    <x v="2944"/>
  </r>
  <r>
    <n v="6846643418"/>
    <x v="5"/>
    <x v="321"/>
    <s v="20197606.2"/>
    <s v="OCMW Vereniging SAKURA"/>
    <s v="WZC Hof van Eksaarde"/>
    <s v="PV-panelen"/>
    <n v="14407"/>
    <x v="1"/>
    <x v="2945"/>
  </r>
  <r>
    <n v="6846643418"/>
    <x v="5"/>
    <x v="321"/>
    <s v="20183103.3"/>
    <s v="OCMW Vereniging SAKURA"/>
    <s v="wzc Ter Durme"/>
    <s v="PV-panelen"/>
    <n v="8161"/>
    <x v="1"/>
    <x v="2946"/>
  </r>
  <r>
    <n v="6846643418"/>
    <x v="5"/>
    <x v="321"/>
    <s v="20188161.2"/>
    <s v="OCMW Vereniging SAKURA"/>
    <s v="WZC Ter Moere"/>
    <s v="PV-panelen"/>
    <n v="942"/>
    <x v="1"/>
    <x v="2947"/>
  </r>
  <r>
    <n v="6857073679"/>
    <x v="16"/>
    <x v="322"/>
    <s v="20189188.1"/>
    <s v="Zorgbedrijf Harelbeke"/>
    <s v="woonzorgcentrum Ceder aan de Leie / assistentiewoningen De Beiaard"/>
    <s v="Monitoring"/>
    <n v="4533"/>
    <x v="1"/>
    <x v="2948"/>
  </r>
  <r>
    <n v="6857073679"/>
    <x v="16"/>
    <x v="322"/>
    <s v="20189188.1"/>
    <s v="Zorgbedrijf Harelbeke"/>
    <s v="woonzorgcentrum Ceder aan de Leie / assistentiewoningen De Beiaard"/>
    <s v="Vervangen pompen"/>
    <n v="2696"/>
    <x v="1"/>
    <x v="2949"/>
  </r>
  <r>
    <n v="6857073679"/>
    <x v="16"/>
    <x v="322"/>
    <s v="20189188.1"/>
    <s v="Zorgbedrijf Harelbeke"/>
    <s v="woonzorgcentrum Ceder aan de Leie / assistentiewoningen De Beiaard"/>
    <s v="Regeltechn. ventilatie"/>
    <n v="2044"/>
    <x v="1"/>
    <x v="2950"/>
  </r>
  <r>
    <n v="6857073679"/>
    <x v="16"/>
    <x v="322"/>
    <s v="20189188.1"/>
    <s v="Zorgbedrijf Harelbeke"/>
    <s v="woonzorgcentrum Ceder aan de Leie / assistentiewoningen De Beiaard"/>
    <s v="Zonneboiler"/>
    <n v="2012"/>
    <x v="1"/>
    <x v="2951"/>
  </r>
  <r>
    <n v="6857073679"/>
    <x v="16"/>
    <x v="322"/>
    <s v="20189188.1"/>
    <s v="Zorgbedrijf Harelbeke"/>
    <s v="woonzorgcentrum Ceder aan de Leie / assistentiewoningen De Beiaard"/>
    <s v="Isoleren pompen/kranen/hydraulica"/>
    <n v="800"/>
    <x v="1"/>
    <x v="2952"/>
  </r>
  <r>
    <n v="6857073679"/>
    <x v="16"/>
    <x v="322"/>
    <s v="20189188.1"/>
    <s v="Zorgbedrijf Harelbeke"/>
    <s v="woonzorgcentrum Ceder aan de Leie / assistentiewoningen De Beiaard"/>
    <s v="Isoleren leidingen"/>
    <n v="104"/>
    <x v="1"/>
    <x v="2953"/>
  </r>
  <r>
    <n v="6857073679"/>
    <x v="15"/>
    <x v="322"/>
    <s v="20189188.2"/>
    <s v="Zorgbedrijf Harelbeke"/>
    <s v="woonzorgcentrum Ceder aan de Leie / assistentiewoningen De Beiaard"/>
    <s v="Relighting/relamping"/>
    <n v="89346"/>
    <x v="1"/>
    <x v="2954"/>
  </r>
  <r>
    <n v="6857073679"/>
    <x v="15"/>
    <x v="322"/>
    <s v="20183598.1"/>
    <s v="Zorgbedrijf Harelbeke"/>
    <s v="Zorgcampus De Vlinder"/>
    <s v="Relighting/relamping"/>
    <n v="29251.199999999997"/>
    <x v="1"/>
    <x v="2955"/>
  </r>
  <r>
    <n v="6857073679"/>
    <x v="15"/>
    <x v="322"/>
    <s v="20183598.1"/>
    <s v="Zorgbedrijf Harelbeke"/>
    <s v="Zorgcampus De Vlinder"/>
    <s v="Regeltechnisch"/>
    <n v="1500"/>
    <x v="1"/>
    <x v="2956"/>
  </r>
  <r>
    <n v="6857073679"/>
    <x v="15"/>
    <x v="322"/>
    <s v="20183598.1"/>
    <s v="Zorgbedrijf Harelbeke"/>
    <s v="Zorgcampus De Vlinder"/>
    <s v="Relighting/relamping"/>
    <n v="870"/>
    <x v="1"/>
    <x v="2957"/>
  </r>
  <r>
    <n v="6857073679"/>
    <x v="15"/>
    <x v="322"/>
    <s v="20183598.1"/>
    <s v="Zorgbedrijf Harelbeke"/>
    <s v="Zorgcampus De Vlinder"/>
    <s v="Sensibilisering"/>
    <n v="347"/>
    <x v="1"/>
    <x v="2958"/>
  </r>
  <r>
    <n v="6863320292"/>
    <x v="15"/>
    <x v="323"/>
    <s v="20194007.1"/>
    <s v="Woonzorgnetwerk Edegem"/>
    <s v="WZN Edegem"/>
    <s v="Stookplaatsrenovatie"/>
    <n v="54000"/>
    <x v="1"/>
    <x v="2959"/>
  </r>
  <r>
    <n v="6863320292"/>
    <x v="15"/>
    <x v="323"/>
    <s v="20194007.1"/>
    <s v="Woonzorgnetwerk Edegem"/>
    <s v="WZN Edegem"/>
    <s v="Relighting/relamping"/>
    <n v="12331"/>
    <x v="1"/>
    <x v="2960"/>
  </r>
  <r>
    <n v="6863320292"/>
    <x v="15"/>
    <x v="323"/>
    <s v="20194007.1"/>
    <s v="Woonzorgnetwerk Edegem"/>
    <s v="WZN Edegem"/>
    <s v="Regeltechn. ventilatie"/>
    <n v="8636"/>
    <x v="1"/>
    <x v="2961"/>
  </r>
  <r>
    <n v="6863320292"/>
    <x v="15"/>
    <x v="323"/>
    <s v="20194007.1"/>
    <s v="Woonzorgnetwerk Edegem"/>
    <s v="WZN Edegem"/>
    <s v="Isoleren pompen/kranen/hydraulica"/>
    <n v="7200"/>
    <x v="1"/>
    <x v="2962"/>
  </r>
  <r>
    <n v="6863320292"/>
    <x v="15"/>
    <x v="323"/>
    <s v="20194007.1"/>
    <s v="Woonzorgnetwerk Edegem"/>
    <s v="WZN Edegem"/>
    <s v="Vervangen pompen"/>
    <n v="6600"/>
    <x v="1"/>
    <x v="2963"/>
  </r>
  <r>
    <n v="6863320292"/>
    <x v="15"/>
    <x v="323"/>
    <s v="20194007.1"/>
    <s v="Woonzorgnetwerk Edegem"/>
    <s v="WZN Edegem"/>
    <s v="Monitoring"/>
    <n v="1538"/>
    <x v="1"/>
    <x v="2964"/>
  </r>
  <r>
    <n v="6865884057"/>
    <x v="4"/>
    <x v="324"/>
    <s v="20197961.1"/>
    <s v="Woon- en Zorgbedrijf Wervik"/>
    <s v="Ter Drapiers"/>
    <s v="Warmtepompen"/>
    <n v="17092"/>
    <x v="1"/>
    <x v="2965"/>
  </r>
  <r>
    <n v="6865884057"/>
    <x v="7"/>
    <x v="324"/>
    <s v="20193371.1"/>
    <s v="Woon- en Zorgbedrijf Wervik"/>
    <s v="Sint-Janshospitaal"/>
    <s v="Stookplaatsrenovatie"/>
    <n v="31955"/>
    <x v="1"/>
    <x v="2966"/>
  </r>
  <r>
    <n v="6865884057"/>
    <x v="5"/>
    <x v="324"/>
    <s v="20196762.2"/>
    <s v="Woon- en Zorgbedrijf Wervik"/>
    <s v="Woonzorgcentrum Het Pardoen"/>
    <s v="PV-panelen"/>
    <n v="23755"/>
    <x v="1"/>
    <x v="2967"/>
  </r>
  <r>
    <n v="6917655344"/>
    <x v="6"/>
    <x v="325"/>
    <s v="20233028.1"/>
    <s v="VIRO"/>
    <s v="Ons Tehuis - Hoofdgebouw"/>
    <s v="Warmtepompen en koeling"/>
    <n v="3300"/>
    <x v="1"/>
    <x v="2968"/>
  </r>
  <r>
    <n v="6917655344"/>
    <x v="5"/>
    <x v="325"/>
    <s v="20233028.3"/>
    <s v="VIRO"/>
    <s v="Ons Tehuis - Hoofdgebouw"/>
    <s v="Warmtepompen en koeling"/>
    <n v="411600"/>
    <x v="1"/>
    <x v="2969"/>
  </r>
  <r>
    <n v="6917655344"/>
    <x v="5"/>
    <x v="325"/>
    <s v="20233028.3"/>
    <s v="VIRO"/>
    <s v="Ons Tehuis - Hoofdgebouw"/>
    <s v="Relighting"/>
    <n v="22896"/>
    <x v="1"/>
    <x v="2970"/>
  </r>
  <r>
    <n v="6917655344"/>
    <x v="5"/>
    <x v="325"/>
    <s v="20233028.3"/>
    <s v="VIRO"/>
    <s v="Ons Tehuis - Hoofdgebouw"/>
    <s v="Relighting"/>
    <n v="5760"/>
    <x v="1"/>
    <x v="2971"/>
  </r>
  <r>
    <n v="6917655344"/>
    <x v="5"/>
    <x v="325"/>
    <s v="20233028.3"/>
    <s v="VIRO"/>
    <s v="Ons Tehuis - Hoofdgebouw"/>
    <s v="Relighting"/>
    <n v="11075"/>
    <x v="1"/>
    <x v="2972"/>
  </r>
  <r>
    <n v="6917655344"/>
    <x v="5"/>
    <x v="325"/>
    <s v="20233028.3"/>
    <s v="VIRO"/>
    <s v="Ons Tehuis - Hoofdgebouw"/>
    <s v="PV-panelen"/>
    <n v="7726"/>
    <x v="1"/>
    <x v="2973"/>
  </r>
  <r>
    <n v="6917655344"/>
    <x v="5"/>
    <x v="325"/>
    <s v="20233028.3"/>
    <s v="VIRO"/>
    <s v="Ons Tehuis - Hoofdgebouw"/>
    <s v="Dakisolatie plat dak"/>
    <n v="11400"/>
    <x v="1"/>
    <x v="2974"/>
  </r>
  <r>
    <n v="6917655344"/>
    <x v="5"/>
    <x v="325"/>
    <s v="20237804.3"/>
    <s v="VIRO"/>
    <s v="Ons Tehuis - ADO-huis"/>
    <s v="PV-panelen"/>
    <n v="8759"/>
    <x v="1"/>
    <x v="2975"/>
  </r>
  <r>
    <n v="6954260481"/>
    <x v="16"/>
    <x v="326"/>
    <s v="20182987.1"/>
    <s v="Woonzorggroep Voorkempen, OCMW-vereniging van publiek recht"/>
    <s v="Woonzorgcentrum Verbert-Verrijdt"/>
    <s v="Dakisolatie"/>
    <n v="13986"/>
    <x v="1"/>
    <x v="2976"/>
  </r>
  <r>
    <n v="6954260481"/>
    <x v="11"/>
    <x v="326"/>
    <s v="20182987.2"/>
    <s v="Woonzorggroep Voorkempen, OCMW-vereniging van publiek recht"/>
    <s v="Woonzorgcentrum Verbert-Verrijdt"/>
    <s v="Relighting/relamping"/>
    <n v="39186"/>
    <x v="1"/>
    <x v="2977"/>
  </r>
  <r>
    <n v="6954260481"/>
    <x v="11"/>
    <x v="326"/>
    <s v="20182987.2"/>
    <s v="Woonzorggroep Voorkempen, OCMW-vereniging van publiek recht"/>
    <s v="Woonzorgcentrum Verbert-Verrijdt"/>
    <s v="Relighting/relamping"/>
    <n v="2912"/>
    <x v="1"/>
    <x v="2978"/>
  </r>
  <r>
    <n v="6975443090"/>
    <x v="15"/>
    <x v="327"/>
    <s v="20194069.1"/>
    <s v="Zorgpunt Waasland"/>
    <s v="WZC Boeyé-Van Landeghem"/>
    <s v="Relighting/relamping"/>
    <n v="39905.4"/>
    <x v="1"/>
    <x v="2979"/>
  </r>
  <r>
    <n v="6975443090"/>
    <x v="15"/>
    <x v="327"/>
    <s v="20194069.1"/>
    <s v="Zorgpunt Waasland"/>
    <s v="WZC Boeyé-Van Landeghem"/>
    <s v="WKK"/>
    <n v="13092"/>
    <x v="1"/>
    <x v="2980"/>
  </r>
  <r>
    <n v="6975443090"/>
    <x v="15"/>
    <x v="327"/>
    <s v="20194069.1"/>
    <s v="Zorgpunt Waasland"/>
    <s v="WZC Boeyé-Van Landeghem"/>
    <s v="Relighting/relamping"/>
    <n v="9624"/>
    <x v="1"/>
    <x v="2981"/>
  </r>
  <r>
    <n v="6975443090"/>
    <x v="15"/>
    <x v="327"/>
    <s v="20194069.1"/>
    <s v="Zorgpunt Waasland"/>
    <s v="WZC Boeyé-Van Landeghem"/>
    <s v="Isoleren pompen/kranen/hydraulica"/>
    <n v="1479"/>
    <x v="1"/>
    <x v="2982"/>
  </r>
  <r>
    <n v="6975443090"/>
    <x v="15"/>
    <x v="327"/>
    <s v="20194069.1"/>
    <s v="Zorgpunt Waasland"/>
    <s v="WZC Boeyé-Van Landeghem"/>
    <s v="Isoleren leidingen"/>
    <n v="335"/>
    <x v="1"/>
    <x v="2983"/>
  </r>
  <r>
    <n v="6975443090"/>
    <x v="3"/>
    <x v="327"/>
    <s v="20205104.1"/>
    <s v="Zorgpunt Waasland"/>
    <s v="Briels"/>
    <s v="Isoleren pompen/kranen/hydraulica"/>
    <n v="574"/>
    <x v="2"/>
    <x v="2984"/>
  </r>
  <r>
    <n v="6975443090"/>
    <x v="3"/>
    <x v="327"/>
    <s v="20209077.1"/>
    <s v="Zorgpunt Waasland"/>
    <s v="De Stroom"/>
    <s v="Isoleren pompen/kranen/hydraulica"/>
    <n v="420"/>
    <x v="2"/>
    <x v="2985"/>
  </r>
  <r>
    <n v="6975443090"/>
    <x v="3"/>
    <x v="327"/>
    <s v="20193021.2"/>
    <s v="Zorgpunt Waasland"/>
    <s v="Dienstencentrum Houtmere"/>
    <s v="Vloerisolatie"/>
    <n v="3187.5"/>
    <x v="2"/>
    <x v="2986"/>
  </r>
  <r>
    <n v="6975443090"/>
    <x v="3"/>
    <x v="327"/>
    <s v="20193021.2"/>
    <s v="Zorgpunt Waasland"/>
    <s v="Dienstencentrum Houtmere"/>
    <s v="Monitoring"/>
    <n v="1050"/>
    <x v="2"/>
    <x v="2987"/>
  </r>
  <r>
    <n v="6975443090"/>
    <x v="3"/>
    <x v="327"/>
    <s v="20193021.2"/>
    <s v="Zorgpunt Waasland"/>
    <s v="Dienstencentrum Houtmere"/>
    <s v="Zonneboiler"/>
    <n v="960"/>
    <x v="2"/>
    <x v="2988"/>
  </r>
  <r>
    <n v="6975443090"/>
    <x v="3"/>
    <x v="327"/>
    <s v="20193021.2"/>
    <s v="Zorgpunt Waasland"/>
    <s v="Dienstencentrum Houtmere"/>
    <s v="Sensibilisering"/>
    <n v="75"/>
    <x v="2"/>
    <x v="2989"/>
  </r>
  <r>
    <n v="6975443090"/>
    <x v="3"/>
    <x v="327"/>
    <s v="20197578.2"/>
    <s v="Zorgpunt Waasland"/>
    <s v="Home en dagcentrum De Bron"/>
    <s v="Monitoring"/>
    <n v="2400"/>
    <x v="2"/>
    <x v="2990"/>
  </r>
  <r>
    <n v="6975443090"/>
    <x v="3"/>
    <x v="327"/>
    <s v="20197578.1"/>
    <s v="Zorgpunt Waasland"/>
    <s v="Home en dagcentrum De Bron"/>
    <s v="Schrijnwerkrenovatie"/>
    <n v="2160"/>
    <x v="2"/>
    <x v="2991"/>
  </r>
  <r>
    <n v="6975443090"/>
    <x v="3"/>
    <x v="327"/>
    <s v="20197578.2"/>
    <s v="Zorgpunt Waasland"/>
    <s v="Home en dagcentrum De Bron"/>
    <s v="Zonneboiler"/>
    <n v="1560"/>
    <x v="2"/>
    <x v="2992"/>
  </r>
  <r>
    <n v="6975443090"/>
    <x v="3"/>
    <x v="327"/>
    <s v="20197578.2"/>
    <s v="Zorgpunt Waasland"/>
    <s v="Home en dagcentrum De Bron"/>
    <s v="Isoleren pompen/kranen/hydraulica"/>
    <n v="900"/>
    <x v="2"/>
    <x v="2993"/>
  </r>
  <r>
    <n v="6975443090"/>
    <x v="3"/>
    <x v="327"/>
    <s v="20197578.2"/>
    <s v="Zorgpunt Waasland"/>
    <s v="Home en dagcentrum De Bron"/>
    <s v="Regeltechn.verwarming"/>
    <n v="450"/>
    <x v="2"/>
    <x v="2994"/>
  </r>
  <r>
    <n v="6975443090"/>
    <x v="3"/>
    <x v="327"/>
    <s v="20197578.2"/>
    <s v="Zorgpunt Waasland"/>
    <s v="Home en dagcentrum De Bron"/>
    <s v="Sensibilisering"/>
    <n v="300"/>
    <x v="2"/>
    <x v="2995"/>
  </r>
  <r>
    <n v="6975443090"/>
    <x v="3"/>
    <x v="327"/>
    <s v="20193331.2"/>
    <s v="Zorgpunt Waasland"/>
    <s v="Serviceflats De Goudbloem"/>
    <s v="Warmtepompen"/>
    <n v="48841"/>
    <x v="2"/>
    <x v="2996"/>
  </r>
  <r>
    <n v="6975443090"/>
    <x v="3"/>
    <x v="327"/>
    <s v="20193331.2"/>
    <s v="Zorgpunt Waasland"/>
    <s v="Serviceflats De Goudbloem"/>
    <s v="Monitoring"/>
    <n v="4800"/>
    <x v="2"/>
    <x v="2997"/>
  </r>
  <r>
    <n v="6975443090"/>
    <x v="3"/>
    <x v="327"/>
    <s v="20193331.2"/>
    <s v="Zorgpunt Waasland"/>
    <s v="Serviceflats De Goudbloem"/>
    <s v="Sensibilisering"/>
    <n v="75"/>
    <x v="2"/>
    <x v="2998"/>
  </r>
  <r>
    <n v="6975443090"/>
    <x v="3"/>
    <x v="327"/>
    <s v="20194124.2"/>
    <s v="Zorgpunt Waasland"/>
    <s v="Serviceflats De Priesteragie"/>
    <s v="Monitoring"/>
    <n v="3600"/>
    <x v="2"/>
    <x v="2999"/>
  </r>
  <r>
    <n v="6975443090"/>
    <x v="3"/>
    <x v="327"/>
    <s v="20194124.2"/>
    <s v="Zorgpunt Waasland"/>
    <s v="Serviceflats De Priesteragie"/>
    <s v="Zonneboiler"/>
    <n v="1420.5"/>
    <x v="2"/>
    <x v="3000"/>
  </r>
  <r>
    <n v="6975443090"/>
    <x v="3"/>
    <x v="327"/>
    <s v="20194124.2"/>
    <s v="Zorgpunt Waasland"/>
    <s v="Serviceflats De Priesteragie"/>
    <s v="Isoleren leidingen"/>
    <n v="1252.5"/>
    <x v="2"/>
    <x v="3001"/>
  </r>
  <r>
    <n v="6975443090"/>
    <x v="3"/>
    <x v="327"/>
    <s v="20194124.2"/>
    <s v="Zorgpunt Waasland"/>
    <s v="Serviceflats De Priesteragie"/>
    <s v="Vervangen pompen"/>
    <n v="693"/>
    <x v="2"/>
    <x v="3002"/>
  </r>
  <r>
    <n v="6975443090"/>
    <x v="3"/>
    <x v="327"/>
    <s v="20194124.2"/>
    <s v="Zorgpunt Waasland"/>
    <s v="Serviceflats De Priesteragie"/>
    <s v="Sensibilisering"/>
    <n v="195"/>
    <x v="2"/>
    <x v="3003"/>
  </r>
  <r>
    <n v="6975443090"/>
    <x v="3"/>
    <x v="327"/>
    <s v="20207053.1"/>
    <s v="Zorgpunt Waasland"/>
    <s v="WZC De Gerda"/>
    <s v="Overige"/>
    <n v="4010.9999999999995"/>
    <x v="2"/>
    <x v="3004"/>
  </r>
  <r>
    <n v="6975443090"/>
    <x v="3"/>
    <x v="327"/>
    <s v="20207053.1"/>
    <s v="Zorgpunt Waasland"/>
    <s v="WZC De Gerda"/>
    <s v="Regeltechn.ventilatie"/>
    <n v="361"/>
    <x v="2"/>
    <x v="3005"/>
  </r>
  <r>
    <n v="6975443090"/>
    <x v="3"/>
    <x v="327"/>
    <s v="20194181.2"/>
    <s v="Zorgpunt Waasland"/>
    <s v="WZC De Notelaer"/>
    <s v="Monitoring"/>
    <n v="2897"/>
    <x v="2"/>
    <x v="3006"/>
  </r>
  <r>
    <n v="6975443090"/>
    <x v="3"/>
    <x v="327"/>
    <s v="20194181.2"/>
    <s v="Zorgpunt Waasland"/>
    <s v="WZC De Notelaer"/>
    <s v="Zonneboiler"/>
    <n v="1851"/>
    <x v="2"/>
    <x v="3007"/>
  </r>
  <r>
    <n v="6975443090"/>
    <x v="3"/>
    <x v="327"/>
    <s v="20194181.2"/>
    <s v="Zorgpunt Waasland"/>
    <s v="WZC De Notelaer"/>
    <s v="Isoleren pompen/kranen/hydraulica"/>
    <n v="900"/>
    <x v="2"/>
    <x v="3008"/>
  </r>
  <r>
    <n v="6975443090"/>
    <x v="3"/>
    <x v="327"/>
    <s v="20194181.2"/>
    <s v="Zorgpunt Waasland"/>
    <s v="WZC De Notelaer"/>
    <s v="Sensibilisering"/>
    <n v="600"/>
    <x v="2"/>
    <x v="3009"/>
  </r>
  <r>
    <n v="6975443090"/>
    <x v="3"/>
    <x v="327"/>
    <s v="20193563.2"/>
    <s v="Zorgpunt Waasland"/>
    <s v="WZC De Spoele"/>
    <s v="Vervangen pompen"/>
    <n v="3076.5"/>
    <x v="2"/>
    <x v="3010"/>
  </r>
  <r>
    <n v="6975443090"/>
    <x v="3"/>
    <x v="327"/>
    <s v="20193563.2"/>
    <s v="Zorgpunt Waasland"/>
    <s v="WZC De Spoele"/>
    <s v="Monitoring"/>
    <n v="1451"/>
    <x v="2"/>
    <x v="3011"/>
  </r>
  <r>
    <n v="6975443090"/>
    <x v="3"/>
    <x v="327"/>
    <s v="20193563.2"/>
    <s v="Zorgpunt Waasland"/>
    <s v="WZC De Spoele"/>
    <s v="Sensibilisering"/>
    <n v="179"/>
    <x v="2"/>
    <x v="3012"/>
  </r>
  <r>
    <n v="6975443090"/>
    <x v="3"/>
    <x v="327"/>
    <s v="20198724.3"/>
    <s v="Zorgpunt Waasland"/>
    <s v="WZC Het Lindehof"/>
    <s v="Monitoring"/>
    <n v="4530"/>
    <x v="2"/>
    <x v="3013"/>
  </r>
  <r>
    <n v="6975443090"/>
    <x v="3"/>
    <x v="327"/>
    <s v="20198724.3"/>
    <s v="Zorgpunt Waasland"/>
    <s v="WZC Het Lindehof"/>
    <s v="Regeltechn.verwarming"/>
    <n v="2250"/>
    <x v="2"/>
    <x v="3014"/>
  </r>
  <r>
    <n v="6975443090"/>
    <x v="3"/>
    <x v="327"/>
    <s v="20198724.3"/>
    <s v="Zorgpunt Waasland"/>
    <s v="WZC Het Lindehof"/>
    <s v="Sensibilisering"/>
    <n v="195"/>
    <x v="2"/>
    <x v="3015"/>
  </r>
  <r>
    <n v="6975443090"/>
    <x v="3"/>
    <x v="327"/>
    <s v="20198203.2"/>
    <s v="Zorgpunt Waasland"/>
    <s v="WZC Wissekerke"/>
    <s v="Isoleren leidingen"/>
    <n v="6690"/>
    <x v="2"/>
    <x v="3016"/>
  </r>
  <r>
    <n v="6975443090"/>
    <x v="3"/>
    <x v="327"/>
    <s v="20198203.2"/>
    <s v="Zorgpunt Waasland"/>
    <s v="WZC Wissekerke"/>
    <s v="Monitoring"/>
    <n v="6525"/>
    <x v="2"/>
    <x v="3017"/>
  </r>
  <r>
    <n v="6975443090"/>
    <x v="3"/>
    <x v="327"/>
    <s v="20198203.2"/>
    <s v="Zorgpunt Waasland"/>
    <s v="WZC Wissekerke"/>
    <s v="Vervangen pompen"/>
    <n v="4350"/>
    <x v="2"/>
    <x v="3018"/>
  </r>
  <r>
    <n v="6975443090"/>
    <x v="3"/>
    <x v="327"/>
    <s v="20198203.2"/>
    <s v="Zorgpunt Waasland"/>
    <s v="WZC Wissekerke"/>
    <s v="Sensibilisering"/>
    <n v="300"/>
    <x v="2"/>
    <x v="3019"/>
  </r>
  <r>
    <n v="6975443090"/>
    <x v="11"/>
    <x v="327"/>
    <s v="20193021.1"/>
    <s v="Zorgpunt Waasland"/>
    <s v="Dienstencentrum Houtmere"/>
    <s v="Renovatie ventilatie"/>
    <n v="3780"/>
    <x v="1"/>
    <x v="3020"/>
  </r>
  <r>
    <n v="6975443090"/>
    <x v="11"/>
    <x v="327"/>
    <s v="20193021.1"/>
    <s v="Zorgpunt Waasland"/>
    <s v="Dienstencentrum Houtmere"/>
    <s v="Isoleren pompen/kranen/hydraulica"/>
    <n v="2040"/>
    <x v="1"/>
    <x v="3021"/>
  </r>
  <r>
    <n v="6975443090"/>
    <x v="11"/>
    <x v="327"/>
    <s v="20193331.1"/>
    <s v="Zorgpunt Waasland"/>
    <s v="Serviceflats De Goudbloem"/>
    <s v="Warmtepompen"/>
    <n v="23724"/>
    <x v="1"/>
    <x v="3022"/>
  </r>
  <r>
    <n v="6975443090"/>
    <x v="11"/>
    <x v="327"/>
    <s v="20193331.1"/>
    <s v="Zorgpunt Waasland"/>
    <s v="Serviceflats De Goudbloem"/>
    <s v="Relighting/relamping"/>
    <n v="3360"/>
    <x v="1"/>
    <x v="3023"/>
  </r>
  <r>
    <n v="6975443090"/>
    <x v="11"/>
    <x v="327"/>
    <s v="20194124.1"/>
    <s v="Zorgpunt Waasland"/>
    <s v="Serviceflats De Priesteragie"/>
    <s v="Warmtepompen"/>
    <n v="44948"/>
    <x v="1"/>
    <x v="3024"/>
  </r>
  <r>
    <n v="6975443090"/>
    <x v="11"/>
    <x v="327"/>
    <s v="20194124.1"/>
    <s v="Zorgpunt Waasland"/>
    <s v="Serviceflats De Priesteragie"/>
    <s v="Relighting/relamping"/>
    <n v="43296"/>
    <x v="1"/>
    <x v="3025"/>
  </r>
  <r>
    <n v="6975443090"/>
    <x v="11"/>
    <x v="327"/>
    <s v="20194181.1"/>
    <s v="Zorgpunt Waasland"/>
    <s v="WZC De Notelaer"/>
    <s v="Relighting/relamping"/>
    <n v="19200"/>
    <x v="1"/>
    <x v="3026"/>
  </r>
  <r>
    <n v="6975443090"/>
    <x v="11"/>
    <x v="327"/>
    <s v="20193563.1"/>
    <s v="Zorgpunt Waasland"/>
    <s v="WZC De Spoele"/>
    <s v="Overige"/>
    <n v="28368"/>
    <x v="1"/>
    <x v="3027"/>
  </r>
  <r>
    <n v="6975443090"/>
    <x v="11"/>
    <x v="327"/>
    <s v="20198724.1"/>
    <s v="Zorgpunt Waasland"/>
    <s v="WZC Het Lindehof"/>
    <s v="Overige"/>
    <n v="20160"/>
    <x v="1"/>
    <x v="3028"/>
  </r>
  <r>
    <n v="6975443090"/>
    <x v="11"/>
    <x v="327"/>
    <s v="20198724.1"/>
    <s v="Zorgpunt Waasland"/>
    <s v="WZC Het Lindehof"/>
    <s v="Regeltechn. ventilatie"/>
    <n v="10380"/>
    <x v="1"/>
    <x v="3029"/>
  </r>
  <r>
    <n v="6975443090"/>
    <x v="11"/>
    <x v="327"/>
    <s v="20198724.1"/>
    <s v="Zorgpunt Waasland"/>
    <s v="WZC Het Lindehof"/>
    <s v="Isoleren pompen/kranen/hydraulica"/>
    <n v="4410"/>
    <x v="2"/>
    <x v="3030"/>
  </r>
  <r>
    <n v="6975443090"/>
    <x v="11"/>
    <x v="327"/>
    <s v="20198203.1"/>
    <s v="Zorgpunt Waasland"/>
    <s v="WZC Wissekerke"/>
    <s v="Gebouwisolatie"/>
    <n v="108000"/>
    <x v="1"/>
    <x v="3031"/>
  </r>
  <r>
    <n v="6975443090"/>
    <x v="11"/>
    <x v="327"/>
    <s v="20198203.1"/>
    <s v="Zorgpunt Waasland"/>
    <s v="WZC Wissekerke"/>
    <s v="Relighting/relamping"/>
    <n v="86388"/>
    <x v="1"/>
    <x v="3032"/>
  </r>
  <r>
    <n v="6975443090"/>
    <x v="11"/>
    <x v="327"/>
    <s v="20198203.1"/>
    <s v="Zorgpunt Waasland"/>
    <s v="WZC Wissekerke"/>
    <s v="WKK"/>
    <n v="23729"/>
    <x v="1"/>
    <x v="3033"/>
  </r>
  <r>
    <n v="6975443090"/>
    <x v="11"/>
    <x v="327"/>
    <s v="20198203.1"/>
    <s v="Zorgpunt Waasland"/>
    <s v="WZC Wissekerke"/>
    <s v="Overige"/>
    <n v="17400"/>
    <x v="1"/>
    <x v="3034"/>
  </r>
  <r>
    <n v="6996463407"/>
    <x v="15"/>
    <x v="328"/>
    <s v="20182662.1"/>
    <s v="Zorgband Leie en Schelde, OCMW-vereniging van publiekrecht"/>
    <s v="WZC Hof ten kouter"/>
    <s v="Relighting/relamping"/>
    <n v="77946"/>
    <x v="1"/>
    <x v="3035"/>
  </r>
  <r>
    <n v="6996463407"/>
    <x v="15"/>
    <x v="328"/>
    <s v="20182662.1"/>
    <s v="Zorgband Leie en Schelde, OCMW-vereniging van publiekrecht"/>
    <s v="WZC Hof ten kouter"/>
    <s v="Overige"/>
    <n v="5418"/>
    <x v="1"/>
    <x v="3036"/>
  </r>
  <r>
    <n v="6996463407"/>
    <x v="3"/>
    <x v="328"/>
    <s v="20182381.1"/>
    <s v="Zorgband Leie en Schelde, OCMW-vereniging van publiekrecht"/>
    <s v="Provinciaal zorgcentrum Lemberge"/>
    <s v="Stookplaatsrenovatie"/>
    <n v="365082.33"/>
    <x v="1"/>
    <x v="3037"/>
  </r>
  <r>
    <n v="6996463407"/>
    <x v="1"/>
    <x v="328"/>
    <s v="20182381.2"/>
    <s v="Zorgband Leie en Schelde, OCMW-vereniging van publiekrecht"/>
    <s v="Provinciaal zorgcentrum Lemberge"/>
    <s v="Schrijnwerkrenovatie"/>
    <n v="89520"/>
    <x v="2"/>
    <x v="3038"/>
  </r>
  <r>
    <n v="6996463407"/>
    <x v="1"/>
    <x v="328"/>
    <s v="20182381.2"/>
    <s v="Zorgband Leie en Schelde, OCMW-vereniging van publiekrecht"/>
    <s v="Provinciaal zorgcentrum Lemberge"/>
    <s v="Muurisolatie"/>
    <n v="80676"/>
    <x v="2"/>
    <x v="3039"/>
  </r>
  <r>
    <n v="6996463407"/>
    <x v="2"/>
    <x v="328"/>
    <s v="20221778.1"/>
    <s v="Zorgband Leie en Schelde, OCMW-vereniging van publiekrecht"/>
    <s v="LDC De Reinaert"/>
    <s v="Dakisolatie plat dak"/>
    <n v="19500"/>
    <x v="2"/>
    <x v="3040"/>
  </r>
  <r>
    <n v="6996463407"/>
    <x v="2"/>
    <x v="328"/>
    <s v="20226061.1"/>
    <s v="Zorgband Leie en Schelde, OCMW-vereniging van publiekrecht"/>
    <s v="Serviceflats de Lijsterbes"/>
    <s v="Dakisolatie plat dak"/>
    <n v="18000"/>
    <x v="2"/>
    <x v="3041"/>
  </r>
  <r>
    <n v="6996463407"/>
    <x v="2"/>
    <x v="328"/>
    <s v="20226071.1"/>
    <s v="Zorgband Leie en Schelde, OCMW-vereniging van publiekrecht"/>
    <s v="Serviceflats Vlierbes"/>
    <s v="Dakisolatie plat dak"/>
    <n v="54000"/>
    <x v="2"/>
    <x v="3042"/>
  </r>
  <r>
    <n v="6996463407"/>
    <x v="2"/>
    <x v="328"/>
    <s v="20212885.2"/>
    <s v="Zorgband Leie en Schelde, OCMW-vereniging van publiekrecht"/>
    <s v="WZC Kouterhof"/>
    <s v="Dakisolatie plat dak"/>
    <n v="88500"/>
    <x v="2"/>
    <x v="3043"/>
  </r>
  <r>
    <n v="6996463407"/>
    <x v="2"/>
    <x v="328"/>
    <s v="20226330.2"/>
    <s v="Zorgband Leie en Schelde, OCMW-vereniging van publiekrecht"/>
    <s v="WZC Wielkine"/>
    <s v="Dakisolatie plat dak"/>
    <n v="6000"/>
    <x v="2"/>
    <x v="3044"/>
  </r>
  <r>
    <n v="6996463407"/>
    <x v="8"/>
    <x v="328"/>
    <s v="20226061.3"/>
    <s v="Zorgband Leie en Schelde, OCMW-vereniging van publiekrecht"/>
    <s v="Serviceflats de Lijsterbes"/>
    <s v="Warmtepompen en koeling"/>
    <n v="74284"/>
    <x v="1"/>
    <x v="3045"/>
  </r>
  <r>
    <n v="6996463407"/>
    <x v="8"/>
    <x v="328"/>
    <s v="20226330.3"/>
    <s v="Zorgband Leie en Schelde, OCMW-vereniging van publiekrecht"/>
    <s v="WZC Wielkine"/>
    <s v="Schrijnwerkrenovatie PVC"/>
    <n v="78600"/>
    <x v="1"/>
    <x v="3046"/>
  </r>
  <r>
    <n v="7005280503"/>
    <x v="10"/>
    <x v="329"/>
    <s v="20188268.1"/>
    <s v="Groep Philippus Neri Geestelijke Gezondheidszorg"/>
    <s v="Gebouw A"/>
    <s v="Dakisolatie"/>
    <n v="19196"/>
    <x v="1"/>
    <x v="3047"/>
  </r>
  <r>
    <n v="7005280503"/>
    <x v="16"/>
    <x v="329"/>
    <s v="20188268.2"/>
    <s v="Groep Philippus Neri Geestelijke Gezondheidszorg"/>
    <s v="Gebouw A"/>
    <s v="Sensibilisering"/>
    <n v="1700"/>
    <x v="1"/>
    <x v="3048"/>
  </r>
  <r>
    <n v="7005280503"/>
    <x v="16"/>
    <x v="329"/>
    <s v="20188268.2"/>
    <s v="Groep Philippus Neri Geestelijke Gezondheidszorg"/>
    <s v="Gebouw A"/>
    <s v="Monitoring"/>
    <n v="1250"/>
    <x v="1"/>
    <x v="3049"/>
  </r>
  <r>
    <n v="7005280503"/>
    <x v="16"/>
    <x v="329"/>
    <s v="20182644.1"/>
    <s v="Groep Philippus Neri Geestelijke Gezondheidszorg"/>
    <s v="Gebouw K"/>
    <s v="Sensibilisering"/>
    <n v="1800"/>
    <x v="1"/>
    <x v="3050"/>
  </r>
  <r>
    <n v="7005280503"/>
    <x v="16"/>
    <x v="329"/>
    <s v="20182644.1"/>
    <s v="Groep Philippus Neri Geestelijke Gezondheidszorg"/>
    <s v="Gebouw K"/>
    <s v="Monitoring"/>
    <n v="1020"/>
    <x v="1"/>
    <x v="3051"/>
  </r>
  <r>
    <n v="7005280503"/>
    <x v="16"/>
    <x v="329"/>
    <s v="20183126.1"/>
    <s v="Groep Philippus Neri Geestelijke Gezondheidszorg"/>
    <s v="Gebouw N"/>
    <s v="Sensibilisering"/>
    <n v="1457"/>
    <x v="1"/>
    <x v="3052"/>
  </r>
  <r>
    <n v="7005280503"/>
    <x v="16"/>
    <x v="329"/>
    <s v="20183126.1"/>
    <s v="Groep Philippus Neri Geestelijke Gezondheidszorg"/>
    <s v="Gebouw N"/>
    <s v="Monitoring"/>
    <n v="1007"/>
    <x v="1"/>
    <x v="3053"/>
  </r>
  <r>
    <n v="7005280503"/>
    <x v="16"/>
    <x v="329"/>
    <s v="20186385.1"/>
    <s v="Groep Philippus Neri Geestelijke Gezondheidszorg"/>
    <s v="Gebouw R"/>
    <s v="Sensibilisering"/>
    <n v="1800"/>
    <x v="1"/>
    <x v="3054"/>
  </r>
  <r>
    <n v="7005280503"/>
    <x v="16"/>
    <x v="329"/>
    <s v="20186385.1"/>
    <s v="Groep Philippus Neri Geestelijke Gezondheidszorg"/>
    <s v="Gebouw R"/>
    <s v="Monitoring"/>
    <n v="1020"/>
    <x v="1"/>
    <x v="3055"/>
  </r>
  <r>
    <n v="7005280503"/>
    <x v="16"/>
    <x v="329"/>
    <s v="20187699.1"/>
    <s v="Groep Philippus Neri Geestelijke Gezondheidszorg"/>
    <s v="Gebouwen S &amp; T"/>
    <s v="Sensibilisering"/>
    <n v="1800"/>
    <x v="1"/>
    <x v="3056"/>
  </r>
  <r>
    <n v="7005280503"/>
    <x v="15"/>
    <x v="329"/>
    <s v="20184202.1"/>
    <s v="Groep Philippus Neri Geestelijke Gezondheidszorg"/>
    <s v="Gebouw B"/>
    <s v="Stookplaatsrenovatie"/>
    <n v="54498"/>
    <x v="1"/>
    <x v="3057"/>
  </r>
  <r>
    <n v="7005280503"/>
    <x v="15"/>
    <x v="329"/>
    <s v="20185265.1"/>
    <s v="Groep Philippus Neri Geestelijke Gezondheidszorg"/>
    <s v="Gebouw C"/>
    <s v="Relighting/relamping"/>
    <n v="65"/>
    <x v="1"/>
    <x v="3058"/>
  </r>
  <r>
    <n v="7005280503"/>
    <x v="15"/>
    <x v="329"/>
    <s v="20189817.1"/>
    <s v="Groep Philippus Neri Geestelijke Gezondheidszorg"/>
    <s v="Gebouw H"/>
    <s v="Stookplaatsrenovatie"/>
    <n v="64281"/>
    <x v="1"/>
    <x v="3059"/>
  </r>
  <r>
    <n v="7005280503"/>
    <x v="15"/>
    <x v="329"/>
    <s v="20189817.1"/>
    <s v="Groep Philippus Neri Geestelijke Gezondheidszorg"/>
    <s v="Gebouw H"/>
    <s v="Relighting/relamping"/>
    <n v="2289"/>
    <x v="1"/>
    <x v="3060"/>
  </r>
  <r>
    <n v="7005280503"/>
    <x v="15"/>
    <x v="329"/>
    <s v="20187711.1"/>
    <s v="Groep Philippus Neri Geestelijke Gezondheidszorg"/>
    <s v="Gebouw J"/>
    <s v="Relighting/relamping"/>
    <n v="251"/>
    <x v="1"/>
    <x v="3061"/>
  </r>
  <r>
    <n v="7005280503"/>
    <x v="15"/>
    <x v="329"/>
    <s v="20182644.2"/>
    <s v="Groep Philippus Neri Geestelijke Gezondheidszorg"/>
    <s v="Gebouw K"/>
    <s v="Relighting/relamping"/>
    <n v="6877"/>
    <x v="1"/>
    <x v="3062"/>
  </r>
  <r>
    <n v="7005280503"/>
    <x v="15"/>
    <x v="329"/>
    <s v="20183126.2"/>
    <s v="Groep Philippus Neri Geestelijke Gezondheidszorg"/>
    <s v="Gebouw N"/>
    <s v="Stookplaatsrenovatie"/>
    <n v="38854.200000000004"/>
    <x v="1"/>
    <x v="3063"/>
  </r>
  <r>
    <n v="7005280503"/>
    <x v="15"/>
    <x v="329"/>
    <s v="20183126.2"/>
    <s v="Groep Philippus Neri Geestelijke Gezondheidszorg"/>
    <s v="Gebouw N"/>
    <s v="Relighting/relamping"/>
    <n v="3947"/>
    <x v="1"/>
    <x v="3064"/>
  </r>
  <r>
    <n v="7005280503"/>
    <x v="15"/>
    <x v="329"/>
    <s v="20185500.1"/>
    <s v="Groep Philippus Neri Geestelijke Gezondheidszorg"/>
    <s v="Gebouw O"/>
    <s v="Stookplaatsrenovatie"/>
    <n v="22005.599999999999"/>
    <x v="1"/>
    <x v="3065"/>
  </r>
  <r>
    <n v="7005280503"/>
    <x v="15"/>
    <x v="329"/>
    <s v="20185500.1"/>
    <s v="Groep Philippus Neri Geestelijke Gezondheidszorg"/>
    <s v="Gebouw O"/>
    <s v="Relighting/relamping"/>
    <n v="8469"/>
    <x v="1"/>
    <x v="3066"/>
  </r>
  <r>
    <n v="7005280503"/>
    <x v="15"/>
    <x v="329"/>
    <s v="20186385.2"/>
    <s v="Groep Philippus Neri Geestelijke Gezondheidszorg"/>
    <s v="Gebouw R"/>
    <s v="Stookplaatsrenovatie"/>
    <n v="17953.800000000003"/>
    <x v="1"/>
    <x v="3067"/>
  </r>
  <r>
    <n v="7005280503"/>
    <x v="15"/>
    <x v="329"/>
    <s v="20186385.2"/>
    <s v="Groep Philippus Neri Geestelijke Gezondheidszorg"/>
    <s v="Gebouw R"/>
    <s v="Relighting/relamping"/>
    <n v="5737"/>
    <x v="1"/>
    <x v="3068"/>
  </r>
  <r>
    <n v="7005280503"/>
    <x v="3"/>
    <x v="329"/>
    <s v="20189039.1"/>
    <s v="Groep Philippus Neri Geestelijke Gezondheidszorg"/>
    <s v="Gebouw I"/>
    <s v="Renovatie beglazing"/>
    <n v="38436"/>
    <x v="1"/>
    <x v="3069"/>
  </r>
  <r>
    <n v="7005280503"/>
    <x v="3"/>
    <x v="329"/>
    <s v="20182644.3"/>
    <s v="Groep Philippus Neri Geestelijke Gezondheidszorg"/>
    <s v="Gebouw K"/>
    <s v="Regeltechn.verwarming"/>
    <n v="1092"/>
    <x v="1"/>
    <x v="3070"/>
  </r>
  <r>
    <n v="7005280503"/>
    <x v="3"/>
    <x v="329"/>
    <s v="20185734.1"/>
    <s v="Groep Philippus Neri Geestelijke Gezondheidszorg"/>
    <s v="Paviljoen A, B, C, G"/>
    <s v="Renovatie beglazing"/>
    <n v="97848"/>
    <x v="1"/>
    <x v="3071"/>
  </r>
  <r>
    <n v="7005280503"/>
    <x v="3"/>
    <x v="329"/>
    <s v="20185734.1"/>
    <s v="Groep Philippus Neri Geestelijke Gezondheidszorg"/>
    <s v="Paviljoen A, B, C, G"/>
    <s v="Isoleren pompen/kranen/hydraulica"/>
    <n v="9065"/>
    <x v="1"/>
    <x v="3072"/>
  </r>
  <r>
    <n v="7005280503"/>
    <x v="7"/>
    <x v="329"/>
    <s v="20182097.2"/>
    <s v="Groep Philippus Neri Geestelijke Gezondheidszorg"/>
    <s v="Gebouw D, DA, E, F, H"/>
    <s v="Renovatie beglazing"/>
    <n v="108432"/>
    <x v="1"/>
    <x v="3073"/>
  </r>
  <r>
    <n v="7005280503"/>
    <x v="7"/>
    <x v="329"/>
    <s v="20182097.2"/>
    <s v="Groep Philippus Neri Geestelijke Gezondheidszorg"/>
    <s v="Gebouw D, DA, E, F, H"/>
    <s v="Stookplaatsrenovatie"/>
    <n v="86241.600000000006"/>
    <x v="1"/>
    <x v="3074"/>
  </r>
  <r>
    <n v="7005280503"/>
    <x v="7"/>
    <x v="329"/>
    <s v="20182097.2"/>
    <s v="Groep Philippus Neri Geestelijke Gezondheidszorg"/>
    <s v="Gebouw D, DA, E, F, H"/>
    <s v="Overige"/>
    <n v="22512"/>
    <x v="1"/>
    <x v="3075"/>
  </r>
  <r>
    <n v="7005280503"/>
    <x v="7"/>
    <x v="329"/>
    <s v="20182097.2"/>
    <s v="Groep Philippus Neri Geestelijke Gezondheidszorg"/>
    <s v="Gebouw D, DA, E, F, H"/>
    <s v="Vervangen pompen"/>
    <n v="18571.8"/>
    <x v="1"/>
    <x v="3076"/>
  </r>
  <r>
    <n v="7005280503"/>
    <x v="7"/>
    <x v="329"/>
    <s v="20182097.2"/>
    <s v="Groep Philippus Neri Geestelijke Gezondheidszorg"/>
    <s v="Gebouw D, DA, E, F, H"/>
    <s v="Overige"/>
    <n v="7289"/>
    <x v="1"/>
    <x v="3077"/>
  </r>
  <r>
    <n v="7005280503"/>
    <x v="7"/>
    <x v="329"/>
    <s v="20182097.2"/>
    <s v="Groep Philippus Neri Geestelijke Gezondheidszorg"/>
    <s v="Gebouw D, DA, E, F, H"/>
    <s v="Isoleren pompen/kranen/hydraulica"/>
    <n v="6389"/>
    <x v="1"/>
    <x v="3078"/>
  </r>
  <r>
    <n v="7005280503"/>
    <x v="7"/>
    <x v="329"/>
    <s v="20189039.2"/>
    <s v="Groep Philippus Neri Geestelijke Gezondheidszorg"/>
    <s v="Gebouw I"/>
    <s v="Vervangen pompen"/>
    <n v="4146.6000000000004"/>
    <x v="1"/>
    <x v="3079"/>
  </r>
  <r>
    <n v="7005280503"/>
    <x v="7"/>
    <x v="329"/>
    <s v="20185734.2"/>
    <s v="Groep Philippus Neri Geestelijke Gezondheidszorg"/>
    <s v="Paviljoen A, B, C, G"/>
    <s v="Stookplaatsrenovatie"/>
    <n v="71775.600000000006"/>
    <x v="1"/>
    <x v="3080"/>
  </r>
  <r>
    <n v="7005280503"/>
    <x v="7"/>
    <x v="329"/>
    <s v="20185734.2"/>
    <s v="Groep Philippus Neri Geestelijke Gezondheidszorg"/>
    <s v="Paviljoen A, B, C, G"/>
    <s v="Vervangen pompen"/>
    <n v="11728"/>
    <x v="1"/>
    <x v="3081"/>
  </r>
  <r>
    <n v="7005280503"/>
    <x v="7"/>
    <x v="329"/>
    <s v="20186025.1"/>
    <s v="Groep Philippus Neri Geestelijke Gezondheidszorg"/>
    <s v="PVT Casa Neri"/>
    <s v="Isoleren pompen/kranen/hydraulica"/>
    <n v="2475"/>
    <x v="1"/>
    <x v="3082"/>
  </r>
  <r>
    <n v="7005280503"/>
    <x v="7"/>
    <x v="329"/>
    <s v="20186025.1"/>
    <s v="Groep Philippus Neri Geestelijke Gezondheidszorg"/>
    <s v="PVT Casa Neri"/>
    <s v="Vervangen pompen"/>
    <n v="2018"/>
    <x v="1"/>
    <x v="3083"/>
  </r>
  <r>
    <n v="7168468590"/>
    <x v="6"/>
    <x v="330"/>
    <s v="20236860.1"/>
    <s v="VILLA DUIMELOT"/>
    <s v="Villa Duimelot"/>
    <s v="Dakisolatie hellend dak"/>
    <n v="19440"/>
    <x v="1"/>
    <x v="3084"/>
  </r>
  <r>
    <n v="7168468590"/>
    <x v="6"/>
    <x v="330"/>
    <s v="20236860.1"/>
    <s v="VILLA DUIMELOT"/>
    <s v="Villa Duimelot"/>
    <s v="Dakisolatie plat dak"/>
    <n v="15840"/>
    <x v="1"/>
    <x v="3085"/>
  </r>
  <r>
    <n v="7168468590"/>
    <x v="6"/>
    <x v="330"/>
    <s v="20236860.1"/>
    <s v="VILLA DUIMELOT"/>
    <s v="Villa Duimelot"/>
    <s v="Schrijnwerkrenovatie PVC"/>
    <n v="1440"/>
    <x v="1"/>
    <x v="3086"/>
  </r>
  <r>
    <n v="7168468590"/>
    <x v="6"/>
    <x v="330"/>
    <s v="20233552.1"/>
    <s v="VILLA DUIMELOT"/>
    <s v="Villa Kiekeboe"/>
    <s v="Schrijnwerkrenovatie Hout"/>
    <n v="10800"/>
    <x v="1"/>
    <x v="3087"/>
  </r>
  <r>
    <n v="7168468590"/>
    <x v="6"/>
    <x v="330"/>
    <s v="20233552.1"/>
    <s v="VILLA DUIMELOT"/>
    <s v="Villa Kiekeboe"/>
    <s v="Dakisolatie plat dak"/>
    <n v="7920"/>
    <x v="1"/>
    <x v="3088"/>
  </r>
  <r>
    <n v="7168468590"/>
    <x v="6"/>
    <x v="330"/>
    <s v="20233552.1"/>
    <s v="VILLA DUIMELOT"/>
    <s v="Villa Kiekeboe"/>
    <s v="Schrijnwerkrenovatie PVC"/>
    <n v="2160"/>
    <x v="1"/>
    <x v="3089"/>
  </r>
  <r>
    <n v="7168468590"/>
    <x v="6"/>
    <x v="330"/>
    <s v="20233552.1"/>
    <s v="VILLA DUIMELOT"/>
    <s v="Villa Kiekeboe"/>
    <s v="Isoleren pompen/kranen/hydraulica"/>
    <n v="1063"/>
    <x v="1"/>
    <x v="3090"/>
  </r>
  <r>
    <n v="7169784794"/>
    <x v="5"/>
    <x v="331"/>
    <s v="20184480.1"/>
    <s v="WOONZORGNETWERK SPIRIT"/>
    <s v="Woonzorgcentrum Avondrust"/>
    <s v="Monitoring"/>
    <n v="2592"/>
    <x v="1"/>
    <x v="3091"/>
  </r>
  <r>
    <n v="7169784794"/>
    <x v="5"/>
    <x v="331"/>
    <s v="20184480.1"/>
    <s v="WOONZORGNETWERK SPIRIT"/>
    <s v="Woonzorgcentrum Avondrust"/>
    <s v="Relighting/relamping"/>
    <n v="3164"/>
    <x v="1"/>
    <x v="3092"/>
  </r>
  <r>
    <n v="7169784794"/>
    <x v="5"/>
    <x v="331"/>
    <s v="20184480.1"/>
    <s v="WOONZORGNETWERK SPIRIT"/>
    <s v="Woonzorgcentrum Avondrust"/>
    <s v="Monitoring"/>
    <n v="6300"/>
    <x v="1"/>
    <x v="3093"/>
  </r>
  <r>
    <n v="7169784794"/>
    <x v="5"/>
    <x v="331"/>
    <s v="20222185.1"/>
    <s v="WOONZORGNETWERK SPIRIT"/>
    <s v="WZC Sint Godelieve"/>
    <s v="Dakisolatie hellend dak"/>
    <n v="52008"/>
    <x v="1"/>
    <x v="3094"/>
  </r>
  <r>
    <n v="7187750803"/>
    <x v="3"/>
    <x v="332"/>
    <s v="20196295.2"/>
    <s v="'t Achtertuintje-El Ni±o"/>
    <s v="kinderdagverblijf achtertuintje"/>
    <s v="Dakisolatie"/>
    <n v="50400"/>
    <x v="1"/>
    <x v="3095"/>
  </r>
  <r>
    <n v="7187750803"/>
    <x v="3"/>
    <x v="332"/>
    <s v="20196295.1"/>
    <s v="'t Achtertuintje-El Ni±o"/>
    <s v="kinderdagverblijf achtertuintje"/>
    <s v="Isoleren leidingen"/>
    <n v="350"/>
    <x v="1"/>
    <x v="3096"/>
  </r>
  <r>
    <n v="7187750803"/>
    <x v="3"/>
    <x v="332"/>
    <s v="20196295.1"/>
    <s v="'t Achtertuintje-El Ni±o"/>
    <s v="kinderdagverblijf achtertuintje"/>
    <s v="Zonneboiler"/>
    <n v="51"/>
    <x v="1"/>
    <x v="3097"/>
  </r>
  <r>
    <n v="7187750803"/>
    <x v="13"/>
    <x v="332"/>
    <s v="20196295.1"/>
    <s v="'t Achtertuintje-El Ni±o"/>
    <s v="kinderdagverblijf achtertuintje"/>
    <s v="Schrijnwerkrenovatie"/>
    <n v="13800"/>
    <x v="1"/>
    <x v="3098"/>
  </r>
  <r>
    <n v="7187750803"/>
    <x v="11"/>
    <x v="332"/>
    <s v="20196295.1"/>
    <s v="'t Achtertuintje-El Ni±o"/>
    <s v="kinderdagverblijf achtertuintje"/>
    <s v="Muurisolatie"/>
    <n v="22950"/>
    <x v="1"/>
    <x v="3099"/>
  </r>
  <r>
    <n v="7303891218"/>
    <x v="9"/>
    <x v="333"/>
    <s v="20189335.1"/>
    <s v="A.S.Z. Autonome Verzorgingsinstelling"/>
    <s v="ASZ Geraardsbergen"/>
    <s v="Renovatie beglazing"/>
    <n v="350000"/>
    <x v="1"/>
    <x v="3100"/>
  </r>
  <r>
    <n v="7303891218"/>
    <x v="3"/>
    <x v="333"/>
    <s v="20189335.2"/>
    <s v="A.S.Z. Autonome Verzorgingsinstelling"/>
    <s v="ASZ Geraardsbergen"/>
    <s v="Dakisolatie"/>
    <n v="32319"/>
    <x v="2"/>
    <x v="3101"/>
  </r>
  <r>
    <n v="7303891218"/>
    <x v="3"/>
    <x v="333"/>
    <s v="20189335.2"/>
    <s v="A.S.Z. Autonome Verzorgingsinstelling"/>
    <s v="ASZ Geraardsbergen"/>
    <s v="Dakisolatie"/>
    <n v="30550.799999999999"/>
    <x v="2"/>
    <x v="3102"/>
  </r>
  <r>
    <n v="7303891218"/>
    <x v="3"/>
    <x v="333"/>
    <s v="20185503.2"/>
    <s v="A.S.Z. Autonome Verzorgingsinstelling"/>
    <s v="ASZ Wetteren"/>
    <s v="Dakisolatie"/>
    <n v="22757.4"/>
    <x v="2"/>
    <x v="3103"/>
  </r>
  <r>
    <n v="7303891218"/>
    <x v="17"/>
    <x v="333"/>
    <s v="20189335.1"/>
    <s v="A.S.Z. Autonome Verzorgingsinstelling"/>
    <s v="ASZ Geraardsbergen"/>
    <s v="Renovatie beglazing"/>
    <n v="150000"/>
    <x v="1"/>
    <x v="3100"/>
  </r>
  <r>
    <n v="7303891218"/>
    <x v="11"/>
    <x v="333"/>
    <s v="20189495.1"/>
    <s v="A.S.Z. Autonome Verzorgingsinstelling"/>
    <s v="ASZ Aalst"/>
    <s v="Schrijnwerkrenovatie"/>
    <n v="270000"/>
    <x v="2"/>
    <x v="3104"/>
  </r>
  <r>
    <n v="7917243016"/>
    <x v="5"/>
    <x v="334"/>
    <s v="20181510.2"/>
    <s v="XPLO"/>
    <s v="WER Onthaal vzw en leefgroepen OOOC De Wijzer"/>
    <s v="PV-panelen"/>
    <n v="6495"/>
    <x v="1"/>
    <x v="3105"/>
  </r>
  <r>
    <n v="7917243016"/>
    <x v="5"/>
    <x v="334"/>
    <s v="20227571.1"/>
    <s v="XPLO"/>
    <s v="ROE Leliestraat"/>
    <s v="PV-panelen"/>
    <n v="1838"/>
    <x v="1"/>
    <x v="3106"/>
  </r>
  <r>
    <n v="7990618568"/>
    <x v="6"/>
    <x v="335"/>
    <s v="20239176.1"/>
    <s v="Medisch Huis Lange Leem 385"/>
    <s v="Huisartsengroep lange leem 385"/>
    <s v="Stookplaatsrenovatie"/>
    <n v="58148.4"/>
    <x v="1"/>
    <x v="3107"/>
  </r>
  <r>
    <n v="7990618568"/>
    <x v="6"/>
    <x v="335"/>
    <s v="20239176.1"/>
    <s v="Medisch Huis Lange Leem 385"/>
    <s v="Huisartsengroep lange leem 385"/>
    <s v="Buitengevel"/>
    <n v="25354.2"/>
    <x v="1"/>
    <x v="3108"/>
  </r>
  <r>
    <n v="7990618568"/>
    <x v="6"/>
    <x v="335"/>
    <s v="20239176.1"/>
    <s v="Medisch Huis Lange Leem 385"/>
    <s v="Huisartsengroep lange leem 385"/>
    <s v="Schrijnwerkrenovatie Hout"/>
    <n v="17434.2"/>
    <x v="1"/>
    <x v="3109"/>
  </r>
  <r>
    <n v="7990618568"/>
    <x v="6"/>
    <x v="335"/>
    <s v="20239176.1"/>
    <s v="Medisch Huis Lange Leem 385"/>
    <s v="Huisartsengroep lange leem 385"/>
    <s v="Vloerisolatie (onder de vloerplaat)"/>
    <n v="1140"/>
    <x v="1"/>
    <x v="3110"/>
  </r>
  <r>
    <n v="7990618568"/>
    <x v="5"/>
    <x v="335"/>
    <s v="20239176.3"/>
    <s v="Medisch Huis Lange Leem 385"/>
    <s v="Huisartsengroep lange leem 385"/>
    <s v="Relighting"/>
    <n v="1208"/>
    <x v="1"/>
    <x v="3111"/>
  </r>
  <r>
    <n v="7990618568"/>
    <x v="5"/>
    <x v="335"/>
    <s v="20239176.3"/>
    <s v="Medisch Huis Lange Leem 385"/>
    <s v="Huisartsengroep lange leem 385"/>
    <s v="PV-panelen"/>
    <n v="1673"/>
    <x v="1"/>
    <x v="3112"/>
  </r>
  <r>
    <n v="8106633292"/>
    <x v="11"/>
    <x v="336"/>
    <s v="20185076.1"/>
    <s v="Zorgbedrijf Antwerpen"/>
    <s v="De Gulden Lelie"/>
    <s v="Overige"/>
    <n v="7830"/>
    <x v="2"/>
    <x v="3113"/>
  </r>
  <r>
    <n v="8106633292"/>
    <x v="11"/>
    <x v="336"/>
    <s v="20181886.1"/>
    <s v="Zorgbedrijf Antwerpen"/>
    <s v="WZC Hof De Beuken"/>
    <s v="Stookplaatsrenovatie"/>
    <n v="33000"/>
    <x v="2"/>
    <x v="3114"/>
  </r>
  <r>
    <n v="8106633292"/>
    <x v="11"/>
    <x v="336"/>
    <s v="20184643.1"/>
    <s v="Zorgbedrijf Antwerpen"/>
    <s v="WZC Monnikenhof"/>
    <s v="Stookplaatsrenovatie"/>
    <n v="30000"/>
    <x v="2"/>
    <x v="3115"/>
  </r>
  <r>
    <n v="8106633292"/>
    <x v="11"/>
    <x v="336"/>
    <s v="20184643.1"/>
    <s v="Zorgbedrijf Antwerpen"/>
    <s v="WZC Monnikenhof"/>
    <s v="Isoleren pompen/kranen/hydraulica"/>
    <n v="630"/>
    <x v="2"/>
    <x v="3116"/>
  </r>
  <r>
    <n v="8111730481"/>
    <x v="3"/>
    <x v="337"/>
    <s v="20196159.1"/>
    <s v="ORELIA ZORG"/>
    <s v="Keiheuvel"/>
    <s v="Regeltechnisch"/>
    <n v="3797"/>
    <x v="1"/>
    <x v="3117"/>
  </r>
  <r>
    <n v="8111730481"/>
    <x v="3"/>
    <x v="337"/>
    <s v="20196159.1"/>
    <s v="ORELIA ZORG"/>
    <s v="Keiheuvel"/>
    <s v="Monitoring"/>
    <n v="576"/>
    <x v="1"/>
    <x v="3118"/>
  </r>
  <r>
    <n v="8111730481"/>
    <x v="3"/>
    <x v="337"/>
    <s v="20196265.1"/>
    <s v="ORELIA ZORG"/>
    <s v="Puthof"/>
    <s v="Regeltechnisch"/>
    <n v="9000"/>
    <x v="1"/>
    <x v="3119"/>
  </r>
  <r>
    <n v="8111730481"/>
    <x v="3"/>
    <x v="337"/>
    <s v="20196265.1"/>
    <s v="ORELIA ZORG"/>
    <s v="Puthof"/>
    <s v="Monitoring"/>
    <n v="653"/>
    <x v="1"/>
    <x v="3120"/>
  </r>
  <r>
    <n v="8111730481"/>
    <x v="1"/>
    <x v="337"/>
    <s v="20216149.1"/>
    <s v="ORELIA ZORG"/>
    <s v="Dilhome"/>
    <s v="Regeltechnisch"/>
    <n v="7200"/>
    <x v="1"/>
    <x v="3121"/>
  </r>
  <r>
    <n v="8111730481"/>
    <x v="1"/>
    <x v="337"/>
    <s v="20216149.1"/>
    <s v="ORELIA ZORG"/>
    <s v="Dilhome"/>
    <s v="Isoleren pompen/kranen/hydraulica"/>
    <n v="1499"/>
    <x v="1"/>
    <x v="3122"/>
  </r>
  <r>
    <n v="8111730481"/>
    <x v="1"/>
    <x v="337"/>
    <s v="20216149.1"/>
    <s v="ORELIA ZORG"/>
    <s v="Dilhome"/>
    <s v="Vervangen pompen"/>
    <n v="1325"/>
    <x v="1"/>
    <x v="3123"/>
  </r>
  <r>
    <n v="8111730481"/>
    <x v="1"/>
    <x v="337"/>
    <s v="20214920.1"/>
    <s v="ORELIA ZORG"/>
    <s v="Eden Park"/>
    <s v="Regeltechnisch"/>
    <n v="7200"/>
    <x v="1"/>
    <x v="3124"/>
  </r>
  <r>
    <n v="8111730481"/>
    <x v="1"/>
    <x v="337"/>
    <s v="20214920.1"/>
    <s v="ORELIA ZORG"/>
    <s v="Eden Park"/>
    <s v="Regeltechn.verwarming"/>
    <n v="4151"/>
    <x v="1"/>
    <x v="3125"/>
  </r>
  <r>
    <n v="8111730481"/>
    <x v="1"/>
    <x v="337"/>
    <s v="20214920.1"/>
    <s v="ORELIA ZORG"/>
    <s v="Eden Park"/>
    <s v="Monitoring"/>
    <n v="1200"/>
    <x v="1"/>
    <x v="3126"/>
  </r>
  <r>
    <n v="8111730481"/>
    <x v="1"/>
    <x v="337"/>
    <s v="20214087.1"/>
    <s v="ORELIA ZORG"/>
    <s v="Groenhof"/>
    <s v="Regeltechnisch"/>
    <n v="12000"/>
    <x v="1"/>
    <x v="3127"/>
  </r>
  <r>
    <n v="8111730481"/>
    <x v="1"/>
    <x v="337"/>
    <s v="20214087.1"/>
    <s v="ORELIA ZORG"/>
    <s v="Groenhof"/>
    <s v="Regeltechn.verwarming"/>
    <n v="9392"/>
    <x v="1"/>
    <x v="3128"/>
  </r>
  <r>
    <n v="8111730481"/>
    <x v="1"/>
    <x v="337"/>
    <s v="20214087.1"/>
    <s v="ORELIA ZORG"/>
    <s v="Groenhof"/>
    <s v="Vervangen pompen"/>
    <n v="8420"/>
    <x v="1"/>
    <x v="3129"/>
  </r>
  <r>
    <n v="8111730481"/>
    <x v="1"/>
    <x v="337"/>
    <s v="20214087.1"/>
    <s v="ORELIA ZORG"/>
    <s v="Groenhof"/>
    <s v="Monitoring"/>
    <n v="1234"/>
    <x v="1"/>
    <x v="3130"/>
  </r>
  <r>
    <n v="8111730481"/>
    <x v="1"/>
    <x v="337"/>
    <s v="20196159.2"/>
    <s v="ORELIA ZORG"/>
    <s v="Keiheuvel"/>
    <s v="Regeltechnisch"/>
    <n v="9000"/>
    <x v="1"/>
    <x v="3131"/>
  </r>
  <r>
    <n v="8111730481"/>
    <x v="1"/>
    <x v="337"/>
    <s v="20196265.2"/>
    <s v="ORELIA ZORG"/>
    <s v="Puthof"/>
    <s v="Regeltechnisch"/>
    <n v="10800"/>
    <x v="1"/>
    <x v="3132"/>
  </r>
  <r>
    <n v="8111730481"/>
    <x v="1"/>
    <x v="337"/>
    <s v="20214301.1"/>
    <s v="ORELIA ZORG"/>
    <s v="Serrenhof"/>
    <s v="Regeltechnisch"/>
    <n v="9000"/>
    <x v="1"/>
    <x v="3133"/>
  </r>
  <r>
    <n v="8111730481"/>
    <x v="1"/>
    <x v="337"/>
    <s v="20214301.1"/>
    <s v="ORELIA ZORG"/>
    <s v="Serrenhof"/>
    <s v="Monitoring"/>
    <n v="2100"/>
    <x v="1"/>
    <x v="3134"/>
  </r>
  <r>
    <n v="8111730481"/>
    <x v="1"/>
    <x v="337"/>
    <s v="20214301.1"/>
    <s v="ORELIA ZORG"/>
    <s v="Serrenhof"/>
    <s v="Regeltechn.verwarming"/>
    <n v="1836"/>
    <x v="1"/>
    <x v="3135"/>
  </r>
  <r>
    <n v="8130373294"/>
    <x v="10"/>
    <x v="338"/>
    <s v="20183806.1"/>
    <s v="TORKENSHOF"/>
    <s v="WZC Den Anker"/>
    <s v="Isoleren pompen/kranen/hydraulica"/>
    <n v="295"/>
    <x v="1"/>
    <x v="3136"/>
  </r>
  <r>
    <n v="8221309531"/>
    <x v="10"/>
    <x v="339"/>
    <s v="20189144.1"/>
    <s v="Jessa Ziekenhuis"/>
    <s v="Salvator"/>
    <s v="Stookplaatsrenovatie"/>
    <n v="50400"/>
    <x v="1"/>
    <x v="3137"/>
  </r>
  <r>
    <n v="8221309531"/>
    <x v="10"/>
    <x v="339"/>
    <s v="20187650.1"/>
    <s v="Jessa Ziekenhuis"/>
    <s v="Virga Jessa"/>
    <s v="Stookplaatsrenovatie"/>
    <n v="2548"/>
    <x v="1"/>
    <x v="3138"/>
  </r>
  <r>
    <n v="8221309531"/>
    <x v="11"/>
    <x v="339"/>
    <s v="20189144.2"/>
    <s v="Jessa Ziekenhuis"/>
    <s v="Salvator"/>
    <s v="Schrijnwerkrenovatie"/>
    <n v="23520"/>
    <x v="1"/>
    <x v="3139"/>
  </r>
  <r>
    <n v="8221309531"/>
    <x v="11"/>
    <x v="339"/>
    <s v="20189144.2"/>
    <s v="Jessa Ziekenhuis"/>
    <s v="Salvator"/>
    <s v="Schrijnwerkrenovatie"/>
    <n v="15396.6"/>
    <x v="1"/>
    <x v="3140"/>
  </r>
  <r>
    <n v="8221309531"/>
    <x v="11"/>
    <x v="339"/>
    <s v="20189144.2"/>
    <s v="Jessa Ziekenhuis"/>
    <s v="Salvator"/>
    <s v="Relighting/relamping"/>
    <n v="6855"/>
    <x v="1"/>
    <x v="3141"/>
  </r>
  <r>
    <n v="8221309531"/>
    <x v="11"/>
    <x v="339"/>
    <s v="20187491.1"/>
    <s v="Jessa Ziekenhuis"/>
    <s v="Sint Ursula"/>
    <s v="Dakisolatie"/>
    <n v="32184"/>
    <x v="1"/>
    <x v="3142"/>
  </r>
  <r>
    <n v="8221309531"/>
    <x v="11"/>
    <x v="339"/>
    <s v="20187650.2"/>
    <s v="Jessa Ziekenhuis"/>
    <s v="Virga Jessa"/>
    <s v="Schrijnwerkrenovatie"/>
    <n v="343920"/>
    <x v="1"/>
    <x v="3143"/>
  </r>
  <r>
    <n v="8221309531"/>
    <x v="11"/>
    <x v="339"/>
    <s v="20187650.2"/>
    <s v="Jessa Ziekenhuis"/>
    <s v="Virga Jessa"/>
    <s v="Relighting/relamping"/>
    <n v="6872"/>
    <x v="1"/>
    <x v="3144"/>
  </r>
  <r>
    <n v="8221309531"/>
    <x v="11"/>
    <x v="339"/>
    <s v="20187650.2"/>
    <s v="Jessa Ziekenhuis"/>
    <s v="Virga Jessa"/>
    <s v="Vervangen pompen"/>
    <n v="1980"/>
    <x v="1"/>
    <x v="3145"/>
  </r>
  <r>
    <n v="8227230479"/>
    <x v="8"/>
    <x v="340"/>
    <s v="20231039.1"/>
    <s v="AZ St.-Elisabeth Herentals VZW"/>
    <s v="Ziekenhuis"/>
    <s v="Renovatie ventilatie"/>
    <n v="454828"/>
    <x v="1"/>
    <x v="3146"/>
  </r>
  <r>
    <n v="8227230479"/>
    <x v="8"/>
    <x v="340"/>
    <s v="20231131.1"/>
    <s v="AZ St.-Elisabeth Herentals VZW"/>
    <s v="Ziekenhuis - Blok L"/>
    <s v="Dakisolatie plat dak"/>
    <n v="153720"/>
    <x v="1"/>
    <x v="3147"/>
  </r>
  <r>
    <n v="8227230479"/>
    <x v="5"/>
    <x v="340"/>
    <s v="20231039.2"/>
    <s v="AZ St.-Elisabeth Herentals VZW"/>
    <s v="Ziekenhuis"/>
    <s v="PV-panelen"/>
    <n v="141452"/>
    <x v="1"/>
    <x v="3148"/>
  </r>
  <r>
    <n v="8415576205"/>
    <x v="1"/>
    <x v="341"/>
    <s v="20215750.1"/>
    <s v="SENIORIE MINNEVELD"/>
    <s v="WZC seniorie Minneveld"/>
    <s v="Zonnewering"/>
    <n v="18125.399999999998"/>
    <x v="1"/>
    <x v="3149"/>
  </r>
  <r>
    <n v="8451932418"/>
    <x v="3"/>
    <x v="342"/>
    <s v="20185494.1"/>
    <s v="Algemeen Ziekenhuis Sint-Dimpna"/>
    <s v="Sint-Dimpna Ziekenhuis Geel"/>
    <s v="Isoleren leidingen"/>
    <n v="933"/>
    <x v="1"/>
    <x v="3150"/>
  </r>
  <r>
    <n v="8451932418"/>
    <x v="3"/>
    <x v="342"/>
    <s v="20185494.1"/>
    <s v="Algemeen Ziekenhuis Sint-Dimpna"/>
    <s v="Sint-Dimpna Ziekenhuis Geel"/>
    <s v="Isoleren leidingen"/>
    <n v="927"/>
    <x v="1"/>
    <x v="3151"/>
  </r>
  <r>
    <n v="8451932418"/>
    <x v="11"/>
    <x v="342"/>
    <s v="20185494.1"/>
    <s v="Algemeen Ziekenhuis Sint-Dimpna"/>
    <s v="Sint-Dimpna Ziekenhuis Geel"/>
    <s v="Dakisolatie"/>
    <n v="120000"/>
    <x v="1"/>
    <x v="3152"/>
  </r>
  <r>
    <n v="8451932418"/>
    <x v="11"/>
    <x v="342"/>
    <s v="20185494.1"/>
    <s v="Algemeen Ziekenhuis Sint-Dimpna"/>
    <s v="Sint-Dimpna Ziekenhuis Geel"/>
    <s v="Vervangen pompen"/>
    <n v="98580"/>
    <x v="1"/>
    <x v="3153"/>
  </r>
  <r>
    <n v="8451932418"/>
    <x v="11"/>
    <x v="342"/>
    <s v="20185494.1"/>
    <s v="Algemeen Ziekenhuis Sint-Dimpna"/>
    <s v="Sint-Dimpna Ziekenhuis Geel"/>
    <s v="Renovatie SWW"/>
    <n v="14857.8"/>
    <x v="1"/>
    <x v="3154"/>
  </r>
  <r>
    <n v="8451932418"/>
    <x v="5"/>
    <x v="342"/>
    <s v="20185494.2"/>
    <s v="Algemeen Ziekenhuis Sint-Dimpna"/>
    <s v="Sint-Dimpna Ziekenhuis Geel"/>
    <s v="PV-panelen"/>
    <n v="186262"/>
    <x v="1"/>
    <x v="3155"/>
  </r>
  <r>
    <n v="8613373140"/>
    <x v="16"/>
    <x v="343"/>
    <s v="20182050.1"/>
    <s v="Zorg en onderwijs De Hagewinde"/>
    <s v="Ampersand"/>
    <s v="Stookplaatsrenovatie"/>
    <n v="13800"/>
    <x v="1"/>
    <x v="3156"/>
  </r>
  <r>
    <n v="8613373140"/>
    <x v="16"/>
    <x v="343"/>
    <s v="20182050.1"/>
    <s v="Zorg en onderwijs De Hagewinde"/>
    <s v="Ampersand"/>
    <s v="Renovatie SWW"/>
    <n v="3600"/>
    <x v="1"/>
    <x v="3157"/>
  </r>
  <r>
    <n v="8613373140"/>
    <x v="16"/>
    <x v="343"/>
    <s v="20182050.1"/>
    <s v="Zorg en onderwijs De Hagewinde"/>
    <s v="Ampersand"/>
    <s v="Vervangen pompen"/>
    <n v="2700"/>
    <x v="1"/>
    <x v="3158"/>
  </r>
  <r>
    <n v="8613373140"/>
    <x v="16"/>
    <x v="343"/>
    <s v="20182050.1"/>
    <s v="Zorg en onderwijs De Hagewinde"/>
    <s v="Ampersand"/>
    <s v="Overige"/>
    <n v="1200"/>
    <x v="1"/>
    <x v="3159"/>
  </r>
  <r>
    <n v="8613373140"/>
    <x v="16"/>
    <x v="343"/>
    <s v="20182050.1"/>
    <s v="Zorg en onderwijs De Hagewinde"/>
    <s v="Ampersand"/>
    <s v="Isoleren leidingen"/>
    <n v="600"/>
    <x v="1"/>
    <x v="3160"/>
  </r>
  <r>
    <n v="8613373140"/>
    <x v="16"/>
    <x v="343"/>
    <s v="20186459.1"/>
    <s v="Zorg en onderwijs De Hagewinde"/>
    <s v="Durmehuis"/>
    <s v="Muurisolatie"/>
    <n v="9360"/>
    <x v="1"/>
    <x v="3161"/>
  </r>
  <r>
    <n v="8613373140"/>
    <x v="16"/>
    <x v="343"/>
    <s v="20186459.1"/>
    <s v="Zorg en onderwijs De Hagewinde"/>
    <s v="Durmehuis"/>
    <s v="Zonneboiler"/>
    <n v="2436"/>
    <x v="1"/>
    <x v="3162"/>
  </r>
  <r>
    <n v="8613373140"/>
    <x v="16"/>
    <x v="343"/>
    <s v="20187994.1"/>
    <s v="Zorg en onderwijs De Hagewinde"/>
    <s v="Kleuterwerking"/>
    <s v="Zonneboiler"/>
    <n v="4103"/>
    <x v="1"/>
    <x v="3163"/>
  </r>
  <r>
    <n v="8613373140"/>
    <x v="16"/>
    <x v="343"/>
    <s v="20196334.1"/>
    <s v="Zorg en onderwijs De Hagewinde"/>
    <s v="Paviljoen Arlechino/Tarmac"/>
    <s v="Dakisolatie"/>
    <n v="12960"/>
    <x v="1"/>
    <x v="3164"/>
  </r>
  <r>
    <n v="8613373140"/>
    <x v="16"/>
    <x v="343"/>
    <s v="20196334.1"/>
    <s v="Zorg en onderwijs De Hagewinde"/>
    <s v="Paviljoen Arlechino/Tarmac"/>
    <s v="Stookplaatsrenovatie"/>
    <n v="9900"/>
    <x v="1"/>
    <x v="3165"/>
  </r>
  <r>
    <n v="8613373140"/>
    <x v="16"/>
    <x v="343"/>
    <s v="20196334.1"/>
    <s v="Zorg en onderwijs De Hagewinde"/>
    <s v="Paviljoen Arlechino/Tarmac"/>
    <s v="Zonneboiler"/>
    <n v="4774"/>
    <x v="1"/>
    <x v="3166"/>
  </r>
  <r>
    <n v="8613373140"/>
    <x v="16"/>
    <x v="343"/>
    <s v="20196334.1"/>
    <s v="Zorg en onderwijs De Hagewinde"/>
    <s v="Paviljoen Arlechino/Tarmac"/>
    <s v="Muurisolatie"/>
    <n v="2564"/>
    <x v="1"/>
    <x v="3167"/>
  </r>
  <r>
    <n v="8613373140"/>
    <x v="16"/>
    <x v="343"/>
    <s v="20196334.1"/>
    <s v="Zorg en onderwijs De Hagewinde"/>
    <s v="Paviljoen Arlechino/Tarmac"/>
    <s v="Vervangen pompen"/>
    <n v="780"/>
    <x v="1"/>
    <x v="3168"/>
  </r>
  <r>
    <n v="8613373140"/>
    <x v="16"/>
    <x v="343"/>
    <s v="20196334.1"/>
    <s v="Zorg en onderwijs De Hagewinde"/>
    <s v="Paviljoen Arlechino/Tarmac"/>
    <s v="Isoleren leidingen"/>
    <n v="600"/>
    <x v="1"/>
    <x v="3169"/>
  </r>
  <r>
    <n v="8613373140"/>
    <x v="16"/>
    <x v="343"/>
    <s v="20196334.1"/>
    <s v="Zorg en onderwijs De Hagewinde"/>
    <s v="Paviljoen Arlechino/Tarmac"/>
    <s v="Overige"/>
    <n v="240"/>
    <x v="1"/>
    <x v="3170"/>
  </r>
  <r>
    <n v="8613373140"/>
    <x v="16"/>
    <x v="343"/>
    <s v="20181944.1"/>
    <s v="Zorg en onderwijs De Hagewinde"/>
    <s v="Paviljoen Merlijn/Parsifal/Mars"/>
    <s v="Schrijnwerkrenovatie"/>
    <n v="11700"/>
    <x v="1"/>
    <x v="3171"/>
  </r>
  <r>
    <n v="8613373140"/>
    <x v="16"/>
    <x v="343"/>
    <s v="20181944.1"/>
    <s v="Zorg en onderwijs De Hagewinde"/>
    <s v="Paviljoen Merlijn/Parsifal/Mars"/>
    <s v="Dakisolatie"/>
    <n v="7200"/>
    <x v="1"/>
    <x v="3172"/>
  </r>
  <r>
    <n v="8613373140"/>
    <x v="16"/>
    <x v="343"/>
    <s v="20181944.1"/>
    <s v="Zorg en onderwijs De Hagewinde"/>
    <s v="Paviljoen Merlijn/Parsifal/Mars"/>
    <s v="Zonneboiler"/>
    <n v="6300"/>
    <x v="1"/>
    <x v="3173"/>
  </r>
  <r>
    <n v="8613373140"/>
    <x v="16"/>
    <x v="343"/>
    <s v="20181944.1"/>
    <s v="Zorg en onderwijs De Hagewinde"/>
    <s v="Paviljoen Merlijn/Parsifal/Mars"/>
    <s v="Muurisolatie"/>
    <n v="3537"/>
    <x v="1"/>
    <x v="3174"/>
  </r>
  <r>
    <n v="8613373140"/>
    <x v="16"/>
    <x v="343"/>
    <s v="20181944.1"/>
    <s v="Zorg en onderwijs De Hagewinde"/>
    <s v="Paviljoen Merlijn/Parsifal/Mars"/>
    <s v="Overige"/>
    <n v="480"/>
    <x v="1"/>
    <x v="3175"/>
  </r>
  <r>
    <n v="8613373140"/>
    <x v="16"/>
    <x v="343"/>
    <s v="20186794.1"/>
    <s v="Zorg en onderwijs De Hagewinde"/>
    <s v="Paviljoen Tijl/Nele"/>
    <s v="Dakisolatie"/>
    <n v="12960"/>
    <x v="1"/>
    <x v="3176"/>
  </r>
  <r>
    <n v="8613373140"/>
    <x v="16"/>
    <x v="343"/>
    <s v="20186794.1"/>
    <s v="Zorg en onderwijs De Hagewinde"/>
    <s v="Paviljoen Tijl/Nele"/>
    <s v="Stookplaatsrenovatie"/>
    <n v="9900"/>
    <x v="1"/>
    <x v="3177"/>
  </r>
  <r>
    <n v="8613373140"/>
    <x v="16"/>
    <x v="343"/>
    <s v="20186794.1"/>
    <s v="Zorg en onderwijs De Hagewinde"/>
    <s v="Paviljoen Tijl/Nele"/>
    <s v="Zonneboiler"/>
    <n v="4774"/>
    <x v="1"/>
    <x v="3178"/>
  </r>
  <r>
    <n v="8613373140"/>
    <x v="16"/>
    <x v="343"/>
    <s v="20186794.1"/>
    <s v="Zorg en onderwijs De Hagewinde"/>
    <s v="Paviljoen Tijl/Nele"/>
    <s v="Muurisolatie"/>
    <n v="2564"/>
    <x v="1"/>
    <x v="3179"/>
  </r>
  <r>
    <n v="8613373140"/>
    <x v="16"/>
    <x v="343"/>
    <s v="20186794.1"/>
    <s v="Zorg en onderwijs De Hagewinde"/>
    <s v="Paviljoen Tijl/Nele"/>
    <s v="Vervangen pompen"/>
    <n v="780"/>
    <x v="1"/>
    <x v="3180"/>
  </r>
  <r>
    <n v="8613373140"/>
    <x v="16"/>
    <x v="343"/>
    <s v="20186794.1"/>
    <s v="Zorg en onderwijs De Hagewinde"/>
    <s v="Paviljoen Tijl/Nele"/>
    <s v="Isoleren leidingen"/>
    <n v="600"/>
    <x v="1"/>
    <x v="3181"/>
  </r>
  <r>
    <n v="8613373140"/>
    <x v="16"/>
    <x v="343"/>
    <s v="20186794.1"/>
    <s v="Zorg en onderwijs De Hagewinde"/>
    <s v="Paviljoen Tijl/Nele"/>
    <s v="Overige"/>
    <n v="240"/>
    <x v="1"/>
    <x v="3182"/>
  </r>
  <r>
    <n v="8613373140"/>
    <x v="16"/>
    <x v="343"/>
    <s v="20194219.1"/>
    <s v="Zorg en onderwijs De Hagewinde"/>
    <s v="Paviljoen Zonneweelde/Robbedoes/tSchip"/>
    <s v="Schrijnwerkrenovatie"/>
    <n v="11700"/>
    <x v="1"/>
    <x v="3183"/>
  </r>
  <r>
    <n v="8613373140"/>
    <x v="16"/>
    <x v="343"/>
    <s v="20194219.1"/>
    <s v="Zorg en onderwijs De Hagewinde"/>
    <s v="Paviljoen Zonneweelde/Robbedoes/tSchip"/>
    <s v="Dakisolatie"/>
    <n v="7200"/>
    <x v="1"/>
    <x v="3184"/>
  </r>
  <r>
    <n v="8613373140"/>
    <x v="16"/>
    <x v="343"/>
    <s v="20194219.1"/>
    <s v="Zorg en onderwijs De Hagewinde"/>
    <s v="Paviljoen Zonneweelde/Robbedoes/tSchip"/>
    <s v="Zonneboiler"/>
    <n v="6300"/>
    <x v="1"/>
    <x v="3185"/>
  </r>
  <r>
    <n v="8613373140"/>
    <x v="16"/>
    <x v="343"/>
    <s v="20194219.1"/>
    <s v="Zorg en onderwijs De Hagewinde"/>
    <s v="Paviljoen Zonneweelde/Robbedoes/tSchip"/>
    <s v="Muurisolatie"/>
    <n v="3537"/>
    <x v="1"/>
    <x v="3186"/>
  </r>
  <r>
    <n v="8613373140"/>
    <x v="16"/>
    <x v="343"/>
    <s v="20194219.1"/>
    <s v="Zorg en onderwijs De Hagewinde"/>
    <s v="Paviljoen Zonneweelde/Robbedoes/tSchip"/>
    <s v="Overige"/>
    <n v="480"/>
    <x v="1"/>
    <x v="3187"/>
  </r>
  <r>
    <n v="8613373140"/>
    <x v="16"/>
    <x v="343"/>
    <s v="20183537.1"/>
    <s v="Zorg en onderwijs De Hagewinde"/>
    <s v="Zorggroep De Ark/Atelier"/>
    <s v="Zonneboiler"/>
    <n v="2058"/>
    <x v="1"/>
    <x v="3188"/>
  </r>
  <r>
    <n v="8613373140"/>
    <x v="16"/>
    <x v="343"/>
    <s v="20183537.1"/>
    <s v="Zorg en onderwijs De Hagewinde"/>
    <s v="Zorggroep De Ark/Atelier"/>
    <s v="Isoleren leidingen"/>
    <n v="1200"/>
    <x v="1"/>
    <x v="3189"/>
  </r>
  <r>
    <n v="8613373140"/>
    <x v="16"/>
    <x v="343"/>
    <s v="20185975.1"/>
    <s v="Zorg en onderwijs De Hagewinde"/>
    <s v="Zorggroep De Mast"/>
    <s v="Zonneboiler"/>
    <n v="2632"/>
    <x v="1"/>
    <x v="3190"/>
  </r>
  <r>
    <n v="8613373140"/>
    <x v="16"/>
    <x v="343"/>
    <s v="20185975.1"/>
    <s v="Zorg en onderwijs De Hagewinde"/>
    <s v="Zorggroep De Mast"/>
    <s v="Isoleren leidingen"/>
    <n v="1350"/>
    <x v="1"/>
    <x v="3191"/>
  </r>
  <r>
    <n v="8613373140"/>
    <x v="16"/>
    <x v="343"/>
    <s v="20185975.1"/>
    <s v="Zorg en onderwijs De Hagewinde"/>
    <s v="Zorggroep De Mast"/>
    <s v="Muurisolatie"/>
    <n v="795"/>
    <x v="1"/>
    <x v="3192"/>
  </r>
  <r>
    <n v="8613373140"/>
    <x v="16"/>
    <x v="343"/>
    <s v="20181737.1"/>
    <s v="Zorg en onderwijs De Hagewinde"/>
    <s v="Zorggroep Pinocchio"/>
    <s v="Muurisolatie"/>
    <n v="2387"/>
    <x v="1"/>
    <x v="3193"/>
  </r>
  <r>
    <n v="8613373140"/>
    <x v="16"/>
    <x v="343"/>
    <s v="20181737.1"/>
    <s v="Zorg en onderwijs De Hagewinde"/>
    <s v="Zorggroep Pinocchio"/>
    <s v="Isoleren leidingen"/>
    <n v="480"/>
    <x v="1"/>
    <x v="3194"/>
  </r>
  <r>
    <n v="8613373140"/>
    <x v="16"/>
    <x v="343"/>
    <s v="20181737.1"/>
    <s v="Zorg en onderwijs De Hagewinde"/>
    <s v="Zorggroep Pinocchio"/>
    <s v="Vervangen pompen"/>
    <n v="253"/>
    <x v="1"/>
    <x v="3195"/>
  </r>
  <r>
    <n v="8613373140"/>
    <x v="15"/>
    <x v="343"/>
    <s v="20182050.2"/>
    <s v="Zorg en onderwijs De Hagewinde"/>
    <s v="Ampersand"/>
    <s v="Relighting/relamping"/>
    <n v="1598"/>
    <x v="1"/>
    <x v="3196"/>
  </r>
  <r>
    <n v="8613373140"/>
    <x v="15"/>
    <x v="343"/>
    <s v="20186459.2"/>
    <s v="Zorg en onderwijs De Hagewinde"/>
    <s v="Durmehuis"/>
    <s v="Relighting/relamping"/>
    <n v="57"/>
    <x v="1"/>
    <x v="3197"/>
  </r>
  <r>
    <n v="8613373140"/>
    <x v="15"/>
    <x v="343"/>
    <s v="20187099.1"/>
    <s v="Zorg en onderwijs De Hagewinde"/>
    <s v="Kamertraining Luikstraat"/>
    <s v="Schrijnwerkrenovatie"/>
    <n v="5519"/>
    <x v="1"/>
    <x v="3198"/>
  </r>
  <r>
    <n v="8613373140"/>
    <x v="15"/>
    <x v="343"/>
    <s v="20187099.1"/>
    <s v="Zorg en onderwijs De Hagewinde"/>
    <s v="Kamertraining Luikstraat"/>
    <s v="Stookplaatsrenovatie"/>
    <n v="1463"/>
    <x v="1"/>
    <x v="3199"/>
  </r>
  <r>
    <n v="8613373140"/>
    <x v="15"/>
    <x v="343"/>
    <s v="20187994.2"/>
    <s v="Zorg en onderwijs De Hagewinde"/>
    <s v="Kleuterwerking"/>
    <s v="Relighting/relamping"/>
    <n v="1046"/>
    <x v="1"/>
    <x v="3200"/>
  </r>
  <r>
    <n v="8613373140"/>
    <x v="15"/>
    <x v="343"/>
    <s v="20182909.1"/>
    <s v="Zorg en onderwijs De Hagewinde"/>
    <s v="Paviljoen Lommerhoek De Wingerd"/>
    <s v="Schrijnwerkrenovatie"/>
    <n v="18000"/>
    <x v="1"/>
    <x v="3201"/>
  </r>
  <r>
    <n v="8613373140"/>
    <x v="15"/>
    <x v="343"/>
    <s v="20182909.1"/>
    <s v="Zorg en onderwijs De Hagewinde"/>
    <s v="Paviljoen Lommerhoek De Wingerd"/>
    <s v="Dakisolatie"/>
    <n v="12960"/>
    <x v="1"/>
    <x v="3202"/>
  </r>
  <r>
    <n v="8613373140"/>
    <x v="15"/>
    <x v="343"/>
    <s v="20182909.1"/>
    <s v="Zorg en onderwijs De Hagewinde"/>
    <s v="Paviljoen Lommerhoek De Wingerd"/>
    <s v="Stookplaatsrenovatie"/>
    <n v="12000"/>
    <x v="1"/>
    <x v="3203"/>
  </r>
  <r>
    <n v="8613373140"/>
    <x v="15"/>
    <x v="343"/>
    <s v="20182909.1"/>
    <s v="Zorg en onderwijs De Hagewinde"/>
    <s v="Paviljoen Lommerhoek De Wingerd"/>
    <s v="Zonneboiler"/>
    <n v="4774"/>
    <x v="1"/>
    <x v="3204"/>
  </r>
  <r>
    <n v="8613373140"/>
    <x v="15"/>
    <x v="343"/>
    <s v="20182909.1"/>
    <s v="Zorg en onderwijs De Hagewinde"/>
    <s v="Paviljoen Lommerhoek De Wingerd"/>
    <s v="Muurisolatie"/>
    <n v="3454"/>
    <x v="1"/>
    <x v="3205"/>
  </r>
  <r>
    <n v="8613373140"/>
    <x v="15"/>
    <x v="343"/>
    <s v="20182909.1"/>
    <s v="Zorg en onderwijs De Hagewinde"/>
    <s v="Paviljoen Lommerhoek De Wingerd"/>
    <s v="Vervangen pompen"/>
    <n v="720"/>
    <x v="1"/>
    <x v="3206"/>
  </r>
  <r>
    <n v="8613373140"/>
    <x v="15"/>
    <x v="343"/>
    <s v="20182909.1"/>
    <s v="Zorg en onderwijs De Hagewinde"/>
    <s v="Paviljoen Lommerhoek De Wingerd"/>
    <s v="Isoleren leidingen"/>
    <n v="435"/>
    <x v="1"/>
    <x v="3207"/>
  </r>
  <r>
    <n v="8613373140"/>
    <x v="15"/>
    <x v="343"/>
    <s v="20182909.1"/>
    <s v="Zorg en onderwijs De Hagewinde"/>
    <s v="Paviljoen Lommerhoek De Wingerd"/>
    <s v="Overige"/>
    <n v="435"/>
    <x v="1"/>
    <x v="3208"/>
  </r>
  <r>
    <n v="8613373140"/>
    <x v="15"/>
    <x v="343"/>
    <s v="20182909.1"/>
    <s v="Zorg en onderwijs De Hagewinde"/>
    <s v="Paviljoen Lommerhoek De Wingerd"/>
    <s v="Relighting/relamping"/>
    <n v="358"/>
    <x v="1"/>
    <x v="3209"/>
  </r>
  <r>
    <n v="8613373140"/>
    <x v="15"/>
    <x v="343"/>
    <s v="20186794.2"/>
    <s v="Zorg en onderwijs De Hagewinde"/>
    <s v="Paviljoen Tijl/Nele"/>
    <s v="Relighting/relamping"/>
    <n v="547"/>
    <x v="1"/>
    <x v="3210"/>
  </r>
  <r>
    <n v="8613373140"/>
    <x v="15"/>
    <x v="343"/>
    <s v="20181737.2"/>
    <s v="Zorg en onderwijs De Hagewinde"/>
    <s v="Zorggroep Pinocchio"/>
    <s v="Dakisolatie"/>
    <n v="1834"/>
    <x v="1"/>
    <x v="3211"/>
  </r>
  <r>
    <n v="8613373140"/>
    <x v="5"/>
    <x v="343"/>
    <s v="20187099.3"/>
    <s v="Zorg en onderwijs De Hagewinde"/>
    <s v="Kamertraining Luikstraat"/>
    <s v="PV-panelen"/>
    <n v="1331"/>
    <x v="1"/>
    <x v="3212"/>
  </r>
  <r>
    <n v="8613373140"/>
    <x v="5"/>
    <x v="343"/>
    <s v="20187994.4"/>
    <s v="Zorg en onderwijs De Hagewinde"/>
    <s v="Kleuterwerking"/>
    <s v="PV-panelen"/>
    <n v="1757"/>
    <x v="1"/>
    <x v="3213"/>
  </r>
  <r>
    <n v="8613373140"/>
    <x v="5"/>
    <x v="343"/>
    <s v="20196334.3"/>
    <s v="Zorg en onderwijs De Hagewinde"/>
    <s v="Paviljoen Arlechino/Tarmac"/>
    <s v="PV-panelen"/>
    <n v="13479"/>
    <x v="1"/>
    <x v="3214"/>
  </r>
  <r>
    <n v="8613373140"/>
    <x v="5"/>
    <x v="343"/>
    <s v="20186794.4"/>
    <s v="Zorg en onderwijs De Hagewinde"/>
    <s v="Paviljoen Tijl/Nele"/>
    <s v="PV-panelen"/>
    <n v="13479"/>
    <x v="1"/>
    <x v="3215"/>
  </r>
  <r>
    <n v="8613373140"/>
    <x v="5"/>
    <x v="343"/>
    <s v="20183537.3"/>
    <s v="Zorg en onderwijs De Hagewinde"/>
    <s v="Zorggroep De Ark/Atelier"/>
    <s v="PV-panelen"/>
    <n v="1474"/>
    <x v="1"/>
    <x v="3216"/>
  </r>
  <r>
    <n v="8613373140"/>
    <x v="5"/>
    <x v="343"/>
    <s v="20181737.3"/>
    <s v="Zorg en onderwijs De Hagewinde"/>
    <s v="Zorggroep Pinocchio"/>
    <s v="PV-panelen"/>
    <n v="2466"/>
    <x v="1"/>
    <x v="3217"/>
  </r>
  <r>
    <n v="8623133879"/>
    <x v="10"/>
    <x v="344"/>
    <s v="20184889.1"/>
    <s v="Dienstverleningscentrum De Triangel"/>
    <s v="Klaverblad"/>
    <s v="Muurisolatie"/>
    <n v="1483"/>
    <x v="1"/>
    <x v="3218"/>
  </r>
  <r>
    <n v="8623133879"/>
    <x v="10"/>
    <x v="344"/>
    <s v="20185986.1"/>
    <s v="Dienstverleningscentrum De Triangel"/>
    <s v="Rozendal"/>
    <s v="Renovatie ventilatie"/>
    <n v="2582"/>
    <x v="1"/>
    <x v="3219"/>
  </r>
  <r>
    <n v="8623133879"/>
    <x v="10"/>
    <x v="344"/>
    <s v="20185986.1"/>
    <s v="Dienstverleningscentrum De Triangel"/>
    <s v="Rozendal"/>
    <s v="Muurisolatie"/>
    <n v="2159"/>
    <x v="1"/>
    <x v="3220"/>
  </r>
  <r>
    <n v="8623133879"/>
    <x v="10"/>
    <x v="344"/>
    <s v="20185986.1"/>
    <s v="Dienstverleningscentrum De Triangel"/>
    <s v="Rozendal"/>
    <s v="Isoleren pompen/kranen/hydraulica"/>
    <n v="37"/>
    <x v="1"/>
    <x v="3221"/>
  </r>
  <r>
    <n v="8623133879"/>
    <x v="7"/>
    <x v="344"/>
    <s v="20226739.1"/>
    <s v="Dienstverleningscentrum De Triangel"/>
    <s v="Hoofdgebouw nieuw"/>
    <s v="Vervangen pompen"/>
    <n v="3870"/>
    <x v="1"/>
    <x v="3222"/>
  </r>
  <r>
    <n v="8623133879"/>
    <x v="13"/>
    <x v="344"/>
    <s v="20187561.1"/>
    <s v="Dienstverleningscentrum De Triangel"/>
    <s v="Molendreef 51"/>
    <s v="Schrijnwerkrenovatie"/>
    <n v="8100"/>
    <x v="1"/>
    <x v="3223"/>
  </r>
  <r>
    <n v="8623525857"/>
    <x v="9"/>
    <x v="345"/>
    <s v="20186089.1"/>
    <s v="Karus"/>
    <s v="Administratief Gebouw"/>
    <s v="Overige"/>
    <n v="87653"/>
    <x v="1"/>
    <x v="3224"/>
  </r>
  <r>
    <n v="8623525857"/>
    <x v="9"/>
    <x v="345"/>
    <s v="20182079.1"/>
    <s v="Karus"/>
    <s v="Feestzaal"/>
    <s v="Dakisolatie"/>
    <n v="35660.400000000001"/>
    <x v="1"/>
    <x v="3225"/>
  </r>
  <r>
    <n v="8623525857"/>
    <x v="9"/>
    <x v="345"/>
    <s v="20184918.1"/>
    <s v="Karus"/>
    <s v="Gebouw De Lente"/>
    <s v="Stookplaatsrenovatie"/>
    <n v="3118"/>
    <x v="1"/>
    <x v="3226"/>
  </r>
  <r>
    <n v="8623525857"/>
    <x v="8"/>
    <x v="345"/>
    <s v="20185985.1"/>
    <s v="Karus"/>
    <s v="M10 Afdeling Jovo"/>
    <s v="Renovatie beglazing"/>
    <n v="79440"/>
    <x v="1"/>
    <x v="3227"/>
  </r>
  <r>
    <n v="8627845331"/>
    <x v="12"/>
    <x v="346"/>
    <s v="20181786.1"/>
    <s v="SINT-LODEWIJK"/>
    <s v="Diepenbroek"/>
    <s v="Stookplaatsrenovatie"/>
    <n v="15293"/>
    <x v="1"/>
    <x v="3228"/>
  </r>
  <r>
    <n v="8627845331"/>
    <x v="12"/>
    <x v="346"/>
    <s v="20181786.1"/>
    <s v="SINT-LODEWIJK"/>
    <s v="Diepenbroek"/>
    <s v="Regeltechn. verwarming"/>
    <n v="150"/>
    <x v="1"/>
    <x v="3229"/>
  </r>
  <r>
    <n v="8631490744"/>
    <x v="11"/>
    <x v="347"/>
    <s v="20181061.1"/>
    <s v="DE SPIEGEL"/>
    <s v="Hoofdzetel Kessel-Lo"/>
    <s v="Dakisolatie"/>
    <n v="9837"/>
    <x v="1"/>
    <x v="3230"/>
  </r>
  <r>
    <n v="8624579618"/>
    <x v="16"/>
    <x v="348"/>
    <s v="20183611.1"/>
    <s v="Het Ziekenhuisnetwerk Antwerpen"/>
    <s v="ZNA Middelheim"/>
    <s v="Regeltechnisch"/>
    <n v="159159"/>
    <x v="1"/>
    <x v="3231"/>
  </r>
  <r>
    <n v="8624579618"/>
    <x v="12"/>
    <x v="348"/>
    <s v="20183611.2"/>
    <s v="Het Ziekenhuisnetwerk Antwerpen"/>
    <s v="ZNA Middelheim"/>
    <s v="Dakisolatie"/>
    <n v="134362.80000000002"/>
    <x v="1"/>
    <x v="3232"/>
  </r>
  <r>
    <n v="8624579618"/>
    <x v="7"/>
    <x v="348"/>
    <s v="20188925.3"/>
    <s v="Het Ziekenhuisnetwerk Antwerpen"/>
    <s v="ZNA Jan Palfijn"/>
    <s v="Duurzame energieopslag"/>
    <n v="395300.35800000007"/>
    <x v="2"/>
    <x v="3233"/>
  </r>
  <r>
    <n v="8624579618"/>
    <x v="7"/>
    <x v="348"/>
    <s v="20188925.2"/>
    <s v="Het Ziekenhuisnetwerk Antwerpen"/>
    <s v="ZNA Jan Palfijn"/>
    <s v="Dakisolatie plat dak"/>
    <n v="374913"/>
    <x v="1"/>
    <x v="3234"/>
  </r>
  <r>
    <n v="8624579618"/>
    <x v="7"/>
    <x v="348"/>
    <s v="20183611.3"/>
    <s v="Het Ziekenhuisnetwerk Antwerpen"/>
    <s v="ZNA Middelheim"/>
    <s v="Duurzame energieopslag"/>
    <n v="332326.5"/>
    <x v="2"/>
    <x v="3235"/>
  </r>
  <r>
    <n v="8624579618"/>
    <x v="2"/>
    <x v="348"/>
    <s v="20198001.2"/>
    <s v="Het Ziekenhuisnetwerk Antwerpen"/>
    <s v="ZNA Hoge Beuken"/>
    <s v="Regeltechn.verwarming"/>
    <n v="13735"/>
    <x v="1"/>
    <x v="3236"/>
  </r>
  <r>
    <n v="8624579618"/>
    <x v="2"/>
    <x v="348"/>
    <s v="20188925.5"/>
    <s v="Het Ziekenhuisnetwerk Antwerpen"/>
    <s v="ZNA Jan Palfijn"/>
    <s v="Comfortverhoging"/>
    <n v="74295"/>
    <x v="1"/>
    <x v="3237"/>
  </r>
  <r>
    <n v="8624579618"/>
    <x v="2"/>
    <x v="348"/>
    <s v="20183611.5"/>
    <s v="Het Ziekenhuisnetwerk Antwerpen"/>
    <s v="ZNA Middelheim"/>
    <s v="Centraliseren verwarming"/>
    <n v="1056000"/>
    <x v="2"/>
    <x v="3238"/>
  </r>
  <r>
    <n v="8624579618"/>
    <x v="6"/>
    <x v="348"/>
    <s v="20198001.3"/>
    <s v="Het Ziekenhuisnetwerk Antwerpen"/>
    <s v="ZNA Hoge Beuken"/>
    <s v="Renovatie beglazing"/>
    <n v="137201.01"/>
    <x v="1"/>
    <x v="3239"/>
  </r>
  <r>
    <n v="8624579618"/>
    <x v="11"/>
    <x v="348"/>
    <s v="20188925.1"/>
    <s v="Het Ziekenhuisnetwerk Antwerpen"/>
    <s v="ZNA Jan Palfijn"/>
    <s v="Relighting/relamping"/>
    <n v="174744.2"/>
    <x v="1"/>
    <x v="3240"/>
  </r>
  <r>
    <n v="8624579618"/>
    <x v="11"/>
    <x v="348"/>
    <s v="20188925.1"/>
    <s v="Het Ziekenhuisnetwerk Antwerpen"/>
    <s v="ZNA Jan Palfijn"/>
    <s v="Relighting/relamping"/>
    <n v="31734"/>
    <x v="1"/>
    <x v="3241"/>
  </r>
  <r>
    <n v="8624579618"/>
    <x v="5"/>
    <x v="348"/>
    <s v="20198001.4"/>
    <s v="Het Ziekenhuisnetwerk Antwerpen"/>
    <s v="ZNA Hoge Beuken"/>
    <s v="PV-panelen"/>
    <n v="58464"/>
    <x v="1"/>
    <x v="3242"/>
  </r>
  <r>
    <n v="8624579618"/>
    <x v="5"/>
    <x v="348"/>
    <s v="20207661.2"/>
    <s v="Het Ziekenhuisnetwerk Antwerpen"/>
    <s v="ZNA Psychiatrisch Ziekenhuis Stuivenberg"/>
    <s v="PV-panelen"/>
    <n v="43705"/>
    <x v="1"/>
    <x v="3243"/>
  </r>
  <r>
    <n v="8624579618"/>
    <x v="5"/>
    <x v="348"/>
    <s v="20188925.6"/>
    <s v="Het Ziekenhuisnetwerk Antwerpen"/>
    <s v="ZNA Jan Palfijn"/>
    <s v="PV-panelen"/>
    <n v="89040"/>
    <x v="2"/>
    <x v="3244"/>
  </r>
  <r>
    <n v="8624579618"/>
    <x v="5"/>
    <x v="348"/>
    <s v="20183611.6"/>
    <s v="Het Ziekenhuisnetwerk Antwerpen"/>
    <s v="ZNA Middelheim"/>
    <s v="PV-panelen"/>
    <n v="80160"/>
    <x v="2"/>
    <x v="3245"/>
  </r>
  <r>
    <n v="8643675118"/>
    <x v="15"/>
    <x v="349"/>
    <s v="20188090.1"/>
    <s v="DE BLAUWE LELIE"/>
    <s v="KDV Oogappel"/>
    <s v="Dakisolatie"/>
    <n v="35749.800000000003"/>
    <x v="1"/>
    <x v="3246"/>
  </r>
  <r>
    <n v="8643675118"/>
    <x v="15"/>
    <x v="349"/>
    <s v="20188090.1"/>
    <s v="DE BLAUWE LELIE"/>
    <s v="KDV Oogappel"/>
    <s v="Schrijnwerkrenovatie"/>
    <n v="17250"/>
    <x v="1"/>
    <x v="3247"/>
  </r>
  <r>
    <n v="8643675118"/>
    <x v="3"/>
    <x v="349"/>
    <s v="20203133.1"/>
    <s v="DE BLAUWE LELIE"/>
    <s v="ZOC'jes Zeebrugge"/>
    <s v="Warmtepompen"/>
    <n v="18900"/>
    <x v="1"/>
    <x v="3248"/>
  </r>
  <r>
    <n v="8664456866"/>
    <x v="8"/>
    <x v="350"/>
    <s v="20225388.1"/>
    <s v="De Blokkendoos"/>
    <s v="De Blokkendoos"/>
    <s v="Buitengevel"/>
    <n v="19800"/>
    <x v="1"/>
    <x v="3249"/>
  </r>
  <r>
    <n v="8664456866"/>
    <x v="8"/>
    <x v="350"/>
    <s v="20225388.1"/>
    <s v="De Blokkendoos"/>
    <s v="De Blokkendoos"/>
    <s v="Dakisolatie plat dak"/>
    <n v="9600"/>
    <x v="1"/>
    <x v="3250"/>
  </r>
  <r>
    <n v="8662463066"/>
    <x v="5"/>
    <x v="351"/>
    <s v="20224060.1"/>
    <s v="Felies Junior"/>
    <s v="IBO De Mallemolen"/>
    <s v="Dakisolatie plat dak"/>
    <n v="13500"/>
    <x v="1"/>
    <x v="3251"/>
  </r>
  <r>
    <n v="8662463066"/>
    <x v="5"/>
    <x v="351"/>
    <s v="20224060.1"/>
    <s v="Felies Junior"/>
    <s v="IBO De Mallemolen"/>
    <s v="Dakisolatie plat dak"/>
    <n v="5130"/>
    <x v="1"/>
    <x v="3252"/>
  </r>
  <r>
    <n v="8665320605"/>
    <x v="4"/>
    <x v="352"/>
    <s v="20223780.1"/>
    <s v="RUSTHUIS PALLIETER"/>
    <s v="Pallieter"/>
    <s v="Buitengevel"/>
    <n v="77113.2"/>
    <x v="1"/>
    <x v="3253"/>
  </r>
  <r>
    <n v="8665320605"/>
    <x v="4"/>
    <x v="352"/>
    <s v="20223780.1"/>
    <s v="RUSTHUIS PALLIETER"/>
    <s v="Pallieter"/>
    <s v="Warmtepompen en koeling"/>
    <n v="38121"/>
    <x v="1"/>
    <x v="3254"/>
  </r>
  <r>
    <n v="8665320605"/>
    <x v="4"/>
    <x v="352"/>
    <s v="20223780.1"/>
    <s v="RUSTHUIS PALLIETER"/>
    <s v="Pallieter"/>
    <s v="Schrijnwerkrenovatie PVC"/>
    <n v="34669.800000000003"/>
    <x v="1"/>
    <x v="3255"/>
  </r>
  <r>
    <n v="8665320605"/>
    <x v="4"/>
    <x v="352"/>
    <s v="20223780.1"/>
    <s v="RUSTHUIS PALLIETER"/>
    <s v="Pallieter"/>
    <s v="Dakisolatie plat dak"/>
    <n v="34555.199999999997"/>
    <x v="1"/>
    <x v="3256"/>
  </r>
  <r>
    <n v="8665320605"/>
    <x v="4"/>
    <x v="352"/>
    <s v="20223780.1"/>
    <s v="RUSTHUIS PALLIETER"/>
    <s v="Pallieter"/>
    <s v="Dakisolatie hellend dak"/>
    <n v="22470.6"/>
    <x v="1"/>
    <x v="3257"/>
  </r>
  <r>
    <n v="8665320605"/>
    <x v="5"/>
    <x v="352"/>
    <s v="20223780.3"/>
    <s v="RUSTHUIS PALLIETER"/>
    <s v="Pallieter"/>
    <s v="PV-panelen"/>
    <n v="32041"/>
    <x v="1"/>
    <x v="3258"/>
  </r>
  <r>
    <n v="8726711790"/>
    <x v="3"/>
    <x v="353"/>
    <s v="20186787.1"/>
    <s v="MOLENBERG"/>
    <s v="Molenberg vzw - afdeling Maasland"/>
    <s v="Isoleren pompen/kranen/hydraulica"/>
    <n v="240"/>
    <x v="1"/>
    <x v="3259"/>
  </r>
  <r>
    <n v="8726711790"/>
    <x v="13"/>
    <x v="353"/>
    <s v="20194044.1"/>
    <s v="MOLENBERG"/>
    <s v="Molenberg vzw afdeling Molenhof"/>
    <s v="Stookplaatsrenovatie"/>
    <n v="21000"/>
    <x v="1"/>
    <x v="3260"/>
  </r>
  <r>
    <n v="8726711790"/>
    <x v="11"/>
    <x v="353"/>
    <s v="20194044.1"/>
    <s v="MOLENBERG"/>
    <s v="Molenberg vzw afdeling Molenhof"/>
    <s v="Dakisolatie"/>
    <n v="4380"/>
    <x v="1"/>
    <x v="3261"/>
  </r>
  <r>
    <n v="8726711790"/>
    <x v="11"/>
    <x v="353"/>
    <s v="20194044.1"/>
    <s v="MOLENBERG"/>
    <s v="Molenberg vzw afdeling Molenhof"/>
    <s v="Relighting/relamping"/>
    <n v="1620"/>
    <x v="1"/>
    <x v="3262"/>
  </r>
  <r>
    <n v="8784810757"/>
    <x v="5"/>
    <x v="354"/>
    <s v="20232005.1"/>
    <s v="Ons Huis"/>
    <s v="NAH Nieuwe notelaar / 7 Gaven"/>
    <s v="Relighting"/>
    <n v="23800"/>
    <x v="1"/>
    <x v="3263"/>
  </r>
  <r>
    <n v="8814749905"/>
    <x v="3"/>
    <x v="355"/>
    <s v="20216443.1"/>
    <s v="pigment"/>
    <s v="Pigment"/>
    <s v="Vloerisolatie (op de vloerplaat)"/>
    <n v="6000"/>
    <x v="1"/>
    <x v="3264"/>
  </r>
  <r>
    <n v="8814749905"/>
    <x v="3"/>
    <x v="355"/>
    <s v="20216443.1"/>
    <s v="pigment"/>
    <s v="Pigment"/>
    <s v="Buitengevel"/>
    <n v="4432"/>
    <x v="1"/>
    <x v="3265"/>
  </r>
  <r>
    <n v="8814749905"/>
    <x v="3"/>
    <x v="355"/>
    <s v="20216443.1"/>
    <s v="pigment"/>
    <s v="Pigment"/>
    <s v="Renovatie beglazing"/>
    <n v="3300"/>
    <x v="1"/>
    <x v="3266"/>
  </r>
  <r>
    <n v="8814749905"/>
    <x v="3"/>
    <x v="355"/>
    <s v="20216443.1"/>
    <s v="pigment"/>
    <s v="Pigment"/>
    <s v="Verhogen luchtdichtheid"/>
    <n v="2400"/>
    <x v="1"/>
    <x v="3267"/>
  </r>
  <r>
    <n v="8813666266"/>
    <x v="7"/>
    <x v="356"/>
    <s v="20223640.1"/>
    <s v="ALGEMEEN ZIEKENHUIS NIKOLAAS"/>
    <s v="Kasteel Moeland"/>
    <s v="Isoleren pompen/kranen/hydraulica"/>
    <n v="2382"/>
    <x v="1"/>
    <x v="3268"/>
  </r>
  <r>
    <n v="8813666266"/>
    <x v="7"/>
    <x v="356"/>
    <s v="20223640.1"/>
    <s v="ALGEMEEN ZIEKENHUIS NIKOLAAS"/>
    <s v="Kasteel Moeland"/>
    <s v="Dakisolatie hellend dak"/>
    <n v="1074"/>
    <x v="1"/>
    <x v="3269"/>
  </r>
  <r>
    <n v="8813666266"/>
    <x v="7"/>
    <x v="356"/>
    <s v="20226065.1"/>
    <s v="ALGEMEEN ZIEKENHUIS NIKOLAAS"/>
    <s v="K-Dienst"/>
    <s v="Isoleren pompen/kranen/hydraulica"/>
    <n v="2940"/>
    <x v="1"/>
    <x v="3270"/>
  </r>
  <r>
    <n v="8813666266"/>
    <x v="7"/>
    <x v="356"/>
    <s v="20222064.1"/>
    <s v="ALGEMEEN ZIEKENHUIS NIKOLAAS"/>
    <s v="Logistiek platform"/>
    <s v="Isoleren pompen/kranen/hydraulica"/>
    <n v="5010"/>
    <x v="1"/>
    <x v="3271"/>
  </r>
  <r>
    <n v="8813666266"/>
    <x v="7"/>
    <x v="356"/>
    <s v="20222064.1"/>
    <s v="ALGEMEEN ZIEKENHUIS NIKOLAAS"/>
    <s v="Logistiek platform"/>
    <s v="Regeltechn.verwarming"/>
    <n v="4681"/>
    <x v="1"/>
    <x v="3272"/>
  </r>
  <r>
    <n v="8813666266"/>
    <x v="7"/>
    <x v="356"/>
    <s v="20228625.1"/>
    <s v="ALGEMEEN ZIEKENHUIS NIKOLAAS"/>
    <s v="Ter Wilgen"/>
    <s v="Stookplaatsrenovatie"/>
    <n v="39216"/>
    <x v="1"/>
    <x v="3273"/>
  </r>
  <r>
    <n v="8813666266"/>
    <x v="7"/>
    <x v="356"/>
    <s v="20228625.1"/>
    <s v="ALGEMEEN ZIEKENHUIS NIKOLAAS"/>
    <s v="Ter Wilgen"/>
    <s v="Isoleren pompen/kranen/hydraulica"/>
    <n v="3632.4"/>
    <x v="1"/>
    <x v="3274"/>
  </r>
  <r>
    <n v="8813666266"/>
    <x v="7"/>
    <x v="356"/>
    <s v="20227087.1"/>
    <s v="ALGEMEEN ZIEKENHUIS NIKOLAAS"/>
    <s v="Vitaz - Site SL"/>
    <s v="Warmtepompen en koeling"/>
    <n v="27000"/>
    <x v="1"/>
    <x v="3275"/>
  </r>
  <r>
    <n v="8813666266"/>
    <x v="7"/>
    <x v="356"/>
    <s v="20227087.1"/>
    <s v="ALGEMEEN ZIEKENHUIS NIKOLAAS"/>
    <s v="Vitaz - Site SL"/>
    <s v="Vervangen pompen"/>
    <n v="16020"/>
    <x v="1"/>
    <x v="3276"/>
  </r>
  <r>
    <n v="8813666266"/>
    <x v="7"/>
    <x v="356"/>
    <s v="20228875.1"/>
    <s v="ALGEMEEN ZIEKENHUIS NIKOLAAS"/>
    <s v="VITAZ vzw"/>
    <s v="Monitoring"/>
    <n v="57113"/>
    <x v="1"/>
    <x v="3277"/>
  </r>
  <r>
    <n v="8813666266"/>
    <x v="7"/>
    <x v="356"/>
    <s v="20228875.1"/>
    <s v="ALGEMEEN ZIEKENHUIS NIKOLAAS"/>
    <s v="VITAZ vzw"/>
    <s v="Overige"/>
    <n v="23391"/>
    <x v="1"/>
    <x v="3278"/>
  </r>
  <r>
    <n v="8813666266"/>
    <x v="7"/>
    <x v="356"/>
    <s v="20228875.1"/>
    <s v="ALGEMEEN ZIEKENHUIS NIKOLAAS"/>
    <s v="VITAZ vzw"/>
    <s v="Renovatie beglazing"/>
    <n v="13800"/>
    <x v="1"/>
    <x v="3279"/>
  </r>
  <r>
    <n v="8813666266"/>
    <x v="7"/>
    <x v="356"/>
    <s v="20228875.1"/>
    <s v="ALGEMEEN ZIEKENHUIS NIKOLAAS"/>
    <s v="VITAZ vzw"/>
    <s v="Vervangen pompen"/>
    <n v="10080"/>
    <x v="1"/>
    <x v="3280"/>
  </r>
  <r>
    <n v="8813666266"/>
    <x v="7"/>
    <x v="356"/>
    <s v="20228875.1"/>
    <s v="ALGEMEEN ZIEKENHUIS NIKOLAAS"/>
    <s v="VITAZ vzw"/>
    <s v="Isoleren pompen/kranen/hydraulica"/>
    <n v="6516"/>
    <x v="1"/>
    <x v="3281"/>
  </r>
  <r>
    <n v="8813666266"/>
    <x v="7"/>
    <x v="356"/>
    <s v="20228875.1"/>
    <s v="ALGEMEEN ZIEKENHUIS NIKOLAAS"/>
    <s v="VITAZ vzw"/>
    <s v="Renovatie ventilatie"/>
    <n v="6288"/>
    <x v="1"/>
    <x v="3282"/>
  </r>
  <r>
    <n v="8813666266"/>
    <x v="7"/>
    <x v="356"/>
    <s v="20228875.1"/>
    <s v="ALGEMEEN ZIEKENHUIS NIKOLAAS"/>
    <s v="VITAZ vzw"/>
    <s v="Overige"/>
    <n v="3400"/>
    <x v="1"/>
    <x v="3283"/>
  </r>
  <r>
    <n v="8813666266"/>
    <x v="6"/>
    <x v="356"/>
    <s v="20222064.1"/>
    <s v="ALGEMEEN ZIEKENHUIS NIKOLAAS"/>
    <s v="Logistiek platform"/>
    <s v="Overige"/>
    <n v="3593"/>
    <x v="1"/>
    <x v="3284"/>
  </r>
  <r>
    <n v="8813666266"/>
    <x v="5"/>
    <x v="356"/>
    <s v="20223640.2"/>
    <s v="ALGEMEEN ZIEKENHUIS NIKOLAAS"/>
    <s v="Kasteel Moeland"/>
    <s v="Relighting"/>
    <n v="6510"/>
    <x v="1"/>
    <x v="3285"/>
  </r>
  <r>
    <n v="8813666266"/>
    <x v="5"/>
    <x v="356"/>
    <s v="20223640.2"/>
    <s v="ALGEMEEN ZIEKENHUIS NIKOLAAS"/>
    <s v="Kasteel Moeland"/>
    <s v="Relighting"/>
    <n v="5610"/>
    <x v="1"/>
    <x v="3286"/>
  </r>
  <r>
    <n v="8813666266"/>
    <x v="5"/>
    <x v="356"/>
    <s v="20223640.2"/>
    <s v="ALGEMEEN ZIEKENHUIS NIKOLAAS"/>
    <s v="Kasteel Moeland"/>
    <s v="Relamping"/>
    <n v="312"/>
    <x v="1"/>
    <x v="3287"/>
  </r>
  <r>
    <n v="8813666266"/>
    <x v="5"/>
    <x v="356"/>
    <s v="20226065.2"/>
    <s v="ALGEMEEN ZIEKENHUIS NIKOLAAS"/>
    <s v="K-Dienst"/>
    <s v="Relighting"/>
    <n v="7380"/>
    <x v="1"/>
    <x v="3288"/>
  </r>
  <r>
    <n v="8813666266"/>
    <x v="5"/>
    <x v="356"/>
    <s v="20226065.2"/>
    <s v="ALGEMEEN ZIEKENHUIS NIKOLAAS"/>
    <s v="K-Dienst"/>
    <s v="Relamping"/>
    <n v="528"/>
    <x v="1"/>
    <x v="3289"/>
  </r>
  <r>
    <n v="8813666266"/>
    <x v="5"/>
    <x v="356"/>
    <s v="20226065.2"/>
    <s v="ALGEMEEN ZIEKENHUIS NIKOLAAS"/>
    <s v="K-Dienst"/>
    <s v="Relighting"/>
    <n v="9990"/>
    <x v="1"/>
    <x v="3290"/>
  </r>
  <r>
    <n v="8813666266"/>
    <x v="5"/>
    <x v="356"/>
    <s v="20226065.2"/>
    <s v="ALGEMEEN ZIEKENHUIS NIKOLAAS"/>
    <s v="K-Dienst"/>
    <s v="PV-panelen"/>
    <n v="5669"/>
    <x v="1"/>
    <x v="3291"/>
  </r>
  <r>
    <n v="8813666266"/>
    <x v="5"/>
    <x v="356"/>
    <s v="20222064.2"/>
    <s v="ALGEMEEN ZIEKENHUIS NIKOLAAS"/>
    <s v="Logistiek platform"/>
    <s v="Relighting"/>
    <n v="15327"/>
    <x v="1"/>
    <x v="3292"/>
  </r>
  <r>
    <n v="8813666266"/>
    <x v="5"/>
    <x v="356"/>
    <s v="20222064.2"/>
    <s v="ALGEMEEN ZIEKENHUIS NIKOLAAS"/>
    <s v="Logistiek platform"/>
    <s v="Relamping"/>
    <n v="1791"/>
    <x v="1"/>
    <x v="3293"/>
  </r>
  <r>
    <n v="8813666266"/>
    <x v="5"/>
    <x v="356"/>
    <s v="20222064.2"/>
    <s v="ALGEMEEN ZIEKENHUIS NIKOLAAS"/>
    <s v="Logistiek platform"/>
    <s v="PV-panelen"/>
    <n v="12155"/>
    <x v="1"/>
    <x v="3294"/>
  </r>
  <r>
    <n v="8813666266"/>
    <x v="5"/>
    <x v="356"/>
    <s v="20222064.2"/>
    <s v="ALGEMEEN ZIEKENHUIS NIKOLAAS"/>
    <s v="Logistiek platform"/>
    <s v="Relighting"/>
    <n v="10350"/>
    <x v="1"/>
    <x v="3295"/>
  </r>
  <r>
    <n v="8813666266"/>
    <x v="5"/>
    <x v="356"/>
    <s v="20228625.2"/>
    <s v="ALGEMEEN ZIEKENHUIS NIKOLAAS"/>
    <s v="Ter Wilgen"/>
    <s v="Relighting"/>
    <n v="3990"/>
    <x v="1"/>
    <x v="3296"/>
  </r>
  <r>
    <n v="8813666266"/>
    <x v="5"/>
    <x v="356"/>
    <s v="20228625.2"/>
    <s v="ALGEMEEN ZIEKENHUIS NIKOLAAS"/>
    <s v="Ter Wilgen"/>
    <s v="PV-panelen"/>
    <n v="6923"/>
    <x v="1"/>
    <x v="3297"/>
  </r>
  <r>
    <n v="8813666266"/>
    <x v="5"/>
    <x v="356"/>
    <s v="20228625.2"/>
    <s v="ALGEMEEN ZIEKENHUIS NIKOLAAS"/>
    <s v="Ter Wilgen"/>
    <s v="Relamping"/>
    <n v="1428"/>
    <x v="1"/>
    <x v="3298"/>
  </r>
  <r>
    <n v="8813666266"/>
    <x v="5"/>
    <x v="356"/>
    <s v="20228625.2"/>
    <s v="ALGEMEEN ZIEKENHUIS NIKOLAAS"/>
    <s v="Ter Wilgen"/>
    <s v="Relighting"/>
    <n v="15702"/>
    <x v="1"/>
    <x v="3299"/>
  </r>
  <r>
    <n v="8813666266"/>
    <x v="5"/>
    <x v="356"/>
    <s v="20227087.2"/>
    <s v="ALGEMEEN ZIEKENHUIS NIKOLAAS"/>
    <s v="Vitaz - Site SL"/>
    <s v="Relighting"/>
    <n v="27409"/>
    <x v="1"/>
    <x v="3300"/>
  </r>
  <r>
    <n v="8813666266"/>
    <x v="5"/>
    <x v="356"/>
    <s v="20227087.2"/>
    <s v="ALGEMEEN ZIEKENHUIS NIKOLAAS"/>
    <s v="Vitaz - Site SL"/>
    <s v="Relighting"/>
    <n v="17715"/>
    <x v="1"/>
    <x v="3301"/>
  </r>
  <r>
    <n v="8813666266"/>
    <x v="5"/>
    <x v="356"/>
    <s v="20227087.2"/>
    <s v="ALGEMEEN ZIEKENHUIS NIKOLAAS"/>
    <s v="Vitaz - Site SL"/>
    <s v="Relamping"/>
    <n v="3210"/>
    <x v="1"/>
    <x v="3302"/>
  </r>
  <r>
    <n v="8813666266"/>
    <x v="5"/>
    <x v="356"/>
    <s v="20227087.2"/>
    <s v="ALGEMEEN ZIEKENHUIS NIKOLAAS"/>
    <s v="Vitaz - Site SL"/>
    <s v="Relighting"/>
    <n v="38580"/>
    <x v="1"/>
    <x v="3303"/>
  </r>
  <r>
    <n v="8813666266"/>
    <x v="5"/>
    <x v="356"/>
    <s v="20227087.2"/>
    <s v="ALGEMEEN ZIEKENHUIS NIKOLAAS"/>
    <s v="Vitaz - Site SL"/>
    <s v="PV-panelen"/>
    <n v="141866"/>
    <x v="1"/>
    <x v="3304"/>
  </r>
  <r>
    <n v="8813666266"/>
    <x v="5"/>
    <x v="356"/>
    <s v="20228875.2"/>
    <s v="ALGEMEEN ZIEKENHUIS NIKOLAAS"/>
    <s v="VITAZ vzw"/>
    <s v="Relighting"/>
    <n v="43020"/>
    <x v="1"/>
    <x v="3305"/>
  </r>
  <r>
    <n v="8813666266"/>
    <x v="5"/>
    <x v="356"/>
    <s v="20228875.2"/>
    <s v="ALGEMEEN ZIEKENHUIS NIKOLAAS"/>
    <s v="VITAZ vzw"/>
    <s v="Relamping"/>
    <n v="3678"/>
    <x v="1"/>
    <x v="3306"/>
  </r>
  <r>
    <n v="8813666266"/>
    <x v="5"/>
    <x v="356"/>
    <s v="20228875.2"/>
    <s v="ALGEMEEN ZIEKENHUIS NIKOLAAS"/>
    <s v="VITAZ vzw"/>
    <s v="Relighting"/>
    <n v="25410"/>
    <x v="1"/>
    <x v="3307"/>
  </r>
  <r>
    <n v="8813666266"/>
    <x v="5"/>
    <x v="356"/>
    <s v="20228875.2"/>
    <s v="ALGEMEEN ZIEKENHUIS NIKOLAAS"/>
    <s v="VITAZ vzw"/>
    <s v="Relighting"/>
    <n v="46620"/>
    <x v="1"/>
    <x v="3308"/>
  </r>
  <r>
    <n v="8813666266"/>
    <x v="5"/>
    <x v="356"/>
    <s v="20228875.2"/>
    <s v="ALGEMEEN ZIEKENHUIS NIKOLAAS"/>
    <s v="VITAZ vzw"/>
    <s v="PV-panelen"/>
    <n v="17178"/>
    <x v="1"/>
    <x v="3309"/>
  </r>
  <r>
    <n v="8847191453"/>
    <x v="10"/>
    <x v="357"/>
    <s v="20189922.1"/>
    <s v="DE PATIO"/>
    <s v="Cruushove"/>
    <s v="Overige"/>
    <n v="900"/>
    <x v="1"/>
    <x v="3310"/>
  </r>
  <r>
    <n v="8847191453"/>
    <x v="10"/>
    <x v="357"/>
    <s v="20189048.1"/>
    <s v="DE PATIO"/>
    <s v="De Kerseboom"/>
    <s v="Stookplaatsrenovatie"/>
    <n v="4028"/>
    <x v="1"/>
    <x v="3311"/>
  </r>
  <r>
    <n v="8847191453"/>
    <x v="10"/>
    <x v="357"/>
    <s v="20189048.1"/>
    <s v="DE PATIO"/>
    <s v="De Kerseboom"/>
    <s v="Muurisolatie"/>
    <n v="3130"/>
    <x v="1"/>
    <x v="3312"/>
  </r>
  <r>
    <n v="8847191453"/>
    <x v="10"/>
    <x v="357"/>
    <s v="20189048.1"/>
    <s v="DE PATIO"/>
    <s v="De Kerseboom"/>
    <s v="Dakisolatie"/>
    <n v="2415"/>
    <x v="1"/>
    <x v="3313"/>
  </r>
  <r>
    <n v="8847191453"/>
    <x v="10"/>
    <x v="357"/>
    <s v="20182805.1"/>
    <s v="DE PATIO"/>
    <s v="De Schoor"/>
    <s v="Stookplaatsrenovatie"/>
    <n v="2070"/>
    <x v="1"/>
    <x v="3314"/>
  </r>
  <r>
    <n v="8847191453"/>
    <x v="10"/>
    <x v="357"/>
    <s v="20187753.1"/>
    <s v="DE PATIO"/>
    <s v="Groot hersberge"/>
    <s v="Muurisolatie"/>
    <n v="8125"/>
    <x v="1"/>
    <x v="3315"/>
  </r>
  <r>
    <n v="8847191453"/>
    <x v="10"/>
    <x v="357"/>
    <s v="20187753.1"/>
    <s v="DE PATIO"/>
    <s v="Groot hersberge"/>
    <s v="Vervangen pompen"/>
    <n v="1554"/>
    <x v="1"/>
    <x v="3316"/>
  </r>
  <r>
    <n v="8847191453"/>
    <x v="10"/>
    <x v="357"/>
    <s v="20186574.1"/>
    <s v="DE PATIO"/>
    <s v="Groot Herseberghe Studios"/>
    <s v="Muurisolatie"/>
    <n v="6480"/>
    <x v="1"/>
    <x v="3317"/>
  </r>
  <r>
    <n v="8847191453"/>
    <x v="10"/>
    <x v="357"/>
    <s v="20187888.1"/>
    <s v="DE PATIO"/>
    <s v="'t Laar"/>
    <s v="Stookplaatsrenovatie"/>
    <n v="24601.199999999997"/>
    <x v="1"/>
    <x v="3318"/>
  </r>
  <r>
    <n v="8847191453"/>
    <x v="10"/>
    <x v="357"/>
    <s v="20187888.1"/>
    <s v="DE PATIO"/>
    <s v="'t Laar"/>
    <s v="Schrijnwerkrenovatie"/>
    <n v="4464"/>
    <x v="1"/>
    <x v="3319"/>
  </r>
  <r>
    <n v="8904842144"/>
    <x v="7"/>
    <x v="358"/>
    <s v="20201920.1"/>
    <s v="ARMONEA"/>
    <s v="Residentie Den Brem"/>
    <s v="Schrijnwerkrenovatie"/>
    <n v="60000"/>
    <x v="1"/>
    <x v="3320"/>
  </r>
  <r>
    <n v="8904842144"/>
    <x v="2"/>
    <x v="358"/>
    <s v="20222489.2"/>
    <s v="ARMONEA"/>
    <s v="Laarsveld"/>
    <s v="Schrijnwerkrenovatie PVC"/>
    <n v="189000"/>
    <x v="1"/>
    <x v="3321"/>
  </r>
  <r>
    <n v="8904842144"/>
    <x v="2"/>
    <x v="358"/>
    <s v="20225463.2"/>
    <s v="ARMONEA"/>
    <s v="Wommelgheem"/>
    <s v="Schrijnwerkrenovatie PVC"/>
    <n v="69600"/>
    <x v="1"/>
    <x v="3322"/>
  </r>
  <r>
    <n v="8910683105"/>
    <x v="3"/>
    <x v="359"/>
    <s v="20209821.1"/>
    <s v="KINDERDAGVERBLIJF RAINBOWS"/>
    <s v="Kinderdagverblijf Rainbows vzw"/>
    <s v="Muurisolatie"/>
    <n v="11100"/>
    <x v="1"/>
    <x v="3323"/>
  </r>
  <r>
    <n v="8910683105"/>
    <x v="3"/>
    <x v="359"/>
    <s v="20209821.1"/>
    <s v="KINDERDAGVERBLIJF RAINBOWS"/>
    <s v="Kinderdagverblijf Rainbows vzw"/>
    <s v="Schrijnwerkrenovatie"/>
    <n v="7320"/>
    <x v="1"/>
    <x v="3324"/>
  </r>
  <r>
    <n v="8910683105"/>
    <x v="3"/>
    <x v="359"/>
    <s v="20209821.1"/>
    <s v="KINDERDAGVERBLIJF RAINBOWS"/>
    <s v="Kinderdagverblijf Rainbows vzw"/>
    <s v="Schrijnwerkrenovatie"/>
    <n v="5460"/>
    <x v="1"/>
    <x v="3325"/>
  </r>
  <r>
    <n v="8910683105"/>
    <x v="3"/>
    <x v="359"/>
    <s v="20209821.1"/>
    <s v="KINDERDAGVERBLIJF RAINBOWS"/>
    <s v="Kinderdagverblijf Rainbows vzw"/>
    <s v="Regeltechn.verwarming"/>
    <n v="3600"/>
    <x v="1"/>
    <x v="3326"/>
  </r>
  <r>
    <n v="8910683105"/>
    <x v="3"/>
    <x v="359"/>
    <s v="20209821.1"/>
    <s v="KINDERDAGVERBLIJF RAINBOWS"/>
    <s v="Kinderdagverblijf Rainbows vzw"/>
    <s v="Gebouwisolatie"/>
    <n v="2284"/>
    <x v="1"/>
    <x v="3327"/>
  </r>
  <r>
    <n v="8910683105"/>
    <x v="3"/>
    <x v="359"/>
    <s v="20209821.1"/>
    <s v="KINDERDAGVERBLIJF RAINBOWS"/>
    <s v="Kinderdagverblijf Rainbows vzw"/>
    <s v="Vloerisolatie"/>
    <n v="1002"/>
    <x v="1"/>
    <x v="3328"/>
  </r>
  <r>
    <n v="8910683105"/>
    <x v="3"/>
    <x v="359"/>
    <s v="20209821.1"/>
    <s v="KINDERDAGVERBLIJF RAINBOWS"/>
    <s v="Kinderdagverblijf Rainbows vzw"/>
    <s v="Isoleren pompen/kranen/hydraulica"/>
    <n v="396"/>
    <x v="1"/>
    <x v="3329"/>
  </r>
  <r>
    <n v="8910683105"/>
    <x v="3"/>
    <x v="359"/>
    <s v="20209821.1"/>
    <s v="KINDERDAGVERBLIJF RAINBOWS"/>
    <s v="Kinderdagverblijf Rainbows vzw"/>
    <s v="Overige"/>
    <n v="203"/>
    <x v="1"/>
    <x v="3330"/>
  </r>
  <r>
    <n v="8910683105"/>
    <x v="3"/>
    <x v="359"/>
    <s v="20209821.1"/>
    <s v="KINDERDAGVERBLIJF RAINBOWS"/>
    <s v="Kinderdagverblijf Rainbows vzw"/>
    <s v="Monitoring"/>
    <n v="180"/>
    <x v="1"/>
    <x v="3331"/>
  </r>
  <r>
    <n v="8910683105"/>
    <x v="3"/>
    <x v="359"/>
    <s v="20209821.1"/>
    <s v="KINDERDAGVERBLIJF RAINBOWS"/>
    <s v="Kinderdagverblijf Rainbows vzw"/>
    <s v="Sensibilisering"/>
    <n v="90"/>
    <x v="1"/>
    <x v="3332"/>
  </r>
  <r>
    <n v="8910683105"/>
    <x v="3"/>
    <x v="359"/>
    <s v="20209821.1"/>
    <s v="KINDERDAGVERBLIJF RAINBOWS"/>
    <s v="Kinderdagverblijf Rainbows vzw"/>
    <s v="Renovatie SWW"/>
    <n v="86"/>
    <x v="1"/>
    <x v="3333"/>
  </r>
  <r>
    <n v="8910683105"/>
    <x v="5"/>
    <x v="359"/>
    <s v="20236827.2"/>
    <s v="KINDERDAGVERBLIJF RAINBOWS"/>
    <s v="Kinderdagverblijf Rainbows"/>
    <s v="PV-panelen"/>
    <n v="6959"/>
    <x v="1"/>
    <x v="3334"/>
  </r>
  <r>
    <n v="8910683105"/>
    <x v="5"/>
    <x v="359"/>
    <s v="20236827.2"/>
    <s v="KINDERDAGVERBLIJF RAINBOWS"/>
    <s v="Kinderdagverblijf Rainbows"/>
    <s v="Dakisolatie plat dak"/>
    <n v="9240"/>
    <x v="1"/>
    <x v="3335"/>
  </r>
  <r>
    <n v="8910683105"/>
    <x v="5"/>
    <x v="359"/>
    <s v="20236827.2"/>
    <s v="KINDERDAGVERBLIJF RAINBOWS"/>
    <s v="Kinderdagverblijf Rainbows"/>
    <s v="Renovatie ventilatie"/>
    <n v="13500"/>
    <x v="1"/>
    <x v="3336"/>
  </r>
  <r>
    <n v="8910683105"/>
    <x v="5"/>
    <x v="359"/>
    <s v="20209821.2"/>
    <s v="KINDERDAGVERBLIJF RAINBOWS"/>
    <s v="Kinderdagverblijf Rainbows vzw"/>
    <s v="PV-panelen"/>
    <n v="1412"/>
    <x v="1"/>
    <x v="3337"/>
  </r>
  <r>
    <n v="8910683105"/>
    <x v="5"/>
    <x v="359"/>
    <s v="20209821.2"/>
    <s v="KINDERDAGVERBLIJF RAINBOWS"/>
    <s v="Kinderdagverblijf Rainbows vzw"/>
    <s v="Relighting/relamping"/>
    <n v="1800"/>
    <x v="1"/>
    <x v="3338"/>
  </r>
  <r>
    <n v="8925569168"/>
    <x v="4"/>
    <x v="360"/>
    <s v="20227024.1"/>
    <s v="HUYZE HONIGHSDRIES"/>
    <s v="Huyze Honighsdries"/>
    <s v="Zonneboiler"/>
    <n v="16076"/>
    <x v="1"/>
    <x v="3339"/>
  </r>
  <r>
    <n v="8925569168"/>
    <x v="4"/>
    <x v="360"/>
    <s v="20227024.1"/>
    <s v="HUYZE HONIGHSDRIES"/>
    <s v="Huyze Honighsdries"/>
    <s v="Dakisolatie hellend dak"/>
    <n v="7500"/>
    <x v="1"/>
    <x v="3340"/>
  </r>
  <r>
    <n v="8925569168"/>
    <x v="4"/>
    <x v="360"/>
    <s v="20227024.1"/>
    <s v="HUYZE HONIGHSDRIES"/>
    <s v="Huyze Honighsdries"/>
    <s v="Vloerisolatie (onder de vloerplaat)"/>
    <n v="6124"/>
    <x v="1"/>
    <x v="3341"/>
  </r>
  <r>
    <n v="8937487307"/>
    <x v="9"/>
    <x v="361"/>
    <s v="20187677.1"/>
    <s v="De Bron, voorziening voor huisvesting met dienstverlening en nazorg"/>
    <s v="WZC De Bron"/>
    <s v="Renovatie SWW"/>
    <n v="26094"/>
    <x v="1"/>
    <x v="3342"/>
  </r>
  <r>
    <n v="8937487307"/>
    <x v="9"/>
    <x v="361"/>
    <s v="20187677.1"/>
    <s v="De Bron, voorziening voor huisvesting met dienstverlening en nazorg"/>
    <s v="WZC De Bron"/>
    <s v="Zonneboiler"/>
    <n v="12000"/>
    <x v="1"/>
    <x v="3343"/>
  </r>
  <r>
    <n v="8937487307"/>
    <x v="9"/>
    <x v="361"/>
    <s v="20187677.1"/>
    <s v="De Bron, voorziening voor huisvesting met dienstverlening en nazorg"/>
    <s v="WZC De Bron"/>
    <s v="Renovatie SWW"/>
    <n v="3107"/>
    <x v="1"/>
    <x v="3344"/>
  </r>
  <r>
    <n v="8937487307"/>
    <x v="9"/>
    <x v="361"/>
    <s v="20187677.1"/>
    <s v="De Bron, voorziening voor huisvesting met dienstverlening en nazorg"/>
    <s v="WZC De Bron"/>
    <s v="Isoleren leidingen"/>
    <n v="376"/>
    <x v="1"/>
    <x v="3345"/>
  </r>
  <r>
    <n v="8947541655"/>
    <x v="3"/>
    <x v="362"/>
    <s v="20204651.1"/>
    <s v="AMATE"/>
    <s v="amandina"/>
    <s v="Monitoring"/>
    <n v="4500"/>
    <x v="1"/>
    <x v="3346"/>
  </r>
  <r>
    <n v="8947541655"/>
    <x v="3"/>
    <x v="362"/>
    <s v="20204651.1"/>
    <s v="AMATE"/>
    <s v="amandina"/>
    <s v="Regeltechn.ventilatie"/>
    <n v="1800"/>
    <x v="1"/>
    <x v="3347"/>
  </r>
  <r>
    <n v="8947541655"/>
    <x v="3"/>
    <x v="362"/>
    <s v="20204651.1"/>
    <s v="AMATE"/>
    <s v="amandina"/>
    <s v="Regeltechnisch"/>
    <n v="254"/>
    <x v="1"/>
    <x v="3348"/>
  </r>
  <r>
    <n v="8947541655"/>
    <x v="3"/>
    <x v="362"/>
    <s v="20204651.1"/>
    <s v="AMATE"/>
    <s v="amandina"/>
    <s v="Sensibilisering"/>
    <n v="150"/>
    <x v="1"/>
    <x v="3349"/>
  </r>
  <r>
    <n v="8947541655"/>
    <x v="3"/>
    <x v="362"/>
    <s v="20208454.1"/>
    <s v="AMATE"/>
    <s v="De Kinderdroom"/>
    <s v="Duurzame energieopwekking (niet-ETS)"/>
    <n v="54000"/>
    <x v="1"/>
    <x v="3350"/>
  </r>
  <r>
    <n v="8947541655"/>
    <x v="3"/>
    <x v="362"/>
    <s v="20208454.1"/>
    <s v="AMATE"/>
    <s v="De Kinderdroom"/>
    <s v="Schrijnwerkrenovatie"/>
    <n v="49500"/>
    <x v="1"/>
    <x v="3351"/>
  </r>
  <r>
    <n v="8947541655"/>
    <x v="3"/>
    <x v="362"/>
    <s v="20208454.1"/>
    <s v="AMATE"/>
    <s v="De Kinderdroom"/>
    <s v="Dakisolatie"/>
    <n v="36000"/>
    <x v="1"/>
    <x v="3352"/>
  </r>
  <r>
    <n v="8947541655"/>
    <x v="3"/>
    <x v="362"/>
    <s v="20208454.1"/>
    <s v="AMATE"/>
    <s v="De Kinderdroom"/>
    <s v="Muurisolatie"/>
    <n v="30000"/>
    <x v="1"/>
    <x v="3353"/>
  </r>
  <r>
    <n v="8947541655"/>
    <x v="3"/>
    <x v="362"/>
    <s v="20208454.1"/>
    <s v="AMATE"/>
    <s v="De Kinderdroom"/>
    <s v="Renovatie ventilatie"/>
    <n v="24000"/>
    <x v="1"/>
    <x v="3354"/>
  </r>
  <r>
    <n v="8947541655"/>
    <x v="3"/>
    <x v="362"/>
    <s v="20208454.1"/>
    <s v="AMATE"/>
    <s v="De Kinderdroom"/>
    <s v="Vloerisolatie"/>
    <n v="7920"/>
    <x v="1"/>
    <x v="3355"/>
  </r>
  <r>
    <n v="8947541655"/>
    <x v="3"/>
    <x v="362"/>
    <s v="20208454.1"/>
    <s v="AMATE"/>
    <s v="De Kinderdroom"/>
    <s v="Isoleren leidingen"/>
    <n v="2400"/>
    <x v="1"/>
    <x v="3356"/>
  </r>
  <r>
    <n v="8947541655"/>
    <x v="3"/>
    <x v="362"/>
    <s v="20208454.1"/>
    <s v="AMATE"/>
    <s v="De Kinderdroom"/>
    <s v="Monitoring"/>
    <n v="2400"/>
    <x v="1"/>
    <x v="3357"/>
  </r>
  <r>
    <n v="8947541655"/>
    <x v="3"/>
    <x v="362"/>
    <s v="20208454.1"/>
    <s v="AMATE"/>
    <s v="De Kinderdroom"/>
    <s v="Warmtepompen"/>
    <n v="697"/>
    <x v="1"/>
    <x v="3358"/>
  </r>
  <r>
    <n v="8947541655"/>
    <x v="3"/>
    <x v="362"/>
    <s v="20208454.1"/>
    <s v="AMATE"/>
    <s v="De Kinderdroom"/>
    <s v="Overige"/>
    <n v="480"/>
    <x v="1"/>
    <x v="3359"/>
  </r>
  <r>
    <n v="8947541655"/>
    <x v="3"/>
    <x v="362"/>
    <s v="20208454.1"/>
    <s v="AMATE"/>
    <s v="De Kinderdroom"/>
    <s v="Sensibilisering"/>
    <n v="150"/>
    <x v="1"/>
    <x v="3360"/>
  </r>
  <r>
    <n v="8947541655"/>
    <x v="3"/>
    <x v="362"/>
    <s v="20201490.1"/>
    <s v="AMATE"/>
    <s v="Het Gouden Anker"/>
    <s v="Monitoring"/>
    <n v="20700"/>
    <x v="1"/>
    <x v="3361"/>
  </r>
  <r>
    <n v="8947541655"/>
    <x v="3"/>
    <x v="362"/>
    <s v="20201490.1"/>
    <s v="AMATE"/>
    <s v="Het Gouden Anker"/>
    <s v="Zonneboiler"/>
    <n v="6175"/>
    <x v="1"/>
    <x v="3362"/>
  </r>
  <r>
    <n v="8947541655"/>
    <x v="3"/>
    <x v="362"/>
    <s v="20201490.1"/>
    <s v="AMATE"/>
    <s v="Het Gouden Anker"/>
    <s v="Vervangen pompen"/>
    <n v="3967"/>
    <x v="1"/>
    <x v="3363"/>
  </r>
  <r>
    <n v="8947541655"/>
    <x v="3"/>
    <x v="362"/>
    <s v="20201490.1"/>
    <s v="AMATE"/>
    <s v="Het Gouden Anker"/>
    <s v="Sensibilisering"/>
    <n v="270"/>
    <x v="1"/>
    <x v="3364"/>
  </r>
  <r>
    <n v="8947541655"/>
    <x v="3"/>
    <x v="362"/>
    <s v="20209947.1"/>
    <s v="AMATE"/>
    <s v="Huizeken Van Nazareth"/>
    <s v="Monitoring"/>
    <n v="3000"/>
    <x v="1"/>
    <x v="3365"/>
  </r>
  <r>
    <n v="8947541655"/>
    <x v="3"/>
    <x v="362"/>
    <s v="20209947.1"/>
    <s v="AMATE"/>
    <s v="Huizeken Van Nazareth"/>
    <s v="Vervangen pompen"/>
    <n v="2100"/>
    <x v="1"/>
    <x v="3366"/>
  </r>
  <r>
    <n v="8947541655"/>
    <x v="3"/>
    <x v="362"/>
    <s v="20209947.1"/>
    <s v="AMATE"/>
    <s v="Huizeken Van Nazareth"/>
    <s v="Regeltechnisch"/>
    <n v="439"/>
    <x v="1"/>
    <x v="3367"/>
  </r>
  <r>
    <n v="8947541655"/>
    <x v="3"/>
    <x v="362"/>
    <s v="20209947.1"/>
    <s v="AMATE"/>
    <s v="Huizeken Van Nazareth"/>
    <s v="Sensibilisering"/>
    <n v="150"/>
    <x v="1"/>
    <x v="3368"/>
  </r>
  <r>
    <n v="8947541655"/>
    <x v="3"/>
    <x v="362"/>
    <s v="20207282.1"/>
    <s v="AMATE"/>
    <s v="kinderkasteeltje"/>
    <s v="Stookplaatsrenovatie"/>
    <n v="11400"/>
    <x v="1"/>
    <x v="3369"/>
  </r>
  <r>
    <n v="8947541655"/>
    <x v="3"/>
    <x v="362"/>
    <s v="20207282.1"/>
    <s v="AMATE"/>
    <s v="kinderkasteeltje"/>
    <s v="Monitoring"/>
    <n v="4800"/>
    <x v="1"/>
    <x v="3370"/>
  </r>
  <r>
    <n v="8947541655"/>
    <x v="3"/>
    <x v="362"/>
    <s v="20207282.1"/>
    <s v="AMATE"/>
    <s v="kinderkasteeltje"/>
    <s v="Vervangen pompen"/>
    <n v="3840"/>
    <x v="1"/>
    <x v="3371"/>
  </r>
  <r>
    <n v="8947541655"/>
    <x v="3"/>
    <x v="362"/>
    <s v="20207282.1"/>
    <s v="AMATE"/>
    <s v="kinderkasteeltje"/>
    <s v="Sensibilisering"/>
    <n v="150"/>
    <x v="1"/>
    <x v="3372"/>
  </r>
  <r>
    <n v="8947541655"/>
    <x v="3"/>
    <x v="362"/>
    <s v="20207282.1"/>
    <s v="AMATE"/>
    <s v="kinderkasteeltje"/>
    <s v="Overige"/>
    <n v="120"/>
    <x v="1"/>
    <x v="3373"/>
  </r>
  <r>
    <n v="8947541655"/>
    <x v="3"/>
    <x v="362"/>
    <s v="20204587.1"/>
    <s v="AMATE"/>
    <s v="Kinderpaleis"/>
    <s v="Monitoring"/>
    <n v="4200"/>
    <x v="1"/>
    <x v="3374"/>
  </r>
  <r>
    <n v="8947541655"/>
    <x v="3"/>
    <x v="362"/>
    <s v="20204587.1"/>
    <s v="AMATE"/>
    <s v="Kinderpaleis"/>
    <s v="Zonneboiler"/>
    <n v="3286"/>
    <x v="1"/>
    <x v="3375"/>
  </r>
  <r>
    <n v="8947541655"/>
    <x v="3"/>
    <x v="362"/>
    <s v="20204587.1"/>
    <s v="AMATE"/>
    <s v="Kinderpaleis"/>
    <s v="Regeltechn.ventilatie"/>
    <n v="3210"/>
    <x v="1"/>
    <x v="3376"/>
  </r>
  <r>
    <n v="8947541655"/>
    <x v="3"/>
    <x v="362"/>
    <s v="20204587.1"/>
    <s v="AMATE"/>
    <s v="Kinderpaleis"/>
    <s v="Sensibilisering"/>
    <n v="150"/>
    <x v="1"/>
    <x v="3377"/>
  </r>
  <r>
    <n v="8947541655"/>
    <x v="3"/>
    <x v="362"/>
    <s v="20204587.1"/>
    <s v="AMATE"/>
    <s v="Kinderpaleis"/>
    <s v="Vervangen pompen"/>
    <n v="136"/>
    <x v="1"/>
    <x v="3378"/>
  </r>
  <r>
    <n v="8947541655"/>
    <x v="3"/>
    <x v="362"/>
    <s v="20206343.1"/>
    <s v="AMATE"/>
    <s v="Onze Lieve Vrouw van Troost"/>
    <s v="Stookplaatsrenovatie"/>
    <n v="105000"/>
    <x v="1"/>
    <x v="3379"/>
  </r>
  <r>
    <n v="8947541655"/>
    <x v="3"/>
    <x v="362"/>
    <s v="20206343.1"/>
    <s v="AMATE"/>
    <s v="Onze Lieve Vrouw van Troost"/>
    <s v="Monitoring"/>
    <n v="14100"/>
    <x v="1"/>
    <x v="3380"/>
  </r>
  <r>
    <n v="8947541655"/>
    <x v="3"/>
    <x v="362"/>
    <s v="20206343.1"/>
    <s v="AMATE"/>
    <s v="Onze Lieve Vrouw van Troost"/>
    <s v="Vervangen pompen"/>
    <n v="7500"/>
    <x v="1"/>
    <x v="3381"/>
  </r>
  <r>
    <n v="8947541655"/>
    <x v="3"/>
    <x v="362"/>
    <s v="20206343.1"/>
    <s v="AMATE"/>
    <s v="Onze Lieve Vrouw van Troost"/>
    <s v="Regeltechn.ventilatie"/>
    <n v="3930"/>
    <x v="1"/>
    <x v="3382"/>
  </r>
  <r>
    <n v="8947541655"/>
    <x v="3"/>
    <x v="362"/>
    <s v="20206343.1"/>
    <s v="AMATE"/>
    <s v="Onze Lieve Vrouw van Troost"/>
    <s v="Sensibilisering"/>
    <n v="1080"/>
    <x v="1"/>
    <x v="3383"/>
  </r>
  <r>
    <n v="8947541655"/>
    <x v="3"/>
    <x v="362"/>
    <s v="20206343.1"/>
    <s v="AMATE"/>
    <s v="Onze Lieve Vrouw van Troost"/>
    <s v="Overige"/>
    <n v="480"/>
    <x v="1"/>
    <x v="3384"/>
  </r>
  <r>
    <n v="8947541655"/>
    <x v="3"/>
    <x v="362"/>
    <s v="20208089.1"/>
    <s v="AMATE"/>
    <s v="Prinsesje"/>
    <s v="Monitoring"/>
    <n v="600"/>
    <x v="1"/>
    <x v="3385"/>
  </r>
  <r>
    <n v="8947541655"/>
    <x v="3"/>
    <x v="362"/>
    <s v="20208089.1"/>
    <s v="AMATE"/>
    <s v="Prinsesje"/>
    <s v="Regeltechnisch"/>
    <n v="300"/>
    <x v="1"/>
    <x v="3386"/>
  </r>
  <r>
    <n v="8947541655"/>
    <x v="3"/>
    <x v="362"/>
    <s v="20208089.1"/>
    <s v="AMATE"/>
    <s v="Prinsesje"/>
    <s v="Sensibilisering"/>
    <n v="60"/>
    <x v="1"/>
    <x v="3387"/>
  </r>
  <r>
    <n v="8947541655"/>
    <x v="3"/>
    <x v="362"/>
    <s v="20208001.1"/>
    <s v="AMATE"/>
    <s v="Sint Jozef Lier"/>
    <s v="Monitoring"/>
    <n v="27000"/>
    <x v="1"/>
    <x v="3388"/>
  </r>
  <r>
    <n v="8947541655"/>
    <x v="3"/>
    <x v="362"/>
    <s v="20208001.1"/>
    <s v="AMATE"/>
    <s v="Sint Jozef Lier"/>
    <s v="Regeltechnisch"/>
    <n v="1671"/>
    <x v="1"/>
    <x v="3389"/>
  </r>
  <r>
    <n v="8947541655"/>
    <x v="3"/>
    <x v="362"/>
    <s v="20208001.1"/>
    <s v="AMATE"/>
    <s v="Sint Jozef Lier"/>
    <s v="Sensibilisering"/>
    <n v="150"/>
    <x v="1"/>
    <x v="3390"/>
  </r>
  <r>
    <n v="8947541655"/>
    <x v="3"/>
    <x v="362"/>
    <s v="20205002.1"/>
    <s v="AMATE"/>
    <s v="Toverbos"/>
    <s v="Monitoring"/>
    <n v="2667"/>
    <x v="1"/>
    <x v="3391"/>
  </r>
  <r>
    <n v="8947541655"/>
    <x v="3"/>
    <x v="362"/>
    <s v="20205002.1"/>
    <s v="AMATE"/>
    <s v="Toverbos"/>
    <s v="Zonneboiler"/>
    <n v="1435"/>
    <x v="1"/>
    <x v="3392"/>
  </r>
  <r>
    <n v="8947541655"/>
    <x v="3"/>
    <x v="362"/>
    <s v="20205002.1"/>
    <s v="AMATE"/>
    <s v="Toverbos"/>
    <s v="Warmtepompen"/>
    <n v="900"/>
    <x v="1"/>
    <x v="3393"/>
  </r>
  <r>
    <n v="8947541655"/>
    <x v="3"/>
    <x v="362"/>
    <s v="20205002.1"/>
    <s v="AMATE"/>
    <s v="Toverbos"/>
    <s v="Sensibilisering"/>
    <n v="150"/>
    <x v="1"/>
    <x v="3394"/>
  </r>
  <r>
    <n v="8947541655"/>
    <x v="3"/>
    <x v="362"/>
    <s v="20205002.1"/>
    <s v="AMATE"/>
    <s v="Toverbos"/>
    <s v="Overige"/>
    <n v="42"/>
    <x v="1"/>
    <x v="3395"/>
  </r>
  <r>
    <n v="8947541655"/>
    <x v="3"/>
    <x v="362"/>
    <s v="20205002.1"/>
    <s v="AMATE"/>
    <s v="Toverbos"/>
    <s v="Regeltechn.verwarming"/>
    <n v="31"/>
    <x v="1"/>
    <x v="3396"/>
  </r>
  <r>
    <n v="8973011081"/>
    <x v="4"/>
    <x v="363"/>
    <s v="20225243.1"/>
    <s v="KENNISCENTRUM Welzijn,Wonen ,Zorg"/>
    <s v="t Lakenhuis"/>
    <s v="Buitengevel"/>
    <n v="50142"/>
    <x v="1"/>
    <x v="3397"/>
  </r>
  <r>
    <n v="8973011081"/>
    <x v="4"/>
    <x v="363"/>
    <s v="20225243.1"/>
    <s v="KENNISCENTRUM Welzijn,Wonen ,Zorg"/>
    <s v="'t Lakenhuis"/>
    <s v="Renovatie ventilatie"/>
    <n v="35190"/>
    <x v="1"/>
    <x v="3398"/>
  </r>
  <r>
    <n v="8973011081"/>
    <x v="4"/>
    <x v="363"/>
    <s v="20225243.1"/>
    <s v="KENNISCENTRUM Welzijn,Wonen ,Zorg"/>
    <s v="'t Lakenhuis"/>
    <s v="Schrijnwerkrenovatie Aluminium"/>
    <n v="35190"/>
    <x v="1"/>
    <x v="3399"/>
  </r>
  <r>
    <n v="8973011081"/>
    <x v="4"/>
    <x v="363"/>
    <s v="20225243.1"/>
    <s v="KENNISCENTRUM Welzijn,Wonen ,Zorg"/>
    <s v="'t Lakenhuis"/>
    <s v="Schrijnwerkrenovatie Hout"/>
    <n v="30600"/>
    <x v="1"/>
    <x v="3400"/>
  </r>
  <r>
    <n v="8973011081"/>
    <x v="4"/>
    <x v="363"/>
    <s v="20225243.1"/>
    <s v="KENNISCENTRUM Welzijn,Wonen ,Zorg"/>
    <s v="'t Lakenhuis"/>
    <s v="Dakisolatie plat dak"/>
    <n v="14908.8"/>
    <x v="1"/>
    <x v="3401"/>
  </r>
  <r>
    <n v="8973011081"/>
    <x v="4"/>
    <x v="363"/>
    <s v="20225243.1"/>
    <s v="KENNISCENTRUM Welzijn,Wonen ,Zorg"/>
    <s v="'t Lakenhuis"/>
    <s v="Buitengevel"/>
    <n v="8315"/>
    <x v="1"/>
    <x v="3402"/>
  </r>
  <r>
    <n v="8973011081"/>
    <x v="4"/>
    <x v="363"/>
    <s v="20225243.1"/>
    <s v="KENNISCENTRUM Welzijn,Wonen ,Zorg"/>
    <s v="'t Lakenhuis"/>
    <s v="Binnenmuurisolatie"/>
    <n v="6619"/>
    <x v="1"/>
    <x v="3403"/>
  </r>
  <r>
    <n v="8973011081"/>
    <x v="4"/>
    <x v="363"/>
    <s v="20225243.1"/>
    <s v="KENNISCENTRUM Welzijn,Wonen ,Zorg"/>
    <s v="'t Lakenhuis"/>
    <s v="Buitengevel"/>
    <n v="3769"/>
    <x v="1"/>
    <x v="3404"/>
  </r>
  <r>
    <n v="8973011081"/>
    <x v="4"/>
    <x v="363"/>
    <s v="20225243.1"/>
    <s v="KENNISCENTRUM Welzijn,Wonen ,Zorg"/>
    <s v="'t Lakenhuis"/>
    <s v="Vloerisolatie (onder de vloerplaat)"/>
    <n v="3528"/>
    <x v="1"/>
    <x v="3405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  <r>
    <m/>
    <x v="0"/>
    <x v="364"/>
    <m/>
    <m/>
    <m/>
    <m/>
    <m/>
    <x v="0"/>
    <x v="34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3FC0FB-42A0-4F78-AD42-C112598A5D8D}" name="DT_subsidies" cacheId="174" applyNumberFormats="0" applyBorderFormats="0" applyFontFormats="0" applyPatternFormats="0" applyAlignmentFormats="0" applyWidthHeightFormats="1" dataCaption="Waarden" updatedVersion="8" minRefreshableVersion="3" disableFieldList="1" useAutoFormatting="1" itemPrintTitles="1" createdVersion="8" indent="0" outline="1" outlineData="1" multipleFieldFilters="0">
  <location ref="A34:C37" firstHeaderRow="1" firstDataRow="2" firstDataCol="1" rowPageCount="2" colPageCount="1"/>
  <pivotFields count="10">
    <pivotField showAll="0"/>
    <pivotField axis="axisPage" showAll="0">
      <items count="19">
        <item x="10"/>
        <item x="9"/>
        <item x="16"/>
        <item x="12"/>
        <item x="15"/>
        <item x="3"/>
        <item x="1"/>
        <item x="4"/>
        <item x="7"/>
        <item x="2"/>
        <item x="6"/>
        <item x="8"/>
        <item x="17"/>
        <item x="13"/>
        <item x="11"/>
        <item x="14"/>
        <item x="5"/>
        <item x="0"/>
        <item t="default"/>
      </items>
    </pivotField>
    <pivotField axis="axisPage" showDropDowns="0" showAll="0">
      <items count="366">
        <item x="0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9"/>
        <item x="23"/>
        <item x="39"/>
        <item x="43"/>
        <item t="default"/>
      </items>
    </pivotField>
    <pivotField showAll="0"/>
    <pivotField showAll="0"/>
    <pivotField showAll="0"/>
    <pivotField showAll="0"/>
    <pivotField dataField="1" showAll="0"/>
    <pivotField axis="axisCol" showAll="0">
      <items count="4">
        <item x="2"/>
        <item x="1"/>
        <item x="0"/>
        <item t="default"/>
      </items>
    </pivotField>
    <pivotField axis="axisRow" showAll="0">
      <items count="3408">
        <item x="2093"/>
        <item x="2095"/>
        <item x="2094"/>
        <item x="2096"/>
        <item x="2097"/>
        <item x="2098"/>
        <item x="2100"/>
        <item x="2099"/>
        <item x="2853"/>
        <item x="2806"/>
        <item x="2805"/>
        <item x="3245"/>
        <item x="3244"/>
        <item x="2803"/>
        <item x="2804"/>
        <item x="1489"/>
        <item x="1227"/>
        <item x="1130"/>
        <item x="1229"/>
        <item x="1400"/>
        <item x="1401"/>
        <item x="1815"/>
        <item x="1814"/>
        <item x="1816"/>
        <item x="1817"/>
        <item x="2612"/>
        <item x="3242"/>
        <item x="16"/>
        <item x="19"/>
        <item x="20"/>
        <item x="156"/>
        <item x="161"/>
        <item x="260"/>
        <item x="258"/>
        <item x="259"/>
        <item x="261"/>
        <item x="262"/>
        <item x="299"/>
        <item x="301"/>
        <item x="613"/>
        <item x="716"/>
        <item x="719"/>
        <item x="718"/>
        <item x="717"/>
        <item x="804"/>
        <item x="805"/>
        <item x="916"/>
        <item x="917"/>
        <item x="924"/>
        <item x="923"/>
        <item x="922"/>
        <item x="925"/>
        <item x="926"/>
        <item x="927"/>
        <item x="928"/>
        <item x="929"/>
        <item x="930"/>
        <item x="932"/>
        <item x="933"/>
        <item x="935"/>
        <item x="934"/>
        <item x="931"/>
        <item x="998"/>
        <item x="1025"/>
        <item x="1120"/>
        <item x="1122"/>
        <item x="1121"/>
        <item x="1134"/>
        <item x="1139"/>
        <item x="1140"/>
        <item x="1141"/>
        <item x="1170"/>
        <item x="1169"/>
        <item x="1172"/>
        <item x="1171"/>
        <item x="1173"/>
        <item x="1174"/>
        <item x="1186"/>
        <item x="1185"/>
        <item x="1187"/>
        <item x="1183"/>
        <item x="1182"/>
        <item x="1181"/>
        <item x="1184"/>
        <item x="1202"/>
        <item x="1203"/>
        <item x="1204"/>
        <item x="1205"/>
        <item x="1206"/>
        <item x="1213"/>
        <item x="1212"/>
        <item x="1214"/>
        <item x="1228"/>
        <item x="1232"/>
        <item x="1231"/>
        <item x="1340"/>
        <item x="1341"/>
        <item x="1342"/>
        <item x="1343"/>
        <item x="1344"/>
        <item x="1345"/>
        <item x="1346"/>
        <item x="1347"/>
        <item x="1348"/>
        <item x="1349"/>
        <item x="1438"/>
        <item x="1437"/>
        <item x="1651"/>
        <item x="1652"/>
        <item x="1653"/>
        <item x="1654"/>
        <item x="1655"/>
        <item x="1656"/>
        <item x="1673"/>
        <item x="1678"/>
        <item x="1680"/>
        <item x="1679"/>
        <item x="1681"/>
        <item x="1682"/>
        <item x="1712"/>
        <item x="1713"/>
        <item x="1738"/>
        <item x="1739"/>
        <item x="1804"/>
        <item x="1806"/>
        <item x="1807"/>
        <item x="2842"/>
        <item x="2843"/>
        <item x="2844"/>
        <item x="2846"/>
        <item x="2845"/>
        <item x="2850"/>
        <item x="2847"/>
        <item x="2848"/>
        <item x="2849"/>
        <item x="2852"/>
        <item x="2851"/>
        <item x="1818"/>
        <item x="1860"/>
        <item x="1861"/>
        <item x="1862"/>
        <item x="1863"/>
        <item x="1864"/>
        <item x="1865"/>
        <item x="1866"/>
        <item x="1953"/>
        <item x="1954"/>
        <item x="1995"/>
        <item x="2025"/>
        <item x="2023"/>
        <item x="2024"/>
        <item x="2026"/>
        <item x="2022"/>
        <item x="2021"/>
        <item x="2027"/>
        <item x="2101"/>
        <item x="2102"/>
        <item x="2103"/>
        <item x="2104"/>
        <item x="2105"/>
        <item x="2106"/>
        <item x="2156"/>
        <item x="2155"/>
        <item x="2157"/>
        <item x="2158"/>
        <item x="2159"/>
        <item x="2160"/>
        <item x="2161"/>
        <item x="2163"/>
        <item x="2165"/>
        <item x="2167"/>
        <item x="2170"/>
        <item x="2268"/>
        <item x="2269"/>
        <item x="2270"/>
        <item x="2390"/>
        <item x="2391"/>
        <item x="2490"/>
        <item x="2509"/>
        <item x="2515"/>
        <item x="2516"/>
        <item x="2520"/>
        <item x="2517"/>
        <item x="2518"/>
        <item x="2519"/>
        <item x="2521"/>
        <item x="2532"/>
        <item x="2553"/>
        <item x="2659"/>
        <item x="2660"/>
        <item x="2702"/>
        <item x="2703"/>
        <item x="2705"/>
        <item x="2704"/>
        <item x="2707"/>
        <item x="2708"/>
        <item x="2712"/>
        <item x="2729"/>
        <item x="2766"/>
        <item x="2767"/>
        <item x="2768"/>
        <item x="2830"/>
        <item x="2825"/>
        <item x="2829"/>
        <item x="2828"/>
        <item x="2832"/>
        <item x="2831"/>
        <item x="2833"/>
        <item x="2827"/>
        <item x="2826"/>
        <item x="2872"/>
        <item x="2967"/>
        <item x="2975"/>
        <item x="2974"/>
        <item x="2973"/>
        <item x="2970"/>
        <item x="2971"/>
        <item x="2972"/>
        <item x="2969"/>
        <item x="3091"/>
        <item x="3093"/>
        <item x="3092"/>
        <item x="3094"/>
        <item x="3106"/>
        <item x="3105"/>
        <item x="3112"/>
        <item x="3111"/>
        <item x="3148"/>
        <item x="3243"/>
        <item x="3251"/>
        <item x="3252"/>
        <item x="3263"/>
        <item x="3335"/>
        <item x="3334"/>
        <item x="3336"/>
        <item x="2691"/>
        <item x="81"/>
        <item x="83"/>
        <item x="84"/>
        <item x="85"/>
        <item x="79"/>
        <item x="80"/>
        <item x="82"/>
        <item x="101"/>
        <item x="3213"/>
        <item x="3214"/>
        <item x="3215"/>
        <item x="3216"/>
        <item x="3217"/>
        <item x="257"/>
        <item x="1160"/>
        <item x="918"/>
        <item x="919"/>
        <item x="1994"/>
        <item x="1867"/>
        <item x="1705"/>
        <item x="1706"/>
        <item x="2315"/>
        <item x="2607"/>
        <item x="3212"/>
        <item x="300"/>
        <item x="1192"/>
        <item x="1191"/>
        <item x="2166"/>
        <item x="841"/>
        <item x="3155"/>
        <item x="2873"/>
        <item x="2874"/>
        <item x="2945"/>
        <item x="2946"/>
        <item x="2947"/>
        <item x="2686"/>
        <item x="2162"/>
        <item x="2164"/>
        <item x="18"/>
        <item x="17"/>
        <item x="21"/>
        <item x="22"/>
        <item x="23"/>
        <item x="24"/>
        <item x="25"/>
        <item x="295"/>
        <item x="296"/>
        <item x="626"/>
        <item x="659"/>
        <item x="666"/>
        <item x="665"/>
        <item x="865"/>
        <item x="1012"/>
        <item x="1011"/>
        <item x="1118"/>
        <item x="1119"/>
        <item x="1123"/>
        <item x="1124"/>
        <item x="1125"/>
        <item x="1127"/>
        <item x="1126"/>
        <item x="1128"/>
        <item x="1129"/>
        <item x="1132"/>
        <item x="1131"/>
        <item x="1133"/>
        <item x="1136"/>
        <item x="1137"/>
        <item x="1135"/>
        <item x="1857"/>
        <item x="1856"/>
        <item x="1855"/>
        <item x="1858"/>
        <item x="2152"/>
        <item x="2153"/>
        <item x="2154"/>
        <item x="944"/>
        <item x="2474"/>
        <item x="2475"/>
        <item x="2706"/>
        <item x="2760"/>
        <item x="2764"/>
        <item x="3337"/>
        <item x="3338"/>
        <item x="614"/>
        <item x="1330"/>
        <item x="1805"/>
        <item x="2871"/>
        <item x="53"/>
        <item x="54"/>
        <item x="57"/>
        <item x="46"/>
        <item x="56"/>
        <item x="52"/>
        <item x="48"/>
        <item x="47"/>
        <item x="55"/>
        <item x="50"/>
        <item x="51"/>
        <item x="49"/>
        <item x="1138"/>
        <item x="2483"/>
        <item x="2711"/>
        <item x="3258"/>
        <item x="58"/>
        <item x="59"/>
        <item x="1801"/>
        <item x="1803"/>
        <item x="1802"/>
        <item x="1432"/>
        <item x="2169"/>
        <item x="2168"/>
        <item x="2761"/>
        <item x="2763"/>
        <item x="2762"/>
        <item x="3287"/>
        <item x="3285"/>
        <item x="3286"/>
        <item x="3291"/>
        <item x="3289"/>
        <item x="3288"/>
        <item x="3290"/>
        <item x="3294"/>
        <item x="3293"/>
        <item x="3292"/>
        <item x="3295"/>
        <item x="3297"/>
        <item x="3298"/>
        <item x="3296"/>
        <item x="3299"/>
        <item x="3304"/>
        <item x="3302"/>
        <item x="3300"/>
        <item x="3301"/>
        <item x="3303"/>
        <item x="3305"/>
        <item x="3307"/>
        <item x="3308"/>
        <item x="3309"/>
        <item x="3306"/>
        <item x="2609"/>
        <item x="1226"/>
        <item x="411"/>
        <item x="417"/>
        <item x="416"/>
        <item x="415"/>
        <item x="418"/>
        <item x="419"/>
        <item x="421"/>
        <item x="420"/>
        <item x="422"/>
        <item x="423"/>
        <item x="424"/>
        <item x="2090"/>
        <item x="3040"/>
        <item x="3041"/>
        <item x="3042"/>
        <item x="3043"/>
        <item x="3044"/>
        <item x="1556"/>
        <item x="1557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682"/>
        <item x="3235"/>
        <item x="3238"/>
        <item x="536"/>
        <item x="537"/>
        <item x="538"/>
        <item x="539"/>
        <item x="540"/>
        <item x="541"/>
        <item x="542"/>
        <item x="2683"/>
        <item x="2684"/>
        <item x="2675"/>
        <item x="1197"/>
        <item x="1190"/>
        <item x="443"/>
        <item x="441"/>
        <item x="442"/>
        <item x="485"/>
        <item x="486"/>
        <item x="444"/>
        <item x="497"/>
        <item x="498"/>
        <item x="499"/>
        <item x="500"/>
        <item x="501"/>
        <item x="445"/>
        <item x="511"/>
        <item x="512"/>
        <item x="513"/>
        <item x="514"/>
        <item x="515"/>
        <item x="516"/>
        <item x="447"/>
        <item x="446"/>
        <item x="522"/>
        <item x="523"/>
        <item x="448"/>
        <item x="530"/>
        <item x="531"/>
        <item x="532"/>
        <item x="533"/>
        <item x="449"/>
        <item x="450"/>
        <item x="451"/>
        <item x="452"/>
        <item x="453"/>
        <item x="454"/>
        <item x="457"/>
        <item x="455"/>
        <item x="456"/>
        <item x="543"/>
        <item x="544"/>
        <item x="545"/>
        <item x="458"/>
        <item x="459"/>
        <item x="549"/>
        <item x="550"/>
        <item x="551"/>
        <item x="552"/>
        <item x="460"/>
        <item x="553"/>
        <item x="554"/>
        <item x="555"/>
        <item x="556"/>
        <item x="461"/>
        <item x="557"/>
        <item x="558"/>
        <item x="559"/>
        <item x="560"/>
        <item x="462"/>
        <item x="463"/>
        <item x="464"/>
        <item x="598"/>
        <item x="465"/>
        <item x="599"/>
        <item x="466"/>
        <item x="467"/>
        <item x="468"/>
        <item x="600"/>
        <item x="601"/>
        <item x="470"/>
        <item x="469"/>
        <item x="602"/>
        <item x="438"/>
        <item x="471"/>
        <item x="603"/>
        <item x="604"/>
        <item x="605"/>
        <item x="606"/>
        <item x="410"/>
        <item x="472"/>
        <item x="473"/>
        <item x="474"/>
        <item x="607"/>
        <item x="608"/>
        <item x="609"/>
        <item x="546"/>
        <item x="475"/>
        <item x="610"/>
        <item x="611"/>
        <item x="612"/>
        <item x="547"/>
        <item x="548"/>
        <item x="3104"/>
        <item x="306"/>
        <item x="305"/>
        <item x="303"/>
        <item x="304"/>
        <item x="308"/>
        <item x="309"/>
        <item x="310"/>
        <item x="311"/>
        <item x="312"/>
        <item x="313"/>
        <item x="302"/>
        <item x="564"/>
        <item x="565"/>
        <item x="3233"/>
        <item x="566"/>
        <item x="476"/>
        <item x="477"/>
        <item x="478"/>
        <item x="479"/>
        <item x="480"/>
        <item x="481"/>
        <item x="482"/>
        <item x="483"/>
        <item x="484"/>
        <item x="487"/>
        <item x="488"/>
        <item x="489"/>
        <item x="490"/>
        <item x="491"/>
        <item x="492"/>
        <item x="493"/>
        <item x="494"/>
        <item x="495"/>
        <item x="496"/>
        <item x="502"/>
        <item x="503"/>
        <item x="504"/>
        <item x="505"/>
        <item x="506"/>
        <item x="507"/>
        <item x="508"/>
        <item x="509"/>
        <item x="510"/>
        <item x="517"/>
        <item x="518"/>
        <item x="519"/>
        <item x="520"/>
        <item x="521"/>
        <item x="524"/>
        <item x="525"/>
        <item x="526"/>
        <item x="527"/>
        <item x="528"/>
        <item x="529"/>
        <item x="561"/>
        <item x="562"/>
        <item x="563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3113"/>
        <item x="3114"/>
        <item x="3115"/>
        <item x="3116"/>
        <item x="3030"/>
        <item x="139"/>
        <item x="138"/>
        <item x="137"/>
        <item x="136"/>
        <item x="143"/>
        <item x="146"/>
        <item x="149"/>
        <item x="145"/>
        <item x="148"/>
        <item x="147"/>
        <item x="3101"/>
        <item x="3102"/>
        <item x="3103"/>
        <item x="348"/>
        <item x="349"/>
        <item x="346"/>
        <item x="347"/>
        <item x="351"/>
        <item x="350"/>
        <item x="352"/>
        <item x="353"/>
        <item x="354"/>
        <item x="355"/>
        <item x="356"/>
        <item x="358"/>
        <item x="357"/>
        <item x="360"/>
        <item x="359"/>
        <item x="362"/>
        <item x="361"/>
        <item x="364"/>
        <item x="363"/>
        <item x="365"/>
        <item x="369"/>
        <item x="367"/>
        <item x="368"/>
        <item x="366"/>
        <item x="373"/>
        <item x="374"/>
        <item x="376"/>
        <item x="375"/>
        <item x="371"/>
        <item x="372"/>
        <item x="377"/>
        <item x="378"/>
        <item x="379"/>
        <item x="381"/>
        <item x="380"/>
        <item x="383"/>
        <item x="384"/>
        <item x="390"/>
        <item x="387"/>
        <item x="386"/>
        <item x="389"/>
        <item x="385"/>
        <item x="382"/>
        <item x="388"/>
        <item x="625"/>
        <item x="994"/>
        <item x="534"/>
        <item x="535"/>
        <item x="1513"/>
        <item x="1517"/>
        <item x="1518"/>
        <item x="1885"/>
        <item x="1887"/>
        <item x="1890"/>
        <item x="1888"/>
        <item x="1892"/>
        <item x="1884"/>
        <item x="1891"/>
        <item x="1886"/>
        <item x="1889"/>
        <item x="1883"/>
        <item x="1895"/>
        <item x="1900"/>
        <item x="1898"/>
        <item x="1901"/>
        <item x="1894"/>
        <item x="1896"/>
        <item x="1899"/>
        <item x="1893"/>
        <item x="1897"/>
        <item x="1904"/>
        <item x="1909"/>
        <item x="1907"/>
        <item x="1910"/>
        <item x="1903"/>
        <item x="1905"/>
        <item x="1908"/>
        <item x="1902"/>
        <item x="1906"/>
        <item x="2456"/>
        <item x="2457"/>
        <item x="2458"/>
        <item x="2459"/>
        <item x="2460"/>
        <item x="2461"/>
        <item x="2462"/>
        <item x="2464"/>
        <item x="2463"/>
        <item x="2468"/>
        <item x="2466"/>
        <item x="2467"/>
        <item x="2465"/>
        <item x="2469"/>
        <item x="2470"/>
        <item x="2472"/>
        <item x="2904"/>
        <item x="2910"/>
        <item x="2909"/>
        <item x="2908"/>
        <item x="2912"/>
        <item x="2919"/>
        <item x="2984"/>
        <item x="2985"/>
        <item x="2987"/>
        <item x="2989"/>
        <item x="2986"/>
        <item x="2988"/>
        <item x="2993"/>
        <item x="2990"/>
        <item x="2994"/>
        <item x="2991"/>
        <item x="2995"/>
        <item x="2992"/>
        <item x="2997"/>
        <item x="2998"/>
        <item x="2996"/>
        <item x="3001"/>
        <item x="2999"/>
        <item x="3003"/>
        <item x="3002"/>
        <item x="3000"/>
        <item x="3004"/>
        <item x="3005"/>
        <item x="3008"/>
        <item x="3006"/>
        <item x="3009"/>
        <item x="3007"/>
        <item x="3011"/>
        <item x="3012"/>
        <item x="3010"/>
        <item x="3013"/>
        <item x="3014"/>
        <item x="3015"/>
        <item x="3016"/>
        <item x="3017"/>
        <item x="3019"/>
        <item x="3018"/>
        <item x="391"/>
        <item x="392"/>
        <item x="395"/>
        <item x="393"/>
        <item x="394"/>
        <item x="412"/>
        <item x="414"/>
        <item x="413"/>
        <item x="398"/>
        <item x="399"/>
        <item x="396"/>
        <item x="397"/>
        <item x="400"/>
        <item x="401"/>
        <item x="402"/>
        <item x="403"/>
        <item x="1553"/>
        <item x="1635"/>
        <item x="1722"/>
        <item x="1730"/>
        <item x="2073"/>
        <item x="2072"/>
        <item x="2071"/>
        <item x="2082"/>
        <item x="2081"/>
        <item x="2860"/>
        <item x="2856"/>
        <item x="3039"/>
        <item x="3038"/>
        <item x="1469"/>
        <item x="1470"/>
        <item x="1472"/>
        <item x="1478"/>
        <item x="1479"/>
        <item x="1474"/>
        <item x="1475"/>
        <item x="1476"/>
        <item x="1477"/>
        <item x="1481"/>
        <item x="1480"/>
        <item x="334"/>
        <item x="332"/>
        <item x="333"/>
        <item x="330"/>
        <item x="331"/>
        <item x="405"/>
        <item x="408"/>
        <item x="407"/>
        <item x="409"/>
        <item x="404"/>
        <item x="406"/>
        <item x="1307"/>
        <item x="1312"/>
        <item x="2085"/>
        <item x="2087"/>
        <item x="2086"/>
        <item x="2089"/>
        <item x="1851"/>
        <item x="1852"/>
        <item x="1853"/>
        <item x="2088"/>
        <item x="4"/>
        <item x="1223"/>
        <item x="5"/>
        <item x="276"/>
        <item x="277"/>
        <item x="317"/>
        <item x="316"/>
        <item x="2700"/>
        <item x="1225"/>
        <item x="1111"/>
        <item x="1112"/>
        <item x="1113"/>
        <item x="1224"/>
        <item x="1217"/>
        <item x="1216"/>
        <item x="1219"/>
        <item x="1215"/>
        <item x="1218"/>
        <item x="1396"/>
        <item x="1397"/>
        <item x="1395"/>
        <item x="1398"/>
        <item x="1399"/>
        <item x="1443"/>
        <item x="1537"/>
        <item x="1538"/>
        <item x="1542"/>
        <item x="1541"/>
        <item x="1539"/>
        <item x="1543"/>
        <item x="1540"/>
        <item x="1610"/>
        <item x="1629"/>
        <item x="1774"/>
        <item x="667"/>
        <item x="1810"/>
        <item x="1811"/>
        <item x="668"/>
        <item x="1812"/>
        <item x="1813"/>
        <item x="677"/>
        <item x="1997"/>
        <item x="1999"/>
        <item x="1998"/>
        <item x="676"/>
        <item x="678"/>
        <item x="2177"/>
        <item x="2176"/>
        <item x="675"/>
        <item x="2570"/>
        <item x="2611"/>
        <item x="2610"/>
        <item x="2614"/>
        <item x="2815"/>
        <item x="2816"/>
        <item x="669"/>
        <item x="2817"/>
        <item x="670"/>
        <item x="2818"/>
        <item x="683"/>
        <item x="2823"/>
        <item x="2834"/>
        <item x="2835"/>
        <item x="3045"/>
        <item x="3046"/>
        <item x="2778"/>
        <item x="3236"/>
        <item x="3239"/>
        <item x="2780"/>
        <item x="3321"/>
        <item x="2779"/>
        <item x="3322"/>
        <item x="2777"/>
        <item x="882"/>
        <item x="432"/>
        <item x="803"/>
        <item x="881"/>
        <item x="879"/>
        <item x="878"/>
        <item x="880"/>
        <item x="883"/>
        <item x="904"/>
        <item x="906"/>
        <item x="907"/>
        <item x="905"/>
        <item x="908"/>
        <item x="903"/>
        <item x="911"/>
        <item x="902"/>
        <item x="909"/>
        <item x="910"/>
        <item x="1389"/>
        <item x="1388"/>
        <item x="1390"/>
        <item x="1563"/>
        <item x="1808"/>
        <item x="1809"/>
        <item x="1925"/>
        <item x="1926"/>
        <item x="1927"/>
        <item x="1928"/>
        <item x="1929"/>
        <item x="1930"/>
        <item x="1931"/>
        <item x="1932"/>
        <item x="1933"/>
        <item x="1934"/>
        <item x="1940"/>
        <item x="1935"/>
        <item x="1936"/>
        <item x="1938"/>
        <item x="1937"/>
        <item x="1939"/>
        <item x="1941"/>
        <item x="1942"/>
        <item x="1565"/>
        <item x="1943"/>
        <item x="1564"/>
        <item x="1944"/>
        <item x="1945"/>
        <item x="1946"/>
        <item x="1949"/>
        <item x="1948"/>
        <item x="1952"/>
        <item x="1947"/>
        <item x="1950"/>
        <item x="1951"/>
        <item x="2134"/>
        <item x="2135"/>
        <item x="2140"/>
        <item x="2138"/>
        <item x="2133"/>
        <item x="2139"/>
        <item x="2137"/>
        <item x="2136"/>
        <item x="2132"/>
        <item x="2294"/>
        <item x="2293"/>
        <item x="2292"/>
        <item x="2291"/>
        <item x="2510"/>
        <item x="2511"/>
        <item x="2513"/>
        <item x="2512"/>
        <item x="2514"/>
        <item x="2527"/>
        <item x="2530"/>
        <item x="2531"/>
        <item x="2529"/>
        <item x="2528"/>
        <item x="2536"/>
        <item x="2533"/>
        <item x="2541"/>
        <item x="2539"/>
        <item x="2535"/>
        <item x="2538"/>
        <item x="2537"/>
        <item x="2542"/>
        <item x="2540"/>
        <item x="2534"/>
        <item x="2546"/>
        <item x="2548"/>
        <item x="2547"/>
        <item x="2545"/>
        <item x="2544"/>
        <item x="2543"/>
        <item x="2551"/>
        <item x="2552"/>
        <item x="1983"/>
        <item x="2585"/>
        <item x="2592"/>
        <item x="2587"/>
        <item x="2586"/>
        <item x="2590"/>
        <item x="2589"/>
        <item x="2591"/>
        <item x="2588"/>
        <item x="2584"/>
        <item x="1982"/>
        <item x="2655"/>
        <item x="2653"/>
        <item x="2654"/>
        <item x="1981"/>
        <item x="2676"/>
        <item x="2733"/>
        <item x="2731"/>
        <item x="2730"/>
        <item x="2732"/>
        <item x="1984"/>
        <item x="2839"/>
        <item x="2841"/>
        <item x="2840"/>
        <item x="2968"/>
        <item x="3084"/>
        <item x="3085"/>
        <item x="3086"/>
        <item x="3088"/>
        <item x="3090"/>
        <item x="3087"/>
        <item x="3089"/>
        <item x="3108"/>
        <item x="3109"/>
        <item x="3107"/>
        <item x="3110"/>
        <item x="426"/>
        <item x="427"/>
        <item x="425"/>
        <item x="1526"/>
        <item x="3224"/>
        <item x="2687"/>
        <item x="3225"/>
        <item x="1962"/>
        <item x="3226"/>
        <item x="1211"/>
        <item x="1333"/>
        <item x="1334"/>
        <item x="1335"/>
        <item x="1339"/>
        <item x="1338"/>
        <item x="1337"/>
        <item x="1336"/>
        <item x="809"/>
        <item x="810"/>
        <item x="806"/>
        <item x="807"/>
        <item x="808"/>
        <item x="811"/>
        <item x="1551"/>
        <item x="1560"/>
        <item x="1561"/>
        <item x="1562"/>
        <item x="1555"/>
        <item x="1552"/>
        <item x="1554"/>
        <item x="1558"/>
        <item x="1559"/>
        <item x="2273"/>
        <item x="2271"/>
        <item x="2272"/>
        <item x="2275"/>
        <item x="2020"/>
        <item x="2278"/>
        <item x="2277"/>
        <item x="2274"/>
        <item x="2276"/>
        <item x="2281"/>
        <item x="2279"/>
        <item x="2280"/>
        <item x="2284"/>
        <item x="2282"/>
        <item x="2283"/>
        <item x="2508"/>
        <item x="2287"/>
        <item x="2289"/>
        <item x="2285"/>
        <item x="2286"/>
        <item x="2288"/>
        <item x="2290"/>
        <item x="3146"/>
        <item x="3147"/>
        <item x="2688"/>
        <item x="1393"/>
        <item x="1394"/>
        <item x="1391"/>
        <item x="1392"/>
        <item x="433"/>
        <item x="435"/>
        <item x="434"/>
        <item x="436"/>
        <item x="437"/>
        <item x="636"/>
        <item x="635"/>
        <item x="657"/>
        <item x="658"/>
        <item x="848"/>
        <item x="845"/>
        <item x="846"/>
        <item x="849"/>
        <item x="847"/>
        <item x="850"/>
        <item x="1963"/>
        <item x="2178"/>
        <item x="2182"/>
        <item x="997"/>
        <item x="2181"/>
        <item x="2179"/>
        <item x="2180"/>
        <item x="1161"/>
        <item x="1162"/>
        <item x="1164"/>
        <item x="1163"/>
        <item x="1167"/>
        <item x="1168"/>
        <item x="1165"/>
        <item x="1166"/>
        <item x="1247"/>
        <item x="1246"/>
        <item x="1248"/>
        <item x="1969"/>
        <item x="1566"/>
        <item x="2183"/>
        <item x="1567"/>
        <item x="1568"/>
        <item x="1569"/>
        <item x="1571"/>
        <item x="1570"/>
        <item x="1573"/>
        <item x="1572"/>
        <item x="1575"/>
        <item x="1574"/>
        <item x="1576"/>
        <item x="1622"/>
        <item x="1621"/>
        <item x="1623"/>
        <item x="1620"/>
        <item x="1624"/>
        <item x="2092"/>
        <item x="2091"/>
        <item x="2184"/>
        <item x="2141"/>
        <item x="2142"/>
        <item x="2185"/>
        <item x="2379"/>
        <item x="2380"/>
        <item x="2186"/>
        <item x="2381"/>
        <item x="2388"/>
        <item x="2387"/>
        <item x="2382"/>
        <item x="2386"/>
        <item x="2389"/>
        <item x="2383"/>
        <item x="2385"/>
        <item x="2384"/>
        <item x="2413"/>
        <item x="2412"/>
        <item x="2491"/>
        <item x="2492"/>
        <item x="2807"/>
        <item x="2808"/>
        <item x="2809"/>
        <item x="2822"/>
        <item x="2820"/>
        <item x="2821"/>
        <item x="3227"/>
        <item x="2188"/>
        <item x="3249"/>
        <item x="3250"/>
        <item x="2189"/>
        <item x="2187"/>
        <item x="2190"/>
        <item x="2191"/>
        <item x="2193"/>
        <item x="2192"/>
        <item x="1439"/>
        <item x="1441"/>
        <item x="1440"/>
        <item x="1442"/>
        <item x="249"/>
        <item x="1964"/>
        <item x="250"/>
        <item x="1978"/>
        <item x="182"/>
        <item x="181"/>
        <item x="183"/>
        <item x="186"/>
        <item x="187"/>
        <item x="185"/>
        <item x="189"/>
        <item x="190"/>
        <item x="188"/>
        <item x="192"/>
        <item x="193"/>
        <item x="191"/>
        <item x="195"/>
        <item x="196"/>
        <item x="194"/>
        <item x="198"/>
        <item x="199"/>
        <item x="197"/>
        <item x="201"/>
        <item x="202"/>
        <item x="200"/>
        <item x="204"/>
        <item x="205"/>
        <item x="203"/>
        <item x="207"/>
        <item x="208"/>
        <item x="206"/>
        <item x="1965"/>
        <item x="210"/>
        <item x="211"/>
        <item x="213"/>
        <item x="212"/>
        <item x="209"/>
        <item x="1967"/>
        <item x="215"/>
        <item x="216"/>
        <item x="218"/>
        <item x="217"/>
        <item x="214"/>
        <item x="1966"/>
        <item x="221"/>
        <item x="220"/>
        <item x="222"/>
        <item x="223"/>
        <item x="219"/>
        <item x="225"/>
        <item x="226"/>
        <item x="228"/>
        <item x="227"/>
        <item x="224"/>
        <item x="78"/>
        <item x="90"/>
        <item x="93"/>
        <item x="94"/>
        <item x="95"/>
        <item x="96"/>
        <item x="92"/>
        <item x="91"/>
        <item x="97"/>
        <item x="98"/>
        <item x="99"/>
        <item x="100"/>
        <item x="1142"/>
        <item x="1144"/>
        <item x="1143"/>
        <item x="1154"/>
        <item x="1146"/>
        <item x="1145"/>
        <item x="2774"/>
        <item x="2776"/>
        <item x="2775"/>
        <item x="2772"/>
        <item x="2773"/>
        <item x="1744"/>
        <item x="1647"/>
        <item x="1745"/>
        <item x="2885"/>
        <item x="2884"/>
        <item x="2889"/>
        <item x="2887"/>
        <item x="2886"/>
        <item x="320"/>
        <item x="322"/>
        <item x="321"/>
        <item x="2206"/>
        <item x="324"/>
        <item x="326"/>
        <item x="325"/>
        <item x="323"/>
        <item x="2207"/>
        <item x="2719"/>
        <item x="2718"/>
        <item x="2717"/>
        <item x="2714"/>
        <item x="2715"/>
        <item x="2716"/>
        <item x="2720"/>
        <item x="2208"/>
        <item x="2554"/>
        <item x="2556"/>
        <item x="2555"/>
        <item x="1750"/>
        <item x="1749"/>
        <item x="1747"/>
        <item x="1746"/>
        <item x="1748"/>
        <item x="1754"/>
        <item x="1751"/>
        <item x="1752"/>
        <item x="1753"/>
        <item x="1755"/>
        <item x="1756"/>
        <item x="1757"/>
        <item x="1759"/>
        <item x="1758"/>
        <item x="2295"/>
        <item x="2303"/>
        <item x="2302"/>
        <item x="2296"/>
        <item x="2306"/>
        <item x="2304"/>
        <item x="2305"/>
        <item x="2314"/>
        <item x="2713"/>
        <item x="2030"/>
        <item x="2029"/>
        <item x="2028"/>
        <item x="2210"/>
        <item x="2032"/>
        <item x="2035"/>
        <item x="2031"/>
        <item x="2037"/>
        <item x="2034"/>
        <item x="2033"/>
        <item x="2036"/>
        <item x="2209"/>
        <item x="869"/>
        <item x="2267"/>
        <item x="870"/>
        <item x="2040"/>
        <item x="2038"/>
        <item x="2044"/>
        <item x="2043"/>
        <item x="2042"/>
        <item x="2039"/>
        <item x="2041"/>
        <item x="1604"/>
        <item x="1605"/>
        <item x="1603"/>
        <item x="749"/>
        <item x="1444"/>
        <item x="1445"/>
        <item x="1446"/>
        <item x="1447"/>
        <item x="1448"/>
        <item x="1449"/>
        <item x="2211"/>
        <item x="1450"/>
        <item x="2212"/>
        <item x="920"/>
        <item x="921"/>
        <item x="2213"/>
        <item x="1030"/>
        <item x="1029"/>
        <item x="2214"/>
        <item x="1031"/>
        <item x="1032"/>
        <item x="1033"/>
        <item x="1035"/>
        <item x="1034"/>
        <item x="1038"/>
        <item x="1037"/>
        <item x="1036"/>
        <item x="1039"/>
        <item x="1041"/>
        <item x="1115"/>
        <item x="1251"/>
        <item x="1040"/>
        <item x="1252"/>
        <item x="1042"/>
        <item x="1114"/>
        <item x="1044"/>
        <item x="1043"/>
        <item x="1116"/>
        <item x="1045"/>
        <item x="1046"/>
        <item x="1050"/>
        <item x="1048"/>
        <item x="1047"/>
        <item x="1049"/>
        <item x="1052"/>
        <item x="1051"/>
        <item x="1055"/>
        <item x="1053"/>
        <item x="1054"/>
        <item x="1056"/>
        <item x="1057"/>
        <item x="1253"/>
        <item x="1058"/>
        <item x="1254"/>
        <item x="1059"/>
        <item x="1060"/>
        <item x="2672"/>
        <item x="2681"/>
        <item x="2679"/>
        <item x="2671"/>
        <item x="2674"/>
        <item x="2677"/>
        <item x="2678"/>
        <item x="2673"/>
        <item x="3231"/>
        <item x="1242"/>
        <item x="1243"/>
        <item x="1244"/>
        <item x="2656"/>
        <item x="2500"/>
        <item x="2503"/>
        <item x="2501"/>
        <item x="2502"/>
        <item x="2352"/>
        <item x="2397"/>
        <item x="2396"/>
        <item x="2351"/>
        <item x="630"/>
        <item x="632"/>
        <item x="631"/>
        <item x="629"/>
        <item x="2353"/>
        <item x="633"/>
        <item x="2354"/>
        <item x="3160"/>
        <item x="3159"/>
        <item x="3157"/>
        <item x="3156"/>
        <item x="3158"/>
        <item x="3196"/>
        <item x="3161"/>
        <item x="3162"/>
        <item x="3197"/>
        <item x="3163"/>
        <item x="3164"/>
        <item x="3169"/>
        <item x="3167"/>
        <item x="3170"/>
        <item x="3165"/>
        <item x="3168"/>
        <item x="3166"/>
        <item x="3172"/>
        <item x="3174"/>
        <item x="3175"/>
        <item x="3171"/>
        <item x="3173"/>
        <item x="3176"/>
        <item x="3181"/>
        <item x="3179"/>
        <item x="3182"/>
        <item x="3177"/>
        <item x="3180"/>
        <item x="3178"/>
        <item x="3210"/>
        <item x="2658"/>
        <item x="3184"/>
        <item x="3186"/>
        <item x="3187"/>
        <item x="3183"/>
        <item x="3185"/>
        <item x="3310"/>
        <item x="3189"/>
        <item x="3188"/>
        <item x="3191"/>
        <item x="3192"/>
        <item x="3190"/>
        <item x="3194"/>
        <item x="3193"/>
        <item x="3195"/>
        <item x="3211"/>
        <item x="248"/>
        <item x="256"/>
        <item x="254"/>
        <item x="255"/>
        <item x="640"/>
        <item x="643"/>
        <item x="642"/>
        <item x="647"/>
        <item x="645"/>
        <item x="644"/>
        <item x="637"/>
        <item x="641"/>
        <item x="639"/>
        <item x="646"/>
        <item x="638"/>
        <item x="1150"/>
        <item x="1152"/>
        <item x="1148"/>
        <item x="1153"/>
        <item x="1149"/>
        <item x="1151"/>
        <item x="1147"/>
        <item x="2721"/>
        <item x="2723"/>
        <item x="2722"/>
        <item x="2725"/>
        <item x="2724"/>
        <item x="3311"/>
        <item x="2726"/>
        <item x="2728"/>
        <item x="3312"/>
        <item x="2727"/>
        <item x="3313"/>
        <item x="3051"/>
        <item x="3050"/>
        <item x="3062"/>
        <item x="3053"/>
        <item x="3052"/>
        <item x="3064"/>
        <item x="3063"/>
        <item x="3055"/>
        <item x="3054"/>
        <item x="3068"/>
        <item x="3067"/>
        <item x="3056"/>
        <item x="2507"/>
        <item x="2506"/>
        <item x="2505"/>
        <item x="884"/>
        <item x="885"/>
        <item x="886"/>
        <item x="900"/>
        <item x="912"/>
        <item x="887"/>
        <item x="888"/>
        <item x="901"/>
        <item x="3314"/>
        <item x="889"/>
        <item x="891"/>
        <item x="892"/>
        <item x="890"/>
        <item x="913"/>
        <item x="894"/>
        <item x="895"/>
        <item x="893"/>
        <item x="914"/>
        <item x="915"/>
        <item x="1525"/>
        <item x="1524"/>
        <item x="1522"/>
        <item x="1523"/>
        <item x="1527"/>
        <item x="2486"/>
        <item x="2487"/>
        <item x="2484"/>
        <item x="2485"/>
        <item x="2488"/>
        <item x="2489"/>
        <item x="1496"/>
        <item x="2976"/>
        <item x="2977"/>
        <item x="2978"/>
        <item x="2953"/>
        <item x="2952"/>
        <item x="2948"/>
        <item x="2950"/>
        <item x="2949"/>
        <item x="2951"/>
        <item x="1869"/>
        <item x="1878"/>
        <item x="1870"/>
        <item x="1871"/>
        <item x="1882"/>
        <item x="1881"/>
        <item x="1924"/>
        <item x="1873"/>
        <item x="1875"/>
        <item x="1879"/>
        <item x="1874"/>
        <item x="1877"/>
        <item x="1872"/>
        <item x="1876"/>
        <item x="1868"/>
        <item x="2893"/>
        <item x="2896"/>
        <item x="2894"/>
        <item x="3315"/>
        <item x="2895"/>
        <item x="2902"/>
        <item x="3316"/>
        <item x="2666"/>
        <item x="3317"/>
        <item x="2557"/>
        <item x="2558"/>
        <item x="2400"/>
        <item x="2398"/>
        <item x="2399"/>
        <item x="2401"/>
        <item x="2403"/>
        <item x="2411"/>
        <item x="2407"/>
        <item x="2409"/>
        <item x="2406"/>
        <item x="2402"/>
        <item x="2405"/>
        <item x="2408"/>
        <item x="2404"/>
        <item x="2410"/>
        <item x="1687"/>
        <item x="1685"/>
        <item x="1688"/>
        <item x="1689"/>
        <item x="1684"/>
        <item x="1686"/>
        <item x="1690"/>
        <item x="1695"/>
        <item x="1696"/>
        <item x="1693"/>
        <item x="1692"/>
        <item x="1694"/>
        <item x="1691"/>
        <item x="1993"/>
        <item x="1255"/>
        <item x="1256"/>
        <item x="1258"/>
        <item x="1257"/>
        <item x="1260"/>
        <item x="1259"/>
        <item x="3318"/>
        <item x="1264"/>
        <item x="1263"/>
        <item x="1262"/>
        <item x="1261"/>
        <item x="3319"/>
        <item x="1266"/>
        <item x="1268"/>
        <item x="1267"/>
        <item x="1265"/>
        <item x="1271"/>
        <item x="1269"/>
        <item x="1272"/>
        <item x="1274"/>
        <item x="1273"/>
        <item x="1270"/>
        <item x="1580"/>
        <item x="1581"/>
        <item x="1577"/>
        <item x="1578"/>
        <item x="1579"/>
        <item x="1590"/>
        <item x="1599"/>
        <item x="1598"/>
        <item x="1585"/>
        <item x="1602"/>
        <item x="1584"/>
        <item x="1582"/>
        <item x="1583"/>
        <item x="1586"/>
        <item x="1591"/>
        <item x="1592"/>
        <item x="1601"/>
        <item x="1600"/>
        <item x="1589"/>
        <item x="1588"/>
        <item x="1587"/>
        <item x="1593"/>
        <item x="1649"/>
        <item x="1648"/>
        <item x="1650"/>
        <item x="615"/>
        <item x="1249"/>
        <item x="1062"/>
        <item x="1061"/>
        <item x="1643"/>
        <item x="1063"/>
        <item x="1644"/>
        <item x="2890"/>
        <item x="2891"/>
        <item x="2892"/>
        <item x="1778"/>
        <item x="1777"/>
        <item x="1776"/>
        <item x="1775"/>
        <item x="3232"/>
        <item x="1710"/>
        <item x="127"/>
        <item x="128"/>
        <item x="129"/>
        <item x="107"/>
        <item x="108"/>
        <item x="1250"/>
        <item x="1645"/>
        <item x="335"/>
        <item x="337"/>
        <item x="338"/>
        <item x="340"/>
        <item x="336"/>
        <item x="339"/>
        <item x="1646"/>
        <item x="936"/>
        <item x="937"/>
        <item x="938"/>
        <item x="939"/>
        <item x="940"/>
        <item x="3229"/>
        <item x="3228"/>
        <item x="950"/>
        <item x="949"/>
        <item x="951"/>
        <item x="896"/>
        <item x="782"/>
        <item x="783"/>
        <item x="784"/>
        <item x="785"/>
        <item x="786"/>
        <item x="897"/>
        <item x="898"/>
        <item x="2355"/>
        <item x="2359"/>
        <item x="2358"/>
        <item x="2365"/>
        <item x="3218"/>
        <item x="2356"/>
        <item x="2360"/>
        <item x="2361"/>
        <item x="2362"/>
        <item x="2366"/>
        <item x="2357"/>
        <item x="2364"/>
        <item x="2363"/>
        <item x="1859"/>
        <item x="1703"/>
        <item x="1700"/>
        <item x="1701"/>
        <item x="1699"/>
        <item x="1702"/>
        <item x="1704"/>
        <item x="2836"/>
        <item x="318"/>
        <item x="319"/>
        <item x="2877"/>
        <item x="2876"/>
        <item x="2875"/>
        <item x="2879"/>
        <item x="2878"/>
        <item x="1454"/>
        <item x="2881"/>
        <item x="2880"/>
        <item x="3220"/>
        <item x="2883"/>
        <item x="2882"/>
        <item x="3219"/>
        <item x="1880"/>
        <item x="3221"/>
        <item x="1452"/>
        <item x="742"/>
        <item x="1971"/>
        <item x="1970"/>
        <item x="743"/>
        <item x="1973"/>
        <item x="1972"/>
        <item x="744"/>
        <item x="1974"/>
        <item x="747"/>
        <item x="1975"/>
        <item x="1968"/>
        <item x="1976"/>
        <item x="1977"/>
        <item x="1453"/>
        <item x="2007"/>
        <item x="2006"/>
        <item x="2008"/>
        <item x="745"/>
        <item x="2010"/>
        <item x="2009"/>
        <item x="2015"/>
        <item x="748"/>
        <item x="2012"/>
        <item x="2011"/>
        <item x="2016"/>
        <item x="2014"/>
        <item x="2013"/>
        <item x="2017"/>
        <item x="1351"/>
        <item x="1350"/>
        <item x="1355"/>
        <item x="1354"/>
        <item x="1352"/>
        <item x="1353"/>
        <item x="2657"/>
        <item x="1959"/>
        <item x="2298"/>
        <item x="2297"/>
        <item x="2299"/>
        <item x="2300"/>
        <item x="2301"/>
        <item x="1464"/>
        <item x="842"/>
        <item x="746"/>
        <item x="1595"/>
        <item x="1596"/>
        <item x="1594"/>
        <item x="1597"/>
        <item x="2054"/>
        <item x="2052"/>
        <item x="2053"/>
        <item x="750"/>
        <item x="1064"/>
        <item x="1066"/>
        <item x="1065"/>
        <item x="1067"/>
        <item x="1068"/>
        <item x="1069"/>
        <item x="1071"/>
        <item x="1070"/>
        <item x="1072"/>
        <item x="674"/>
        <item x="673"/>
        <item x="671"/>
        <item x="672"/>
        <item x="1463"/>
        <item x="679"/>
        <item x="2504"/>
        <item x="681"/>
        <item x="680"/>
        <item x="682"/>
        <item x="686"/>
        <item x="684"/>
        <item x="685"/>
        <item x="687"/>
        <item x="688"/>
        <item x="689"/>
        <item x="1734"/>
        <item x="1736"/>
        <item x="1737"/>
        <item x="1733"/>
        <item x="1732"/>
        <item x="1735"/>
        <item x="2594"/>
        <item x="2593"/>
        <item x="2606"/>
        <item x="2603"/>
        <item x="2605"/>
        <item x="2604"/>
        <item x="2392"/>
        <item x="2393"/>
        <item x="1741"/>
        <item x="1740"/>
        <item x="1487"/>
        <item x="2565"/>
        <item x="2564"/>
        <item x="2561"/>
        <item x="2559"/>
        <item x="2562"/>
        <item x="2560"/>
        <item x="2563"/>
        <item x="2566"/>
        <item x="2765"/>
        <item x="3198"/>
        <item x="3199"/>
        <item x="3200"/>
        <item x="3202"/>
        <item x="3207"/>
        <item x="3205"/>
        <item x="3208"/>
        <item x="3209"/>
        <item x="3201"/>
        <item x="3203"/>
        <item x="3206"/>
        <item x="3204"/>
        <item x="184"/>
        <item x="3036"/>
        <item x="3035"/>
        <item x="1433"/>
        <item x="1436"/>
        <item x="1434"/>
        <item x="1435"/>
        <item x="3057"/>
        <item x="3058"/>
        <item x="3060"/>
        <item x="3059"/>
        <item x="3061"/>
        <item x="2667"/>
        <item x="3066"/>
        <item x="3065"/>
        <item x="2175"/>
        <item x="2174"/>
        <item x="2018"/>
        <item x="297"/>
        <item x="2332"/>
        <item x="2331"/>
        <item x="2330"/>
        <item x="2336"/>
        <item x="2334"/>
        <item x="2335"/>
        <item x="2333"/>
        <item x="2344"/>
        <item x="2340"/>
        <item x="2343"/>
        <item x="2342"/>
        <item x="2341"/>
        <item x="2339"/>
        <item x="2338"/>
        <item x="2337"/>
        <item x="1495"/>
        <item x="1494"/>
        <item x="2962"/>
        <item x="2964"/>
        <item x="2961"/>
        <item x="2960"/>
        <item x="2959"/>
        <item x="2963"/>
        <item x="2966"/>
        <item x="2954"/>
        <item x="2669"/>
        <item x="2956"/>
        <item x="2955"/>
        <item x="2957"/>
        <item x="2958"/>
        <item x="2670"/>
        <item x="2983"/>
        <item x="2982"/>
        <item x="2979"/>
        <item x="2981"/>
        <item x="2980"/>
        <item x="2668"/>
        <item x="2897"/>
        <item x="2898"/>
        <item x="3246"/>
        <item x="3247"/>
        <item x="2901"/>
        <item x="2899"/>
        <item x="2900"/>
        <item x="2930"/>
        <item x="2932"/>
        <item x="2931"/>
        <item x="2929"/>
        <item x="1419"/>
        <item x="1420"/>
        <item x="1422"/>
        <item x="1421"/>
        <item x="773"/>
        <item x="777"/>
        <item x="778"/>
        <item x="779"/>
        <item x="780"/>
        <item x="781"/>
        <item x="774"/>
        <item x="787"/>
        <item x="788"/>
        <item x="2549"/>
        <item x="775"/>
        <item x="794"/>
        <item x="795"/>
        <item x="796"/>
        <item x="797"/>
        <item x="798"/>
        <item x="776"/>
        <item x="799"/>
        <item x="800"/>
        <item x="801"/>
        <item x="802"/>
        <item x="947"/>
        <item x="948"/>
        <item x="1280"/>
        <item x="1282"/>
        <item x="1279"/>
        <item x="1281"/>
        <item x="1287"/>
        <item x="1288"/>
        <item x="1284"/>
        <item x="1285"/>
        <item x="1283"/>
        <item x="1286"/>
        <item x="1289"/>
        <item x="1290"/>
        <item x="1019"/>
        <item x="1021"/>
        <item x="1020"/>
        <item x="1022"/>
        <item x="1023"/>
        <item x="1795"/>
        <item x="1794"/>
        <item x="1793"/>
        <item x="3223"/>
        <item x="1958"/>
        <item x="1195"/>
        <item x="1194"/>
        <item x="1193"/>
        <item x="3137"/>
        <item x="1196"/>
        <item x="3139"/>
        <item x="3140"/>
        <item x="1198"/>
        <item x="1199"/>
        <item x="3141"/>
        <item x="2862"/>
        <item x="2864"/>
        <item x="2863"/>
        <item x="2171"/>
        <item x="2172"/>
        <item x="2173"/>
        <item x="1493"/>
        <item x="1492"/>
        <item x="3260"/>
        <item x="3261"/>
        <item x="3262"/>
        <item x="247"/>
        <item x="246"/>
        <item x="279"/>
        <item x="281"/>
        <item x="280"/>
        <item x="282"/>
        <item x="3138"/>
        <item x="112"/>
        <item x="3143"/>
        <item x="1188"/>
        <item x="1189"/>
        <item x="3144"/>
        <item x="3145"/>
        <item x="826"/>
        <item x="828"/>
        <item x="827"/>
        <item x="829"/>
        <item x="2056"/>
        <item x="2057"/>
        <item x="2058"/>
        <item x="2059"/>
        <item x="2060"/>
        <item x="2061"/>
        <item x="619"/>
        <item x="620"/>
        <item x="621"/>
        <item x="2143"/>
        <item x="2145"/>
        <item x="2146"/>
        <item x="2144"/>
        <item x="2151"/>
        <item x="3098"/>
        <item x="3099"/>
        <item x="2925"/>
        <item x="2926"/>
        <item x="2927"/>
        <item x="2928"/>
        <item x="833"/>
        <item x="2923"/>
        <item x="830"/>
        <item x="832"/>
        <item x="831"/>
        <item x="834"/>
        <item x="3152"/>
        <item x="3153"/>
        <item x="3154"/>
        <item x="307"/>
        <item x="789"/>
        <item x="790"/>
        <item x="791"/>
        <item x="792"/>
        <item x="793"/>
        <item x="1990"/>
        <item x="1991"/>
        <item x="1992"/>
        <item x="1328"/>
        <item x="1329"/>
        <item x="1240"/>
        <item x="627"/>
        <item x="628"/>
        <item x="3230"/>
        <item x="835"/>
        <item x="1796"/>
        <item x="1797"/>
        <item x="1798"/>
        <item x="1799"/>
        <item x="1800"/>
        <item x="1117"/>
        <item x="2680"/>
        <item x="3240"/>
        <item x="3241"/>
        <item x="3234"/>
        <item x="3237"/>
        <item x="2865"/>
        <item x="2866"/>
        <item x="2867"/>
        <item x="2868"/>
        <item x="2869"/>
        <item x="2870"/>
        <item x="3142"/>
        <item x="177"/>
        <item x="178"/>
        <item x="179"/>
        <item x="180"/>
        <item x="836"/>
        <item x="159"/>
        <item x="160"/>
        <item x="837"/>
        <item x="162"/>
        <item x="163"/>
        <item x="164"/>
        <item x="165"/>
        <item x="166"/>
        <item x="167"/>
        <item x="838"/>
        <item x="839"/>
        <item x="840"/>
        <item x="428"/>
        <item x="431"/>
        <item x="430"/>
        <item x="429"/>
        <item x="691"/>
        <item x="690"/>
        <item x="692"/>
        <item x="713"/>
        <item x="693"/>
        <item x="694"/>
        <item x="705"/>
        <item x="706"/>
        <item x="2937"/>
        <item x="2938"/>
        <item x="2939"/>
        <item x="2940"/>
        <item x="2941"/>
        <item x="2942"/>
        <item x="2935"/>
        <item x="2936"/>
        <item x="2934"/>
        <item x="2943"/>
        <item x="2944"/>
        <item x="1683"/>
        <item x="1241"/>
        <item x="2019"/>
        <item x="695"/>
        <item x="2685"/>
        <item x="714"/>
        <item x="738"/>
        <item x="739"/>
        <item x="702"/>
        <item x="2147"/>
        <item x="703"/>
        <item x="2148"/>
        <item x="712"/>
        <item x="2149"/>
        <item x="711"/>
        <item x="2150"/>
        <item x="710"/>
        <item x="2573"/>
        <item x="2574"/>
        <item x="2575"/>
        <item x="2576"/>
        <item x="2577"/>
        <item x="314"/>
        <item x="315"/>
        <item x="697"/>
        <item x="696"/>
        <item x="698"/>
        <item x="3020"/>
        <item x="3021"/>
        <item x="715"/>
        <item x="3022"/>
        <item x="3023"/>
        <item x="3024"/>
        <item x="3025"/>
        <item x="3026"/>
        <item x="3027"/>
        <item x="3028"/>
        <item x="3029"/>
        <item x="3031"/>
        <item x="3032"/>
        <item x="3033"/>
        <item x="3034"/>
        <item x="6"/>
        <item x="701"/>
        <item x="7"/>
        <item x="699"/>
        <item x="8"/>
        <item x="700"/>
        <item x="9"/>
        <item x="704"/>
        <item x="11"/>
        <item x="10"/>
        <item x="12"/>
        <item x="709"/>
        <item x="13"/>
        <item x="14"/>
        <item x="708"/>
        <item x="27"/>
        <item x="26"/>
        <item x="28"/>
        <item x="707"/>
        <item x="102"/>
        <item x="104"/>
        <item x="105"/>
        <item x="103"/>
        <item x="109"/>
        <item x="110"/>
        <item x="111"/>
        <item x="141"/>
        <item x="144"/>
        <item x="140"/>
        <item x="142"/>
        <item x="953"/>
        <item x="150"/>
        <item x="153"/>
        <item x="154"/>
        <item x="155"/>
        <item x="158"/>
        <item x="157"/>
        <item x="169"/>
        <item x="170"/>
        <item x="172"/>
        <item x="171"/>
        <item x="173"/>
        <item x="174"/>
        <item x="176"/>
        <item x="175"/>
        <item x="229"/>
        <item x="231"/>
        <item x="234"/>
        <item x="235"/>
        <item x="233"/>
        <item x="237"/>
        <item x="238"/>
        <item x="236"/>
        <item x="230"/>
        <item x="232"/>
        <item x="243"/>
        <item x="241"/>
        <item x="242"/>
        <item x="245"/>
        <item x="240"/>
        <item x="244"/>
        <item x="239"/>
        <item x="954"/>
        <item x="265"/>
        <item x="955"/>
        <item x="278"/>
        <item x="283"/>
        <item x="289"/>
        <item x="287"/>
        <item x="286"/>
        <item x="290"/>
        <item x="284"/>
        <item x="288"/>
        <item x="285"/>
        <item x="291"/>
        <item x="294"/>
        <item x="293"/>
        <item x="292"/>
        <item x="87"/>
        <item x="86"/>
        <item x="370"/>
        <item x="88"/>
        <item x="89"/>
        <item x="623"/>
        <item x="624"/>
        <item x="655"/>
        <item x="656"/>
        <item x="660"/>
        <item x="661"/>
        <item x="723"/>
        <item x="724"/>
        <item x="725"/>
        <item x="721"/>
        <item x="720"/>
        <item x="726"/>
        <item x="722"/>
        <item x="729"/>
        <item x="727"/>
        <item x="728"/>
        <item x="341"/>
        <item x="731"/>
        <item x="730"/>
        <item x="345"/>
        <item x="733"/>
        <item x="732"/>
        <item x="735"/>
        <item x="734"/>
        <item x="737"/>
        <item x="736"/>
        <item x="762"/>
        <item x="757"/>
        <item x="761"/>
        <item x="760"/>
        <item x="763"/>
        <item x="759"/>
        <item x="758"/>
        <item x="764"/>
        <item x="766"/>
        <item x="765"/>
        <item x="767"/>
        <item x="769"/>
        <item x="768"/>
        <item x="771"/>
        <item x="770"/>
        <item x="772"/>
        <item x="342"/>
        <item x="812"/>
        <item x="343"/>
        <item x="843"/>
        <item x="344"/>
        <item x="852"/>
        <item x="851"/>
        <item x="853"/>
        <item x="862"/>
        <item x="864"/>
        <item x="863"/>
        <item x="854"/>
        <item x="855"/>
        <item x="867"/>
        <item x="866"/>
        <item x="868"/>
        <item x="876"/>
        <item x="873"/>
        <item x="871"/>
        <item x="875"/>
        <item x="872"/>
        <item x="874"/>
        <item x="877"/>
        <item x="946"/>
        <item x="945"/>
        <item x="618"/>
        <item x="616"/>
        <item x="617"/>
        <item x="956"/>
        <item x="957"/>
        <item x="813"/>
        <item x="958"/>
        <item x="995"/>
        <item x="996"/>
        <item x="815"/>
        <item x="959"/>
        <item x="814"/>
        <item x="960"/>
        <item x="817"/>
        <item x="961"/>
        <item x="816"/>
        <item x="963"/>
        <item x="964"/>
        <item x="962"/>
        <item x="965"/>
        <item x="968"/>
        <item x="967"/>
        <item x="966"/>
        <item x="993"/>
        <item x="969"/>
        <item x="970"/>
        <item x="988"/>
        <item x="2692"/>
        <item x="971"/>
        <item x="972"/>
        <item x="973"/>
        <item x="818"/>
        <item x="974"/>
        <item x="819"/>
        <item x="975"/>
        <item x="1006"/>
        <item x="1010"/>
        <item x="1009"/>
        <item x="1007"/>
        <item x="1008"/>
        <item x="1003"/>
        <item x="1004"/>
        <item x="1002"/>
        <item x="1005"/>
        <item x="1013"/>
        <item x="1014"/>
        <item x="1018"/>
        <item x="1015"/>
        <item x="1017"/>
        <item x="1016"/>
        <item x="1024"/>
        <item x="1027"/>
        <item x="1026"/>
        <item x="1028"/>
        <item x="1074"/>
        <item x="1073"/>
        <item x="1095"/>
        <item x="1093"/>
        <item x="1094"/>
        <item x="1092"/>
        <item x="1075"/>
        <item x="1076"/>
        <item x="1077"/>
        <item x="1078"/>
        <item x="1096"/>
        <item x="2693"/>
        <item x="1079"/>
        <item x="3047"/>
        <item x="1080"/>
        <item x="1110"/>
        <item x="3049"/>
        <item x="1081"/>
        <item x="1097"/>
        <item x="3048"/>
        <item x="1083"/>
        <item x="1082"/>
        <item x="1084"/>
        <item x="1100"/>
        <item x="1085"/>
        <item x="1155"/>
        <item x="1156"/>
        <item x="1157"/>
        <item x="1158"/>
        <item x="1159"/>
        <item x="1180"/>
        <item x="1178"/>
        <item x="1176"/>
        <item x="1179"/>
        <item x="1175"/>
        <item x="1177"/>
        <item x="1201"/>
        <item x="1200"/>
        <item x="1207"/>
        <item x="1209"/>
        <item x="1210"/>
        <item x="1208"/>
        <item x="1230"/>
        <item x="3136"/>
        <item x="1239"/>
        <item x="1275"/>
        <item x="1276"/>
        <item x="1277"/>
        <item x="1278"/>
        <item x="1292"/>
        <item x="1293"/>
        <item x="1291"/>
        <item x="1302"/>
        <item x="1301"/>
        <item x="1297"/>
        <item x="1300"/>
        <item x="1299"/>
        <item x="1298"/>
        <item x="1332"/>
        <item x="1331"/>
        <item x="1404"/>
        <item x="1402"/>
        <item x="1403"/>
        <item x="1405"/>
        <item x="1407"/>
        <item x="1406"/>
        <item x="1408"/>
        <item x="1423"/>
        <item x="2837"/>
        <item x="1424"/>
        <item x="1356"/>
        <item x="1451"/>
        <item x="1358"/>
        <item x="1491"/>
        <item x="1490"/>
        <item x="1357"/>
        <item x="1498"/>
        <item x="1499"/>
        <item x="1497"/>
        <item x="1501"/>
        <item x="1500"/>
        <item x="1502"/>
        <item x="1505"/>
        <item x="1503"/>
        <item x="1504"/>
        <item x="1506"/>
        <item x="1521"/>
        <item x="1512"/>
        <item x="1511"/>
        <item x="1507"/>
        <item x="1510"/>
        <item x="1508"/>
        <item x="1509"/>
        <item x="1520"/>
        <item x="1516"/>
        <item x="1515"/>
        <item x="1514"/>
        <item x="1519"/>
        <item x="1545"/>
        <item x="1544"/>
        <item x="1546"/>
        <item x="1548"/>
        <item x="1547"/>
        <item x="1363"/>
        <item x="1549"/>
        <item x="1359"/>
        <item x="1550"/>
        <item x="1361"/>
        <item x="1608"/>
        <item x="1362"/>
        <item x="1634"/>
        <item x="1631"/>
        <item x="1633"/>
        <item x="1632"/>
        <item x="1630"/>
        <item x="1360"/>
        <item x="1662"/>
        <item x="1661"/>
        <item x="1663"/>
        <item x="1658"/>
        <item x="1664"/>
        <item x="1660"/>
        <item x="1666"/>
        <item x="1665"/>
        <item x="1657"/>
        <item x="1659"/>
        <item x="1677"/>
        <item x="1676"/>
        <item x="1675"/>
        <item x="1674"/>
        <item x="1707"/>
        <item x="1711"/>
        <item x="1715"/>
        <item x="1714"/>
        <item x="1717"/>
        <item x="1716"/>
        <item x="1364"/>
        <item x="1779"/>
        <item x="1781"/>
        <item x="1780"/>
        <item x="1782"/>
        <item x="1826"/>
        <item x="1821"/>
        <item x="1827"/>
        <item x="1822"/>
        <item x="1824"/>
        <item x="1825"/>
        <item x="1828"/>
        <item x="1823"/>
        <item x="1820"/>
        <item x="1829"/>
        <item x="1819"/>
        <item x="1834"/>
        <item x="1838"/>
        <item x="1836"/>
        <item x="1837"/>
        <item x="1833"/>
        <item x="1835"/>
        <item x="1839"/>
        <item x="1831"/>
        <item x="1840"/>
        <item x="1830"/>
        <item x="1832"/>
        <item x="1913"/>
        <item x="1915"/>
        <item x="1916"/>
        <item x="1911"/>
        <item x="1914"/>
        <item x="1912"/>
        <item x="1917"/>
        <item x="1365"/>
        <item x="1922"/>
        <item x="1923"/>
        <item x="1918"/>
        <item x="1920"/>
        <item x="1919"/>
        <item x="1921"/>
        <item x="1366"/>
        <item x="1956"/>
        <item x="1955"/>
        <item x="1957"/>
        <item x="1980"/>
        <item x="1987"/>
        <item x="1986"/>
        <item x="1989"/>
        <item x="1988"/>
        <item x="1996"/>
        <item x="2003"/>
        <item x="2005"/>
        <item x="2004"/>
        <item x="2002"/>
        <item x="2001"/>
        <item x="2000"/>
        <item x="2047"/>
        <item x="2045"/>
        <item x="2046"/>
        <item x="2048"/>
        <item x="2050"/>
        <item x="2049"/>
        <item x="2051"/>
        <item x="2055"/>
        <item x="1368"/>
        <item x="2063"/>
        <item x="2067"/>
        <item x="2066"/>
        <item x="2064"/>
        <item x="2062"/>
        <item x="2065"/>
        <item x="1367"/>
        <item x="2107"/>
        <item x="2127"/>
        <item x="2124"/>
        <item x="2125"/>
        <item x="2126"/>
        <item x="1369"/>
        <item x="2113"/>
        <item x="2108"/>
        <item x="2109"/>
        <item x="2115"/>
        <item x="2114"/>
        <item x="2110"/>
        <item x="2111"/>
        <item x="2112"/>
        <item x="1370"/>
        <item x="2117"/>
        <item x="2118"/>
        <item x="2119"/>
        <item x="2116"/>
        <item x="1371"/>
        <item x="2122"/>
        <item x="2120"/>
        <item x="2121"/>
        <item x="2123"/>
        <item x="2215"/>
        <item x="2216"/>
        <item x="2217"/>
        <item x="2218"/>
        <item x="2221"/>
        <item x="2219"/>
        <item x="2220"/>
        <item x="2222"/>
        <item x="1373"/>
        <item x="2225"/>
        <item x="2223"/>
        <item x="2224"/>
        <item x="1374"/>
        <item x="2228"/>
        <item x="2226"/>
        <item x="2227"/>
        <item x="1372"/>
        <item x="2229"/>
        <item x="2230"/>
        <item x="2232"/>
        <item x="2235"/>
        <item x="2231"/>
        <item x="2234"/>
        <item x="2233"/>
        <item x="2236"/>
        <item x="2237"/>
        <item x="2238"/>
        <item x="2239"/>
        <item x="2242"/>
        <item x="2240"/>
        <item x="2241"/>
        <item x="2245"/>
        <item x="2243"/>
        <item x="2244"/>
        <item x="2248"/>
        <item x="2246"/>
        <item x="2247"/>
        <item x="2249"/>
        <item x="2250"/>
        <item x="941"/>
        <item x="2252"/>
        <item x="2251"/>
        <item x="2253"/>
        <item x="942"/>
        <item x="2255"/>
        <item x="2254"/>
        <item x="2257"/>
        <item x="2256"/>
        <item x="943"/>
        <item x="2259"/>
        <item x="2258"/>
        <item x="2262"/>
        <item x="2260"/>
        <item x="2263"/>
        <item x="2261"/>
        <item x="2264"/>
        <item x="2266"/>
        <item x="2265"/>
        <item x="2309"/>
        <item x="2307"/>
        <item x="2310"/>
        <item x="2311"/>
        <item x="2308"/>
        <item x="2312"/>
        <item x="2313"/>
        <item x="2318"/>
        <item x="2316"/>
        <item x="2320"/>
        <item x="2317"/>
        <item x="2319"/>
        <item x="2696"/>
        <item x="2322"/>
        <item x="2323"/>
        <item x="2321"/>
        <item x="2325"/>
        <item x="2326"/>
        <item x="2324"/>
        <item x="2327"/>
        <item x="2328"/>
        <item x="2329"/>
        <item x="2370"/>
        <item x="2372"/>
        <item x="2371"/>
        <item x="2378"/>
        <item x="2375"/>
        <item x="2374"/>
        <item x="2373"/>
        <item x="2376"/>
        <item x="2369"/>
        <item x="2377"/>
        <item x="2367"/>
        <item x="2368"/>
        <item x="2395"/>
        <item x="2416"/>
        <item x="2415"/>
        <item x="2414"/>
        <item x="2418"/>
        <item x="2419"/>
        <item x="2417"/>
        <item x="2420"/>
        <item x="2423"/>
        <item x="2421"/>
        <item x="2422"/>
        <item x="2424"/>
        <item x="2425"/>
        <item x="2695"/>
        <item x="2426"/>
        <item x="2427"/>
        <item x="2428"/>
        <item x="2431"/>
        <item x="2432"/>
        <item x="2430"/>
        <item x="2429"/>
        <item x="2437"/>
        <item x="2433"/>
        <item x="2435"/>
        <item x="2439"/>
        <item x="2440"/>
        <item x="2434"/>
        <item x="2438"/>
        <item x="2436"/>
        <item x="2442"/>
        <item x="2444"/>
        <item x="2443"/>
        <item x="2441"/>
        <item x="2448"/>
        <item x="2447"/>
        <item x="2445"/>
        <item x="2446"/>
        <item x="2449"/>
        <item x="2452"/>
        <item x="2450"/>
        <item x="2451"/>
        <item x="2471"/>
        <item x="2455"/>
        <item x="2454"/>
        <item x="2453"/>
        <item x="2476"/>
        <item x="2495"/>
        <item x="2497"/>
        <item x="2498"/>
        <item x="2493"/>
        <item x="2494"/>
        <item x="2496"/>
        <item x="2499"/>
        <item x="2524"/>
        <item x="2523"/>
        <item x="2522"/>
        <item x="2526"/>
        <item x="2525"/>
        <item x="2694"/>
        <item x="2569"/>
        <item x="2567"/>
        <item x="2568"/>
        <item x="2571"/>
        <item x="2572"/>
        <item x="2613"/>
        <item x="2616"/>
        <item x="2615"/>
        <item x="2618"/>
        <item x="2617"/>
        <item x="2619"/>
        <item x="2620"/>
        <item x="2621"/>
        <item x="2622"/>
        <item x="2628"/>
        <item x="2625"/>
        <item x="2627"/>
        <item x="2624"/>
        <item x="2626"/>
        <item x="2623"/>
        <item x="2629"/>
        <item x="2632"/>
        <item x="2630"/>
        <item x="2631"/>
        <item x="2634"/>
        <item x="2633"/>
        <item x="2635"/>
        <item x="2637"/>
        <item x="2636"/>
        <item x="2690"/>
        <item x="2689"/>
        <item x="2701"/>
        <item x="2738"/>
        <item x="2737"/>
        <item x="2734"/>
        <item x="2735"/>
        <item x="2736"/>
        <item x="2740"/>
        <item x="2741"/>
        <item x="2743"/>
        <item x="2739"/>
        <item x="2742"/>
        <item x="2744"/>
        <item x="2745"/>
        <item x="2746"/>
        <item x="2769"/>
        <item x="2771"/>
        <item x="2770"/>
        <item x="2782"/>
        <item x="2783"/>
        <item x="2781"/>
        <item x="2797"/>
        <item x="2796"/>
        <item x="2798"/>
        <item x="2785"/>
        <item x="2788"/>
        <item x="2790"/>
        <item x="2789"/>
        <item x="2786"/>
        <item x="2784"/>
        <item x="2787"/>
        <item x="2799"/>
        <item x="2800"/>
        <item x="2793"/>
        <item x="2794"/>
        <item x="2791"/>
        <item x="2795"/>
        <item x="2792"/>
        <item x="2802"/>
        <item x="2801"/>
        <item x="2855"/>
        <item x="2854"/>
        <item x="2888"/>
        <item x="2903"/>
        <item x="2905"/>
        <item x="2907"/>
        <item x="2906"/>
        <item x="2914"/>
        <item x="2913"/>
        <item x="2915"/>
        <item x="2911"/>
        <item x="2916"/>
        <item x="2917"/>
        <item x="2921"/>
        <item x="2920"/>
        <item x="2922"/>
        <item x="2918"/>
        <item x="2924"/>
        <item x="2933"/>
        <item x="3037"/>
        <item x="3069"/>
        <item x="3079"/>
        <item x="3070"/>
        <item x="3072"/>
        <item x="3071"/>
        <item x="3080"/>
        <item x="3081"/>
        <item x="3095"/>
        <item x="3096"/>
        <item x="3097"/>
        <item x="3118"/>
        <item x="3117"/>
        <item x="3120"/>
        <item x="3119"/>
        <item x="3150"/>
        <item x="3151"/>
        <item x="952"/>
        <item x="3248"/>
        <item x="3259"/>
        <item x="3265"/>
        <item x="3266"/>
        <item x="3267"/>
        <item x="3264"/>
        <item x="3327"/>
        <item x="3332"/>
        <item x="3328"/>
        <item x="3329"/>
        <item x="3331"/>
        <item x="3323"/>
        <item x="3330"/>
        <item x="3326"/>
        <item x="3333"/>
        <item x="3325"/>
        <item x="3324"/>
        <item x="3346"/>
        <item x="3347"/>
        <item x="3348"/>
        <item x="3349"/>
        <item x="3352"/>
        <item x="3355"/>
        <item x="3358"/>
        <item x="3350"/>
        <item x="3356"/>
        <item x="3357"/>
        <item x="3353"/>
        <item x="3359"/>
        <item x="3354"/>
        <item x="3351"/>
        <item x="3360"/>
        <item x="3361"/>
        <item x="3364"/>
        <item x="3363"/>
        <item x="3362"/>
        <item x="3365"/>
        <item x="3367"/>
        <item x="3368"/>
        <item x="3366"/>
        <item x="3370"/>
        <item x="3373"/>
        <item x="3372"/>
        <item x="3369"/>
        <item x="3371"/>
        <item x="3374"/>
        <item x="3376"/>
        <item x="3377"/>
        <item x="3378"/>
        <item x="3375"/>
        <item x="3380"/>
        <item x="3384"/>
        <item x="3382"/>
        <item x="3383"/>
        <item x="3379"/>
        <item x="3381"/>
        <item x="3385"/>
        <item x="3386"/>
        <item x="3387"/>
        <item x="3388"/>
        <item x="3389"/>
        <item x="3390"/>
        <item x="3391"/>
        <item x="3395"/>
        <item x="3396"/>
        <item x="3394"/>
        <item x="3393"/>
        <item x="3392"/>
        <item x="121"/>
        <item x="120"/>
        <item x="1636"/>
        <item x="124"/>
        <item x="122"/>
        <item x="125"/>
        <item x="123"/>
        <item x="115"/>
        <item x="114"/>
        <item x="126"/>
        <item x="118"/>
        <item x="119"/>
        <item x="117"/>
        <item x="116"/>
        <item x="1"/>
        <item x="267"/>
        <item x="275"/>
        <item x="270"/>
        <item x="266"/>
        <item x="272"/>
        <item x="269"/>
        <item x="273"/>
        <item x="274"/>
        <item x="268"/>
        <item x="271"/>
        <item x="130"/>
        <item x="2697"/>
        <item x="132"/>
        <item x="133"/>
        <item x="131"/>
        <item x="1640"/>
        <item x="135"/>
        <item x="134"/>
        <item x="1638"/>
        <item x="1637"/>
        <item x="1639"/>
        <item x="663"/>
        <item x="662"/>
        <item x="664"/>
        <item x="751"/>
        <item x="753"/>
        <item x="752"/>
        <item x="1642"/>
        <item x="754"/>
        <item x="1641"/>
        <item x="755"/>
        <item x="756"/>
        <item x="844"/>
        <item x="857"/>
        <item x="856"/>
        <item x="858"/>
        <item x="860"/>
        <item x="859"/>
        <item x="861"/>
        <item x="976"/>
        <item x="977"/>
        <item x="978"/>
        <item x="981"/>
        <item x="979"/>
        <item x="980"/>
        <item x="2664"/>
        <item x="982"/>
        <item x="2665"/>
        <item x="983"/>
        <item x="2662"/>
        <item x="984"/>
        <item x="2663"/>
        <item x="985"/>
        <item x="986"/>
        <item x="987"/>
        <item x="1086"/>
        <item x="1087"/>
        <item x="1091"/>
        <item x="1089"/>
        <item x="1088"/>
        <item x="1090"/>
        <item x="1234"/>
        <item x="1235"/>
        <item x="1233"/>
        <item x="1236"/>
        <item x="1237"/>
        <item x="1245"/>
        <item x="3100"/>
        <item x="1326"/>
        <item x="1327"/>
        <item x="1606"/>
        <item x="1607"/>
        <item x="1708"/>
        <item x="1709"/>
        <item x="1718"/>
        <item x="1724"/>
        <item x="1723"/>
        <item x="1720"/>
        <item x="1721"/>
        <item x="1719"/>
        <item x="1725"/>
        <item x="1726"/>
        <item x="1731"/>
        <item x="1727"/>
        <item x="1728"/>
        <item x="1729"/>
        <item x="1763"/>
        <item x="1761"/>
        <item x="1765"/>
        <item x="1762"/>
        <item x="1760"/>
        <item x="1770"/>
        <item x="1768"/>
        <item x="1764"/>
        <item x="1766"/>
        <item x="1771"/>
        <item x="1767"/>
        <item x="1769"/>
        <item x="1773"/>
        <item x="1772"/>
        <item x="1783"/>
        <item x="1532"/>
        <item x="1843"/>
        <item x="1841"/>
        <item x="1842"/>
        <item x="1844"/>
        <item x="1845"/>
        <item x="1846"/>
        <item x="1535"/>
        <item x="1960"/>
        <item x="1961"/>
        <item x="1529"/>
        <item x="1985"/>
        <item x="1536"/>
        <item x="2068"/>
        <item x="1534"/>
        <item x="2070"/>
        <item x="2069"/>
        <item x="1533"/>
        <item x="2074"/>
        <item x="2076"/>
        <item x="2077"/>
        <item x="2078"/>
        <item x="2079"/>
        <item x="2075"/>
        <item x="1528"/>
        <item x="2083"/>
        <item x="2080"/>
        <item x="2084"/>
        <item x="1531"/>
        <item x="2345"/>
        <item x="1530"/>
        <item x="2550"/>
        <item x="2639"/>
        <item x="2640"/>
        <item x="2641"/>
        <item x="653"/>
        <item x="2645"/>
        <item x="2643"/>
        <item x="2646"/>
        <item x="2644"/>
        <item x="2642"/>
        <item x="650"/>
        <item x="2857"/>
        <item x="2861"/>
        <item x="2858"/>
        <item x="2859"/>
        <item x="654"/>
        <item x="651"/>
        <item x="3122"/>
        <item x="3121"/>
        <item x="3123"/>
        <item x="649"/>
        <item x="3126"/>
        <item x="3125"/>
        <item x="3124"/>
        <item x="652"/>
        <item x="3130"/>
        <item x="3128"/>
        <item x="3127"/>
        <item x="3129"/>
        <item x="648"/>
        <item x="3131"/>
        <item x="3132"/>
        <item x="3134"/>
        <item x="3135"/>
        <item x="3133"/>
        <item x="1460"/>
        <item x="3149"/>
        <item x="1471"/>
        <item x="1467"/>
        <item x="1468"/>
        <item x="1482"/>
        <item x="1473"/>
        <item x="1456"/>
        <item x="15"/>
        <item x="1466"/>
        <item x="1459"/>
        <item x="34"/>
        <item x="31"/>
        <item x="30"/>
        <item x="35"/>
        <item x="32"/>
        <item x="33"/>
        <item x="29"/>
        <item x="1458"/>
        <item x="37"/>
        <item x="38"/>
        <item x="39"/>
        <item x="36"/>
        <item x="44"/>
        <item x="1457"/>
        <item x="60"/>
        <item x="1455"/>
        <item x="61"/>
        <item x="113"/>
        <item x="1486"/>
        <item x="168"/>
        <item x="251"/>
        <item x="328"/>
        <item x="329"/>
        <item x="327"/>
        <item x="1462"/>
        <item x="1461"/>
        <item x="634"/>
        <item x="1485"/>
        <item x="1098"/>
        <item x="1099"/>
        <item x="1483"/>
        <item x="1101"/>
        <item x="1102"/>
        <item x="1103"/>
        <item x="1484"/>
        <item x="1105"/>
        <item x="1106"/>
        <item x="1104"/>
        <item x="1107"/>
        <item x="1108"/>
        <item x="1109"/>
        <item x="1294"/>
        <item x="1295"/>
        <item x="1296"/>
        <item x="1304"/>
        <item x="1465"/>
        <item x="1306"/>
        <item x="1305"/>
        <item x="1488"/>
        <item x="1309"/>
        <item x="1308"/>
        <item x="1310"/>
        <item x="1311"/>
        <item x="1313"/>
        <item x="1314"/>
        <item x="1315"/>
        <item x="1316"/>
        <item x="1317"/>
        <item x="1318"/>
        <item x="1319"/>
        <item x="1322"/>
        <item x="1321"/>
        <item x="1320"/>
        <item x="1324"/>
        <item x="1323"/>
        <item x="999"/>
        <item x="1325"/>
        <item x="1381"/>
        <item x="1378"/>
        <item x="1383"/>
        <item x="1376"/>
        <item x="1387"/>
        <item x="1384"/>
        <item x="1386"/>
        <item x="1382"/>
        <item x="1380"/>
        <item x="1379"/>
        <item x="1377"/>
        <item x="1375"/>
        <item x="1385"/>
        <item x="2838"/>
        <item x="1609"/>
        <item x="1611"/>
        <item x="1613"/>
        <item x="1612"/>
        <item x="1617"/>
        <item x="1614"/>
        <item x="1616"/>
        <item x="1619"/>
        <item x="1615"/>
        <item x="1618"/>
        <item x="1698"/>
        <item x="1697"/>
        <item x="2479"/>
        <item x="2482"/>
        <item x="2480"/>
        <item x="2481"/>
        <item x="2478"/>
        <item x="2477"/>
        <item x="2698"/>
        <item x="2709"/>
        <item x="2710"/>
        <item x="1000"/>
        <item x="2810"/>
        <item x="2811"/>
        <item x="2812"/>
        <item x="2813"/>
        <item x="2814"/>
        <item x="2819"/>
        <item x="2965"/>
        <item x="3253"/>
        <item x="3257"/>
        <item x="3256"/>
        <item x="3255"/>
        <item x="3254"/>
        <item x="3340"/>
        <item x="3341"/>
        <item x="3339"/>
        <item x="3403"/>
        <item x="3397"/>
        <item x="3402"/>
        <item x="3404"/>
        <item x="3401"/>
        <item x="3398"/>
        <item x="3399"/>
        <item x="3400"/>
        <item x="3405"/>
        <item x="43"/>
        <item x="41"/>
        <item x="42"/>
        <item x="40"/>
        <item x="45"/>
        <item x="1303"/>
        <item x="1785"/>
        <item x="1784"/>
        <item x="1786"/>
        <item x="1790"/>
        <item x="1787"/>
        <item x="1788"/>
        <item x="1789"/>
        <item x="1792"/>
        <item x="1791"/>
        <item x="2699"/>
        <item x="1849"/>
        <item x="1847"/>
        <item x="1848"/>
        <item x="1850"/>
        <item x="1001"/>
        <item x="62"/>
        <item x="64"/>
        <item x="63"/>
        <item x="68"/>
        <item x="66"/>
        <item x="69"/>
        <item x="65"/>
        <item x="67"/>
        <item x="70"/>
        <item x="72"/>
        <item x="71"/>
        <item x="74"/>
        <item x="73"/>
        <item x="106"/>
        <item x="263"/>
        <item x="298"/>
        <item x="622"/>
        <item x="741"/>
        <item x="740"/>
        <item x="820"/>
        <item x="825"/>
        <item x="822"/>
        <item x="824"/>
        <item x="821"/>
        <item x="823"/>
        <item x="1743"/>
        <item x="899"/>
        <item x="989"/>
        <item x="990"/>
        <item x="991"/>
        <item x="992"/>
        <item x="1238"/>
        <item x="1426"/>
        <item x="1425"/>
        <item x="1427"/>
        <item x="1428"/>
        <item x="1429"/>
        <item x="1430"/>
        <item x="1431"/>
        <item x="2394"/>
        <item x="1626"/>
        <item x="1625"/>
        <item x="1627"/>
        <item x="1628"/>
        <item x="1667"/>
        <item x="1671"/>
        <item x="1668"/>
        <item x="1669"/>
        <item x="1672"/>
        <item x="1670"/>
        <item x="1742"/>
        <item x="1979"/>
        <item x="1854"/>
        <item x="2129"/>
        <item x="2130"/>
        <item x="2131"/>
        <item x="2128"/>
        <item x="2346"/>
        <item x="2347"/>
        <item x="2349"/>
        <item x="2348"/>
        <item x="2350"/>
        <item x="2473"/>
        <item x="3345"/>
        <item x="3344"/>
        <item x="2580"/>
        <item x="2583"/>
        <item x="2579"/>
        <item x="2582"/>
        <item x="2578"/>
        <item x="2581"/>
        <item x="3342"/>
        <item x="2600"/>
        <item x="2597"/>
        <item x="2599"/>
        <item x="2596"/>
        <item x="2598"/>
        <item x="2601"/>
        <item x="2602"/>
        <item x="2595"/>
        <item x="3343"/>
        <item x="2638"/>
        <item x="2647"/>
        <item x="2648"/>
        <item x="2652"/>
        <item x="2649"/>
        <item x="2650"/>
        <item x="2651"/>
        <item x="2661"/>
        <item x="2751"/>
        <item x="2750"/>
        <item x="2747"/>
        <item x="2748"/>
        <item x="2749"/>
        <item x="1411"/>
        <item x="2752"/>
        <item x="2756"/>
        <item x="2759"/>
        <item x="2755"/>
        <item x="2758"/>
        <item x="2754"/>
        <item x="2753"/>
        <item x="2757"/>
        <item x="1410"/>
        <item x="2824"/>
        <item x="1409"/>
        <item x="3078"/>
        <item x="3075"/>
        <item x="3077"/>
        <item x="3073"/>
        <item x="3074"/>
        <item x="3076"/>
        <item x="3082"/>
        <item x="3083"/>
        <item x="3222"/>
        <item x="3269"/>
        <item x="3268"/>
        <item x="3270"/>
        <item x="3271"/>
        <item x="3272"/>
        <item x="3284"/>
        <item x="3274"/>
        <item x="3273"/>
        <item x="3276"/>
        <item x="3275"/>
        <item x="1418"/>
        <item x="3281"/>
        <item x="3277"/>
        <item x="3283"/>
        <item x="3278"/>
        <item x="3279"/>
        <item x="3282"/>
        <item x="3280"/>
        <item x="1415"/>
        <item x="3320"/>
        <item x="1412"/>
        <item x="1414"/>
        <item x="1417"/>
        <item x="1413"/>
        <item x="1416"/>
        <item x="2608"/>
        <item x="1222"/>
        <item x="1220"/>
        <item x="1221"/>
        <item x="3"/>
        <item x="2"/>
        <item x="3406"/>
        <item x="0"/>
        <item x="75"/>
        <item x="76"/>
        <item x="77"/>
        <item x="151"/>
        <item x="152"/>
        <item x="252"/>
        <item x="253"/>
        <item x="264"/>
        <item x="439"/>
        <item x="440"/>
        <item t="default"/>
      </items>
    </pivotField>
  </pivotFields>
  <rowFields count="1">
    <field x="9"/>
  </rowFields>
  <rowItems count="2">
    <i>
      <x v="3396"/>
    </i>
    <i t="grand">
      <x/>
    </i>
  </rowItems>
  <colFields count="1">
    <field x="8"/>
  </colFields>
  <colItems count="2">
    <i>
      <x v="2"/>
    </i>
    <i t="grand">
      <x/>
    </i>
  </colItems>
  <pageFields count="2">
    <pageField fld="2" item="0" hier="-1"/>
    <pageField fld="1" hier="-1"/>
  </pageFields>
  <dataFields count="1">
    <dataField name="Som van subsidiebedrag" fld="7" baseField="9" baseItem="387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D68B04-966E-4CEB-B4E4-A22C00896013}" name="basisdata" displayName="basisdata" ref="A1:N3415" totalsRowShown="0">
  <autoFilter ref="A1:N3415" xr:uid="{0ED68B04-966E-4CEB-B4E4-A22C00896013}"/>
  <sortState xmlns:xlrd2="http://schemas.microsoft.com/office/spreadsheetml/2017/richdata2" ref="A2:N3415">
    <sortCondition ref="C2:C3415"/>
    <sortCondition ref="B2:B3415"/>
  </sortState>
  <tableColumns count="14">
    <tableColumn id="1" xr3:uid="{AB6E3660-42DC-4F15-904E-7B507B094FE0}" name="Geheime code" dataDxfId="10"/>
    <tableColumn id="2" xr3:uid="{CD4AD4EA-FF19-4F40-9B78-39AC6A22050E}" name="Oproep" dataDxfId="9"/>
    <tableColumn id="3" xr3:uid="{03E4B12A-C4DA-46A1-B6F1-EA2E20AC0877}" name="KBO" dataDxfId="8"/>
    <tableColumn id="4" xr3:uid="{84D7D075-0603-4C8C-86E9-E05DB4227A28}" name="Referentie" dataDxfId="7"/>
    <tableColumn id="5" xr3:uid="{AF5DE099-302D-47C5-95C9-055A125734F2}" name="organisatie" dataDxfId="6"/>
    <tableColumn id="6" xr3:uid="{3B6639BD-1459-4B71-811B-D394335EFDF4}" name="gebouw" dataDxfId="5"/>
    <tableColumn id="7" xr3:uid="{CA985BD9-AEB0-4176-BCEB-F68DDE04544E}" name="Categorie" dataDxfId="4"/>
    <tableColumn id="8" xr3:uid="{7AAE7FC7-14A4-4D58-8036-72BFED52A8F3}" name="subsidiebedrag" dataDxfId="3"/>
    <tableColumn id="9" xr3:uid="{78886749-16B5-4177-A547-A87ACC62136E}" name="TypeDossier" dataDxfId="2"/>
    <tableColumn id="10" xr3:uid="{3F384C0A-6D83-4E6A-9A9E-A9CD93035507}" name="dossiernummer" dataDxfId="1"/>
    <tableColumn id="11" xr3:uid="{18B4FF22-07E4-4752-96A4-4F86CB6B265F}" name="kolom1"/>
    <tableColumn id="12" xr3:uid="{D8ACA500-2B0F-419F-857E-A4E74B74E625}" name="kolom2"/>
    <tableColumn id="13" xr3:uid="{A74767FB-4726-4DA0-AD24-E24A3C69C40B}" name="kolom3"/>
    <tableColumn id="14" xr3:uid="{24F6D048-52D3-439C-90D9-6A076C4513F4}" name="kolom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banbic.be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D8D48-0AF3-484D-9591-CB7C4F5B74DA}">
  <sheetPr codeName="Blad1"/>
  <dimension ref="A1:V3643"/>
  <sheetViews>
    <sheetView tabSelected="1" topLeftCell="A12" workbookViewId="0">
      <selection activeCell="B26" sqref="B26:E26"/>
    </sheetView>
  </sheetViews>
  <sheetFormatPr defaultColWidth="8.88671875" defaultRowHeight="14.4" x14ac:dyDescent="0.3"/>
  <cols>
    <col min="1" max="1" width="22.6640625" style="2" bestFit="1" customWidth="1"/>
    <col min="2" max="2" width="14" style="2" bestFit="1" customWidth="1"/>
    <col min="3" max="3" width="9.88671875" style="2" bestFit="1" customWidth="1"/>
    <col min="4" max="4" width="6.109375" style="2" bestFit="1" customWidth="1"/>
    <col min="5" max="5" width="12.6640625" style="2" bestFit="1" customWidth="1"/>
    <col min="6" max="6" width="14" style="2" bestFit="1" customWidth="1"/>
    <col min="7" max="7" width="37.6640625" style="2" bestFit="1" customWidth="1"/>
    <col min="8" max="8" width="25.6640625" style="2" customWidth="1"/>
    <col min="9" max="9" width="16.33203125" style="10" customWidth="1"/>
    <col min="10" max="10" width="14" style="2" bestFit="1" customWidth="1"/>
    <col min="11" max="11" width="17.33203125" style="2" bestFit="1" customWidth="1"/>
    <col min="12" max="14" width="14" style="2" bestFit="1" customWidth="1"/>
    <col min="15" max="15" width="20.109375" style="2" customWidth="1"/>
    <col min="16" max="2197" width="14" style="2" bestFit="1" customWidth="1"/>
    <col min="2198" max="2198" width="9.88671875" style="2" bestFit="1" customWidth="1"/>
    <col min="2199" max="16384" width="8.88671875" style="2"/>
  </cols>
  <sheetData>
    <row r="1" spans="1:15" x14ac:dyDescent="0.3">
      <c r="A1" s="163" t="s">
        <v>6342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5"/>
    </row>
    <row r="2" spans="1:15" ht="15" thickBot="1" x14ac:dyDescent="0.35">
      <c r="A2" s="166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8"/>
    </row>
    <row r="3" spans="1:15" x14ac:dyDescent="0.3">
      <c r="A3" s="86"/>
      <c r="B3" s="86"/>
      <c r="C3" s="86"/>
      <c r="D3" s="86"/>
      <c r="E3" s="86"/>
      <c r="F3" s="86"/>
      <c r="G3" s="86"/>
      <c r="H3" s="86"/>
      <c r="I3" s="87"/>
    </row>
    <row r="4" spans="1:15" ht="18.600000000000001" thickBot="1" x14ac:dyDescent="0.4">
      <c r="A4" s="88" t="s">
        <v>0</v>
      </c>
      <c r="B4" s="86"/>
      <c r="C4" s="86"/>
      <c r="D4" s="86"/>
      <c r="E4" s="86"/>
      <c r="F4" s="86"/>
      <c r="G4" s="86"/>
      <c r="H4" s="86"/>
      <c r="I4" s="87"/>
    </row>
    <row r="5" spans="1:15" x14ac:dyDescent="0.3">
      <c r="A5" s="86"/>
      <c r="B5" s="86"/>
      <c r="C5" s="86"/>
      <c r="D5" s="86"/>
      <c r="E5" s="86"/>
      <c r="F5" s="86"/>
      <c r="G5" s="86"/>
      <c r="H5" s="86"/>
      <c r="I5" s="89"/>
      <c r="J5" s="3"/>
      <c r="K5" s="3"/>
      <c r="L5" s="3"/>
      <c r="M5" s="3"/>
      <c r="N5" s="3"/>
      <c r="O5" s="4"/>
    </row>
    <row r="6" spans="1:15" x14ac:dyDescent="0.3">
      <c r="A6" s="90" t="s">
        <v>5969</v>
      </c>
      <c r="B6" s="90"/>
      <c r="C6" s="91"/>
      <c r="D6" s="92"/>
      <c r="E6" s="91"/>
      <c r="F6" s="93"/>
      <c r="G6" s="93"/>
      <c r="H6" s="90"/>
      <c r="I6" s="94" t="s">
        <v>1</v>
      </c>
      <c r="O6" s="6"/>
    </row>
    <row r="7" spans="1:15" x14ac:dyDescent="0.3">
      <c r="A7" s="90" t="s">
        <v>2</v>
      </c>
      <c r="B7" s="90"/>
      <c r="C7" s="91"/>
      <c r="D7" s="92"/>
      <c r="E7" s="91"/>
      <c r="F7" s="93"/>
      <c r="G7" s="93"/>
      <c r="H7" s="90"/>
      <c r="I7" s="95" t="s">
        <v>3</v>
      </c>
      <c r="O7" s="6"/>
    </row>
    <row r="8" spans="1:15" x14ac:dyDescent="0.3">
      <c r="A8" s="96" t="s">
        <v>4</v>
      </c>
      <c r="B8" s="90"/>
      <c r="C8" s="91"/>
      <c r="D8" s="92"/>
      <c r="E8" s="91"/>
      <c r="F8" s="93"/>
      <c r="G8" s="93"/>
      <c r="H8" s="86"/>
      <c r="I8" s="97"/>
      <c r="L8" s="2" t="s">
        <v>5</v>
      </c>
      <c r="O8" s="6"/>
    </row>
    <row r="9" spans="1:15" x14ac:dyDescent="0.3">
      <c r="A9" s="96" t="s">
        <v>5973</v>
      </c>
      <c r="B9" s="90"/>
      <c r="C9" s="91"/>
      <c r="D9" s="92"/>
      <c r="E9" s="91"/>
      <c r="F9" s="93"/>
      <c r="G9" s="93"/>
      <c r="H9" s="86"/>
      <c r="I9" s="97"/>
      <c r="O9" s="6"/>
    </row>
    <row r="10" spans="1:15" x14ac:dyDescent="0.3">
      <c r="A10" s="96" t="s">
        <v>5970</v>
      </c>
      <c r="B10" s="90"/>
      <c r="C10" s="91"/>
      <c r="D10" s="92"/>
      <c r="E10" s="91"/>
      <c r="F10" s="93"/>
      <c r="G10" s="93"/>
      <c r="H10" s="86"/>
      <c r="I10" s="97"/>
      <c r="L10" s="2" t="s">
        <v>6</v>
      </c>
      <c r="O10" s="6"/>
    </row>
    <row r="11" spans="1:15" x14ac:dyDescent="0.3">
      <c r="A11" s="96" t="s">
        <v>7</v>
      </c>
      <c r="B11" s="90"/>
      <c r="C11" s="91"/>
      <c r="D11" s="92"/>
      <c r="E11" s="91"/>
      <c r="F11" s="93"/>
      <c r="G11" s="93"/>
      <c r="H11" s="90"/>
      <c r="I11" s="97"/>
      <c r="L11" s="2" t="s">
        <v>8</v>
      </c>
      <c r="O11" s="6"/>
    </row>
    <row r="12" spans="1:15" x14ac:dyDescent="0.3">
      <c r="A12" s="96" t="s">
        <v>9</v>
      </c>
      <c r="B12" s="90"/>
      <c r="C12" s="91"/>
      <c r="D12" s="92"/>
      <c r="E12" s="91"/>
      <c r="F12" s="93"/>
      <c r="G12" s="93"/>
      <c r="H12" s="90"/>
      <c r="I12" s="97"/>
      <c r="L12" s="2" t="s">
        <v>10</v>
      </c>
      <c r="O12" s="6"/>
    </row>
    <row r="13" spans="1:15" x14ac:dyDescent="0.3">
      <c r="A13" s="96" t="s">
        <v>11</v>
      </c>
      <c r="B13" s="90"/>
      <c r="C13" s="91"/>
      <c r="D13" s="92"/>
      <c r="E13" s="91"/>
      <c r="F13" s="93"/>
      <c r="G13" s="93"/>
      <c r="H13" s="90"/>
      <c r="I13" s="97"/>
      <c r="O13" s="6"/>
    </row>
    <row r="14" spans="1:15" x14ac:dyDescent="0.3">
      <c r="A14" s="90"/>
      <c r="B14" s="90"/>
      <c r="C14" s="91"/>
      <c r="D14" s="92"/>
      <c r="E14" s="91"/>
      <c r="F14" s="93"/>
      <c r="G14" s="93"/>
      <c r="H14" s="90"/>
      <c r="I14" s="97"/>
      <c r="O14" s="6"/>
    </row>
    <row r="15" spans="1:15" x14ac:dyDescent="0.3">
      <c r="A15" s="90" t="s">
        <v>5971</v>
      </c>
      <c r="B15" s="90"/>
      <c r="C15" s="91"/>
      <c r="D15" s="92"/>
      <c r="E15" s="91"/>
      <c r="F15" s="93"/>
      <c r="G15" s="93"/>
      <c r="H15" s="90"/>
      <c r="I15" s="97"/>
      <c r="O15" s="6"/>
    </row>
    <row r="16" spans="1:15" x14ac:dyDescent="0.3">
      <c r="A16" s="90" t="s">
        <v>6349</v>
      </c>
      <c r="B16" s="90"/>
      <c r="C16" s="91"/>
      <c r="D16" s="92"/>
      <c r="E16" s="91"/>
      <c r="F16" s="93"/>
      <c r="G16" s="93"/>
      <c r="H16" s="90"/>
      <c r="I16" s="97"/>
      <c r="O16" s="6"/>
    </row>
    <row r="17" spans="1:15" x14ac:dyDescent="0.3">
      <c r="A17" s="96" t="s">
        <v>12</v>
      </c>
      <c r="B17" s="90"/>
      <c r="C17" s="91"/>
      <c r="D17" s="92"/>
      <c r="E17" s="91"/>
      <c r="F17" s="93"/>
      <c r="G17" s="93"/>
      <c r="H17" s="90"/>
      <c r="I17" s="97"/>
      <c r="O17" s="6"/>
    </row>
    <row r="18" spans="1:15" x14ac:dyDescent="0.3">
      <c r="A18" s="96" t="s">
        <v>13</v>
      </c>
      <c r="B18" s="90"/>
      <c r="C18" s="91"/>
      <c r="D18" s="92"/>
      <c r="E18" s="91"/>
      <c r="F18" s="93"/>
      <c r="G18" s="93"/>
      <c r="H18" s="90"/>
      <c r="I18" s="97"/>
      <c r="O18" s="6"/>
    </row>
    <row r="19" spans="1:15" x14ac:dyDescent="0.3">
      <c r="A19" s="96" t="s">
        <v>14</v>
      </c>
      <c r="B19" s="90"/>
      <c r="C19" s="91"/>
      <c r="D19" s="92"/>
      <c r="E19" s="91"/>
      <c r="F19" s="93"/>
      <c r="G19" s="93"/>
      <c r="H19" s="90"/>
      <c r="I19" s="95" t="s">
        <v>15</v>
      </c>
      <c r="O19" s="6"/>
    </row>
    <row r="20" spans="1:15" x14ac:dyDescent="0.3">
      <c r="A20" s="96"/>
      <c r="B20" s="90"/>
      <c r="C20" s="91"/>
      <c r="D20" s="92"/>
      <c r="E20" s="91"/>
      <c r="F20" s="93"/>
      <c r="G20" s="93"/>
      <c r="H20" s="90"/>
      <c r="I20" s="97"/>
      <c r="O20" s="6"/>
    </row>
    <row r="21" spans="1:15" x14ac:dyDescent="0.3">
      <c r="A21" s="96"/>
      <c r="B21" s="90"/>
      <c r="C21" s="91"/>
      <c r="D21" s="92"/>
      <c r="E21" s="91"/>
      <c r="F21" s="93"/>
      <c r="G21" s="93"/>
      <c r="H21" s="90"/>
      <c r="I21" s="97"/>
      <c r="O21" s="6"/>
    </row>
    <row r="22" spans="1:15" x14ac:dyDescent="0.3">
      <c r="A22" s="90" t="s">
        <v>5972</v>
      </c>
      <c r="B22" s="86"/>
      <c r="C22" s="86"/>
      <c r="D22" s="86"/>
      <c r="E22" s="98"/>
      <c r="F22" s="86"/>
      <c r="G22" s="86"/>
      <c r="H22" s="86"/>
      <c r="I22" s="97"/>
      <c r="O22" s="6"/>
    </row>
    <row r="23" spans="1:15" ht="15" thickBot="1" x14ac:dyDescent="0.35">
      <c r="A23" s="90"/>
      <c r="B23" s="86"/>
      <c r="C23" s="86"/>
      <c r="D23" s="86"/>
      <c r="E23" s="98"/>
      <c r="F23" s="86"/>
      <c r="G23" s="86"/>
      <c r="H23" s="86"/>
      <c r="I23" s="99"/>
      <c r="J23" s="8"/>
      <c r="K23" s="8"/>
      <c r="L23" s="8"/>
      <c r="M23" s="8"/>
      <c r="N23" s="8"/>
      <c r="O23" s="9"/>
    </row>
    <row r="24" spans="1:15" ht="18" x14ac:dyDescent="0.35">
      <c r="A24" s="88" t="s">
        <v>5967</v>
      </c>
      <c r="B24" s="86"/>
      <c r="C24" s="86"/>
      <c r="D24" s="86"/>
      <c r="E24" s="98"/>
      <c r="F24" s="86"/>
      <c r="G24" s="86"/>
      <c r="H24" s="86"/>
      <c r="I24" s="87"/>
    </row>
    <row r="25" spans="1:15" ht="15" thickBot="1" x14ac:dyDescent="0.35">
      <c r="A25" s="5"/>
      <c r="E25" s="7"/>
    </row>
    <row r="26" spans="1:15" ht="15" thickBot="1" x14ac:dyDescent="0.35">
      <c r="A26" s="5" t="s">
        <v>16</v>
      </c>
      <c r="B26" s="169"/>
      <c r="C26" s="170"/>
      <c r="D26" s="170"/>
      <c r="E26" s="171"/>
    </row>
    <row r="27" spans="1:15" ht="21.6" customHeight="1" thickBot="1" x14ac:dyDescent="0.35">
      <c r="A27" s="5" t="s">
        <v>17</v>
      </c>
      <c r="B27" s="172" t="str">
        <f>IFERROR(VLOOKUP(B26,basisdata!A:E,5,FALSE),"foutieve geheime code")</f>
        <v>foutieve geheime code</v>
      </c>
      <c r="C27" s="173"/>
      <c r="D27" s="173"/>
      <c r="E27" s="173"/>
      <c r="F27" s="174"/>
      <c r="H27" s="80"/>
    </row>
    <row r="28" spans="1:15" x14ac:dyDescent="0.3">
      <c r="A28" s="5"/>
      <c r="E28" s="7"/>
    </row>
    <row r="29" spans="1:15" ht="18" x14ac:dyDescent="0.35">
      <c r="A29" s="88" t="s">
        <v>5968</v>
      </c>
      <c r="B29" s="86"/>
      <c r="C29" s="86"/>
      <c r="D29" s="86"/>
      <c r="E29" s="86"/>
      <c r="F29" s="86"/>
      <c r="G29" s="100"/>
      <c r="H29" s="86"/>
    </row>
    <row r="31" spans="1:15" x14ac:dyDescent="0.3">
      <c r="A31" s="78" t="s">
        <v>18</v>
      </c>
      <c r="B31" s="79">
        <v>0</v>
      </c>
      <c r="C31" s="86"/>
      <c r="D31" s="86"/>
      <c r="E31" s="103"/>
      <c r="F31" s="104" t="s">
        <v>6351</v>
      </c>
      <c r="G31" s="101">
        <f>SUMIFS(basisdata!$H$2:$H$3403,basisdata!$N$2:$N$3403,"8",basisdata!$I$2:$I$3403,"=SIMPLE",basisdata!$C$2:$C$3403,overzichtsfiche!B31)+SUMIFS(basisdata!$H$2:$H$3403,basisdata!$N$2:$N$3403,"9",basisdata!$I$2:$I$3403,"=SIMPLE",basisdata!$C$2:$C$3403,overzichtsfiche!B31)+SUMIFS(basisdata!$H$2:$H$3403,basisdata!$N$2:$N$3403,"10",basisdata!$I$2:$I$3403,"=SIMPLE",basisdata!$C$2:$C$3403,overzichtsfiche!B31)+SUMIFS(basisdata!$H$2:$H$3403,basisdata!$N$2:$N$3403,"11",basisdata!$I$2:$I$3403,"=SIMPLE",basisdata!$C$2:$C$3403,overzichtsfiche!B31)+SUMIFS(basisdata!$H$2:$H$3403,basisdata!$N$2:$N$3403,"12",basisdata!$I$2:$I$3403,"=SIMPLE",basisdata!$C$2:$C$3403,overzichtsfiche!B31)+SUMIFS(basisdata!$H$2:$H$3403,basisdata!$N$2:$N$3403,"13",basisdata!$I$2:$I$3403,"=SIMPLE",basisdata!$C$2:$C$3403,overzichtsfiche!B31)+SUMIFS(basisdata!$H$2:$H$3403,basisdata!$N$2:$N$3403,"R1",basisdata!$I$2:$I$3403,"=SIMPLE",basisdata!$C$2:$C$3403,overzichtsfiche!B31)</f>
        <v>0</v>
      </c>
      <c r="H31" s="162"/>
      <c r="I31" s="162"/>
    </row>
    <row r="32" spans="1:15" x14ac:dyDescent="0.3">
      <c r="A32" s="78" t="s">
        <v>19</v>
      </c>
      <c r="B32" t="s">
        <v>6383</v>
      </c>
      <c r="C32" s="86"/>
      <c r="D32" s="86"/>
      <c r="E32" s="103"/>
      <c r="F32" s="104" t="s">
        <v>6350</v>
      </c>
      <c r="G32" s="102">
        <f>750000-G31</f>
        <v>750000</v>
      </c>
    </row>
    <row r="34" spans="1:22" ht="16.2" thickBot="1" x14ac:dyDescent="0.35">
      <c r="A34" s="78" t="s">
        <v>6344</v>
      </c>
      <c r="B34" s="78" t="s">
        <v>21</v>
      </c>
      <c r="C34"/>
      <c r="D34"/>
      <c r="E34"/>
      <c r="G34" s="68" t="s">
        <v>22</v>
      </c>
      <c r="K34" s="68" t="s">
        <v>6343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ht="40.799999999999997" thickBot="1" x14ac:dyDescent="0.35">
      <c r="A35" s="78" t="s">
        <v>6354</v>
      </c>
      <c r="B35" t="s">
        <v>6408</v>
      </c>
      <c r="C35" t="s">
        <v>24</v>
      </c>
      <c r="D35"/>
      <c r="E35"/>
      <c r="G35" s="72" t="s">
        <v>25</v>
      </c>
      <c r="H35" s="73" t="s">
        <v>26</v>
      </c>
      <c r="I35" s="74" t="s">
        <v>19</v>
      </c>
      <c r="K35" s="11" t="s">
        <v>27</v>
      </c>
      <c r="L35" s="12" t="s">
        <v>28</v>
      </c>
      <c r="M35" s="13" t="s">
        <v>29</v>
      </c>
      <c r="N35" s="69"/>
      <c r="O35" s="70"/>
    </row>
    <row r="36" spans="1:22" x14ac:dyDescent="0.3">
      <c r="A36" s="79">
        <v>999999</v>
      </c>
      <c r="B36" s="19"/>
      <c r="C36" s="19"/>
      <c r="D36"/>
      <c r="E36"/>
      <c r="G36" s="105">
        <f>IF(AND($A36&lt;&gt;"Eindtotaal",$A36&lt;&gt;""),(VLOOKUP($A36,basisdata!$J$1:$M$3404,4,0)),"")</f>
        <v>0</v>
      </c>
      <c r="H36" s="105">
        <f>IF(AND($A36&lt;&gt;"Eindtotaal",$A36&lt;&gt;""),(VLOOKUP($A36,basisdata!$J$1:$M$3404,2,0)),"")</f>
        <v>999</v>
      </c>
      <c r="I36" s="106">
        <f>IF(AND($A36&lt;&gt;"Eindtotaal",$A36&lt;&gt;""),(VLOOKUP($A36,basisdata!$J$1:$N$3404,5,0)),"")</f>
        <v>0</v>
      </c>
    </row>
    <row r="37" spans="1:22" x14ac:dyDescent="0.3">
      <c r="A37" s="79" t="s">
        <v>24</v>
      </c>
      <c r="B37" s="19"/>
      <c r="C37" s="19"/>
      <c r="D37"/>
      <c r="E37"/>
      <c r="G37" s="105" t="str">
        <f>IF(AND($A37&lt;&gt;"Eindtotaal",$A37&lt;&gt;""),(VLOOKUP($A37,basisdata!$J$1:$M$3404,4,0)),"")</f>
        <v/>
      </c>
      <c r="H37" s="105" t="str">
        <f>IF(AND($A37&lt;&gt;"Eindtotaal",$A37&lt;&gt;""),(VLOOKUP($A37,basisdata!$J$1:$M$3404,2,0)),"")</f>
        <v/>
      </c>
      <c r="I37" s="106" t="str">
        <f>IF(AND($A37&lt;&gt;"Eindtotaal",$A37&lt;&gt;""),(VLOOKUP($A37,basisdata!$J$1:$N$3404,5,0)),"")</f>
        <v/>
      </c>
    </row>
    <row r="38" spans="1:22" x14ac:dyDescent="0.3">
      <c r="A38"/>
      <c r="B38"/>
      <c r="C38"/>
      <c r="D38"/>
      <c r="E38"/>
      <c r="G38" s="105" t="str">
        <f>IF(AND($A38&lt;&gt;"Eindtotaal",$A38&lt;&gt;""),(VLOOKUP($A38,basisdata!$J$1:$M$3404,4,0)),"")</f>
        <v/>
      </c>
      <c r="H38" s="105" t="str">
        <f>IF(AND($A38&lt;&gt;"Eindtotaal",$A38&lt;&gt;""),(VLOOKUP($A38,basisdata!$J$1:$M$3404,2,0)),"")</f>
        <v/>
      </c>
      <c r="I38" s="106" t="str">
        <f>IF(AND($A38&lt;&gt;"Eindtotaal",$A38&lt;&gt;""),(VLOOKUP($A38,basisdata!$J$1:$N$3404,5,0)),"")</f>
        <v/>
      </c>
    </row>
    <row r="39" spans="1:22" x14ac:dyDescent="0.3">
      <c r="A39"/>
      <c r="B39"/>
      <c r="C39"/>
      <c r="D39"/>
      <c r="E39"/>
      <c r="G39" s="105" t="str">
        <f>IF(AND($A39&lt;&gt;"Eindtotaal",$A39&lt;&gt;""),(VLOOKUP($A39,basisdata!$J$1:$M$3404,4,0)),"")</f>
        <v/>
      </c>
      <c r="H39" s="105" t="str">
        <f>IF(AND($A39&lt;&gt;"Eindtotaal",$A39&lt;&gt;""),(VLOOKUP($A39,basisdata!$J$1:$M$3404,2,0)),"")</f>
        <v/>
      </c>
      <c r="I39" s="106" t="str">
        <f>IF(AND($A39&lt;&gt;"Eindtotaal",$A39&lt;&gt;""),(VLOOKUP($A39,basisdata!$J$1:$N$3404,5,0)),"")</f>
        <v/>
      </c>
    </row>
    <row r="40" spans="1:22" x14ac:dyDescent="0.3">
      <c r="A40"/>
      <c r="B40"/>
      <c r="C40"/>
      <c r="D40"/>
      <c r="E40"/>
      <c r="G40" s="105" t="str">
        <f>IF(AND($A40&lt;&gt;"Eindtotaal",$A40&lt;&gt;""),(VLOOKUP($A40,basisdata!$J$1:$M$3404,4,0)),"")</f>
        <v/>
      </c>
      <c r="H40" s="105" t="str">
        <f>IF(AND($A40&lt;&gt;"Eindtotaal",$A40&lt;&gt;""),(VLOOKUP($A40,basisdata!$J$1:$M$3404,2,0)),"")</f>
        <v/>
      </c>
      <c r="I40" s="106" t="str">
        <f>IF(AND($A40&lt;&gt;"Eindtotaal",$A40&lt;&gt;""),(VLOOKUP($A40,basisdata!$J$1:$N$3404,5,0)),"")</f>
        <v/>
      </c>
    </row>
    <row r="41" spans="1:22" x14ac:dyDescent="0.3">
      <c r="A41"/>
      <c r="B41"/>
      <c r="C41"/>
      <c r="D41"/>
      <c r="E41"/>
      <c r="G41" s="105" t="str">
        <f>IF(AND($A41&lt;&gt;"Eindtotaal",$A41&lt;&gt;""),(VLOOKUP($A41,basisdata!$J$1:$M$3404,4,0)),"")</f>
        <v/>
      </c>
      <c r="H41" s="105" t="str">
        <f>IF(AND($A41&lt;&gt;"Eindtotaal",$A41&lt;&gt;""),(VLOOKUP($A41,basisdata!$J$1:$M$3404,2,0)),"")</f>
        <v/>
      </c>
      <c r="I41" s="106" t="str">
        <f>IF(AND($A41&lt;&gt;"Eindtotaal",$A41&lt;&gt;""),(VLOOKUP($A41,basisdata!$J$1:$N$3404,5,0)),"")</f>
        <v/>
      </c>
    </row>
    <row r="42" spans="1:22" x14ac:dyDescent="0.3">
      <c r="A42"/>
      <c r="B42"/>
      <c r="C42"/>
      <c r="D42"/>
      <c r="E42"/>
      <c r="G42" s="105" t="str">
        <f>IF(AND($A42&lt;&gt;"Eindtotaal",$A42&lt;&gt;""),(VLOOKUP($A42,basisdata!$J$1:$M$3404,4,0)),"")</f>
        <v/>
      </c>
      <c r="H42" s="105" t="str">
        <f>IF(AND($A42&lt;&gt;"Eindtotaal",$A42&lt;&gt;""),(VLOOKUP($A42,basisdata!$J$1:$M$3404,2,0)),"")</f>
        <v/>
      </c>
      <c r="I42" s="106" t="str">
        <f>IF(AND($A42&lt;&gt;"Eindtotaal",$A42&lt;&gt;""),(VLOOKUP($A42,basisdata!$J$1:$N$3404,5,0)),"")</f>
        <v/>
      </c>
    </row>
    <row r="43" spans="1:22" x14ac:dyDescent="0.3">
      <c r="A43"/>
      <c r="B43"/>
      <c r="C43"/>
      <c r="D43"/>
      <c r="E43"/>
      <c r="G43" s="105" t="str">
        <f>IF(AND($A43&lt;&gt;"Eindtotaal",$A43&lt;&gt;""),(VLOOKUP($A43,basisdata!$J$1:$M$3404,4,0)),"")</f>
        <v/>
      </c>
      <c r="H43" s="105" t="str">
        <f>IF(AND($A43&lt;&gt;"Eindtotaal",$A43&lt;&gt;""),(VLOOKUP($A43,basisdata!$J$1:$M$3404,2,0)),"")</f>
        <v/>
      </c>
      <c r="I43" s="106" t="str">
        <f>IF(AND($A43&lt;&gt;"Eindtotaal",$A43&lt;&gt;""),(VLOOKUP($A43,basisdata!$J$1:$N$3404,5,0)),"")</f>
        <v/>
      </c>
    </row>
    <row r="44" spans="1:22" x14ac:dyDescent="0.3">
      <c r="A44"/>
      <c r="B44"/>
      <c r="C44"/>
      <c r="D44"/>
      <c r="E44"/>
      <c r="G44" s="105" t="str">
        <f>IF(AND($A44&lt;&gt;"Eindtotaal",$A44&lt;&gt;""),(VLOOKUP($A44,basisdata!$J$1:$M$3404,4,0)),"")</f>
        <v/>
      </c>
      <c r="H44" s="105" t="str">
        <f>IF(AND($A44&lt;&gt;"Eindtotaal",$A44&lt;&gt;""),(VLOOKUP($A44,basisdata!$J$1:$M$3404,2,0)),"")</f>
        <v/>
      </c>
      <c r="I44" s="106" t="str">
        <f>IF(AND($A44&lt;&gt;"Eindtotaal",$A44&lt;&gt;""),(VLOOKUP($A44,basisdata!$J$1:$N$3404,5,0)),"")</f>
        <v/>
      </c>
    </row>
    <row r="45" spans="1:22" x14ac:dyDescent="0.3">
      <c r="A45"/>
      <c r="B45"/>
      <c r="C45"/>
      <c r="D45"/>
      <c r="E45"/>
      <c r="G45" s="105" t="str">
        <f>IF(AND($A45&lt;&gt;"Eindtotaal",$A45&lt;&gt;""),(VLOOKUP($A45,basisdata!$J$1:$M$3404,4,0)),"")</f>
        <v/>
      </c>
      <c r="H45" s="105" t="str">
        <f>IF(AND($A45&lt;&gt;"Eindtotaal",$A45&lt;&gt;""),(VLOOKUP($A45,basisdata!$J$1:$M$3404,2,0)),"")</f>
        <v/>
      </c>
      <c r="I45" s="106" t="str">
        <f>IF(AND($A45&lt;&gt;"Eindtotaal",$A45&lt;&gt;""),(VLOOKUP($A45,basisdata!$J$1:$N$3404,5,0)),"")</f>
        <v/>
      </c>
    </row>
    <row r="46" spans="1:22" x14ac:dyDescent="0.3">
      <c r="A46"/>
      <c r="B46"/>
      <c r="C46"/>
      <c r="D46"/>
      <c r="E46"/>
      <c r="G46" s="105" t="str">
        <f>IF(AND($A46&lt;&gt;"Eindtotaal",$A46&lt;&gt;""),(VLOOKUP($A46,basisdata!$J$1:$M$3404,4,0)),"")</f>
        <v/>
      </c>
      <c r="H46" s="105" t="str">
        <f>IF(AND($A46&lt;&gt;"Eindtotaal",$A46&lt;&gt;""),(VLOOKUP($A46,basisdata!$J$1:$M$3404,2,0)),"")</f>
        <v/>
      </c>
      <c r="I46" s="106" t="str">
        <f>IF(AND($A46&lt;&gt;"Eindtotaal",$A46&lt;&gt;""),(VLOOKUP($A46,basisdata!$J$1:$N$3404,5,0)),"")</f>
        <v/>
      </c>
    </row>
    <row r="47" spans="1:22" x14ac:dyDescent="0.3">
      <c r="A47"/>
      <c r="B47"/>
      <c r="C47"/>
      <c r="D47"/>
      <c r="E47"/>
      <c r="G47" s="105" t="str">
        <f>IF(AND($A47&lt;&gt;"Eindtotaal",$A47&lt;&gt;""),(VLOOKUP($A47,basisdata!$J$1:$M$3404,4,0)),"")</f>
        <v/>
      </c>
      <c r="H47" s="105" t="str">
        <f>IF(AND($A47&lt;&gt;"Eindtotaal",$A47&lt;&gt;""),(VLOOKUP($A47,basisdata!$J$1:$M$3404,2,0)),"")</f>
        <v/>
      </c>
      <c r="I47" s="106" t="str">
        <f>IF(AND($A47&lt;&gt;"Eindtotaal",$A47&lt;&gt;""),(VLOOKUP($A47,basisdata!$J$1:$N$3404,5,0)),"")</f>
        <v/>
      </c>
    </row>
    <row r="48" spans="1:22" x14ac:dyDescent="0.3">
      <c r="A48"/>
      <c r="B48"/>
      <c r="C48"/>
      <c r="D48"/>
      <c r="E48"/>
      <c r="G48" s="105" t="str">
        <f>IF(AND($A48&lt;&gt;"Eindtotaal",$A48&lt;&gt;""),(VLOOKUP($A48,basisdata!$J$1:$M$3404,4,0)),"")</f>
        <v/>
      </c>
      <c r="H48" s="105" t="str">
        <f>IF(AND($A48&lt;&gt;"Eindtotaal",$A48&lt;&gt;""),(VLOOKUP($A48,basisdata!$J$1:$M$3404,2,0)),"")</f>
        <v/>
      </c>
      <c r="I48" s="106" t="str">
        <f>IF(AND($A48&lt;&gt;"Eindtotaal",$A48&lt;&gt;""),(VLOOKUP($A48,basisdata!$J$1:$N$3404,5,0)),"")</f>
        <v/>
      </c>
    </row>
    <row r="49" spans="1:9" x14ac:dyDescent="0.3">
      <c r="A49"/>
      <c r="B49"/>
      <c r="C49"/>
      <c r="D49"/>
      <c r="E49"/>
      <c r="G49" s="105" t="str">
        <f>IF(AND($A49&lt;&gt;"Eindtotaal",$A49&lt;&gt;""),(VLOOKUP($A49,basisdata!$J$1:$M$3404,4,0)),"")</f>
        <v/>
      </c>
      <c r="H49" s="105" t="str">
        <f>IF(AND($A49&lt;&gt;"Eindtotaal",$A49&lt;&gt;""),(VLOOKUP($A49,basisdata!$J$1:$M$3404,2,0)),"")</f>
        <v/>
      </c>
      <c r="I49" s="106" t="str">
        <f>IF(AND($A49&lt;&gt;"Eindtotaal",$A49&lt;&gt;""),(VLOOKUP($A49,basisdata!$J$1:$N$3404,5,0)),"")</f>
        <v/>
      </c>
    </row>
    <row r="50" spans="1:9" x14ac:dyDescent="0.3">
      <c r="A50"/>
      <c r="B50"/>
      <c r="C50"/>
      <c r="D50"/>
      <c r="E50"/>
      <c r="G50" s="105" t="str">
        <f>IF(AND($A50&lt;&gt;"Eindtotaal",$A50&lt;&gt;""),(VLOOKUP($A50,basisdata!$J$1:$M$3404,4,0)),"")</f>
        <v/>
      </c>
      <c r="H50" s="105" t="str">
        <f>IF(AND($A50&lt;&gt;"Eindtotaal",$A50&lt;&gt;""),(VLOOKUP($A50,basisdata!$J$1:$M$3404,2,0)),"")</f>
        <v/>
      </c>
      <c r="I50" s="106" t="str">
        <f>IF(AND($A50&lt;&gt;"Eindtotaal",$A50&lt;&gt;""),(VLOOKUP($A50,basisdata!$J$1:$N$3404,5,0)),"")</f>
        <v/>
      </c>
    </row>
    <row r="51" spans="1:9" x14ac:dyDescent="0.3">
      <c r="A51"/>
      <c r="B51"/>
      <c r="C51"/>
      <c r="D51"/>
      <c r="E51"/>
      <c r="G51" s="105" t="str">
        <f>IF(AND($A51&lt;&gt;"Eindtotaal",$A51&lt;&gt;""),(VLOOKUP($A51,basisdata!$J$1:$M$3404,4,0)),"")</f>
        <v/>
      </c>
      <c r="H51" s="105" t="str">
        <f>IF(AND($A51&lt;&gt;"Eindtotaal",$A51&lt;&gt;""),(VLOOKUP($A51,basisdata!$J$1:$M$3404,2,0)),"")</f>
        <v/>
      </c>
      <c r="I51" s="106" t="str">
        <f>IF(AND($A51&lt;&gt;"Eindtotaal",$A51&lt;&gt;""),(VLOOKUP($A51,basisdata!$J$1:$N$3404,5,0)),"")</f>
        <v/>
      </c>
    </row>
    <row r="52" spans="1:9" x14ac:dyDescent="0.3">
      <c r="A52"/>
      <c r="B52"/>
      <c r="C52"/>
      <c r="D52"/>
      <c r="E52"/>
      <c r="G52" s="105" t="str">
        <f>IF(AND($A52&lt;&gt;"Eindtotaal",$A52&lt;&gt;""),(VLOOKUP($A52,basisdata!$J$1:$M$3404,4,0)),"")</f>
        <v/>
      </c>
      <c r="H52" s="105" t="str">
        <f>IF(AND($A52&lt;&gt;"Eindtotaal",$A52&lt;&gt;""),(VLOOKUP($A52,basisdata!$J$1:$M$3404,2,0)),"")</f>
        <v/>
      </c>
      <c r="I52" s="106" t="str">
        <f>IF(AND($A52&lt;&gt;"Eindtotaal",$A52&lt;&gt;""),(VLOOKUP($A52,basisdata!$J$1:$N$3404,5,0)),"")</f>
        <v/>
      </c>
    </row>
    <row r="53" spans="1:9" x14ac:dyDescent="0.3">
      <c r="A53"/>
      <c r="B53"/>
      <c r="C53"/>
      <c r="D53"/>
      <c r="E53"/>
      <c r="G53" s="105" t="str">
        <f>IF(AND($A53&lt;&gt;"Eindtotaal",$A53&lt;&gt;""),(VLOOKUP($A53,basisdata!$J$1:$M$3404,4,0)),"")</f>
        <v/>
      </c>
      <c r="H53" s="105" t="str">
        <f>IF(AND($A53&lt;&gt;"Eindtotaal",$A53&lt;&gt;""),(VLOOKUP($A53,basisdata!$J$1:$M$3404,2,0)),"")</f>
        <v/>
      </c>
      <c r="I53" s="106" t="str">
        <f>IF(AND($A53&lt;&gt;"Eindtotaal",$A53&lt;&gt;""),(VLOOKUP($A53,basisdata!$J$1:$N$3404,5,0)),"")</f>
        <v/>
      </c>
    </row>
    <row r="54" spans="1:9" x14ac:dyDescent="0.3">
      <c r="A54"/>
      <c r="B54"/>
      <c r="C54"/>
      <c r="D54"/>
      <c r="E54"/>
      <c r="G54" s="105" t="str">
        <f>IF(AND($A54&lt;&gt;"Eindtotaal",$A54&lt;&gt;""),(VLOOKUP($A54,basisdata!$J$1:$M$3404,4,0)),"")</f>
        <v/>
      </c>
      <c r="H54" s="105" t="str">
        <f>IF(AND($A54&lt;&gt;"Eindtotaal",$A54&lt;&gt;""),(VLOOKUP($A54,basisdata!$J$1:$M$3404,2,0)),"")</f>
        <v/>
      </c>
      <c r="I54" s="106" t="str">
        <f>IF(AND($A54&lt;&gt;"Eindtotaal",$A54&lt;&gt;""),(VLOOKUP($A54,basisdata!$J$1:$N$3404,5,0)),"")</f>
        <v/>
      </c>
    </row>
    <row r="55" spans="1:9" x14ac:dyDescent="0.3">
      <c r="A55"/>
      <c r="B55"/>
      <c r="C55"/>
      <c r="D55"/>
      <c r="E55"/>
      <c r="G55" s="105" t="str">
        <f>IF(AND($A55&lt;&gt;"Eindtotaal",$A55&lt;&gt;""),(VLOOKUP($A55,basisdata!$J$1:$M$3404,4,0)),"")</f>
        <v/>
      </c>
      <c r="H55" s="105" t="str">
        <f>IF(AND($A55&lt;&gt;"Eindtotaal",$A55&lt;&gt;""),(VLOOKUP($A55,basisdata!$J$1:$M$3404,2,0)),"")</f>
        <v/>
      </c>
      <c r="I55" s="106" t="str">
        <f>IF(AND($A55&lt;&gt;"Eindtotaal",$A55&lt;&gt;""),(VLOOKUP($A55,basisdata!$J$1:$N$3404,5,0)),"")</f>
        <v/>
      </c>
    </row>
    <row r="56" spans="1:9" x14ac:dyDescent="0.3">
      <c r="A56"/>
      <c r="B56"/>
      <c r="C56"/>
      <c r="D56"/>
      <c r="E56"/>
      <c r="G56" s="105" t="str">
        <f>IF(AND($A56&lt;&gt;"Eindtotaal",$A56&lt;&gt;""),(VLOOKUP($A56,basisdata!$J$1:$M$3404,4,0)),"")</f>
        <v/>
      </c>
      <c r="H56" s="105" t="str">
        <f>IF(AND($A56&lt;&gt;"Eindtotaal",$A56&lt;&gt;""),(VLOOKUP($A56,basisdata!$J$1:$M$3404,2,0)),"")</f>
        <v/>
      </c>
      <c r="I56" s="106" t="str">
        <f>IF(AND($A56&lt;&gt;"Eindtotaal",$A56&lt;&gt;""),(VLOOKUP($A56,basisdata!$J$1:$N$3404,5,0)),"")</f>
        <v/>
      </c>
    </row>
    <row r="57" spans="1:9" x14ac:dyDescent="0.3">
      <c r="A57"/>
      <c r="B57"/>
      <c r="C57"/>
      <c r="D57"/>
      <c r="E57"/>
      <c r="G57" s="105" t="str">
        <f>IF(AND($A57&lt;&gt;"Eindtotaal",$A57&lt;&gt;""),(VLOOKUP($A57,basisdata!$J$1:$M$3404,4,0)),"")</f>
        <v/>
      </c>
      <c r="H57" s="105" t="str">
        <f>IF(AND($A57&lt;&gt;"Eindtotaal",$A57&lt;&gt;""),(VLOOKUP($A57,basisdata!$J$1:$M$3404,2,0)),"")</f>
        <v/>
      </c>
      <c r="I57" s="106" t="str">
        <f>IF(AND($A57&lt;&gt;"Eindtotaal",$A57&lt;&gt;""),(VLOOKUP($A57,basisdata!$J$1:$N$3404,5,0)),"")</f>
        <v/>
      </c>
    </row>
    <row r="58" spans="1:9" x14ac:dyDescent="0.3">
      <c r="A58"/>
      <c r="B58"/>
      <c r="C58"/>
      <c r="D58"/>
      <c r="E58"/>
      <c r="G58" s="105" t="str">
        <f>IF(AND($A58&lt;&gt;"Eindtotaal",$A58&lt;&gt;""),(VLOOKUP($A58,basisdata!$J$1:$M$3404,4,0)),"")</f>
        <v/>
      </c>
      <c r="H58" s="105" t="str">
        <f>IF(AND($A58&lt;&gt;"Eindtotaal",$A58&lt;&gt;""),(VLOOKUP($A58,basisdata!$J$1:$M$3404,2,0)),"")</f>
        <v/>
      </c>
      <c r="I58" s="106" t="str">
        <f>IF(AND($A58&lt;&gt;"Eindtotaal",$A58&lt;&gt;""),(VLOOKUP($A58,basisdata!$J$1:$N$3404,5,0)),"")</f>
        <v/>
      </c>
    </row>
    <row r="59" spans="1:9" x14ac:dyDescent="0.3">
      <c r="A59"/>
      <c r="B59"/>
      <c r="C59"/>
      <c r="D59"/>
      <c r="E59"/>
      <c r="G59" s="105" t="str">
        <f>IF(AND($A59&lt;&gt;"Eindtotaal",$A59&lt;&gt;""),(VLOOKUP($A59,basisdata!$J$1:$M$3404,4,0)),"")</f>
        <v/>
      </c>
      <c r="H59" s="105" t="str">
        <f>IF(AND($A59&lt;&gt;"Eindtotaal",$A59&lt;&gt;""),(VLOOKUP($A59,basisdata!$J$1:$M$3404,2,0)),"")</f>
        <v/>
      </c>
      <c r="I59" s="106" t="str">
        <f>IF(AND($A59&lt;&gt;"Eindtotaal",$A59&lt;&gt;""),(VLOOKUP($A59,basisdata!$J$1:$N$3404,5,0)),"")</f>
        <v/>
      </c>
    </row>
    <row r="60" spans="1:9" x14ac:dyDescent="0.3">
      <c r="A60"/>
      <c r="B60"/>
      <c r="C60"/>
      <c r="D60"/>
      <c r="E60"/>
      <c r="G60" s="105" t="str">
        <f>IF(AND($A60&lt;&gt;"Eindtotaal",$A60&lt;&gt;""),(VLOOKUP($A60,basisdata!$J$1:$M$3404,4,0)),"")</f>
        <v/>
      </c>
      <c r="H60" s="105" t="str">
        <f>IF(AND($A60&lt;&gt;"Eindtotaal",$A60&lt;&gt;""),(VLOOKUP($A60,basisdata!$J$1:$M$3404,2,0)),"")</f>
        <v/>
      </c>
      <c r="I60" s="106" t="str">
        <f>IF(AND($A60&lt;&gt;"Eindtotaal",$A60&lt;&gt;""),(VLOOKUP($A60,basisdata!$J$1:$N$3404,5,0)),"")</f>
        <v/>
      </c>
    </row>
    <row r="61" spans="1:9" x14ac:dyDescent="0.3">
      <c r="A61"/>
      <c r="B61"/>
      <c r="C61"/>
      <c r="D61"/>
      <c r="E61"/>
      <c r="G61" s="105" t="str">
        <f>IF(AND($A61&lt;&gt;"Eindtotaal",$A61&lt;&gt;""),(VLOOKUP($A61,basisdata!$J$1:$M$3404,4,0)),"")</f>
        <v/>
      </c>
      <c r="H61" s="105" t="str">
        <f>IF(AND($A61&lt;&gt;"Eindtotaal",$A61&lt;&gt;""),(VLOOKUP($A61,basisdata!$J$1:$M$3404,2,0)),"")</f>
        <v/>
      </c>
      <c r="I61" s="106" t="str">
        <f>IF(AND($A61&lt;&gt;"Eindtotaal",$A61&lt;&gt;""),(VLOOKUP($A61,basisdata!$J$1:$N$3404,5,0)),"")</f>
        <v/>
      </c>
    </row>
    <row r="62" spans="1:9" x14ac:dyDescent="0.3">
      <c r="A62"/>
      <c r="B62"/>
      <c r="C62"/>
      <c r="D62"/>
      <c r="E62"/>
      <c r="G62" s="105" t="str">
        <f>IF(AND($A62&lt;&gt;"Eindtotaal",$A62&lt;&gt;""),(VLOOKUP($A62,basisdata!$J$1:$M$3404,4,0)),"")</f>
        <v/>
      </c>
      <c r="H62" s="105" t="str">
        <f>IF(AND($A62&lt;&gt;"Eindtotaal",$A62&lt;&gt;""),(VLOOKUP($A62,basisdata!$J$1:$M$3404,2,0)),"")</f>
        <v/>
      </c>
      <c r="I62" s="106" t="str">
        <f>IF(AND($A62&lt;&gt;"Eindtotaal",$A62&lt;&gt;""),(VLOOKUP($A62,basisdata!$J$1:$N$3404,5,0)),"")</f>
        <v/>
      </c>
    </row>
    <row r="63" spans="1:9" x14ac:dyDescent="0.3">
      <c r="A63"/>
      <c r="B63"/>
      <c r="C63"/>
      <c r="D63"/>
      <c r="E63"/>
      <c r="G63" s="105" t="str">
        <f>IF(AND($A63&lt;&gt;"Eindtotaal",$A63&lt;&gt;""),(VLOOKUP($A63,basisdata!$J$1:$M$3404,4,0)),"")</f>
        <v/>
      </c>
      <c r="H63" s="105" t="str">
        <f>IF(AND($A63&lt;&gt;"Eindtotaal",$A63&lt;&gt;""),(VLOOKUP($A63,basisdata!$J$1:$M$3404,2,0)),"")</f>
        <v/>
      </c>
      <c r="I63" s="106" t="str">
        <f>IF(AND($A63&lt;&gt;"Eindtotaal",$A63&lt;&gt;""),(VLOOKUP($A63,basisdata!$J$1:$N$3404,5,0)),"")</f>
        <v/>
      </c>
    </row>
    <row r="64" spans="1:9" x14ac:dyDescent="0.3">
      <c r="A64"/>
      <c r="B64"/>
      <c r="C64"/>
      <c r="D64"/>
      <c r="E64"/>
      <c r="G64" s="105" t="str">
        <f>IF(AND($A64&lt;&gt;"Eindtotaal",$A64&lt;&gt;""),(VLOOKUP($A64,basisdata!$J$1:$M$3404,4,0)),"")</f>
        <v/>
      </c>
      <c r="H64" s="105" t="str">
        <f>IF(AND($A64&lt;&gt;"Eindtotaal",$A64&lt;&gt;""),(VLOOKUP($A64,basisdata!$J$1:$M$3404,2,0)),"")</f>
        <v/>
      </c>
      <c r="I64" s="106" t="str">
        <f>IF(AND($A64&lt;&gt;"Eindtotaal",$A64&lt;&gt;""),(VLOOKUP($A64,basisdata!$J$1:$N$3404,5,0)),"")</f>
        <v/>
      </c>
    </row>
    <row r="65" spans="1:9" x14ac:dyDescent="0.3">
      <c r="A65"/>
      <c r="B65"/>
      <c r="C65"/>
      <c r="D65"/>
      <c r="E65"/>
      <c r="G65" s="105" t="str">
        <f>IF(AND($A65&lt;&gt;"Eindtotaal",$A65&lt;&gt;""),(VLOOKUP($A65,basisdata!$J$1:$M$3404,4,0)),"")</f>
        <v/>
      </c>
      <c r="H65" s="105" t="str">
        <f>IF(AND($A65&lt;&gt;"Eindtotaal",$A65&lt;&gt;""),(VLOOKUP($A65,basisdata!$J$1:$M$3404,2,0)),"")</f>
        <v/>
      </c>
      <c r="I65" s="106" t="str">
        <f>IF(AND($A65&lt;&gt;"Eindtotaal",$A65&lt;&gt;""),(VLOOKUP($A65,basisdata!$J$1:$N$3404,5,0)),"")</f>
        <v/>
      </c>
    </row>
    <row r="66" spans="1:9" x14ac:dyDescent="0.3">
      <c r="A66"/>
      <c r="B66"/>
      <c r="C66"/>
      <c r="D66"/>
      <c r="E66"/>
      <c r="G66" s="105" t="str">
        <f>IF(AND($A66&lt;&gt;"Eindtotaal",$A66&lt;&gt;""),(VLOOKUP($A66,basisdata!$J$1:$M$3404,4,0)),"")</f>
        <v/>
      </c>
      <c r="H66" s="105" t="str">
        <f>IF(AND($A66&lt;&gt;"Eindtotaal",$A66&lt;&gt;""),(VLOOKUP($A66,basisdata!$J$1:$M$3404,2,0)),"")</f>
        <v/>
      </c>
      <c r="I66" s="106" t="str">
        <f>IF(AND($A66&lt;&gt;"Eindtotaal",$A66&lt;&gt;""),(VLOOKUP($A66,basisdata!$J$1:$N$3404,5,0)),"")</f>
        <v/>
      </c>
    </row>
    <row r="67" spans="1:9" x14ac:dyDescent="0.3">
      <c r="A67"/>
      <c r="B67"/>
      <c r="C67"/>
      <c r="D67"/>
      <c r="E67"/>
      <c r="G67" s="105" t="str">
        <f>IF(AND($A67&lt;&gt;"Eindtotaal",$A67&lt;&gt;""),(VLOOKUP($A67,basisdata!$J$1:$M$3404,4,0)),"")</f>
        <v/>
      </c>
      <c r="H67" s="105" t="str">
        <f>IF(AND($A67&lt;&gt;"Eindtotaal",$A67&lt;&gt;""),(VLOOKUP($A67,basisdata!$J$1:$M$3404,2,0)),"")</f>
        <v/>
      </c>
      <c r="I67" s="106" t="str">
        <f>IF(AND($A67&lt;&gt;"Eindtotaal",$A67&lt;&gt;""),(VLOOKUP($A67,basisdata!$J$1:$N$3404,5,0)),"")</f>
        <v/>
      </c>
    </row>
    <row r="68" spans="1:9" x14ac:dyDescent="0.3">
      <c r="A68"/>
      <c r="B68"/>
      <c r="C68"/>
      <c r="D68"/>
      <c r="E68"/>
      <c r="G68" s="105" t="str">
        <f>IF(AND($A68&lt;&gt;"Eindtotaal",$A68&lt;&gt;""),(VLOOKUP($A68,basisdata!$J$1:$M$3404,4,0)),"")</f>
        <v/>
      </c>
      <c r="H68" s="105" t="str">
        <f>IF(AND($A68&lt;&gt;"Eindtotaal",$A68&lt;&gt;""),(VLOOKUP($A68,basisdata!$J$1:$M$3404,2,0)),"")</f>
        <v/>
      </c>
      <c r="I68" s="106" t="str">
        <f>IF(AND($A68&lt;&gt;"Eindtotaal",$A68&lt;&gt;""),(VLOOKUP($A68,basisdata!$J$1:$N$3404,5,0)),"")</f>
        <v/>
      </c>
    </row>
    <row r="69" spans="1:9" x14ac:dyDescent="0.3">
      <c r="A69"/>
      <c r="B69"/>
      <c r="C69"/>
      <c r="D69"/>
      <c r="E69"/>
      <c r="G69" s="105" t="str">
        <f>IF(AND($A69&lt;&gt;"Eindtotaal",$A69&lt;&gt;""),(VLOOKUP($A69,basisdata!$J$1:$M$3404,4,0)),"")</f>
        <v/>
      </c>
      <c r="H69" s="105" t="str">
        <f>IF(AND($A69&lt;&gt;"Eindtotaal",$A69&lt;&gt;""),(VLOOKUP($A69,basisdata!$J$1:$M$3404,2,0)),"")</f>
        <v/>
      </c>
      <c r="I69" s="106" t="str">
        <f>IF(AND($A69&lt;&gt;"Eindtotaal",$A69&lt;&gt;""),(VLOOKUP($A69,basisdata!$J$1:$N$3404,5,0)),"")</f>
        <v/>
      </c>
    </row>
    <row r="70" spans="1:9" x14ac:dyDescent="0.3">
      <c r="A70"/>
      <c r="B70"/>
      <c r="C70"/>
      <c r="D70"/>
      <c r="E70"/>
      <c r="G70" s="105" t="str">
        <f>IF(AND($A70&lt;&gt;"Eindtotaal",$A70&lt;&gt;""),(VLOOKUP($A70,basisdata!$J$1:$M$3404,4,0)),"")</f>
        <v/>
      </c>
      <c r="H70" s="105" t="str">
        <f>IF(AND($A70&lt;&gt;"Eindtotaal",$A70&lt;&gt;""),(VLOOKUP($A70,basisdata!$J$1:$M$3404,2,0)),"")</f>
        <v/>
      </c>
      <c r="I70" s="106" t="str">
        <f>IF(AND($A70&lt;&gt;"Eindtotaal",$A70&lt;&gt;""),(VLOOKUP($A70,basisdata!$J$1:$N$3404,5,0)),"")</f>
        <v/>
      </c>
    </row>
    <row r="71" spans="1:9" x14ac:dyDescent="0.3">
      <c r="A71"/>
      <c r="B71"/>
      <c r="C71"/>
      <c r="D71"/>
      <c r="E71"/>
      <c r="G71" s="105" t="str">
        <f>IF(AND($A71&lt;&gt;"Eindtotaal",$A71&lt;&gt;""),(VLOOKUP($A71,basisdata!$J$1:$M$3404,4,0)),"")</f>
        <v/>
      </c>
      <c r="H71" s="105" t="str">
        <f>IF(AND($A71&lt;&gt;"Eindtotaal",$A71&lt;&gt;""),(VLOOKUP($A71,basisdata!$J$1:$M$3404,2,0)),"")</f>
        <v/>
      </c>
      <c r="I71" s="106" t="str">
        <f>IF(AND($A71&lt;&gt;"Eindtotaal",$A71&lt;&gt;""),(VLOOKUP($A71,basisdata!$J$1:$N$3404,5,0)),"")</f>
        <v/>
      </c>
    </row>
    <row r="72" spans="1:9" x14ac:dyDescent="0.3">
      <c r="A72"/>
      <c r="B72"/>
      <c r="C72"/>
      <c r="D72"/>
      <c r="E72"/>
      <c r="G72" s="105" t="str">
        <f>IF(AND($A72&lt;&gt;"Eindtotaal",$A72&lt;&gt;""),(VLOOKUP($A72,basisdata!$J$1:$M$3404,4,0)),"")</f>
        <v/>
      </c>
      <c r="H72" s="105" t="str">
        <f>IF(AND($A72&lt;&gt;"Eindtotaal",$A72&lt;&gt;""),(VLOOKUP($A72,basisdata!$J$1:$M$3404,2,0)),"")</f>
        <v/>
      </c>
      <c r="I72" s="106" t="str">
        <f>IF(AND($A72&lt;&gt;"Eindtotaal",$A72&lt;&gt;""),(VLOOKUP($A72,basisdata!$J$1:$N$3404,5,0)),"")</f>
        <v/>
      </c>
    </row>
    <row r="73" spans="1:9" x14ac:dyDescent="0.3">
      <c r="A73"/>
      <c r="B73"/>
      <c r="C73"/>
      <c r="D73"/>
      <c r="E73"/>
      <c r="G73" s="105" t="str">
        <f>IF(AND($A73&lt;&gt;"Eindtotaal",$A73&lt;&gt;""),(VLOOKUP($A73,basisdata!$J$1:$M$3404,4,0)),"")</f>
        <v/>
      </c>
      <c r="H73" s="105" t="str">
        <f>IF(AND($A73&lt;&gt;"Eindtotaal",$A73&lt;&gt;""),(VLOOKUP($A73,basisdata!$J$1:$M$3404,2,0)),"")</f>
        <v/>
      </c>
      <c r="I73" s="106" t="str">
        <f>IF(AND($A73&lt;&gt;"Eindtotaal",$A73&lt;&gt;""),(VLOOKUP($A73,basisdata!$J$1:$N$3404,5,0)),"")</f>
        <v/>
      </c>
    </row>
    <row r="74" spans="1:9" x14ac:dyDescent="0.3">
      <c r="A74"/>
      <c r="B74"/>
      <c r="C74"/>
      <c r="D74"/>
      <c r="E74"/>
      <c r="G74" s="105" t="str">
        <f>IF(AND($A74&lt;&gt;"Eindtotaal",$A74&lt;&gt;""),(VLOOKUP($A74,basisdata!$J$1:$M$3404,4,0)),"")</f>
        <v/>
      </c>
      <c r="H74" s="105" t="str">
        <f>IF(AND($A74&lt;&gt;"Eindtotaal",$A74&lt;&gt;""),(VLOOKUP($A74,basisdata!$J$1:$M$3404,2,0)),"")</f>
        <v/>
      </c>
      <c r="I74" s="106" t="str">
        <f>IF(AND($A74&lt;&gt;"Eindtotaal",$A74&lt;&gt;""),(VLOOKUP($A74,basisdata!$J$1:$N$3404,5,0)),"")</f>
        <v/>
      </c>
    </row>
    <row r="75" spans="1:9" x14ac:dyDescent="0.3">
      <c r="A75"/>
      <c r="B75"/>
      <c r="C75"/>
      <c r="D75"/>
      <c r="E75"/>
      <c r="G75" s="105" t="str">
        <f>IF(AND($A75&lt;&gt;"Eindtotaal",$A75&lt;&gt;""),(VLOOKUP($A75,basisdata!$J$1:$M$3404,4,0)),"")</f>
        <v/>
      </c>
      <c r="H75" s="105" t="str">
        <f>IF(AND($A75&lt;&gt;"Eindtotaal",$A75&lt;&gt;""),(VLOOKUP($A75,basisdata!$J$1:$M$3404,2,0)),"")</f>
        <v/>
      </c>
      <c r="I75" s="106" t="str">
        <f>IF(AND($A75&lt;&gt;"Eindtotaal",$A75&lt;&gt;""),(VLOOKUP($A75,basisdata!$J$1:$N$3404,5,0)),"")</f>
        <v/>
      </c>
    </row>
    <row r="76" spans="1:9" x14ac:dyDescent="0.3">
      <c r="A76"/>
      <c r="B76"/>
      <c r="C76"/>
      <c r="D76"/>
      <c r="E76"/>
      <c r="G76" s="105" t="str">
        <f>IF(AND($A76&lt;&gt;"Eindtotaal",$A76&lt;&gt;""),(VLOOKUP($A76,basisdata!$J$1:$M$3404,4,0)),"")</f>
        <v/>
      </c>
      <c r="H76" s="105" t="str">
        <f>IF(AND($A76&lt;&gt;"Eindtotaal",$A76&lt;&gt;""),(VLOOKUP($A76,basisdata!$J$1:$M$3404,2,0)),"")</f>
        <v/>
      </c>
      <c r="I76" s="106" t="str">
        <f>IF(AND($A76&lt;&gt;"Eindtotaal",$A76&lt;&gt;""),(VLOOKUP($A76,basisdata!$J$1:$N$3404,5,0)),"")</f>
        <v/>
      </c>
    </row>
    <row r="77" spans="1:9" x14ac:dyDescent="0.3">
      <c r="A77"/>
      <c r="B77"/>
      <c r="C77"/>
      <c r="D77"/>
      <c r="E77"/>
      <c r="G77" s="105" t="str">
        <f>IF(AND($A77&lt;&gt;"Eindtotaal",$A77&lt;&gt;""),(VLOOKUP($A77,basisdata!$J$1:$M$3404,4,0)),"")</f>
        <v/>
      </c>
      <c r="H77" s="105" t="str">
        <f>IF(AND($A77&lt;&gt;"Eindtotaal",$A77&lt;&gt;""),(VLOOKUP($A77,basisdata!$J$1:$M$3404,2,0)),"")</f>
        <v/>
      </c>
      <c r="I77" s="106" t="str">
        <f>IF(AND($A77&lt;&gt;"Eindtotaal",$A77&lt;&gt;""),(VLOOKUP($A77,basisdata!$J$1:$N$3404,5,0)),"")</f>
        <v/>
      </c>
    </row>
    <row r="78" spans="1:9" x14ac:dyDescent="0.3">
      <c r="A78"/>
      <c r="B78"/>
      <c r="C78"/>
      <c r="D78"/>
      <c r="E78"/>
      <c r="G78" s="105" t="str">
        <f>IF(AND($A78&lt;&gt;"Eindtotaal",$A78&lt;&gt;""),(VLOOKUP($A78,basisdata!$J$1:$M$3404,4,0)),"")</f>
        <v/>
      </c>
      <c r="H78" s="105" t="str">
        <f>IF(AND($A78&lt;&gt;"Eindtotaal",$A78&lt;&gt;""),(VLOOKUP($A78,basisdata!$J$1:$M$3404,2,0)),"")</f>
        <v/>
      </c>
      <c r="I78" s="106" t="str">
        <f>IF(AND($A78&lt;&gt;"Eindtotaal",$A78&lt;&gt;""),(VLOOKUP($A78,basisdata!$J$1:$N$3404,5,0)),"")</f>
        <v/>
      </c>
    </row>
    <row r="79" spans="1:9" x14ac:dyDescent="0.3">
      <c r="A79"/>
      <c r="B79"/>
      <c r="C79"/>
      <c r="D79"/>
      <c r="E79"/>
      <c r="G79" s="105" t="str">
        <f>IF(AND($A79&lt;&gt;"Eindtotaal",$A79&lt;&gt;""),(VLOOKUP($A79,basisdata!$J$1:$M$3404,4,0)),"")</f>
        <v/>
      </c>
      <c r="H79" s="105" t="str">
        <f>IF(AND($A79&lt;&gt;"Eindtotaal",$A79&lt;&gt;""),(VLOOKUP($A79,basisdata!$J$1:$M$3404,2,0)),"")</f>
        <v/>
      </c>
      <c r="I79" s="106" t="str">
        <f>IF(AND($A79&lt;&gt;"Eindtotaal",$A79&lt;&gt;""),(VLOOKUP($A79,basisdata!$J$1:$N$3404,5,0)),"")</f>
        <v/>
      </c>
    </row>
    <row r="80" spans="1:9" x14ac:dyDescent="0.3">
      <c r="A80"/>
      <c r="B80"/>
      <c r="C80"/>
      <c r="D80"/>
      <c r="E80"/>
      <c r="G80" s="105" t="str">
        <f>IF(AND($A80&lt;&gt;"Eindtotaal",$A80&lt;&gt;""),(VLOOKUP($A80,basisdata!$J$1:$M$3404,4,0)),"")</f>
        <v/>
      </c>
      <c r="H80" s="105" t="str">
        <f>IF(AND($A80&lt;&gt;"Eindtotaal",$A80&lt;&gt;""),(VLOOKUP($A80,basisdata!$J$1:$M$3404,2,0)),"")</f>
        <v/>
      </c>
      <c r="I80" s="106" t="str">
        <f>IF(AND($A80&lt;&gt;"Eindtotaal",$A80&lt;&gt;""),(VLOOKUP($A80,basisdata!$J$1:$N$3404,5,0)),"")</f>
        <v/>
      </c>
    </row>
    <row r="81" spans="1:9" x14ac:dyDescent="0.3">
      <c r="A81"/>
      <c r="B81"/>
      <c r="C81"/>
      <c r="D81"/>
      <c r="E81"/>
      <c r="G81" s="105" t="str">
        <f>IF(AND($A81&lt;&gt;"Eindtotaal",$A81&lt;&gt;""),(VLOOKUP($A81,basisdata!$J$1:$M$3404,4,0)),"")</f>
        <v/>
      </c>
      <c r="H81" s="105" t="str">
        <f>IF(AND($A81&lt;&gt;"Eindtotaal",$A81&lt;&gt;""),(VLOOKUP($A81,basisdata!$J$1:$M$3404,2,0)),"")</f>
        <v/>
      </c>
      <c r="I81" s="106" t="str">
        <f>IF(AND($A81&lt;&gt;"Eindtotaal",$A81&lt;&gt;""),(VLOOKUP($A81,basisdata!$J$1:$N$3404,5,0)),"")</f>
        <v/>
      </c>
    </row>
    <row r="82" spans="1:9" x14ac:dyDescent="0.3">
      <c r="A82"/>
      <c r="B82"/>
      <c r="C82"/>
      <c r="D82"/>
      <c r="E82"/>
      <c r="G82" s="105" t="str">
        <f>IF(AND($A82&lt;&gt;"Eindtotaal",$A82&lt;&gt;""),(VLOOKUP($A82,basisdata!$J$1:$M$3404,4,0)),"")</f>
        <v/>
      </c>
      <c r="H82" s="105" t="str">
        <f>IF(AND($A82&lt;&gt;"Eindtotaal",$A82&lt;&gt;""),(VLOOKUP($A82,basisdata!$J$1:$M$3404,2,0)),"")</f>
        <v/>
      </c>
      <c r="I82" s="106" t="str">
        <f>IF(AND($A82&lt;&gt;"Eindtotaal",$A82&lt;&gt;""),(VLOOKUP($A82,basisdata!$J$1:$N$3404,5,0)),"")</f>
        <v/>
      </c>
    </row>
    <row r="83" spans="1:9" x14ac:dyDescent="0.3">
      <c r="A83"/>
      <c r="B83"/>
      <c r="C83"/>
      <c r="D83"/>
      <c r="E83"/>
      <c r="G83" s="105" t="str">
        <f>IF(AND($A83&lt;&gt;"Eindtotaal",$A83&lt;&gt;""),(VLOOKUP($A83,basisdata!$J$1:$M$3404,4,0)),"")</f>
        <v/>
      </c>
      <c r="H83" s="105" t="str">
        <f>IF(AND($A83&lt;&gt;"Eindtotaal",$A83&lt;&gt;""),(VLOOKUP($A83,basisdata!$J$1:$M$3404,2,0)),"")</f>
        <v/>
      </c>
      <c r="I83" s="106" t="str">
        <f>IF(AND($A83&lt;&gt;"Eindtotaal",$A83&lt;&gt;""),(VLOOKUP($A83,basisdata!$J$1:$N$3404,5,0)),"")</f>
        <v/>
      </c>
    </row>
    <row r="84" spans="1:9" x14ac:dyDescent="0.3">
      <c r="A84"/>
      <c r="B84"/>
      <c r="C84"/>
      <c r="D84"/>
      <c r="E84"/>
      <c r="G84" s="105" t="str">
        <f>IF(AND($A84&lt;&gt;"Eindtotaal",$A84&lt;&gt;""),(VLOOKUP($A84,basisdata!$J$1:$M$3404,4,0)),"")</f>
        <v/>
      </c>
      <c r="H84" s="105" t="str">
        <f>IF(AND($A84&lt;&gt;"Eindtotaal",$A84&lt;&gt;""),(VLOOKUP($A84,basisdata!$J$1:$M$3404,2,0)),"")</f>
        <v/>
      </c>
      <c r="I84" s="106" t="str">
        <f>IF(AND($A84&lt;&gt;"Eindtotaal",$A84&lt;&gt;""),(VLOOKUP($A84,basisdata!$J$1:$N$3404,5,0)),"")</f>
        <v/>
      </c>
    </row>
    <row r="85" spans="1:9" x14ac:dyDescent="0.3">
      <c r="A85"/>
      <c r="B85"/>
      <c r="C85"/>
      <c r="D85"/>
      <c r="E85"/>
      <c r="G85" s="105" t="str">
        <f>IF(AND($A85&lt;&gt;"Eindtotaal",$A85&lt;&gt;""),(VLOOKUP($A85,basisdata!$J$1:$M$3404,4,0)),"")</f>
        <v/>
      </c>
      <c r="H85" s="105" t="str">
        <f>IF(AND($A85&lt;&gt;"Eindtotaal",$A85&lt;&gt;""),(VLOOKUP($A85,basisdata!$J$1:$M$3404,2,0)),"")</f>
        <v/>
      </c>
      <c r="I85" s="106" t="str">
        <f>IF(AND($A85&lt;&gt;"Eindtotaal",$A85&lt;&gt;""),(VLOOKUP($A85,basisdata!$J$1:$N$3404,5,0)),"")</f>
        <v/>
      </c>
    </row>
    <row r="86" spans="1:9" x14ac:dyDescent="0.3">
      <c r="A86"/>
      <c r="B86"/>
      <c r="C86"/>
      <c r="D86"/>
      <c r="E86"/>
      <c r="G86" s="105" t="str">
        <f>IF(AND($A86&lt;&gt;"Eindtotaal",$A86&lt;&gt;""),(VLOOKUP($A86,basisdata!$J$1:$M$3404,4,0)),"")</f>
        <v/>
      </c>
      <c r="H86" s="105" t="str">
        <f>IF(AND($A86&lt;&gt;"Eindtotaal",$A86&lt;&gt;""),(VLOOKUP($A86,basisdata!$J$1:$M$3404,2,0)),"")</f>
        <v/>
      </c>
      <c r="I86" s="106" t="str">
        <f>IF(AND($A86&lt;&gt;"Eindtotaal",$A86&lt;&gt;""),(VLOOKUP($A86,basisdata!$J$1:$N$3404,5,0)),"")</f>
        <v/>
      </c>
    </row>
    <row r="87" spans="1:9" x14ac:dyDescent="0.3">
      <c r="A87"/>
      <c r="B87"/>
      <c r="C87"/>
      <c r="D87"/>
      <c r="E87"/>
      <c r="G87" s="105" t="str">
        <f>IF(AND($A87&lt;&gt;"Eindtotaal",$A87&lt;&gt;""),(VLOOKUP($A87,basisdata!$J$1:$M$3404,4,0)),"")</f>
        <v/>
      </c>
      <c r="H87" s="105" t="str">
        <f>IF(AND($A87&lt;&gt;"Eindtotaal",$A87&lt;&gt;""),(VLOOKUP($A87,basisdata!$J$1:$M$3404,2,0)),"")</f>
        <v/>
      </c>
      <c r="I87" s="106" t="str">
        <f>IF(AND($A87&lt;&gt;"Eindtotaal",$A87&lt;&gt;""),(VLOOKUP($A87,basisdata!$J$1:$N$3404,5,0)),"")</f>
        <v/>
      </c>
    </row>
    <row r="88" spans="1:9" x14ac:dyDescent="0.3">
      <c r="A88"/>
      <c r="B88"/>
      <c r="C88"/>
      <c r="D88"/>
      <c r="E88"/>
      <c r="G88" s="105" t="str">
        <f>IF(AND($A88&lt;&gt;"Eindtotaal",$A88&lt;&gt;""),(VLOOKUP($A88,basisdata!$J$1:$M$3404,4,0)),"")</f>
        <v/>
      </c>
      <c r="H88" s="105" t="str">
        <f>IF(AND($A88&lt;&gt;"Eindtotaal",$A88&lt;&gt;""),(VLOOKUP($A88,basisdata!$J$1:$M$3404,2,0)),"")</f>
        <v/>
      </c>
      <c r="I88" s="106" t="str">
        <f>IF(AND($A88&lt;&gt;"Eindtotaal",$A88&lt;&gt;""),(VLOOKUP($A88,basisdata!$J$1:$N$3404,5,0)),"")</f>
        <v/>
      </c>
    </row>
    <row r="89" spans="1:9" x14ac:dyDescent="0.3">
      <c r="A89"/>
      <c r="B89"/>
      <c r="C89"/>
      <c r="D89"/>
      <c r="E89"/>
      <c r="G89" s="105" t="str">
        <f>IF(AND($A89&lt;&gt;"Eindtotaal",$A89&lt;&gt;""),(VLOOKUP($A89,basisdata!$J$1:$M$3404,4,0)),"")</f>
        <v/>
      </c>
      <c r="H89" s="105" t="str">
        <f>IF(AND($A89&lt;&gt;"Eindtotaal",$A89&lt;&gt;""),(VLOOKUP($A89,basisdata!$J$1:$M$3404,2,0)),"")</f>
        <v/>
      </c>
      <c r="I89" s="106" t="str">
        <f>IF(AND($A89&lt;&gt;"Eindtotaal",$A89&lt;&gt;""),(VLOOKUP($A89,basisdata!$J$1:$N$3404,5,0)),"")</f>
        <v/>
      </c>
    </row>
    <row r="90" spans="1:9" x14ac:dyDescent="0.3">
      <c r="A90"/>
      <c r="B90"/>
      <c r="C90"/>
      <c r="D90"/>
      <c r="E90"/>
      <c r="G90" s="105" t="str">
        <f>IF(AND($A90&lt;&gt;"Eindtotaal",$A90&lt;&gt;""),(VLOOKUP($A90,basisdata!$J$1:$M$3404,4,0)),"")</f>
        <v/>
      </c>
      <c r="H90" s="105" t="str">
        <f>IF(AND($A90&lt;&gt;"Eindtotaal",$A90&lt;&gt;""),(VLOOKUP($A90,basisdata!$J$1:$M$3404,2,0)),"")</f>
        <v/>
      </c>
      <c r="I90" s="106" t="str">
        <f>IF(AND($A90&lt;&gt;"Eindtotaal",$A90&lt;&gt;""),(VLOOKUP($A90,basisdata!$J$1:$N$3404,5,0)),"")</f>
        <v/>
      </c>
    </row>
    <row r="91" spans="1:9" x14ac:dyDescent="0.3">
      <c r="A91"/>
      <c r="B91"/>
      <c r="C91"/>
      <c r="D91"/>
      <c r="E91"/>
      <c r="G91" s="105" t="str">
        <f>IF(AND($A91&lt;&gt;"Eindtotaal",$A91&lt;&gt;""),(VLOOKUP($A91,basisdata!$J$1:$M$3404,4,0)),"")</f>
        <v/>
      </c>
      <c r="H91" s="105" t="str">
        <f>IF(AND($A91&lt;&gt;"Eindtotaal",$A91&lt;&gt;""),(VLOOKUP($A91,basisdata!$J$1:$M$3404,2,0)),"")</f>
        <v/>
      </c>
      <c r="I91" s="106" t="str">
        <f>IF(AND($A91&lt;&gt;"Eindtotaal",$A91&lt;&gt;""),(VLOOKUP($A91,basisdata!$J$1:$N$3404,5,0)),"")</f>
        <v/>
      </c>
    </row>
    <row r="92" spans="1:9" x14ac:dyDescent="0.3">
      <c r="A92"/>
      <c r="B92"/>
      <c r="C92"/>
      <c r="D92"/>
      <c r="E92"/>
      <c r="G92" s="105" t="str">
        <f>IF(AND($A92&lt;&gt;"Eindtotaal",$A92&lt;&gt;""),(VLOOKUP($A92,basisdata!$J$1:$M$3404,4,0)),"")</f>
        <v/>
      </c>
      <c r="H92" s="105" t="str">
        <f>IF(AND($A92&lt;&gt;"Eindtotaal",$A92&lt;&gt;""),(VLOOKUP($A92,basisdata!$J$1:$M$3404,2,0)),"")</f>
        <v/>
      </c>
      <c r="I92" s="106" t="str">
        <f>IF(AND($A92&lt;&gt;"Eindtotaal",$A92&lt;&gt;""),(VLOOKUP($A92,basisdata!$J$1:$N$3404,5,0)),"")</f>
        <v/>
      </c>
    </row>
    <row r="93" spans="1:9" x14ac:dyDescent="0.3">
      <c r="A93"/>
      <c r="B93"/>
      <c r="C93"/>
      <c r="D93"/>
      <c r="E93"/>
      <c r="G93" s="105" t="str">
        <f>IF(AND($A93&lt;&gt;"Eindtotaal",$A93&lt;&gt;""),(VLOOKUP($A93,basisdata!$J$1:$M$3404,4,0)),"")</f>
        <v/>
      </c>
      <c r="H93" s="105" t="str">
        <f>IF(AND($A93&lt;&gt;"Eindtotaal",$A93&lt;&gt;""),(VLOOKUP($A93,basisdata!$J$1:$M$3404,2,0)),"")</f>
        <v/>
      </c>
      <c r="I93" s="106" t="str">
        <f>IF(AND($A93&lt;&gt;"Eindtotaal",$A93&lt;&gt;""),(VLOOKUP($A93,basisdata!$J$1:$N$3404,5,0)),"")</f>
        <v/>
      </c>
    </row>
    <row r="94" spans="1:9" x14ac:dyDescent="0.3">
      <c r="A94"/>
      <c r="B94"/>
      <c r="C94"/>
      <c r="D94"/>
      <c r="E94"/>
      <c r="G94" s="105" t="str">
        <f>IF(AND($A94&lt;&gt;"Eindtotaal",$A94&lt;&gt;""),(VLOOKUP($A94,basisdata!$J$1:$M$3404,4,0)),"")</f>
        <v/>
      </c>
      <c r="H94" s="105" t="str">
        <f>IF(AND($A94&lt;&gt;"Eindtotaal",$A94&lt;&gt;""),(VLOOKUP($A94,basisdata!$J$1:$M$3404,2,0)),"")</f>
        <v/>
      </c>
      <c r="I94" s="106" t="str">
        <f>IF(AND($A94&lt;&gt;"Eindtotaal",$A94&lt;&gt;""),(VLOOKUP($A94,basisdata!$J$1:$N$3404,5,0)),"")</f>
        <v/>
      </c>
    </row>
    <row r="95" spans="1:9" x14ac:dyDescent="0.3">
      <c r="A95"/>
      <c r="B95"/>
      <c r="C95"/>
      <c r="D95"/>
      <c r="E95"/>
      <c r="G95" s="105" t="str">
        <f>IF(AND($A95&lt;&gt;"Eindtotaal",$A95&lt;&gt;""),(VLOOKUP($A95,basisdata!$J$1:$M$3404,4,0)),"")</f>
        <v/>
      </c>
      <c r="H95" s="105" t="str">
        <f>IF(AND($A95&lt;&gt;"Eindtotaal",$A95&lt;&gt;""),(VLOOKUP($A95,basisdata!$J$1:$M$3404,2,0)),"")</f>
        <v/>
      </c>
      <c r="I95" s="106" t="str">
        <f>IF(AND($A95&lt;&gt;"Eindtotaal",$A95&lt;&gt;""),(VLOOKUP($A95,basisdata!$J$1:$N$3404,5,0)),"")</f>
        <v/>
      </c>
    </row>
    <row r="96" spans="1:9" x14ac:dyDescent="0.3">
      <c r="A96"/>
      <c r="B96"/>
      <c r="C96"/>
      <c r="D96"/>
      <c r="E96"/>
      <c r="G96" s="105" t="str">
        <f>IF(AND($A96&lt;&gt;"Eindtotaal",$A96&lt;&gt;""),(VLOOKUP($A96,basisdata!$J$1:$M$3404,4,0)),"")</f>
        <v/>
      </c>
      <c r="H96" s="105" t="str">
        <f>IF(AND($A96&lt;&gt;"Eindtotaal",$A96&lt;&gt;""),(VLOOKUP($A96,basisdata!$J$1:$M$3404,2,0)),"")</f>
        <v/>
      </c>
      <c r="I96" s="106" t="str">
        <f>IF(AND($A96&lt;&gt;"Eindtotaal",$A96&lt;&gt;""),(VLOOKUP($A96,basisdata!$J$1:$N$3404,5,0)),"")</f>
        <v/>
      </c>
    </row>
    <row r="97" spans="1:9" x14ac:dyDescent="0.3">
      <c r="A97"/>
      <c r="B97"/>
      <c r="C97"/>
      <c r="D97"/>
      <c r="E97"/>
      <c r="G97" s="105" t="str">
        <f>IF(AND($A97&lt;&gt;"Eindtotaal",$A97&lt;&gt;""),(VLOOKUP($A97,basisdata!$J$1:$M$3404,4,0)),"")</f>
        <v/>
      </c>
      <c r="H97" s="105" t="str">
        <f>IF(AND($A97&lt;&gt;"Eindtotaal",$A97&lt;&gt;""),(VLOOKUP($A97,basisdata!$J$1:$M$3404,2,0)),"")</f>
        <v/>
      </c>
      <c r="I97" s="106" t="str">
        <f>IF(AND($A97&lt;&gt;"Eindtotaal",$A97&lt;&gt;""),(VLOOKUP($A97,basisdata!$J$1:$N$3404,5,0)),"")</f>
        <v/>
      </c>
    </row>
    <row r="98" spans="1:9" x14ac:dyDescent="0.3">
      <c r="A98"/>
      <c r="B98"/>
      <c r="C98"/>
      <c r="D98"/>
      <c r="E98"/>
      <c r="G98" s="105" t="str">
        <f>IF(AND($A98&lt;&gt;"Eindtotaal",$A98&lt;&gt;""),(VLOOKUP($A98,basisdata!$J$1:$M$3404,4,0)),"")</f>
        <v/>
      </c>
      <c r="H98" s="105" t="str">
        <f>IF(AND($A98&lt;&gt;"Eindtotaal",$A98&lt;&gt;""),(VLOOKUP($A98,basisdata!$J$1:$M$3404,2,0)),"")</f>
        <v/>
      </c>
      <c r="I98" s="106" t="str">
        <f>IF(AND($A98&lt;&gt;"Eindtotaal",$A98&lt;&gt;""),(VLOOKUP($A98,basisdata!$J$1:$N$3404,5,0)),"")</f>
        <v/>
      </c>
    </row>
    <row r="99" spans="1:9" x14ac:dyDescent="0.3">
      <c r="A99"/>
      <c r="B99"/>
      <c r="C99"/>
      <c r="D99"/>
      <c r="E99"/>
      <c r="G99" s="105" t="str">
        <f>IF(AND($A99&lt;&gt;"Eindtotaal",$A99&lt;&gt;""),(VLOOKUP($A99,basisdata!$J$1:$M$3404,4,0)),"")</f>
        <v/>
      </c>
      <c r="H99" s="105" t="str">
        <f>IF(AND($A99&lt;&gt;"Eindtotaal",$A99&lt;&gt;""),(VLOOKUP($A99,basisdata!$J$1:$M$3404,2,0)),"")</f>
        <v/>
      </c>
      <c r="I99" s="106" t="str">
        <f>IF(AND($A99&lt;&gt;"Eindtotaal",$A99&lt;&gt;""),(VLOOKUP($A99,basisdata!$J$1:$N$3404,5,0)),"")</f>
        <v/>
      </c>
    </row>
    <row r="100" spans="1:9" x14ac:dyDescent="0.3">
      <c r="A100"/>
      <c r="B100"/>
      <c r="C100"/>
      <c r="D100"/>
      <c r="E100"/>
      <c r="G100" s="105" t="str">
        <f>IF(AND($A100&lt;&gt;"Eindtotaal",$A100&lt;&gt;""),(VLOOKUP($A100,basisdata!$J$1:$M$3404,4,0)),"")</f>
        <v/>
      </c>
      <c r="H100" s="105" t="str">
        <f>IF(AND($A100&lt;&gt;"Eindtotaal",$A100&lt;&gt;""),(VLOOKUP($A100,basisdata!$J$1:$M$3404,2,0)),"")</f>
        <v/>
      </c>
      <c r="I100" s="106" t="str">
        <f>IF(AND($A100&lt;&gt;"Eindtotaal",$A100&lt;&gt;""),(VLOOKUP($A100,basisdata!$J$1:$N$3404,5,0)),"")</f>
        <v/>
      </c>
    </row>
    <row r="101" spans="1:9" x14ac:dyDescent="0.3">
      <c r="A101"/>
      <c r="B101"/>
      <c r="C101"/>
      <c r="D101"/>
      <c r="E101"/>
      <c r="G101" s="105" t="str">
        <f>IF(AND($A101&lt;&gt;"Eindtotaal",$A101&lt;&gt;""),(VLOOKUP($A101,basisdata!$J$1:$M$3404,4,0)),"")</f>
        <v/>
      </c>
      <c r="H101" s="105" t="str">
        <f>IF(AND($A101&lt;&gt;"Eindtotaal",$A101&lt;&gt;""),(VLOOKUP($A101,basisdata!$J$1:$M$3404,2,0)),"")</f>
        <v/>
      </c>
      <c r="I101" s="106" t="str">
        <f>IF(AND($A101&lt;&gt;"Eindtotaal",$A101&lt;&gt;""),(VLOOKUP($A101,basisdata!$J$1:$N$3404,5,0)),"")</f>
        <v/>
      </c>
    </row>
    <row r="102" spans="1:9" x14ac:dyDescent="0.3">
      <c r="A102"/>
      <c r="B102"/>
      <c r="C102"/>
      <c r="D102"/>
      <c r="E102"/>
      <c r="G102" s="105" t="str">
        <f>IF(AND($A102&lt;&gt;"Eindtotaal",$A102&lt;&gt;""),(VLOOKUP($A102,basisdata!$J$1:$M$3404,4,0)),"")</f>
        <v/>
      </c>
      <c r="H102" s="105" t="str">
        <f>IF(AND($A102&lt;&gt;"Eindtotaal",$A102&lt;&gt;""),(VLOOKUP($A102,basisdata!$J$1:$M$3404,2,0)),"")</f>
        <v/>
      </c>
      <c r="I102" s="106" t="str">
        <f>IF(AND($A102&lt;&gt;"Eindtotaal",$A102&lt;&gt;""),(VLOOKUP($A102,basisdata!$J$1:$N$3404,5,0)),"")</f>
        <v/>
      </c>
    </row>
    <row r="103" spans="1:9" x14ac:dyDescent="0.3">
      <c r="A103"/>
      <c r="B103"/>
      <c r="C103"/>
      <c r="D103"/>
      <c r="E103"/>
      <c r="G103" s="105" t="str">
        <f>IF(AND($A103&lt;&gt;"Eindtotaal",$A103&lt;&gt;""),(VLOOKUP($A103,basisdata!$J$1:$M$3404,4,0)),"")</f>
        <v/>
      </c>
      <c r="H103" s="105" t="str">
        <f>IF(AND($A103&lt;&gt;"Eindtotaal",$A103&lt;&gt;""),(VLOOKUP($A103,basisdata!$J$1:$M$3404,2,0)),"")</f>
        <v/>
      </c>
      <c r="I103" s="106" t="str">
        <f>IF(AND($A103&lt;&gt;"Eindtotaal",$A103&lt;&gt;""),(VLOOKUP($A103,basisdata!$J$1:$N$3404,5,0)),"")</f>
        <v/>
      </c>
    </row>
    <row r="104" spans="1:9" x14ac:dyDescent="0.3">
      <c r="A104"/>
      <c r="B104"/>
      <c r="C104"/>
      <c r="D104"/>
      <c r="E104"/>
      <c r="G104" s="105" t="str">
        <f>IF(AND($A104&lt;&gt;"Eindtotaal",$A104&lt;&gt;""),(VLOOKUP($A104,basisdata!$J$1:$M$3404,4,0)),"")</f>
        <v/>
      </c>
      <c r="H104" s="105" t="str">
        <f>IF(AND($A104&lt;&gt;"Eindtotaal",$A104&lt;&gt;""),(VLOOKUP($A104,basisdata!$J$1:$M$3404,2,0)),"")</f>
        <v/>
      </c>
      <c r="I104" s="106" t="str">
        <f>IF(AND($A104&lt;&gt;"Eindtotaal",$A104&lt;&gt;""),(VLOOKUP($A104,basisdata!$J$1:$N$3404,5,0)),"")</f>
        <v/>
      </c>
    </row>
    <row r="105" spans="1:9" x14ac:dyDescent="0.3">
      <c r="A105"/>
      <c r="B105"/>
      <c r="C105"/>
      <c r="D105"/>
      <c r="E105"/>
      <c r="G105" s="105" t="str">
        <f>IF(AND($A105&lt;&gt;"Eindtotaal",$A105&lt;&gt;""),(VLOOKUP($A105,basisdata!$J$1:$M$3404,4,0)),"")</f>
        <v/>
      </c>
      <c r="H105" s="105" t="str">
        <f>IF(AND($A105&lt;&gt;"Eindtotaal",$A105&lt;&gt;""),(VLOOKUP($A105,basisdata!$J$1:$M$3404,2,0)),"")</f>
        <v/>
      </c>
      <c r="I105" s="106" t="str">
        <f>IF(AND($A105&lt;&gt;"Eindtotaal",$A105&lt;&gt;""),(VLOOKUP($A105,basisdata!$J$1:$N$3404,5,0)),"")</f>
        <v/>
      </c>
    </row>
    <row r="106" spans="1:9" x14ac:dyDescent="0.3">
      <c r="A106"/>
      <c r="B106"/>
      <c r="C106"/>
      <c r="D106"/>
      <c r="E106"/>
      <c r="G106" s="105" t="str">
        <f>IF(AND($A106&lt;&gt;"Eindtotaal",$A106&lt;&gt;""),(VLOOKUP($A106,basisdata!$J$1:$M$3404,4,0)),"")</f>
        <v/>
      </c>
      <c r="H106" s="105" t="str">
        <f>IF(AND($A106&lt;&gt;"Eindtotaal",$A106&lt;&gt;""),(VLOOKUP($A106,basisdata!$J$1:$M$3404,2,0)),"")</f>
        <v/>
      </c>
      <c r="I106" s="106" t="str">
        <f>IF(AND($A106&lt;&gt;"Eindtotaal",$A106&lt;&gt;""),(VLOOKUP($A106,basisdata!$J$1:$N$3404,5,0)),"")</f>
        <v/>
      </c>
    </row>
    <row r="107" spans="1:9" x14ac:dyDescent="0.3">
      <c r="A107"/>
      <c r="B107"/>
      <c r="C107"/>
      <c r="D107"/>
      <c r="E107"/>
      <c r="G107" s="105" t="str">
        <f>IF(AND($A107&lt;&gt;"Eindtotaal",$A107&lt;&gt;""),(VLOOKUP($A107,basisdata!$J$1:$M$3404,4,0)),"")</f>
        <v/>
      </c>
      <c r="H107" s="105" t="str">
        <f>IF(AND($A107&lt;&gt;"Eindtotaal",$A107&lt;&gt;""),(VLOOKUP($A107,basisdata!$J$1:$M$3404,2,0)),"")</f>
        <v/>
      </c>
      <c r="I107" s="106" t="str">
        <f>IF(AND($A107&lt;&gt;"Eindtotaal",$A107&lt;&gt;""),(VLOOKUP($A107,basisdata!$J$1:$N$3404,5,0)),"")</f>
        <v/>
      </c>
    </row>
    <row r="108" spans="1:9" x14ac:dyDescent="0.3">
      <c r="A108"/>
      <c r="B108"/>
      <c r="C108"/>
      <c r="D108"/>
      <c r="E108"/>
      <c r="G108" s="105" t="str">
        <f>IF(AND($A108&lt;&gt;"Eindtotaal",$A108&lt;&gt;""),(VLOOKUP($A108,basisdata!$J$1:$M$3404,4,0)),"")</f>
        <v/>
      </c>
      <c r="H108" s="105" t="str">
        <f>IF(AND($A108&lt;&gt;"Eindtotaal",$A108&lt;&gt;""),(VLOOKUP($A108,basisdata!$J$1:$M$3404,2,0)),"")</f>
        <v/>
      </c>
      <c r="I108" s="106" t="str">
        <f>IF(AND($A108&lt;&gt;"Eindtotaal",$A108&lt;&gt;""),(VLOOKUP($A108,basisdata!$J$1:$N$3404,5,0)),"")</f>
        <v/>
      </c>
    </row>
    <row r="109" spans="1:9" x14ac:dyDescent="0.3">
      <c r="A109"/>
      <c r="B109"/>
      <c r="C109"/>
      <c r="D109"/>
      <c r="E109"/>
      <c r="G109" s="105" t="str">
        <f>IF(AND($A109&lt;&gt;"Eindtotaal",$A109&lt;&gt;""),(VLOOKUP($A109,basisdata!$J$1:$M$3404,4,0)),"")</f>
        <v/>
      </c>
      <c r="H109" s="105" t="str">
        <f>IF(AND($A109&lt;&gt;"Eindtotaal",$A109&lt;&gt;""),(VLOOKUP($A109,basisdata!$J$1:$M$3404,2,0)),"")</f>
        <v/>
      </c>
      <c r="I109" s="106" t="str">
        <f>IF(AND($A109&lt;&gt;"Eindtotaal",$A109&lt;&gt;""),(VLOOKUP($A109,basisdata!$J$1:$N$3404,5,0)),"")</f>
        <v/>
      </c>
    </row>
    <row r="110" spans="1:9" x14ac:dyDescent="0.3">
      <c r="A110"/>
      <c r="B110"/>
      <c r="C110"/>
      <c r="D110"/>
      <c r="E110"/>
      <c r="G110" s="105" t="str">
        <f>IF(AND($A110&lt;&gt;"Eindtotaal",$A110&lt;&gt;""),(VLOOKUP($A110,basisdata!$J$1:$M$3404,4,0)),"")</f>
        <v/>
      </c>
      <c r="H110" s="105" t="str">
        <f>IF(AND($A110&lt;&gt;"Eindtotaal",$A110&lt;&gt;""),(VLOOKUP($A110,basisdata!$J$1:$M$3404,2,0)),"")</f>
        <v/>
      </c>
      <c r="I110" s="106" t="str">
        <f>IF(AND($A110&lt;&gt;"Eindtotaal",$A110&lt;&gt;""),(VLOOKUP($A110,basisdata!$J$1:$N$3404,5,0)),"")</f>
        <v/>
      </c>
    </row>
    <row r="111" spans="1:9" x14ac:dyDescent="0.3">
      <c r="A111"/>
      <c r="B111"/>
      <c r="C111"/>
      <c r="D111"/>
      <c r="E111"/>
      <c r="G111" s="105" t="str">
        <f>IF(AND($A111&lt;&gt;"Eindtotaal",$A111&lt;&gt;""),(VLOOKUP($A111,basisdata!$J$1:$M$3404,4,0)),"")</f>
        <v/>
      </c>
      <c r="H111" s="105" t="str">
        <f>IF(AND($A111&lt;&gt;"Eindtotaal",$A111&lt;&gt;""),(VLOOKUP($A111,basisdata!$J$1:$M$3404,2,0)),"")</f>
        <v/>
      </c>
      <c r="I111" s="106" t="str">
        <f>IF(AND($A111&lt;&gt;"Eindtotaal",$A111&lt;&gt;""),(VLOOKUP($A111,basisdata!$J$1:$N$3404,5,0)),"")</f>
        <v/>
      </c>
    </row>
    <row r="112" spans="1:9" x14ac:dyDescent="0.3">
      <c r="A112"/>
      <c r="B112"/>
      <c r="C112"/>
      <c r="D112"/>
      <c r="E112"/>
      <c r="G112" s="105" t="str">
        <f>IF(AND($A112&lt;&gt;"Eindtotaal",$A112&lt;&gt;""),(VLOOKUP($A112,basisdata!$J$1:$M$3404,4,0)),"")</f>
        <v/>
      </c>
      <c r="H112" s="105" t="str">
        <f>IF(AND($A112&lt;&gt;"Eindtotaal",$A112&lt;&gt;""),(VLOOKUP($A112,basisdata!$J$1:$M$3404,2,0)),"")</f>
        <v/>
      </c>
      <c r="I112" s="106" t="str">
        <f>IF(AND($A112&lt;&gt;"Eindtotaal",$A112&lt;&gt;""),(VLOOKUP($A112,basisdata!$J$1:$N$3404,5,0)),"")</f>
        <v/>
      </c>
    </row>
    <row r="113" spans="1:9" x14ac:dyDescent="0.3">
      <c r="A113"/>
      <c r="B113"/>
      <c r="C113"/>
      <c r="D113"/>
      <c r="E113"/>
      <c r="G113" s="105" t="str">
        <f>IF(AND($A113&lt;&gt;"Eindtotaal",$A113&lt;&gt;""),(VLOOKUP($A113,basisdata!$J$1:$M$3404,4,0)),"")</f>
        <v/>
      </c>
      <c r="H113" s="105" t="str">
        <f>IF(AND($A113&lt;&gt;"Eindtotaal",$A113&lt;&gt;""),(VLOOKUP($A113,basisdata!$J$1:$M$3404,2,0)),"")</f>
        <v/>
      </c>
      <c r="I113" s="106" t="str">
        <f>IF(AND($A113&lt;&gt;"Eindtotaal",$A113&lt;&gt;""),(VLOOKUP($A113,basisdata!$J$1:$N$3404,5,0)),"")</f>
        <v/>
      </c>
    </row>
    <row r="114" spans="1:9" x14ac:dyDescent="0.3">
      <c r="A114"/>
      <c r="B114"/>
      <c r="C114"/>
      <c r="D114"/>
      <c r="E114"/>
      <c r="G114" s="105" t="str">
        <f>IF(AND($A114&lt;&gt;"Eindtotaal",$A114&lt;&gt;""),(VLOOKUP($A114,basisdata!$J$1:$M$3404,4,0)),"")</f>
        <v/>
      </c>
      <c r="H114" s="105" t="str">
        <f>IF(AND($A114&lt;&gt;"Eindtotaal",$A114&lt;&gt;""),(VLOOKUP($A114,basisdata!$J$1:$M$3404,2,0)),"")</f>
        <v/>
      </c>
      <c r="I114" s="106" t="str">
        <f>IF(AND($A114&lt;&gt;"Eindtotaal",$A114&lt;&gt;""),(VLOOKUP($A114,basisdata!$J$1:$N$3404,5,0)),"")</f>
        <v/>
      </c>
    </row>
    <row r="115" spans="1:9" x14ac:dyDescent="0.3">
      <c r="A115"/>
      <c r="B115"/>
      <c r="C115"/>
      <c r="D115"/>
      <c r="E115"/>
      <c r="G115" s="105" t="str">
        <f>IF(AND($A115&lt;&gt;"Eindtotaal",$A115&lt;&gt;""),(VLOOKUP($A115,basisdata!$J$1:$M$3404,4,0)),"")</f>
        <v/>
      </c>
      <c r="H115" s="105" t="str">
        <f>IF(AND($A115&lt;&gt;"Eindtotaal",$A115&lt;&gt;""),(VLOOKUP($A115,basisdata!$J$1:$M$3404,2,0)),"")</f>
        <v/>
      </c>
      <c r="I115" s="106" t="str">
        <f>IF(AND($A115&lt;&gt;"Eindtotaal",$A115&lt;&gt;""),(VLOOKUP($A115,basisdata!$J$1:$N$3404,5,0)),"")</f>
        <v/>
      </c>
    </row>
    <row r="116" spans="1:9" x14ac:dyDescent="0.3">
      <c r="A116"/>
      <c r="B116"/>
      <c r="C116"/>
      <c r="D116"/>
      <c r="E116"/>
      <c r="G116" s="105" t="str">
        <f>IF(AND($A116&lt;&gt;"Eindtotaal",$A116&lt;&gt;""),(VLOOKUP($A116,basisdata!$J$1:$M$3404,4,0)),"")</f>
        <v/>
      </c>
      <c r="H116" s="105" t="str">
        <f>IF(AND($A116&lt;&gt;"Eindtotaal",$A116&lt;&gt;""),(VLOOKUP($A116,basisdata!$J$1:$M$3404,2,0)),"")</f>
        <v/>
      </c>
      <c r="I116" s="106" t="str">
        <f>IF(AND($A116&lt;&gt;"Eindtotaal",$A116&lt;&gt;""),(VLOOKUP($A116,basisdata!$J$1:$N$3404,5,0)),"")</f>
        <v/>
      </c>
    </row>
    <row r="117" spans="1:9" x14ac:dyDescent="0.3">
      <c r="A117"/>
      <c r="B117"/>
      <c r="C117"/>
      <c r="D117"/>
      <c r="E117"/>
      <c r="G117" s="105" t="str">
        <f>IF(AND($A117&lt;&gt;"Eindtotaal",$A117&lt;&gt;""),(VLOOKUP($A117,basisdata!$J$1:$M$3404,4,0)),"")</f>
        <v/>
      </c>
      <c r="H117" s="105" t="str">
        <f>IF(AND($A117&lt;&gt;"Eindtotaal",$A117&lt;&gt;""),(VLOOKUP($A117,basisdata!$J$1:$M$3404,2,0)),"")</f>
        <v/>
      </c>
      <c r="I117" s="106" t="str">
        <f>IF(AND($A117&lt;&gt;"Eindtotaal",$A117&lt;&gt;""),(VLOOKUP($A117,basisdata!$J$1:$N$3404,5,0)),"")</f>
        <v/>
      </c>
    </row>
    <row r="118" spans="1:9" x14ac:dyDescent="0.3">
      <c r="A118"/>
      <c r="B118"/>
      <c r="C118"/>
      <c r="D118"/>
      <c r="E118"/>
      <c r="G118" s="105" t="str">
        <f>IF(AND($A118&lt;&gt;"Eindtotaal",$A118&lt;&gt;""),(VLOOKUP($A118,basisdata!$J$1:$M$3404,4,0)),"")</f>
        <v/>
      </c>
      <c r="H118" s="105" t="str">
        <f>IF(AND($A118&lt;&gt;"Eindtotaal",$A118&lt;&gt;""),(VLOOKUP($A118,basisdata!$J$1:$M$3404,2,0)),"")</f>
        <v/>
      </c>
      <c r="I118" s="106" t="str">
        <f>IF(AND($A118&lt;&gt;"Eindtotaal",$A118&lt;&gt;""),(VLOOKUP($A118,basisdata!$J$1:$N$3404,5,0)),"")</f>
        <v/>
      </c>
    </row>
    <row r="119" spans="1:9" x14ac:dyDescent="0.3">
      <c r="A119"/>
      <c r="B119"/>
      <c r="C119"/>
      <c r="D119"/>
      <c r="E119"/>
      <c r="G119" s="105" t="str">
        <f>IF(AND($A119&lt;&gt;"Eindtotaal",$A119&lt;&gt;""),(VLOOKUP($A119,basisdata!$J$1:$M$3404,4,0)),"")</f>
        <v/>
      </c>
      <c r="H119" s="105" t="str">
        <f>IF(AND($A119&lt;&gt;"Eindtotaal",$A119&lt;&gt;""),(VLOOKUP($A119,basisdata!$J$1:$M$3404,2,0)),"")</f>
        <v/>
      </c>
      <c r="I119" s="106" t="str">
        <f>IF(AND($A119&lt;&gt;"Eindtotaal",$A119&lt;&gt;""),(VLOOKUP($A119,basisdata!$J$1:$N$3404,5,0)),"")</f>
        <v/>
      </c>
    </row>
    <row r="120" spans="1:9" x14ac:dyDescent="0.3">
      <c r="A120"/>
      <c r="B120"/>
      <c r="C120"/>
      <c r="D120"/>
      <c r="E120"/>
      <c r="G120" s="105" t="str">
        <f>IF(AND($A120&lt;&gt;"Eindtotaal",$A120&lt;&gt;""),(VLOOKUP($A120,basisdata!$J$1:$M$3404,4,0)),"")</f>
        <v/>
      </c>
      <c r="H120" s="105" t="str">
        <f>IF(AND($A120&lt;&gt;"Eindtotaal",$A120&lt;&gt;""),(VLOOKUP($A120,basisdata!$J$1:$M$3404,2,0)),"")</f>
        <v/>
      </c>
      <c r="I120" s="106" t="str">
        <f>IF(AND($A120&lt;&gt;"Eindtotaal",$A120&lt;&gt;""),(VLOOKUP($A120,basisdata!$J$1:$N$3404,5,0)),"")</f>
        <v/>
      </c>
    </row>
    <row r="121" spans="1:9" x14ac:dyDescent="0.3">
      <c r="A121"/>
      <c r="B121"/>
      <c r="C121"/>
      <c r="D121"/>
      <c r="E121"/>
      <c r="G121" s="105" t="str">
        <f>IF(AND($A121&lt;&gt;"Eindtotaal",$A121&lt;&gt;""),(VLOOKUP($A121,basisdata!$J$1:$M$3404,4,0)),"")</f>
        <v/>
      </c>
      <c r="H121" s="105" t="str">
        <f>IF(AND($A121&lt;&gt;"Eindtotaal",$A121&lt;&gt;""),(VLOOKUP($A121,basisdata!$J$1:$M$3404,2,0)),"")</f>
        <v/>
      </c>
      <c r="I121" s="106" t="str">
        <f>IF(AND($A121&lt;&gt;"Eindtotaal",$A121&lt;&gt;""),(VLOOKUP($A121,basisdata!$J$1:$N$3404,5,0)),"")</f>
        <v/>
      </c>
    </row>
    <row r="122" spans="1:9" x14ac:dyDescent="0.3">
      <c r="A122"/>
      <c r="B122"/>
      <c r="C122"/>
      <c r="D122"/>
      <c r="E122"/>
      <c r="G122" s="105" t="str">
        <f>IF(AND($A122&lt;&gt;"Eindtotaal",$A122&lt;&gt;""),(VLOOKUP($A122,basisdata!$J$1:$M$3404,4,0)),"")</f>
        <v/>
      </c>
      <c r="H122" s="105" t="str">
        <f>IF(AND($A122&lt;&gt;"Eindtotaal",$A122&lt;&gt;""),(VLOOKUP($A122,basisdata!$J$1:$M$3404,2,0)),"")</f>
        <v/>
      </c>
      <c r="I122" s="106" t="str">
        <f>IF(AND($A122&lt;&gt;"Eindtotaal",$A122&lt;&gt;""),(VLOOKUP($A122,basisdata!$J$1:$N$3404,5,0)),"")</f>
        <v/>
      </c>
    </row>
    <row r="123" spans="1:9" x14ac:dyDescent="0.3">
      <c r="A123"/>
      <c r="B123"/>
      <c r="C123"/>
      <c r="D123"/>
      <c r="E123"/>
      <c r="G123" s="105" t="str">
        <f>IF(AND($A123&lt;&gt;"Eindtotaal",$A123&lt;&gt;""),(VLOOKUP($A123,basisdata!$J$1:$M$3404,4,0)),"")</f>
        <v/>
      </c>
      <c r="H123" s="105" t="str">
        <f>IF(AND($A123&lt;&gt;"Eindtotaal",$A123&lt;&gt;""),(VLOOKUP($A123,basisdata!$J$1:$M$3404,2,0)),"")</f>
        <v/>
      </c>
      <c r="I123" s="106" t="str">
        <f>IF(AND($A123&lt;&gt;"Eindtotaal",$A123&lt;&gt;""),(VLOOKUP($A123,basisdata!$J$1:$N$3404,5,0)),"")</f>
        <v/>
      </c>
    </row>
    <row r="124" spans="1:9" x14ac:dyDescent="0.3">
      <c r="A124"/>
      <c r="B124"/>
      <c r="C124"/>
      <c r="D124"/>
      <c r="E124"/>
      <c r="G124" s="105" t="str">
        <f>IF(AND($A124&lt;&gt;"Eindtotaal",$A124&lt;&gt;""),(VLOOKUP($A124,basisdata!$J$1:$M$3404,4,0)),"")</f>
        <v/>
      </c>
      <c r="H124" s="105" t="str">
        <f>IF(AND($A124&lt;&gt;"Eindtotaal",$A124&lt;&gt;""),(VLOOKUP($A124,basisdata!$J$1:$M$3404,2,0)),"")</f>
        <v/>
      </c>
      <c r="I124" s="106" t="str">
        <f>IF(AND($A124&lt;&gt;"Eindtotaal",$A124&lt;&gt;""),(VLOOKUP($A124,basisdata!$J$1:$N$3404,5,0)),"")</f>
        <v/>
      </c>
    </row>
    <row r="125" spans="1:9" x14ac:dyDescent="0.3">
      <c r="A125"/>
      <c r="B125"/>
      <c r="C125"/>
      <c r="D125"/>
      <c r="E125"/>
      <c r="G125" s="105" t="str">
        <f>IF(AND($A125&lt;&gt;"Eindtotaal",$A125&lt;&gt;""),(VLOOKUP($A125,basisdata!$J$1:$M$3404,4,0)),"")</f>
        <v/>
      </c>
      <c r="H125" s="105" t="str">
        <f>IF(AND($A125&lt;&gt;"Eindtotaal",$A125&lt;&gt;""),(VLOOKUP($A125,basisdata!$J$1:$M$3404,2,0)),"")</f>
        <v/>
      </c>
      <c r="I125" s="106" t="str">
        <f>IF(AND($A125&lt;&gt;"Eindtotaal",$A125&lt;&gt;""),(VLOOKUP($A125,basisdata!$J$1:$N$3404,5,0)),"")</f>
        <v/>
      </c>
    </row>
    <row r="126" spans="1:9" x14ac:dyDescent="0.3">
      <c r="A126"/>
      <c r="B126"/>
      <c r="C126"/>
      <c r="D126"/>
      <c r="E126"/>
      <c r="G126" s="105" t="str">
        <f>IF(AND($A126&lt;&gt;"Eindtotaal",$A126&lt;&gt;""),(VLOOKUP($A126,basisdata!$J$1:$M$3404,4,0)),"")</f>
        <v/>
      </c>
      <c r="H126" s="105" t="str">
        <f>IF(AND($A126&lt;&gt;"Eindtotaal",$A126&lt;&gt;""),(VLOOKUP($A126,basisdata!$J$1:$M$3404,2,0)),"")</f>
        <v/>
      </c>
      <c r="I126" s="106" t="str">
        <f>IF(AND($A126&lt;&gt;"Eindtotaal",$A126&lt;&gt;""),(VLOOKUP($A126,basisdata!$J$1:$N$3404,5,0)),"")</f>
        <v/>
      </c>
    </row>
    <row r="127" spans="1:9" x14ac:dyDescent="0.3">
      <c r="A127"/>
      <c r="B127"/>
      <c r="C127"/>
      <c r="D127"/>
      <c r="E127"/>
      <c r="G127" s="105" t="str">
        <f>IF(AND($A127&lt;&gt;"Eindtotaal",$A127&lt;&gt;""),(VLOOKUP($A127,basisdata!$J$1:$M$3404,4,0)),"")</f>
        <v/>
      </c>
      <c r="H127" s="105" t="str">
        <f>IF(AND($A127&lt;&gt;"Eindtotaal",$A127&lt;&gt;""),(VLOOKUP($A127,basisdata!$J$1:$M$3404,2,0)),"")</f>
        <v/>
      </c>
      <c r="I127" s="106" t="str">
        <f>IF(AND($A127&lt;&gt;"Eindtotaal",$A127&lt;&gt;""),(VLOOKUP($A127,basisdata!$J$1:$N$3404,5,0)),"")</f>
        <v/>
      </c>
    </row>
    <row r="128" spans="1:9" x14ac:dyDescent="0.3">
      <c r="A128"/>
      <c r="B128"/>
      <c r="C128"/>
      <c r="D128"/>
      <c r="E128"/>
      <c r="G128" s="105" t="str">
        <f>IF(AND($A128&lt;&gt;"Eindtotaal",$A128&lt;&gt;""),(VLOOKUP($A128,basisdata!$J$1:$M$3404,4,0)),"")</f>
        <v/>
      </c>
      <c r="H128" s="105" t="str">
        <f>IF(AND($A128&lt;&gt;"Eindtotaal",$A128&lt;&gt;""),(VLOOKUP($A128,basisdata!$J$1:$M$3404,2,0)),"")</f>
        <v/>
      </c>
      <c r="I128" s="106" t="str">
        <f>IF(AND($A128&lt;&gt;"Eindtotaal",$A128&lt;&gt;""),(VLOOKUP($A128,basisdata!$J$1:$N$3404,5,0)),"")</f>
        <v/>
      </c>
    </row>
    <row r="129" spans="1:9" x14ac:dyDescent="0.3">
      <c r="A129"/>
      <c r="B129"/>
      <c r="C129"/>
      <c r="D129"/>
      <c r="E129"/>
      <c r="G129" s="105" t="str">
        <f>IF(AND($A129&lt;&gt;"Eindtotaal",$A129&lt;&gt;""),(VLOOKUP($A129,basisdata!$J$1:$M$3404,4,0)),"")</f>
        <v/>
      </c>
      <c r="H129" s="105" t="str">
        <f>IF(AND($A129&lt;&gt;"Eindtotaal",$A129&lt;&gt;""),(VLOOKUP($A129,basisdata!$J$1:$M$3404,2,0)),"")</f>
        <v/>
      </c>
      <c r="I129" s="106" t="str">
        <f>IF(AND($A129&lt;&gt;"Eindtotaal",$A129&lt;&gt;""),(VLOOKUP($A129,basisdata!$J$1:$N$3404,5,0)),"")</f>
        <v/>
      </c>
    </row>
    <row r="130" spans="1:9" x14ac:dyDescent="0.3">
      <c r="A130"/>
      <c r="B130"/>
      <c r="C130"/>
      <c r="D130"/>
      <c r="E130"/>
      <c r="G130" s="105" t="str">
        <f>IF(AND($A130&lt;&gt;"Eindtotaal",$A130&lt;&gt;""),(VLOOKUP($A130,basisdata!$J$1:$M$3404,4,0)),"")</f>
        <v/>
      </c>
      <c r="H130" s="105" t="str">
        <f>IF(AND($A130&lt;&gt;"Eindtotaal",$A130&lt;&gt;""),(VLOOKUP($A130,basisdata!$J$1:$M$3404,2,0)),"")</f>
        <v/>
      </c>
      <c r="I130" s="106" t="str">
        <f>IF(AND($A130&lt;&gt;"Eindtotaal",$A130&lt;&gt;""),(VLOOKUP($A130,basisdata!$J$1:$N$3404,5,0)),"")</f>
        <v/>
      </c>
    </row>
    <row r="131" spans="1:9" x14ac:dyDescent="0.3">
      <c r="A131"/>
      <c r="B131"/>
      <c r="C131"/>
      <c r="D131"/>
      <c r="E131"/>
      <c r="G131" s="105" t="str">
        <f>IF(AND($A131&lt;&gt;"Eindtotaal",$A131&lt;&gt;""),(VLOOKUP($A131,basisdata!$J$1:$M$3404,4,0)),"")</f>
        <v/>
      </c>
      <c r="H131" s="105" t="str">
        <f>IF(AND($A131&lt;&gt;"Eindtotaal",$A131&lt;&gt;""),(VLOOKUP($A131,basisdata!$J$1:$M$3404,2,0)),"")</f>
        <v/>
      </c>
      <c r="I131" s="106" t="str">
        <f>IF(AND($A131&lt;&gt;"Eindtotaal",$A131&lt;&gt;""),(VLOOKUP($A131,basisdata!$J$1:$N$3404,5,0)),"")</f>
        <v/>
      </c>
    </row>
    <row r="132" spans="1:9" x14ac:dyDescent="0.3">
      <c r="A132"/>
      <c r="B132"/>
      <c r="C132"/>
      <c r="D132"/>
      <c r="E132"/>
      <c r="G132" s="105" t="str">
        <f>IF(AND($A132&lt;&gt;"Eindtotaal",$A132&lt;&gt;""),(VLOOKUP($A132,basisdata!$J$1:$M$3404,4,0)),"")</f>
        <v/>
      </c>
      <c r="H132" s="105" t="str">
        <f>IF(AND($A132&lt;&gt;"Eindtotaal",$A132&lt;&gt;""),(VLOOKUP($A132,basisdata!$J$1:$M$3404,2,0)),"")</f>
        <v/>
      </c>
      <c r="I132" s="106" t="str">
        <f>IF(AND($A132&lt;&gt;"Eindtotaal",$A132&lt;&gt;""),(VLOOKUP($A132,basisdata!$J$1:$N$3404,5,0)),"")</f>
        <v/>
      </c>
    </row>
    <row r="133" spans="1:9" x14ac:dyDescent="0.3">
      <c r="A133"/>
      <c r="B133"/>
      <c r="C133"/>
      <c r="D133"/>
      <c r="E133"/>
      <c r="G133" s="105" t="str">
        <f>IF(AND($A133&lt;&gt;"Eindtotaal",$A133&lt;&gt;""),(VLOOKUP($A133,basisdata!$J$1:$M$3404,4,0)),"")</f>
        <v/>
      </c>
      <c r="H133" s="105" t="str">
        <f>IF(AND($A133&lt;&gt;"Eindtotaal",$A133&lt;&gt;""),(VLOOKUP($A133,basisdata!$J$1:$M$3404,2,0)),"")</f>
        <v/>
      </c>
      <c r="I133" s="106" t="str">
        <f>IF(AND($A133&lt;&gt;"Eindtotaal",$A133&lt;&gt;""),(VLOOKUP($A133,basisdata!$J$1:$N$3404,5,0)),"")</f>
        <v/>
      </c>
    </row>
    <row r="134" spans="1:9" x14ac:dyDescent="0.3">
      <c r="A134"/>
      <c r="B134"/>
      <c r="C134"/>
      <c r="D134"/>
      <c r="E134"/>
      <c r="G134" s="105" t="str">
        <f>IF(AND($A134&lt;&gt;"Eindtotaal",$A134&lt;&gt;""),(VLOOKUP($A134,basisdata!$J$1:$M$3404,4,0)),"")</f>
        <v/>
      </c>
      <c r="H134" s="105" t="str">
        <f>IF(AND($A134&lt;&gt;"Eindtotaal",$A134&lt;&gt;""),(VLOOKUP($A134,basisdata!$J$1:$M$3404,2,0)),"")</f>
        <v/>
      </c>
      <c r="I134" s="106" t="str">
        <f>IF(AND($A134&lt;&gt;"Eindtotaal",$A134&lt;&gt;""),(VLOOKUP($A134,basisdata!$J$1:$N$3404,5,0)),"")</f>
        <v/>
      </c>
    </row>
    <row r="135" spans="1:9" x14ac:dyDescent="0.3">
      <c r="A135"/>
      <c r="B135"/>
      <c r="C135"/>
      <c r="D135"/>
      <c r="E135"/>
      <c r="G135" s="105" t="str">
        <f>IF(AND($A135&lt;&gt;"Eindtotaal",$A135&lt;&gt;""),(VLOOKUP($A135,basisdata!$J$1:$M$3404,4,0)),"")</f>
        <v/>
      </c>
      <c r="H135" s="105" t="str">
        <f>IF(AND($A135&lt;&gt;"Eindtotaal",$A135&lt;&gt;""),(VLOOKUP($A135,basisdata!$J$1:$M$3404,2,0)),"")</f>
        <v/>
      </c>
      <c r="I135" s="106" t="str">
        <f>IF(AND($A135&lt;&gt;"Eindtotaal",$A135&lt;&gt;""),(VLOOKUP($A135,basisdata!$J$1:$N$3404,5,0)),"")</f>
        <v/>
      </c>
    </row>
    <row r="136" spans="1:9" x14ac:dyDescent="0.3">
      <c r="A136"/>
      <c r="B136"/>
      <c r="C136"/>
      <c r="D136"/>
      <c r="E136"/>
      <c r="G136" s="105" t="str">
        <f>IF(AND($A136&lt;&gt;"Eindtotaal",$A136&lt;&gt;""),(VLOOKUP($A136,basisdata!$J$1:$M$3404,4,0)),"")</f>
        <v/>
      </c>
      <c r="H136" s="105" t="str">
        <f>IF(AND($A136&lt;&gt;"Eindtotaal",$A136&lt;&gt;""),(VLOOKUP($A136,basisdata!$J$1:$M$3404,2,0)),"")</f>
        <v/>
      </c>
      <c r="I136" s="106" t="str">
        <f>IF(AND($A136&lt;&gt;"Eindtotaal",$A136&lt;&gt;""),(VLOOKUP($A136,basisdata!$J$1:$N$3404,5,0)),"")</f>
        <v/>
      </c>
    </row>
    <row r="137" spans="1:9" x14ac:dyDescent="0.3">
      <c r="A137"/>
      <c r="B137"/>
      <c r="C137"/>
      <c r="D137"/>
      <c r="E137"/>
      <c r="G137" s="105" t="str">
        <f>IF(AND($A137&lt;&gt;"Eindtotaal",$A137&lt;&gt;""),(VLOOKUP($A137,basisdata!$J$1:$M$3404,4,0)),"")</f>
        <v/>
      </c>
      <c r="H137" s="105" t="str">
        <f>IF(AND($A137&lt;&gt;"Eindtotaal",$A137&lt;&gt;""),(VLOOKUP($A137,basisdata!$J$1:$M$3404,2,0)),"")</f>
        <v/>
      </c>
      <c r="I137" s="106" t="str">
        <f>IF(AND($A137&lt;&gt;"Eindtotaal",$A137&lt;&gt;""),(VLOOKUP($A137,basisdata!$J$1:$N$3404,5,0)),"")</f>
        <v/>
      </c>
    </row>
    <row r="138" spans="1:9" x14ac:dyDescent="0.3">
      <c r="A138"/>
      <c r="B138"/>
      <c r="C138"/>
      <c r="D138"/>
      <c r="E138"/>
      <c r="G138" s="105" t="str">
        <f>IF(AND($A138&lt;&gt;"Eindtotaal",$A138&lt;&gt;""),(VLOOKUP($A138,basisdata!$J$1:$M$3404,4,0)),"")</f>
        <v/>
      </c>
      <c r="H138" s="105" t="str">
        <f>IF(AND($A138&lt;&gt;"Eindtotaal",$A138&lt;&gt;""),(VLOOKUP($A138,basisdata!$J$1:$M$3404,2,0)),"")</f>
        <v/>
      </c>
      <c r="I138" s="106" t="str">
        <f>IF(AND($A138&lt;&gt;"Eindtotaal",$A138&lt;&gt;""),(VLOOKUP($A138,basisdata!$J$1:$N$3404,5,0)),"")</f>
        <v/>
      </c>
    </row>
    <row r="139" spans="1:9" x14ac:dyDescent="0.3">
      <c r="A139"/>
      <c r="B139"/>
      <c r="C139"/>
      <c r="D139"/>
      <c r="E139"/>
      <c r="G139" s="105" t="str">
        <f>IF(AND($A139&lt;&gt;"Eindtotaal",$A139&lt;&gt;""),(VLOOKUP($A139,basisdata!$J$1:$M$3404,4,0)),"")</f>
        <v/>
      </c>
      <c r="H139" s="105" t="str">
        <f>IF(AND($A139&lt;&gt;"Eindtotaal",$A139&lt;&gt;""),(VLOOKUP($A139,basisdata!$J$1:$M$3404,2,0)),"")</f>
        <v/>
      </c>
      <c r="I139" s="106" t="str">
        <f>IF(AND($A139&lt;&gt;"Eindtotaal",$A139&lt;&gt;""),(VLOOKUP($A139,basisdata!$J$1:$N$3404,5,0)),"")</f>
        <v/>
      </c>
    </row>
    <row r="140" spans="1:9" x14ac:dyDescent="0.3">
      <c r="A140"/>
      <c r="B140"/>
      <c r="C140"/>
      <c r="D140"/>
      <c r="E140"/>
      <c r="G140" s="105" t="str">
        <f>IF(AND($A140&lt;&gt;"Eindtotaal",$A140&lt;&gt;""),(VLOOKUP($A140,basisdata!$J$1:$M$3404,4,0)),"")</f>
        <v/>
      </c>
      <c r="H140" s="105" t="str">
        <f>IF(AND($A140&lt;&gt;"Eindtotaal",$A140&lt;&gt;""),(VLOOKUP($A140,basisdata!$J$1:$M$3404,2,0)),"")</f>
        <v/>
      </c>
      <c r="I140" s="106" t="str">
        <f>IF(AND($A140&lt;&gt;"Eindtotaal",$A140&lt;&gt;""),(VLOOKUP($A140,basisdata!$J$1:$N$3404,5,0)),"")</f>
        <v/>
      </c>
    </row>
    <row r="141" spans="1:9" x14ac:dyDescent="0.3">
      <c r="A141"/>
      <c r="B141"/>
      <c r="C141"/>
      <c r="D141"/>
      <c r="E141"/>
      <c r="G141" s="105" t="str">
        <f>IF(AND($A141&lt;&gt;"Eindtotaal",$A141&lt;&gt;""),(VLOOKUP($A141,basisdata!$J$1:$M$3404,4,0)),"")</f>
        <v/>
      </c>
      <c r="H141" s="105" t="str">
        <f>IF(AND($A141&lt;&gt;"Eindtotaal",$A141&lt;&gt;""),(VLOOKUP($A141,basisdata!$J$1:$M$3404,2,0)),"")</f>
        <v/>
      </c>
      <c r="I141" s="106" t="str">
        <f>IF(AND($A141&lt;&gt;"Eindtotaal",$A141&lt;&gt;""),(VLOOKUP($A141,basisdata!$J$1:$N$3404,5,0)),"")</f>
        <v/>
      </c>
    </row>
    <row r="142" spans="1:9" x14ac:dyDescent="0.3">
      <c r="A142"/>
      <c r="B142"/>
      <c r="C142"/>
      <c r="D142"/>
      <c r="E142"/>
      <c r="G142" s="105" t="str">
        <f>IF(AND($A142&lt;&gt;"Eindtotaal",$A142&lt;&gt;""),(VLOOKUP($A142,basisdata!$J$1:$M$3404,4,0)),"")</f>
        <v/>
      </c>
      <c r="H142" s="105" t="str">
        <f>IF(AND($A142&lt;&gt;"Eindtotaal",$A142&lt;&gt;""),(VLOOKUP($A142,basisdata!$J$1:$M$3404,2,0)),"")</f>
        <v/>
      </c>
      <c r="I142" s="106" t="str">
        <f>IF(AND($A142&lt;&gt;"Eindtotaal",$A142&lt;&gt;""),(VLOOKUP($A142,basisdata!$J$1:$N$3404,5,0)),"")</f>
        <v/>
      </c>
    </row>
    <row r="143" spans="1:9" x14ac:dyDescent="0.3">
      <c r="A143"/>
      <c r="B143"/>
      <c r="C143"/>
      <c r="D143"/>
      <c r="E143"/>
      <c r="G143" s="105" t="str">
        <f>IF(AND($A143&lt;&gt;"Eindtotaal",$A143&lt;&gt;""),(VLOOKUP($A143,basisdata!$J$1:$M$3404,4,0)),"")</f>
        <v/>
      </c>
      <c r="H143" s="105" t="str">
        <f>IF(AND($A143&lt;&gt;"Eindtotaal",$A143&lt;&gt;""),(VLOOKUP($A143,basisdata!$J$1:$M$3404,2,0)),"")</f>
        <v/>
      </c>
      <c r="I143" s="106" t="str">
        <f>IF(AND($A143&lt;&gt;"Eindtotaal",$A143&lt;&gt;""),(VLOOKUP($A143,basisdata!$J$1:$N$3404,5,0)),"")</f>
        <v/>
      </c>
    </row>
    <row r="144" spans="1:9" x14ac:dyDescent="0.3">
      <c r="A144"/>
      <c r="B144"/>
      <c r="C144"/>
      <c r="D144"/>
      <c r="E144"/>
      <c r="G144" s="105" t="str">
        <f>IF(AND($A144&lt;&gt;"Eindtotaal",$A144&lt;&gt;""),(VLOOKUP($A144,basisdata!$J$1:$M$3404,4,0)),"")</f>
        <v/>
      </c>
      <c r="H144" s="105" t="str">
        <f>IF(AND($A144&lt;&gt;"Eindtotaal",$A144&lt;&gt;""),(VLOOKUP($A144,basisdata!$J$1:$M$3404,2,0)),"")</f>
        <v/>
      </c>
      <c r="I144" s="106" t="str">
        <f>IF(AND($A144&lt;&gt;"Eindtotaal",$A144&lt;&gt;""),(VLOOKUP($A144,basisdata!$J$1:$N$3404,5,0)),"")</f>
        <v/>
      </c>
    </row>
    <row r="145" spans="1:9" x14ac:dyDescent="0.3">
      <c r="A145"/>
      <c r="B145"/>
      <c r="C145"/>
      <c r="D145"/>
      <c r="E145"/>
      <c r="G145" s="105" t="str">
        <f>IF(AND($A145&lt;&gt;"Eindtotaal",$A145&lt;&gt;""),(VLOOKUP($A145,basisdata!$J$1:$M$3404,4,0)),"")</f>
        <v/>
      </c>
      <c r="H145" s="105" t="str">
        <f>IF(AND($A145&lt;&gt;"Eindtotaal",$A145&lt;&gt;""),(VLOOKUP($A145,basisdata!$J$1:$M$3404,2,0)),"")</f>
        <v/>
      </c>
      <c r="I145" s="106" t="str">
        <f>IF(AND($A145&lt;&gt;"Eindtotaal",$A145&lt;&gt;""),(VLOOKUP($A145,basisdata!$J$1:$N$3404,5,0)),"")</f>
        <v/>
      </c>
    </row>
    <row r="146" spans="1:9" x14ac:dyDescent="0.3">
      <c r="A146"/>
      <c r="B146"/>
      <c r="C146"/>
      <c r="D146"/>
      <c r="E146"/>
      <c r="G146" s="105" t="str">
        <f>IF(AND($A146&lt;&gt;"Eindtotaal",$A146&lt;&gt;""),(VLOOKUP($A146,basisdata!$J$1:$M$3404,4,0)),"")</f>
        <v/>
      </c>
      <c r="H146" s="105" t="str">
        <f>IF(AND($A146&lt;&gt;"Eindtotaal",$A146&lt;&gt;""),(VLOOKUP($A146,basisdata!$J$1:$M$3404,2,0)),"")</f>
        <v/>
      </c>
      <c r="I146" s="106" t="str">
        <f>IF(AND($A146&lt;&gt;"Eindtotaal",$A146&lt;&gt;""),(VLOOKUP($A146,basisdata!$J$1:$N$3404,5,0)),"")</f>
        <v/>
      </c>
    </row>
    <row r="147" spans="1:9" x14ac:dyDescent="0.3">
      <c r="A147"/>
      <c r="B147"/>
      <c r="C147"/>
      <c r="D147"/>
      <c r="E147"/>
      <c r="G147" s="105" t="str">
        <f>IF(AND($A147&lt;&gt;"Eindtotaal",$A147&lt;&gt;""),(VLOOKUP($A147,basisdata!$J$1:$M$3404,4,0)),"")</f>
        <v/>
      </c>
      <c r="H147" s="105" t="str">
        <f>IF(AND($A147&lt;&gt;"Eindtotaal",$A147&lt;&gt;""),(VLOOKUP($A147,basisdata!$J$1:$M$3404,2,0)),"")</f>
        <v/>
      </c>
      <c r="I147" s="106" t="str">
        <f>IF(AND($A147&lt;&gt;"Eindtotaal",$A147&lt;&gt;""),(VLOOKUP($A147,basisdata!$J$1:$N$3404,5,0)),"")</f>
        <v/>
      </c>
    </row>
    <row r="148" spans="1:9" x14ac:dyDescent="0.3">
      <c r="A148"/>
      <c r="B148"/>
      <c r="C148"/>
      <c r="D148"/>
      <c r="E148"/>
      <c r="G148" s="105" t="str">
        <f>IF(AND($A148&lt;&gt;"Eindtotaal",$A148&lt;&gt;""),(VLOOKUP($A148,basisdata!$J$1:$M$3404,4,0)),"")</f>
        <v/>
      </c>
      <c r="H148" s="105" t="str">
        <f>IF(AND($A148&lt;&gt;"Eindtotaal",$A148&lt;&gt;""),(VLOOKUP($A148,basisdata!$J$1:$M$3404,2,0)),"")</f>
        <v/>
      </c>
      <c r="I148" s="106" t="str">
        <f>IF(AND($A148&lt;&gt;"Eindtotaal",$A148&lt;&gt;""),(VLOOKUP($A148,basisdata!$J$1:$N$3404,5,0)),"")</f>
        <v/>
      </c>
    </row>
    <row r="149" spans="1:9" x14ac:dyDescent="0.3">
      <c r="A149"/>
      <c r="B149"/>
      <c r="C149"/>
      <c r="D149"/>
      <c r="E149"/>
      <c r="G149" s="105" t="str">
        <f>IF(AND($A149&lt;&gt;"Eindtotaal",$A149&lt;&gt;""),(VLOOKUP($A149,basisdata!$J$1:$M$3404,4,0)),"")</f>
        <v/>
      </c>
      <c r="H149" s="105" t="str">
        <f>IF(AND($A149&lt;&gt;"Eindtotaal",$A149&lt;&gt;""),(VLOOKUP($A149,basisdata!$J$1:$M$3404,2,0)),"")</f>
        <v/>
      </c>
      <c r="I149" s="106" t="str">
        <f>IF(AND($A149&lt;&gt;"Eindtotaal",$A149&lt;&gt;""),(VLOOKUP($A149,basisdata!$J$1:$N$3404,5,0)),"")</f>
        <v/>
      </c>
    </row>
    <row r="150" spans="1:9" x14ac:dyDescent="0.3">
      <c r="A150"/>
      <c r="B150"/>
      <c r="C150"/>
      <c r="D150"/>
      <c r="E150"/>
      <c r="G150" s="105" t="str">
        <f>IF(AND($A150&lt;&gt;"Eindtotaal",$A150&lt;&gt;""),(VLOOKUP($A150,basisdata!$J$1:$M$3404,4,0)),"")</f>
        <v/>
      </c>
      <c r="H150" s="105" t="str">
        <f>IF(AND($A150&lt;&gt;"Eindtotaal",$A150&lt;&gt;""),(VLOOKUP($A150,basisdata!$J$1:$M$3404,2,0)),"")</f>
        <v/>
      </c>
      <c r="I150" s="106" t="str">
        <f>IF(AND($A150&lt;&gt;"Eindtotaal",$A150&lt;&gt;""),(VLOOKUP($A150,basisdata!$J$1:$N$3404,5,0)),"")</f>
        <v/>
      </c>
    </row>
    <row r="151" spans="1:9" x14ac:dyDescent="0.3">
      <c r="A151"/>
      <c r="B151"/>
      <c r="C151"/>
      <c r="D151"/>
      <c r="E151"/>
      <c r="G151" s="105" t="str">
        <f>IF(AND($A151&lt;&gt;"Eindtotaal",$A151&lt;&gt;""),(VLOOKUP($A151,basisdata!$J$1:$M$3404,4,0)),"")</f>
        <v/>
      </c>
      <c r="H151" s="105" t="str">
        <f>IF(AND($A151&lt;&gt;"Eindtotaal",$A151&lt;&gt;""),(VLOOKUP($A151,basisdata!$J$1:$M$3404,2,0)),"")</f>
        <v/>
      </c>
      <c r="I151" s="106" t="str">
        <f>IF(AND($A151&lt;&gt;"Eindtotaal",$A151&lt;&gt;""),(VLOOKUP($A151,basisdata!$J$1:$N$3404,5,0)),"")</f>
        <v/>
      </c>
    </row>
    <row r="152" spans="1:9" x14ac:dyDescent="0.3">
      <c r="A152"/>
      <c r="B152"/>
      <c r="C152"/>
      <c r="D152"/>
      <c r="E152"/>
      <c r="G152" s="105" t="str">
        <f>IF(AND($A152&lt;&gt;"Eindtotaal",$A152&lt;&gt;""),(VLOOKUP($A152,basisdata!$J$1:$M$3404,4,0)),"")</f>
        <v/>
      </c>
      <c r="H152" s="105" t="str">
        <f>IF(AND($A152&lt;&gt;"Eindtotaal",$A152&lt;&gt;""),(VLOOKUP($A152,basisdata!$J$1:$M$3404,2,0)),"")</f>
        <v/>
      </c>
      <c r="I152" s="106" t="str">
        <f>IF(AND($A152&lt;&gt;"Eindtotaal",$A152&lt;&gt;""),(VLOOKUP($A152,basisdata!$J$1:$N$3404,5,0)),"")</f>
        <v/>
      </c>
    </row>
    <row r="153" spans="1:9" x14ac:dyDescent="0.3">
      <c r="A153"/>
      <c r="B153"/>
      <c r="C153"/>
      <c r="D153"/>
      <c r="E153"/>
      <c r="G153" s="105" t="str">
        <f>IF(AND($A153&lt;&gt;"Eindtotaal",$A153&lt;&gt;""),(VLOOKUP($A153,basisdata!$J$1:$M$3404,4,0)),"")</f>
        <v/>
      </c>
      <c r="H153" s="105" t="str">
        <f>IF(AND($A153&lt;&gt;"Eindtotaal",$A153&lt;&gt;""),(VLOOKUP($A153,basisdata!$J$1:$M$3404,2,0)),"")</f>
        <v/>
      </c>
      <c r="I153" s="106" t="str">
        <f>IF(AND($A153&lt;&gt;"Eindtotaal",$A153&lt;&gt;""),(VLOOKUP($A153,basisdata!$J$1:$N$3404,5,0)),"")</f>
        <v/>
      </c>
    </row>
    <row r="154" spans="1:9" x14ac:dyDescent="0.3">
      <c r="A154"/>
      <c r="B154"/>
      <c r="C154"/>
      <c r="D154"/>
      <c r="E154"/>
      <c r="G154" s="105" t="str">
        <f>IF(AND($A154&lt;&gt;"Eindtotaal",$A154&lt;&gt;""),(VLOOKUP($A154,basisdata!$J$1:$M$3404,4,0)),"")</f>
        <v/>
      </c>
      <c r="H154" s="105" t="str">
        <f>IF(AND($A154&lt;&gt;"Eindtotaal",$A154&lt;&gt;""),(VLOOKUP($A154,basisdata!$J$1:$M$3404,2,0)),"")</f>
        <v/>
      </c>
      <c r="I154" s="106" t="str">
        <f>IF(AND($A154&lt;&gt;"Eindtotaal",$A154&lt;&gt;""),(VLOOKUP($A154,basisdata!$J$1:$N$3404,5,0)),"")</f>
        <v/>
      </c>
    </row>
    <row r="155" spans="1:9" x14ac:dyDescent="0.3">
      <c r="A155"/>
      <c r="B155"/>
      <c r="C155"/>
      <c r="D155"/>
      <c r="E155"/>
      <c r="G155" s="105" t="str">
        <f>IF(AND($A155&lt;&gt;"Eindtotaal",$A155&lt;&gt;""),(VLOOKUP($A155,basisdata!$J$1:$M$3404,4,0)),"")</f>
        <v/>
      </c>
      <c r="H155" s="105" t="str">
        <f>IF(AND($A155&lt;&gt;"Eindtotaal",$A155&lt;&gt;""),(VLOOKUP($A155,basisdata!$J$1:$M$3404,2,0)),"")</f>
        <v/>
      </c>
      <c r="I155" s="106" t="str">
        <f>IF(AND($A155&lt;&gt;"Eindtotaal",$A155&lt;&gt;""),(VLOOKUP($A155,basisdata!$J$1:$N$3404,5,0)),"")</f>
        <v/>
      </c>
    </row>
    <row r="156" spans="1:9" x14ac:dyDescent="0.3">
      <c r="A156"/>
      <c r="B156"/>
      <c r="C156"/>
      <c r="D156"/>
      <c r="E156"/>
      <c r="G156" s="105" t="str">
        <f>IF(AND($A156&lt;&gt;"Eindtotaal",$A156&lt;&gt;""),(VLOOKUP($A156,basisdata!$J$1:$M$3404,4,0)),"")</f>
        <v/>
      </c>
      <c r="H156" s="105" t="str">
        <f>IF(AND($A156&lt;&gt;"Eindtotaal",$A156&lt;&gt;""),(VLOOKUP($A156,basisdata!$J$1:$M$3404,2,0)),"")</f>
        <v/>
      </c>
      <c r="I156" s="106" t="str">
        <f>IF(AND($A156&lt;&gt;"Eindtotaal",$A156&lt;&gt;""),(VLOOKUP($A156,basisdata!$J$1:$N$3404,5,0)),"")</f>
        <v/>
      </c>
    </row>
    <row r="157" spans="1:9" x14ac:dyDescent="0.3">
      <c r="A157"/>
      <c r="B157"/>
      <c r="C157"/>
      <c r="D157"/>
      <c r="E157"/>
      <c r="G157" s="105" t="str">
        <f>IF(AND($A157&lt;&gt;"Eindtotaal",$A157&lt;&gt;""),(VLOOKUP($A157,basisdata!$J$1:$M$3404,4,0)),"")</f>
        <v/>
      </c>
      <c r="H157" s="105" t="str">
        <f>IF(AND($A157&lt;&gt;"Eindtotaal",$A157&lt;&gt;""),(VLOOKUP($A157,basisdata!$J$1:$M$3404,2,0)),"")</f>
        <v/>
      </c>
      <c r="I157" s="106" t="str">
        <f>IF(AND($A157&lt;&gt;"Eindtotaal",$A157&lt;&gt;""),(VLOOKUP($A157,basisdata!$J$1:$N$3404,5,0)),"")</f>
        <v/>
      </c>
    </row>
    <row r="158" spans="1:9" x14ac:dyDescent="0.3">
      <c r="A158"/>
      <c r="B158"/>
      <c r="C158"/>
      <c r="D158"/>
      <c r="E158"/>
      <c r="G158" s="105" t="str">
        <f>IF(AND($A158&lt;&gt;"Eindtotaal",$A158&lt;&gt;""),(VLOOKUP($A158,basisdata!$J$1:$M$3404,4,0)),"")</f>
        <v/>
      </c>
      <c r="H158" s="105" t="str">
        <f>IF(AND($A158&lt;&gt;"Eindtotaal",$A158&lt;&gt;""),(VLOOKUP($A158,basisdata!$J$1:$M$3404,2,0)),"")</f>
        <v/>
      </c>
      <c r="I158" s="106" t="str">
        <f>IF(AND($A158&lt;&gt;"Eindtotaal",$A158&lt;&gt;""),(VLOOKUP($A158,basisdata!$J$1:$N$3404,5,0)),"")</f>
        <v/>
      </c>
    </row>
    <row r="159" spans="1:9" x14ac:dyDescent="0.3">
      <c r="A159"/>
      <c r="B159"/>
      <c r="C159"/>
      <c r="D159"/>
      <c r="E159"/>
      <c r="G159" s="105" t="str">
        <f>IF(AND($A159&lt;&gt;"Eindtotaal",$A159&lt;&gt;""),(VLOOKUP($A159,basisdata!$J$1:$M$3404,4,0)),"")</f>
        <v/>
      </c>
      <c r="H159" s="105" t="str">
        <f>IF(AND($A159&lt;&gt;"Eindtotaal",$A159&lt;&gt;""),(VLOOKUP($A159,basisdata!$J$1:$M$3404,2,0)),"")</f>
        <v/>
      </c>
      <c r="I159" s="106" t="str">
        <f>IF(AND($A159&lt;&gt;"Eindtotaal",$A159&lt;&gt;""),(VLOOKUP($A159,basisdata!$J$1:$N$3404,5,0)),"")</f>
        <v/>
      </c>
    </row>
    <row r="160" spans="1:9" x14ac:dyDescent="0.3">
      <c r="A160"/>
      <c r="B160"/>
      <c r="C160"/>
      <c r="D160"/>
      <c r="E160"/>
      <c r="G160" s="105" t="str">
        <f>IF(AND($A160&lt;&gt;"Eindtotaal",$A160&lt;&gt;""),(VLOOKUP($A160,basisdata!$J$1:$M$3404,4,0)),"")</f>
        <v/>
      </c>
      <c r="H160" s="105" t="str">
        <f>IF(AND($A160&lt;&gt;"Eindtotaal",$A160&lt;&gt;""),(VLOOKUP($A160,basisdata!$J$1:$M$3404,2,0)),"")</f>
        <v/>
      </c>
      <c r="I160" s="106" t="str">
        <f>IF(AND($A160&lt;&gt;"Eindtotaal",$A160&lt;&gt;""),(VLOOKUP($A160,basisdata!$J$1:$N$3404,5,0)),"")</f>
        <v/>
      </c>
    </row>
    <row r="161" spans="1:9" x14ac:dyDescent="0.3">
      <c r="A161"/>
      <c r="B161"/>
      <c r="C161"/>
      <c r="D161"/>
      <c r="E161"/>
      <c r="G161" s="105" t="str">
        <f>IF(AND($A161&lt;&gt;"Eindtotaal",$A161&lt;&gt;""),(VLOOKUP($A161,basisdata!$J$1:$M$3404,4,0)),"")</f>
        <v/>
      </c>
      <c r="H161" s="105" t="str">
        <f>IF(AND($A161&lt;&gt;"Eindtotaal",$A161&lt;&gt;""),(VLOOKUP($A161,basisdata!$J$1:$M$3404,2,0)),"")</f>
        <v/>
      </c>
      <c r="I161" s="106" t="str">
        <f>IF(AND($A161&lt;&gt;"Eindtotaal",$A161&lt;&gt;""),(VLOOKUP($A161,basisdata!$J$1:$N$3404,5,0)),"")</f>
        <v/>
      </c>
    </row>
    <row r="162" spans="1:9" x14ac:dyDescent="0.3">
      <c r="A162"/>
      <c r="B162"/>
      <c r="C162"/>
      <c r="D162"/>
      <c r="E162"/>
      <c r="G162" s="105" t="str">
        <f>IF(AND($A162&lt;&gt;"Eindtotaal",$A162&lt;&gt;""),(VLOOKUP($A162,basisdata!$J$1:$M$3404,4,0)),"")</f>
        <v/>
      </c>
      <c r="H162" s="105" t="str">
        <f>IF(AND($A162&lt;&gt;"Eindtotaal",$A162&lt;&gt;""),(VLOOKUP($A162,basisdata!$J$1:$M$3404,2,0)),"")</f>
        <v/>
      </c>
      <c r="I162" s="106" t="str">
        <f>IF(AND($A162&lt;&gt;"Eindtotaal",$A162&lt;&gt;""),(VLOOKUP($A162,basisdata!$J$1:$N$3404,5,0)),"")</f>
        <v/>
      </c>
    </row>
    <row r="163" spans="1:9" x14ac:dyDescent="0.3">
      <c r="A163"/>
      <c r="B163"/>
      <c r="C163"/>
      <c r="D163"/>
      <c r="E163"/>
      <c r="G163" s="105" t="str">
        <f>IF(AND($A163&lt;&gt;"Eindtotaal",$A163&lt;&gt;""),(VLOOKUP($A163,basisdata!$J$1:$M$3404,4,0)),"")</f>
        <v/>
      </c>
      <c r="H163" s="105" t="str">
        <f>IF(AND($A163&lt;&gt;"Eindtotaal",$A163&lt;&gt;""),(VLOOKUP($A163,basisdata!$J$1:$M$3404,2,0)),"")</f>
        <v/>
      </c>
      <c r="I163" s="106" t="str">
        <f>IF(AND($A163&lt;&gt;"Eindtotaal",$A163&lt;&gt;""),(VLOOKUP($A163,basisdata!$J$1:$N$3404,5,0)),"")</f>
        <v/>
      </c>
    </row>
    <row r="164" spans="1:9" x14ac:dyDescent="0.3">
      <c r="A164"/>
      <c r="B164"/>
      <c r="C164"/>
      <c r="D164"/>
      <c r="E164"/>
      <c r="G164" s="105" t="str">
        <f>IF(AND($A164&lt;&gt;"Eindtotaal",$A164&lt;&gt;""),(VLOOKUP($A164,basisdata!$J$1:$M$3404,4,0)),"")</f>
        <v/>
      </c>
      <c r="H164" s="105" t="str">
        <f>IF(AND($A164&lt;&gt;"Eindtotaal",$A164&lt;&gt;""),(VLOOKUP($A164,basisdata!$J$1:$M$3404,2,0)),"")</f>
        <v/>
      </c>
      <c r="I164" s="106" t="str">
        <f>IF(AND($A164&lt;&gt;"Eindtotaal",$A164&lt;&gt;""),(VLOOKUP($A164,basisdata!$J$1:$N$3404,5,0)),"")</f>
        <v/>
      </c>
    </row>
    <row r="165" spans="1:9" x14ac:dyDescent="0.3">
      <c r="A165"/>
      <c r="B165"/>
      <c r="C165"/>
      <c r="D165"/>
      <c r="E165"/>
      <c r="G165" s="105" t="str">
        <f>IF(AND($A165&lt;&gt;"Eindtotaal",$A165&lt;&gt;""),(VLOOKUP($A165,basisdata!$J$1:$M$3404,4,0)),"")</f>
        <v/>
      </c>
      <c r="H165" s="105" t="str">
        <f>IF(AND($A165&lt;&gt;"Eindtotaal",$A165&lt;&gt;""),(VLOOKUP($A165,basisdata!$J$1:$M$3404,2,0)),"")</f>
        <v/>
      </c>
      <c r="I165" s="106" t="str">
        <f>IF(AND($A165&lt;&gt;"Eindtotaal",$A165&lt;&gt;""),(VLOOKUP($A165,basisdata!$J$1:$N$3404,5,0)),"")</f>
        <v/>
      </c>
    </row>
    <row r="166" spans="1:9" x14ac:dyDescent="0.3">
      <c r="A166"/>
      <c r="B166"/>
      <c r="C166"/>
      <c r="D166"/>
      <c r="E166"/>
      <c r="G166" s="105" t="str">
        <f>IF(AND($A166&lt;&gt;"Eindtotaal",$A166&lt;&gt;""),(VLOOKUP($A166,basisdata!$J$1:$M$3404,4,0)),"")</f>
        <v/>
      </c>
      <c r="H166" s="105" t="str">
        <f>IF(AND($A166&lt;&gt;"Eindtotaal",$A166&lt;&gt;""),(VLOOKUP($A166,basisdata!$J$1:$M$3404,2,0)),"")</f>
        <v/>
      </c>
      <c r="I166" s="106" t="str">
        <f>IF(AND($A166&lt;&gt;"Eindtotaal",$A166&lt;&gt;""),(VLOOKUP($A166,basisdata!$J$1:$N$3404,5,0)),"")</f>
        <v/>
      </c>
    </row>
    <row r="167" spans="1:9" x14ac:dyDescent="0.3">
      <c r="A167"/>
      <c r="B167"/>
      <c r="C167"/>
      <c r="D167"/>
      <c r="E167"/>
      <c r="G167" s="105" t="str">
        <f>IF(AND($A167&lt;&gt;"Eindtotaal",$A167&lt;&gt;""),(VLOOKUP($A167,basisdata!$J$1:$M$3404,4,0)),"")</f>
        <v/>
      </c>
      <c r="H167" s="105" t="str">
        <f>IF(AND($A167&lt;&gt;"Eindtotaal",$A167&lt;&gt;""),(VLOOKUP($A167,basisdata!$J$1:$M$3404,2,0)),"")</f>
        <v/>
      </c>
      <c r="I167" s="106" t="str">
        <f>IF(AND($A167&lt;&gt;"Eindtotaal",$A167&lt;&gt;""),(VLOOKUP($A167,basisdata!$J$1:$N$3404,5,0)),"")</f>
        <v/>
      </c>
    </row>
    <row r="168" spans="1:9" x14ac:dyDescent="0.3">
      <c r="A168"/>
      <c r="B168"/>
      <c r="C168"/>
      <c r="D168"/>
      <c r="E168"/>
      <c r="G168" s="105" t="str">
        <f>IF(AND($A168&lt;&gt;"Eindtotaal",$A168&lt;&gt;""),(VLOOKUP($A168,basisdata!$J$1:$M$3404,4,0)),"")</f>
        <v/>
      </c>
      <c r="H168" s="105" t="str">
        <f>IF(AND($A168&lt;&gt;"Eindtotaal",$A168&lt;&gt;""),(VLOOKUP($A168,basisdata!$J$1:$M$3404,2,0)),"")</f>
        <v/>
      </c>
      <c r="I168" s="106" t="str">
        <f>IF(AND($A168&lt;&gt;"Eindtotaal",$A168&lt;&gt;""),(VLOOKUP($A168,basisdata!$J$1:$N$3404,5,0)),"")</f>
        <v/>
      </c>
    </row>
    <row r="169" spans="1:9" x14ac:dyDescent="0.3">
      <c r="A169"/>
      <c r="B169"/>
      <c r="C169"/>
      <c r="D169"/>
      <c r="E169"/>
      <c r="G169" s="105" t="str">
        <f>IF(AND($A169&lt;&gt;"Eindtotaal",$A169&lt;&gt;""),(VLOOKUP($A169,basisdata!$J$1:$M$3404,4,0)),"")</f>
        <v/>
      </c>
      <c r="H169" s="105" t="str">
        <f>IF(AND($A169&lt;&gt;"Eindtotaal",$A169&lt;&gt;""),(VLOOKUP($A169,basisdata!$J$1:$M$3404,2,0)),"")</f>
        <v/>
      </c>
      <c r="I169" s="106" t="str">
        <f>IF(AND($A169&lt;&gt;"Eindtotaal",$A169&lt;&gt;""),(VLOOKUP($A169,basisdata!$J$1:$N$3404,5,0)),"")</f>
        <v/>
      </c>
    </row>
    <row r="170" spans="1:9" x14ac:dyDescent="0.3">
      <c r="A170"/>
      <c r="B170"/>
      <c r="C170"/>
      <c r="D170"/>
      <c r="E170"/>
      <c r="G170" s="105" t="str">
        <f>IF(AND($A170&lt;&gt;"Eindtotaal",$A170&lt;&gt;""),(VLOOKUP($A170,basisdata!$J$1:$M$3404,4,0)),"")</f>
        <v/>
      </c>
      <c r="H170" s="105" t="str">
        <f>IF(AND($A170&lt;&gt;"Eindtotaal",$A170&lt;&gt;""),(VLOOKUP($A170,basisdata!$J$1:$M$3404,2,0)),"")</f>
        <v/>
      </c>
      <c r="I170" s="106" t="str">
        <f>IF(AND($A170&lt;&gt;"Eindtotaal",$A170&lt;&gt;""),(VLOOKUP($A170,basisdata!$J$1:$N$3404,5,0)),"")</f>
        <v/>
      </c>
    </row>
    <row r="171" spans="1:9" x14ac:dyDescent="0.3">
      <c r="A171"/>
      <c r="B171"/>
      <c r="C171"/>
      <c r="D171"/>
      <c r="E171"/>
      <c r="G171" s="105" t="str">
        <f>IF(AND($A171&lt;&gt;"Eindtotaal",$A171&lt;&gt;""),(VLOOKUP($A171,basisdata!$J$1:$M$3404,4,0)),"")</f>
        <v/>
      </c>
      <c r="H171" s="105" t="str">
        <f>IF(AND($A171&lt;&gt;"Eindtotaal",$A171&lt;&gt;""),(VLOOKUP($A171,basisdata!$J$1:$M$3404,2,0)),"")</f>
        <v/>
      </c>
      <c r="I171" s="106" t="str">
        <f>IF(AND($A171&lt;&gt;"Eindtotaal",$A171&lt;&gt;""),(VLOOKUP($A171,basisdata!$J$1:$N$3404,5,0)),"")</f>
        <v/>
      </c>
    </row>
    <row r="172" spans="1:9" x14ac:dyDescent="0.3">
      <c r="A172"/>
      <c r="B172"/>
      <c r="C172"/>
      <c r="D172"/>
      <c r="E172"/>
      <c r="G172" s="105" t="str">
        <f>IF(AND($A172&lt;&gt;"Eindtotaal",$A172&lt;&gt;""),(VLOOKUP($A172,basisdata!$J$1:$M$3404,4,0)),"")</f>
        <v/>
      </c>
      <c r="H172" s="105" t="str">
        <f>IF(AND($A172&lt;&gt;"Eindtotaal",$A172&lt;&gt;""),(VLOOKUP($A172,basisdata!$J$1:$M$3404,2,0)),"")</f>
        <v/>
      </c>
      <c r="I172" s="106" t="str">
        <f>IF(AND($A172&lt;&gt;"Eindtotaal",$A172&lt;&gt;""),(VLOOKUP($A172,basisdata!$J$1:$N$3404,5,0)),"")</f>
        <v/>
      </c>
    </row>
    <row r="173" spans="1:9" x14ac:dyDescent="0.3">
      <c r="A173"/>
      <c r="B173"/>
      <c r="C173"/>
      <c r="D173"/>
      <c r="E173"/>
      <c r="G173" s="105" t="str">
        <f>IF(AND($A173&lt;&gt;"Eindtotaal",$A173&lt;&gt;""),(VLOOKUP($A173,basisdata!$J$1:$M$3404,4,0)),"")</f>
        <v/>
      </c>
      <c r="H173" s="105" t="str">
        <f>IF(AND($A173&lt;&gt;"Eindtotaal",$A173&lt;&gt;""),(VLOOKUP($A173,basisdata!$J$1:$M$3404,2,0)),"")</f>
        <v/>
      </c>
      <c r="I173" s="106" t="str">
        <f>IF(AND($A173&lt;&gt;"Eindtotaal",$A173&lt;&gt;""),(VLOOKUP($A173,basisdata!$J$1:$N$3404,5,0)),"")</f>
        <v/>
      </c>
    </row>
    <row r="174" spans="1:9" x14ac:dyDescent="0.3">
      <c r="A174"/>
      <c r="B174"/>
      <c r="C174"/>
      <c r="D174"/>
      <c r="E174"/>
      <c r="G174" s="105" t="str">
        <f>IF(AND($A174&lt;&gt;"Eindtotaal",$A174&lt;&gt;""),(VLOOKUP($A174,basisdata!$J$1:$M$3404,4,0)),"")</f>
        <v/>
      </c>
      <c r="H174" s="105" t="str">
        <f>IF(AND($A174&lt;&gt;"Eindtotaal",$A174&lt;&gt;""),(VLOOKUP($A174,basisdata!$J$1:$M$3404,2,0)),"")</f>
        <v/>
      </c>
      <c r="I174" s="106" t="str">
        <f>IF(AND($A174&lt;&gt;"Eindtotaal",$A174&lt;&gt;""),(VLOOKUP($A174,basisdata!$J$1:$N$3404,5,0)),"")</f>
        <v/>
      </c>
    </row>
    <row r="175" spans="1:9" x14ac:dyDescent="0.3">
      <c r="A175"/>
      <c r="B175"/>
      <c r="C175"/>
      <c r="D175"/>
      <c r="E175"/>
      <c r="G175" s="105" t="str">
        <f>IF(AND($A175&lt;&gt;"Eindtotaal",$A175&lt;&gt;""),(VLOOKUP($A175,basisdata!$J$1:$M$3404,4,0)),"")</f>
        <v/>
      </c>
      <c r="H175" s="105" t="str">
        <f>IF(AND($A175&lt;&gt;"Eindtotaal",$A175&lt;&gt;""),(VLOOKUP($A175,basisdata!$J$1:$M$3404,2,0)),"")</f>
        <v/>
      </c>
      <c r="I175" s="106" t="str">
        <f>IF(AND($A175&lt;&gt;"Eindtotaal",$A175&lt;&gt;""),(VLOOKUP($A175,basisdata!$J$1:$N$3404,5,0)),"")</f>
        <v/>
      </c>
    </row>
    <row r="176" spans="1:9" x14ac:dyDescent="0.3">
      <c r="A176"/>
      <c r="B176"/>
      <c r="C176"/>
      <c r="D176"/>
      <c r="E176"/>
      <c r="G176" s="105" t="str">
        <f>IF(AND($A176&lt;&gt;"Eindtotaal",$A176&lt;&gt;""),(VLOOKUP($A176,basisdata!$J$1:$M$3404,4,0)),"")</f>
        <v/>
      </c>
      <c r="H176" s="105" t="str">
        <f>IF(AND($A176&lt;&gt;"Eindtotaal",$A176&lt;&gt;""),(VLOOKUP($A176,basisdata!$J$1:$M$3404,2,0)),"")</f>
        <v/>
      </c>
      <c r="I176" s="106" t="str">
        <f>IF(AND($A176&lt;&gt;"Eindtotaal",$A176&lt;&gt;""),(VLOOKUP($A176,basisdata!$J$1:$N$3404,5,0)),"")</f>
        <v/>
      </c>
    </row>
    <row r="177" spans="1:9" x14ac:dyDescent="0.3">
      <c r="A177"/>
      <c r="B177"/>
      <c r="C177"/>
      <c r="D177"/>
      <c r="E177"/>
      <c r="G177" s="105" t="str">
        <f>IF(AND($A177&lt;&gt;"Eindtotaal",$A177&lt;&gt;""),(VLOOKUP($A177,basisdata!$J$1:$M$3404,4,0)),"")</f>
        <v/>
      </c>
      <c r="H177" s="105" t="str">
        <f>IF(AND($A177&lt;&gt;"Eindtotaal",$A177&lt;&gt;""),(VLOOKUP($A177,basisdata!$J$1:$M$3404,2,0)),"")</f>
        <v/>
      </c>
      <c r="I177" s="106" t="str">
        <f>IF(AND($A177&lt;&gt;"Eindtotaal",$A177&lt;&gt;""),(VLOOKUP($A177,basisdata!$J$1:$N$3404,5,0)),"")</f>
        <v/>
      </c>
    </row>
    <row r="178" spans="1:9" x14ac:dyDescent="0.3">
      <c r="A178"/>
      <c r="B178"/>
      <c r="C178"/>
      <c r="D178"/>
      <c r="E178"/>
      <c r="G178" s="105" t="str">
        <f>IF(AND($A178&lt;&gt;"Eindtotaal",$A178&lt;&gt;""),(VLOOKUP($A178,basisdata!$J$1:$M$3404,4,0)),"")</f>
        <v/>
      </c>
      <c r="H178" s="105" t="str">
        <f>IF(AND($A178&lt;&gt;"Eindtotaal",$A178&lt;&gt;""),(VLOOKUP($A178,basisdata!$J$1:$M$3404,2,0)),"")</f>
        <v/>
      </c>
      <c r="I178" s="106" t="str">
        <f>IF(AND($A178&lt;&gt;"Eindtotaal",$A178&lt;&gt;""),(VLOOKUP($A178,basisdata!$J$1:$N$3404,5,0)),"")</f>
        <v/>
      </c>
    </row>
    <row r="179" spans="1:9" x14ac:dyDescent="0.3">
      <c r="A179"/>
      <c r="B179"/>
      <c r="C179"/>
      <c r="D179"/>
      <c r="E179"/>
      <c r="G179" s="105" t="str">
        <f>IF(AND($A179&lt;&gt;"Eindtotaal",$A179&lt;&gt;""),(VLOOKUP($A179,basisdata!$J$1:$M$3404,4,0)),"")</f>
        <v/>
      </c>
      <c r="H179" s="105" t="str">
        <f>IF(AND($A179&lt;&gt;"Eindtotaal",$A179&lt;&gt;""),(VLOOKUP($A179,basisdata!$J$1:$M$3404,2,0)),"")</f>
        <v/>
      </c>
      <c r="I179" s="106" t="str">
        <f>IF(AND($A179&lt;&gt;"Eindtotaal",$A179&lt;&gt;""),(VLOOKUP($A179,basisdata!$J$1:$N$3404,5,0)),"")</f>
        <v/>
      </c>
    </row>
    <row r="180" spans="1:9" x14ac:dyDescent="0.3">
      <c r="A180"/>
      <c r="B180"/>
      <c r="C180"/>
      <c r="D180"/>
      <c r="E180"/>
      <c r="G180" s="105" t="str">
        <f>IF(AND($A180&lt;&gt;"Eindtotaal",$A180&lt;&gt;""),(VLOOKUP($A180,basisdata!$J$1:$M$3404,4,0)),"")</f>
        <v/>
      </c>
      <c r="H180" s="105" t="str">
        <f>IF(AND($A180&lt;&gt;"Eindtotaal",$A180&lt;&gt;""),(VLOOKUP($A180,basisdata!$J$1:$M$3404,2,0)),"")</f>
        <v/>
      </c>
      <c r="I180" s="106" t="str">
        <f>IF(AND($A180&lt;&gt;"Eindtotaal",$A180&lt;&gt;""),(VLOOKUP($A180,basisdata!$J$1:$N$3404,5,0)),"")</f>
        <v/>
      </c>
    </row>
    <row r="181" spans="1:9" x14ac:dyDescent="0.3">
      <c r="A181"/>
      <c r="B181"/>
      <c r="C181"/>
      <c r="D181"/>
      <c r="E181"/>
      <c r="G181" s="105" t="str">
        <f>IF(AND($A181&lt;&gt;"Eindtotaal",$A181&lt;&gt;""),(VLOOKUP($A181,basisdata!$J$1:$M$3404,4,0)),"")</f>
        <v/>
      </c>
      <c r="H181" s="105" t="str">
        <f>IF(AND($A181&lt;&gt;"Eindtotaal",$A181&lt;&gt;""),(VLOOKUP($A181,basisdata!$J$1:$M$3404,2,0)),"")</f>
        <v/>
      </c>
      <c r="I181" s="106" t="str">
        <f>IF(AND($A181&lt;&gt;"Eindtotaal",$A181&lt;&gt;""),(VLOOKUP($A181,basisdata!$J$1:$N$3404,5,0)),"")</f>
        <v/>
      </c>
    </row>
    <row r="182" spans="1:9" x14ac:dyDescent="0.3">
      <c r="A182"/>
      <c r="B182"/>
      <c r="C182"/>
      <c r="D182"/>
      <c r="E182"/>
      <c r="G182" s="105" t="str">
        <f>IF(AND($A182&lt;&gt;"Eindtotaal",$A182&lt;&gt;""),(VLOOKUP($A182,basisdata!$J$1:$M$3404,4,0)),"")</f>
        <v/>
      </c>
      <c r="H182" s="105" t="str">
        <f>IF(AND($A182&lt;&gt;"Eindtotaal",$A182&lt;&gt;""),(VLOOKUP($A182,basisdata!$J$1:$M$3404,2,0)),"")</f>
        <v/>
      </c>
      <c r="I182" s="106" t="str">
        <f>IF(AND($A182&lt;&gt;"Eindtotaal",$A182&lt;&gt;""),(VLOOKUP($A182,basisdata!$J$1:$N$3404,5,0)),"")</f>
        <v/>
      </c>
    </row>
    <row r="183" spans="1:9" x14ac:dyDescent="0.3">
      <c r="A183"/>
      <c r="B183"/>
      <c r="C183"/>
      <c r="D183"/>
      <c r="E183"/>
      <c r="G183" s="105" t="str">
        <f>IF(AND($A183&lt;&gt;"Eindtotaal",$A183&lt;&gt;""),(VLOOKUP($A183,basisdata!$J$1:$M$3404,4,0)),"")</f>
        <v/>
      </c>
      <c r="H183" s="105" t="str">
        <f>IF(AND($A183&lt;&gt;"Eindtotaal",$A183&lt;&gt;""),(VLOOKUP($A183,basisdata!$J$1:$M$3404,2,0)),"")</f>
        <v/>
      </c>
      <c r="I183" s="106" t="str">
        <f>IF(AND($A183&lt;&gt;"Eindtotaal",$A183&lt;&gt;""),(VLOOKUP($A183,basisdata!$J$1:$N$3404,5,0)),"")</f>
        <v/>
      </c>
    </row>
    <row r="184" spans="1:9" x14ac:dyDescent="0.3">
      <c r="A184"/>
      <c r="B184"/>
      <c r="C184"/>
      <c r="D184"/>
      <c r="E184"/>
      <c r="G184" s="105" t="str">
        <f>IF(AND($A184&lt;&gt;"Eindtotaal",$A184&lt;&gt;""),(VLOOKUP($A184,basisdata!$J$1:$M$3404,4,0)),"")</f>
        <v/>
      </c>
      <c r="H184" s="105" t="str">
        <f>IF(AND($A184&lt;&gt;"Eindtotaal",$A184&lt;&gt;""),(VLOOKUP($A184,basisdata!$J$1:$M$3404,2,0)),"")</f>
        <v/>
      </c>
      <c r="I184" s="106" t="str">
        <f>IF(AND($A184&lt;&gt;"Eindtotaal",$A184&lt;&gt;""),(VLOOKUP($A184,basisdata!$J$1:$N$3404,5,0)),"")</f>
        <v/>
      </c>
    </row>
    <row r="185" spans="1:9" x14ac:dyDescent="0.3">
      <c r="A185"/>
      <c r="B185"/>
      <c r="C185"/>
      <c r="D185"/>
      <c r="E185"/>
      <c r="G185" s="105" t="str">
        <f>IF(AND($A185&lt;&gt;"Eindtotaal",$A185&lt;&gt;""),(VLOOKUP($A185,basisdata!$J$1:$M$3404,4,0)),"")</f>
        <v/>
      </c>
      <c r="H185" s="105" t="str">
        <f>IF(AND($A185&lt;&gt;"Eindtotaal",$A185&lt;&gt;""),(VLOOKUP($A185,basisdata!$J$1:$M$3404,2,0)),"")</f>
        <v/>
      </c>
      <c r="I185" s="106" t="str">
        <f>IF(AND($A185&lt;&gt;"Eindtotaal",$A185&lt;&gt;""),(VLOOKUP($A185,basisdata!$J$1:$N$3404,5,0)),"")</f>
        <v/>
      </c>
    </row>
    <row r="186" spans="1:9" x14ac:dyDescent="0.3">
      <c r="A186"/>
      <c r="B186"/>
      <c r="C186"/>
      <c r="D186"/>
      <c r="E186"/>
      <c r="G186" s="105" t="str">
        <f>IF(AND($A186&lt;&gt;"Eindtotaal",$A186&lt;&gt;""),(VLOOKUP($A186,basisdata!$J$1:$M$3404,4,0)),"")</f>
        <v/>
      </c>
      <c r="H186" s="105" t="str">
        <f>IF(AND($A186&lt;&gt;"Eindtotaal",$A186&lt;&gt;""),(VLOOKUP($A186,basisdata!$J$1:$M$3404,2,0)),"")</f>
        <v/>
      </c>
      <c r="I186" s="106" t="str">
        <f>IF(AND($A186&lt;&gt;"Eindtotaal",$A186&lt;&gt;""),(VLOOKUP($A186,basisdata!$J$1:$N$3404,5,0)),"")</f>
        <v/>
      </c>
    </row>
    <row r="187" spans="1:9" x14ac:dyDescent="0.3">
      <c r="A187"/>
      <c r="B187"/>
      <c r="C187"/>
      <c r="D187"/>
      <c r="E187"/>
      <c r="G187" s="105" t="str">
        <f>IF(AND($A187&lt;&gt;"Eindtotaal",$A187&lt;&gt;""),(VLOOKUP($A187,basisdata!$J$1:$M$3404,4,0)),"")</f>
        <v/>
      </c>
      <c r="H187" s="105" t="str">
        <f>IF(AND($A187&lt;&gt;"Eindtotaal",$A187&lt;&gt;""),(VLOOKUP($A187,basisdata!$J$1:$M$3404,2,0)),"")</f>
        <v/>
      </c>
      <c r="I187" s="106" t="str">
        <f>IF(AND($A187&lt;&gt;"Eindtotaal",$A187&lt;&gt;""),(VLOOKUP($A187,basisdata!$J$1:$N$3404,5,0)),"")</f>
        <v/>
      </c>
    </row>
    <row r="188" spans="1:9" x14ac:dyDescent="0.3">
      <c r="A188"/>
      <c r="B188"/>
      <c r="C188"/>
      <c r="D188"/>
      <c r="E188"/>
      <c r="G188" s="105" t="str">
        <f>IF(AND($A188&lt;&gt;"Eindtotaal",$A188&lt;&gt;""),(VLOOKUP($A188,basisdata!$J$1:$M$3404,4,0)),"")</f>
        <v/>
      </c>
      <c r="H188" s="105" t="str">
        <f>IF(AND($A188&lt;&gt;"Eindtotaal",$A188&lt;&gt;""),(VLOOKUP($A188,basisdata!$J$1:$M$3404,2,0)),"")</f>
        <v/>
      </c>
      <c r="I188" s="106" t="str">
        <f>IF(AND($A188&lt;&gt;"Eindtotaal",$A188&lt;&gt;""),(VLOOKUP($A188,basisdata!$J$1:$N$3404,5,0)),"")</f>
        <v/>
      </c>
    </row>
    <row r="189" spans="1:9" x14ac:dyDescent="0.3">
      <c r="A189"/>
      <c r="B189"/>
      <c r="C189"/>
      <c r="D189"/>
      <c r="E189"/>
      <c r="G189" s="105" t="str">
        <f>IF(AND($A189&lt;&gt;"Eindtotaal",$A189&lt;&gt;""),(VLOOKUP($A189,basisdata!$J$1:$M$3404,4,0)),"")</f>
        <v/>
      </c>
      <c r="H189" s="105" t="str">
        <f>IF(AND($A189&lt;&gt;"Eindtotaal",$A189&lt;&gt;""),(VLOOKUP($A189,basisdata!$J$1:$M$3404,2,0)),"")</f>
        <v/>
      </c>
      <c r="I189" s="106" t="str">
        <f>IF(AND($A189&lt;&gt;"Eindtotaal",$A189&lt;&gt;""),(VLOOKUP($A189,basisdata!$J$1:$N$3404,5,0)),"")</f>
        <v/>
      </c>
    </row>
    <row r="190" spans="1:9" x14ac:dyDescent="0.3">
      <c r="A190"/>
      <c r="B190"/>
      <c r="C190"/>
      <c r="D190"/>
      <c r="E190"/>
      <c r="G190" s="105" t="str">
        <f>IF(AND($A190&lt;&gt;"Eindtotaal",$A190&lt;&gt;""),(VLOOKUP($A190,basisdata!$J$1:$M$3404,4,0)),"")</f>
        <v/>
      </c>
      <c r="H190" s="105" t="str">
        <f>IF(AND($A190&lt;&gt;"Eindtotaal",$A190&lt;&gt;""),(VLOOKUP($A190,basisdata!$J$1:$M$3404,2,0)),"")</f>
        <v/>
      </c>
      <c r="I190" s="106" t="str">
        <f>IF(AND($A190&lt;&gt;"Eindtotaal",$A190&lt;&gt;""),(VLOOKUP($A190,basisdata!$J$1:$N$3404,5,0)),"")</f>
        <v/>
      </c>
    </row>
    <row r="191" spans="1:9" x14ac:dyDescent="0.3">
      <c r="A191"/>
      <c r="B191"/>
      <c r="C191"/>
      <c r="D191"/>
      <c r="E191"/>
      <c r="G191" s="105" t="str">
        <f>IF(AND($A191&lt;&gt;"Eindtotaal",$A191&lt;&gt;""),(VLOOKUP($A191,basisdata!$J$1:$M$3404,4,0)),"")</f>
        <v/>
      </c>
      <c r="H191" s="105" t="str">
        <f>IF(AND($A191&lt;&gt;"Eindtotaal",$A191&lt;&gt;""),(VLOOKUP($A191,basisdata!$J$1:$M$3404,2,0)),"")</f>
        <v/>
      </c>
      <c r="I191" s="106" t="str">
        <f>IF(AND($A191&lt;&gt;"Eindtotaal",$A191&lt;&gt;""),(VLOOKUP($A191,basisdata!$J$1:$N$3404,5,0)),"")</f>
        <v/>
      </c>
    </row>
    <row r="192" spans="1:9" x14ac:dyDescent="0.3">
      <c r="A192"/>
      <c r="B192"/>
      <c r="C192"/>
      <c r="D192"/>
      <c r="E192"/>
      <c r="G192" s="105" t="str">
        <f>IF(AND($A192&lt;&gt;"Eindtotaal",$A192&lt;&gt;""),(VLOOKUP($A192,basisdata!$J$1:$M$3404,4,0)),"")</f>
        <v/>
      </c>
      <c r="H192" s="105" t="str">
        <f>IF(AND($A192&lt;&gt;"Eindtotaal",$A192&lt;&gt;""),(VLOOKUP($A192,basisdata!$J$1:$M$3404,2,0)),"")</f>
        <v/>
      </c>
      <c r="I192" s="106" t="str">
        <f>IF(AND($A192&lt;&gt;"Eindtotaal",$A192&lt;&gt;""),(VLOOKUP($A192,basisdata!$J$1:$N$3404,5,0)),"")</f>
        <v/>
      </c>
    </row>
    <row r="193" spans="1:9" x14ac:dyDescent="0.3">
      <c r="A193"/>
      <c r="B193"/>
      <c r="C193"/>
      <c r="D193"/>
      <c r="E193"/>
      <c r="G193" s="105" t="str">
        <f>IF(AND($A193&lt;&gt;"Eindtotaal",$A193&lt;&gt;""),(VLOOKUP($A193,basisdata!$J$1:$M$3404,4,0)),"")</f>
        <v/>
      </c>
      <c r="H193" s="105" t="str">
        <f>IF(AND($A193&lt;&gt;"Eindtotaal",$A193&lt;&gt;""),(VLOOKUP($A193,basisdata!$J$1:$M$3404,2,0)),"")</f>
        <v/>
      </c>
      <c r="I193" s="106" t="str">
        <f>IF(AND($A193&lt;&gt;"Eindtotaal",$A193&lt;&gt;""),(VLOOKUP($A193,basisdata!$J$1:$N$3404,5,0)),"")</f>
        <v/>
      </c>
    </row>
    <row r="194" spans="1:9" x14ac:dyDescent="0.3">
      <c r="A194"/>
      <c r="B194"/>
      <c r="C194"/>
      <c r="D194"/>
      <c r="E194"/>
      <c r="G194" s="105" t="str">
        <f>IF(AND($A194&lt;&gt;"Eindtotaal",$A194&lt;&gt;""),(VLOOKUP($A194,basisdata!$J$1:$M$3404,4,0)),"")</f>
        <v/>
      </c>
      <c r="H194" s="105" t="str">
        <f>IF(AND($A194&lt;&gt;"Eindtotaal",$A194&lt;&gt;""),(VLOOKUP($A194,basisdata!$J$1:$M$3404,2,0)),"")</f>
        <v/>
      </c>
      <c r="I194" s="106" t="str">
        <f>IF(AND($A194&lt;&gt;"Eindtotaal",$A194&lt;&gt;""),(VLOOKUP($A194,basisdata!$J$1:$N$3404,5,0)),"")</f>
        <v/>
      </c>
    </row>
    <row r="195" spans="1:9" x14ac:dyDescent="0.3">
      <c r="A195"/>
      <c r="B195"/>
      <c r="C195"/>
      <c r="D195"/>
      <c r="E195"/>
      <c r="G195" s="105" t="str">
        <f>IF(AND($A195&lt;&gt;"Eindtotaal",$A195&lt;&gt;""),(VLOOKUP($A195,basisdata!$J$1:$M$3404,4,0)),"")</f>
        <v/>
      </c>
      <c r="H195" s="105" t="str">
        <f>IF(AND($A195&lt;&gt;"Eindtotaal",$A195&lt;&gt;""),(VLOOKUP($A195,basisdata!$J$1:$M$3404,2,0)),"")</f>
        <v/>
      </c>
      <c r="I195" s="106" t="str">
        <f>IF(AND($A195&lt;&gt;"Eindtotaal",$A195&lt;&gt;""),(VLOOKUP($A195,basisdata!$J$1:$N$3404,5,0)),"")</f>
        <v/>
      </c>
    </row>
    <row r="196" spans="1:9" x14ac:dyDescent="0.3">
      <c r="A196"/>
      <c r="B196"/>
      <c r="C196"/>
      <c r="D196"/>
      <c r="E196"/>
      <c r="G196" s="105" t="str">
        <f>IF(AND($A196&lt;&gt;"Eindtotaal",$A196&lt;&gt;""),(VLOOKUP($A196,basisdata!$J$1:$M$3404,4,0)),"")</f>
        <v/>
      </c>
      <c r="H196" s="105" t="str">
        <f>IF(AND($A196&lt;&gt;"Eindtotaal",$A196&lt;&gt;""),(VLOOKUP($A196,basisdata!$J$1:$M$3404,2,0)),"")</f>
        <v/>
      </c>
      <c r="I196" s="106" t="str">
        <f>IF(AND($A196&lt;&gt;"Eindtotaal",$A196&lt;&gt;""),(VLOOKUP($A196,basisdata!$J$1:$N$3404,5,0)),"")</f>
        <v/>
      </c>
    </row>
    <row r="197" spans="1:9" x14ac:dyDescent="0.3">
      <c r="A197"/>
      <c r="B197"/>
      <c r="C197"/>
      <c r="D197"/>
      <c r="E197"/>
      <c r="G197" s="105" t="str">
        <f>IF(AND($A197&lt;&gt;"Eindtotaal",$A197&lt;&gt;""),(VLOOKUP($A197,basisdata!$J$1:$M$3404,4,0)),"")</f>
        <v/>
      </c>
      <c r="H197" s="105" t="str">
        <f>IF(AND($A197&lt;&gt;"Eindtotaal",$A197&lt;&gt;""),(VLOOKUP($A197,basisdata!$J$1:$M$3404,2,0)),"")</f>
        <v/>
      </c>
      <c r="I197" s="106" t="str">
        <f>IF(AND($A197&lt;&gt;"Eindtotaal",$A197&lt;&gt;""),(VLOOKUP($A197,basisdata!$J$1:$N$3404,5,0)),"")</f>
        <v/>
      </c>
    </row>
    <row r="198" spans="1:9" x14ac:dyDescent="0.3">
      <c r="A198"/>
      <c r="B198"/>
      <c r="C198"/>
      <c r="D198"/>
      <c r="E198"/>
      <c r="G198" s="105" t="str">
        <f>IF(AND($A198&lt;&gt;"Eindtotaal",$A198&lt;&gt;""),(VLOOKUP($A198,basisdata!$J$1:$M$3404,4,0)),"")</f>
        <v/>
      </c>
      <c r="H198" s="105" t="str">
        <f>IF(AND($A198&lt;&gt;"Eindtotaal",$A198&lt;&gt;""),(VLOOKUP($A198,basisdata!$J$1:$M$3404,2,0)),"")</f>
        <v/>
      </c>
      <c r="I198" s="106" t="str">
        <f>IF(AND($A198&lt;&gt;"Eindtotaal",$A198&lt;&gt;""),(VLOOKUP($A198,basisdata!$J$1:$N$3404,5,0)),"")</f>
        <v/>
      </c>
    </row>
    <row r="199" spans="1:9" x14ac:dyDescent="0.3">
      <c r="A199"/>
      <c r="B199"/>
      <c r="C199"/>
      <c r="D199"/>
      <c r="E199"/>
      <c r="G199" s="105" t="str">
        <f>IF(AND($A199&lt;&gt;"Eindtotaal",$A199&lt;&gt;""),(VLOOKUP($A199,basisdata!$J$1:$M$3404,4,0)),"")</f>
        <v/>
      </c>
      <c r="H199" s="105" t="str">
        <f>IF(AND($A199&lt;&gt;"Eindtotaal",$A199&lt;&gt;""),(VLOOKUP($A199,basisdata!$J$1:$M$3404,2,0)),"")</f>
        <v/>
      </c>
      <c r="I199" s="106" t="str">
        <f>IF(AND($A199&lt;&gt;"Eindtotaal",$A199&lt;&gt;""),(VLOOKUP($A199,basisdata!$J$1:$N$3404,5,0)),"")</f>
        <v/>
      </c>
    </row>
    <row r="200" spans="1:9" x14ac:dyDescent="0.3">
      <c r="A200"/>
      <c r="B200"/>
      <c r="C200"/>
      <c r="D200"/>
      <c r="E200"/>
      <c r="G200" s="105" t="str">
        <f>IF(AND($A200&lt;&gt;"Eindtotaal",$A200&lt;&gt;""),(VLOOKUP($A200,basisdata!$J$1:$M$3404,4,0)),"")</f>
        <v/>
      </c>
      <c r="H200" s="105" t="str">
        <f>IF(AND($A200&lt;&gt;"Eindtotaal",$A200&lt;&gt;""),(VLOOKUP($A200,basisdata!$J$1:$M$3404,2,0)),"")</f>
        <v/>
      </c>
      <c r="I200" s="106" t="str">
        <f>IF(AND($A200&lt;&gt;"Eindtotaal",$A200&lt;&gt;""),(VLOOKUP($A200,basisdata!$J$1:$N$3404,5,0)),"")</f>
        <v/>
      </c>
    </row>
    <row r="201" spans="1:9" x14ac:dyDescent="0.3">
      <c r="A201"/>
      <c r="B201"/>
      <c r="C201"/>
      <c r="D201"/>
      <c r="E201"/>
      <c r="G201" s="105" t="str">
        <f>IF(AND($A201&lt;&gt;"Eindtotaal",$A201&lt;&gt;""),(VLOOKUP($A201,basisdata!$J$1:$M$3404,4,0)),"")</f>
        <v/>
      </c>
      <c r="H201" s="105" t="str">
        <f>IF(AND($A201&lt;&gt;"Eindtotaal",$A201&lt;&gt;""),(VLOOKUP($A201,basisdata!$J$1:$M$3404,2,0)),"")</f>
        <v/>
      </c>
      <c r="I201" s="106" t="str">
        <f>IF(AND($A201&lt;&gt;"Eindtotaal",$A201&lt;&gt;""),(VLOOKUP($A201,basisdata!$J$1:$N$3404,5,0)),"")</f>
        <v/>
      </c>
    </row>
    <row r="202" spans="1:9" x14ac:dyDescent="0.3">
      <c r="A202"/>
      <c r="B202"/>
      <c r="C202"/>
      <c r="D202"/>
      <c r="E202"/>
      <c r="G202" s="105" t="str">
        <f>IF(AND($A202&lt;&gt;"Eindtotaal",$A202&lt;&gt;""),(VLOOKUP($A202,basisdata!$J$1:$M$3404,4,0)),"")</f>
        <v/>
      </c>
      <c r="H202" s="105" t="str">
        <f>IF(AND($A202&lt;&gt;"Eindtotaal",$A202&lt;&gt;""),(VLOOKUP($A202,basisdata!$J$1:$M$3404,2,0)),"")</f>
        <v/>
      </c>
      <c r="I202" s="106" t="str">
        <f>IF(AND($A202&lt;&gt;"Eindtotaal",$A202&lt;&gt;""),(VLOOKUP($A202,basisdata!$J$1:$N$3404,5,0)),"")</f>
        <v/>
      </c>
    </row>
    <row r="203" spans="1:9" x14ac:dyDescent="0.3">
      <c r="A203"/>
      <c r="B203"/>
      <c r="C203"/>
      <c r="D203"/>
      <c r="E203"/>
      <c r="G203" s="105" t="str">
        <f>IF(AND($A203&lt;&gt;"Eindtotaal",$A203&lt;&gt;""),(VLOOKUP($A203,basisdata!$J$1:$M$3404,4,0)),"")</f>
        <v/>
      </c>
      <c r="H203" s="105" t="str">
        <f>IF(AND($A203&lt;&gt;"Eindtotaal",$A203&lt;&gt;""),(VLOOKUP($A203,basisdata!$J$1:$M$3404,2,0)),"")</f>
        <v/>
      </c>
      <c r="I203" s="106" t="str">
        <f>IF(AND($A203&lt;&gt;"Eindtotaal",$A203&lt;&gt;""),(VLOOKUP($A203,basisdata!$J$1:$N$3404,5,0)),"")</f>
        <v/>
      </c>
    </row>
    <row r="204" spans="1:9" x14ac:dyDescent="0.3">
      <c r="A204"/>
      <c r="B204"/>
      <c r="C204"/>
      <c r="D204"/>
      <c r="E204"/>
      <c r="G204" s="105" t="str">
        <f>IF(AND($A204&lt;&gt;"Eindtotaal",$A204&lt;&gt;""),(VLOOKUP($A204,basisdata!$J$1:$M$3404,4,0)),"")</f>
        <v/>
      </c>
      <c r="H204" s="105" t="str">
        <f>IF(AND($A204&lt;&gt;"Eindtotaal",$A204&lt;&gt;""),(VLOOKUP($A204,basisdata!$J$1:$M$3404,2,0)),"")</f>
        <v/>
      </c>
      <c r="I204" s="106" t="str">
        <f>IF(AND($A204&lt;&gt;"Eindtotaal",$A204&lt;&gt;""),(VLOOKUP($A204,basisdata!$J$1:$N$3404,5,0)),"")</f>
        <v/>
      </c>
    </row>
    <row r="205" spans="1:9" x14ac:dyDescent="0.3">
      <c r="A205"/>
      <c r="B205"/>
      <c r="C205"/>
      <c r="D205"/>
      <c r="E205"/>
      <c r="G205" s="105" t="str">
        <f>IF(AND($A205&lt;&gt;"Eindtotaal",$A205&lt;&gt;""),(VLOOKUP($A205,basisdata!$J$1:$M$3404,4,0)),"")</f>
        <v/>
      </c>
      <c r="H205" s="105" t="str">
        <f>IF(AND($A205&lt;&gt;"Eindtotaal",$A205&lt;&gt;""),(VLOOKUP($A205,basisdata!$J$1:$M$3404,2,0)),"")</f>
        <v/>
      </c>
      <c r="I205" s="106" t="str">
        <f>IF(AND($A205&lt;&gt;"Eindtotaal",$A205&lt;&gt;""),(VLOOKUP($A205,basisdata!$J$1:$N$3404,5,0)),"")</f>
        <v/>
      </c>
    </row>
    <row r="206" spans="1:9" x14ac:dyDescent="0.3">
      <c r="A206"/>
      <c r="B206"/>
      <c r="C206"/>
      <c r="D206"/>
      <c r="E206"/>
      <c r="G206" s="105" t="str">
        <f>IF(AND($A206&lt;&gt;"Eindtotaal",$A206&lt;&gt;""),(VLOOKUP($A206,basisdata!$J$1:$M$3404,4,0)),"")</f>
        <v/>
      </c>
      <c r="H206" s="105" t="str">
        <f>IF(AND($A206&lt;&gt;"Eindtotaal",$A206&lt;&gt;""),(VLOOKUP($A206,basisdata!$J$1:$M$3404,2,0)),"")</f>
        <v/>
      </c>
      <c r="I206" s="106" t="str">
        <f>IF(AND($A206&lt;&gt;"Eindtotaal",$A206&lt;&gt;""),(VLOOKUP($A206,basisdata!$J$1:$N$3404,5,0)),"")</f>
        <v/>
      </c>
    </row>
    <row r="207" spans="1:9" x14ac:dyDescent="0.3">
      <c r="A207"/>
      <c r="B207"/>
      <c r="C207"/>
      <c r="D207"/>
      <c r="E207"/>
      <c r="G207" s="105" t="str">
        <f>IF(AND($A207&lt;&gt;"Eindtotaal",$A207&lt;&gt;""),(VLOOKUP($A207,basisdata!$J$1:$M$3404,4,0)),"")</f>
        <v/>
      </c>
      <c r="H207" s="105" t="str">
        <f>IF(AND($A207&lt;&gt;"Eindtotaal",$A207&lt;&gt;""),(VLOOKUP($A207,basisdata!$J$1:$M$3404,2,0)),"")</f>
        <v/>
      </c>
      <c r="I207" s="106" t="str">
        <f>IF(AND($A207&lt;&gt;"Eindtotaal",$A207&lt;&gt;""),(VLOOKUP($A207,basisdata!$J$1:$N$3404,5,0)),"")</f>
        <v/>
      </c>
    </row>
    <row r="208" spans="1:9" x14ac:dyDescent="0.3">
      <c r="A208"/>
      <c r="B208"/>
      <c r="C208"/>
      <c r="D208"/>
      <c r="E208"/>
      <c r="G208" s="105" t="str">
        <f>IF(AND($A208&lt;&gt;"Eindtotaal",$A208&lt;&gt;""),(VLOOKUP($A208,basisdata!$J$1:$M$3404,4,0)),"")</f>
        <v/>
      </c>
      <c r="H208" s="105" t="str">
        <f>IF(AND($A208&lt;&gt;"Eindtotaal",$A208&lt;&gt;""),(VLOOKUP($A208,basisdata!$J$1:$M$3404,2,0)),"")</f>
        <v/>
      </c>
      <c r="I208" s="106" t="str">
        <f>IF(AND($A208&lt;&gt;"Eindtotaal",$A208&lt;&gt;""),(VLOOKUP($A208,basisdata!$J$1:$N$3404,5,0)),"")</f>
        <v/>
      </c>
    </row>
    <row r="209" spans="1:9" x14ac:dyDescent="0.3">
      <c r="A209"/>
      <c r="B209"/>
      <c r="C209"/>
      <c r="D209"/>
      <c r="E209"/>
      <c r="G209" s="105" t="str">
        <f>IF(AND($A209&lt;&gt;"Eindtotaal",$A209&lt;&gt;""),(VLOOKUP($A209,basisdata!$J$1:$M$3404,4,0)),"")</f>
        <v/>
      </c>
      <c r="H209" s="105" t="str">
        <f>IF(AND($A209&lt;&gt;"Eindtotaal",$A209&lt;&gt;""),(VLOOKUP($A209,basisdata!$J$1:$M$3404,2,0)),"")</f>
        <v/>
      </c>
      <c r="I209" s="106" t="str">
        <f>IF(AND($A209&lt;&gt;"Eindtotaal",$A209&lt;&gt;""),(VLOOKUP($A209,basisdata!$J$1:$N$3404,5,0)),"")</f>
        <v/>
      </c>
    </row>
    <row r="210" spans="1:9" x14ac:dyDescent="0.3">
      <c r="A210"/>
      <c r="B210"/>
      <c r="C210"/>
      <c r="D210"/>
      <c r="E210"/>
      <c r="G210" s="105" t="str">
        <f>IF(AND($A210&lt;&gt;"Eindtotaal",$A210&lt;&gt;""),(VLOOKUP($A210,basisdata!$J$1:$M$3404,4,0)),"")</f>
        <v/>
      </c>
      <c r="H210" s="105" t="str">
        <f>IF(AND($A210&lt;&gt;"Eindtotaal",$A210&lt;&gt;""),(VLOOKUP($A210,basisdata!$J$1:$M$3404,2,0)),"")</f>
        <v/>
      </c>
      <c r="I210" s="106" t="str">
        <f>IF(AND($A210&lt;&gt;"Eindtotaal",$A210&lt;&gt;""),(VLOOKUP($A210,basisdata!$J$1:$N$3404,5,0)),"")</f>
        <v/>
      </c>
    </row>
    <row r="211" spans="1:9" x14ac:dyDescent="0.3">
      <c r="A211"/>
      <c r="B211"/>
      <c r="C211"/>
      <c r="D211"/>
      <c r="E211"/>
      <c r="G211" s="105" t="str">
        <f>IF(AND($A211&lt;&gt;"Eindtotaal",$A211&lt;&gt;""),(VLOOKUP($A211,basisdata!$J$1:$M$3404,4,0)),"")</f>
        <v/>
      </c>
      <c r="H211" s="105" t="str">
        <f>IF(AND($A211&lt;&gt;"Eindtotaal",$A211&lt;&gt;""),(VLOOKUP($A211,basisdata!$J$1:$M$3404,2,0)),"")</f>
        <v/>
      </c>
      <c r="I211" s="106" t="str">
        <f>IF(AND($A211&lt;&gt;"Eindtotaal",$A211&lt;&gt;""),(VLOOKUP($A211,basisdata!$J$1:$N$3404,5,0)),"")</f>
        <v/>
      </c>
    </row>
    <row r="212" spans="1:9" x14ac:dyDescent="0.3">
      <c r="A212"/>
      <c r="B212"/>
      <c r="C212"/>
      <c r="D212"/>
      <c r="E212"/>
      <c r="G212" s="105" t="str">
        <f>IF(AND($A212&lt;&gt;"Eindtotaal",$A212&lt;&gt;""),(VLOOKUP($A212,basisdata!$J$1:$M$3404,4,0)),"")</f>
        <v/>
      </c>
      <c r="H212" s="105" t="str">
        <f>IF(AND($A212&lt;&gt;"Eindtotaal",$A212&lt;&gt;""),(VLOOKUP($A212,basisdata!$J$1:$M$3404,2,0)),"")</f>
        <v/>
      </c>
      <c r="I212" s="106" t="str">
        <f>IF(AND($A212&lt;&gt;"Eindtotaal",$A212&lt;&gt;""),(VLOOKUP($A212,basisdata!$J$1:$N$3404,5,0)),"")</f>
        <v/>
      </c>
    </row>
    <row r="213" spans="1:9" x14ac:dyDescent="0.3">
      <c r="A213"/>
      <c r="B213"/>
      <c r="C213"/>
      <c r="D213"/>
      <c r="E213"/>
      <c r="G213" s="105" t="str">
        <f>IF(AND($A213&lt;&gt;"Eindtotaal",$A213&lt;&gt;""),(VLOOKUP($A213,basisdata!$J$1:$M$3404,4,0)),"")</f>
        <v/>
      </c>
      <c r="H213" s="105" t="str">
        <f>IF(AND($A213&lt;&gt;"Eindtotaal",$A213&lt;&gt;""),(VLOOKUP($A213,basisdata!$J$1:$M$3404,2,0)),"")</f>
        <v/>
      </c>
      <c r="I213" s="106" t="str">
        <f>IF(AND($A213&lt;&gt;"Eindtotaal",$A213&lt;&gt;""),(VLOOKUP($A213,basisdata!$J$1:$N$3404,5,0)),"")</f>
        <v/>
      </c>
    </row>
    <row r="214" spans="1:9" x14ac:dyDescent="0.3">
      <c r="A214"/>
      <c r="B214"/>
      <c r="C214"/>
      <c r="D214"/>
      <c r="E214"/>
      <c r="G214" s="105" t="str">
        <f>IF(AND($A214&lt;&gt;"Eindtotaal",$A214&lt;&gt;""),(VLOOKUP($A214,basisdata!$J$1:$M$3404,4,0)),"")</f>
        <v/>
      </c>
      <c r="H214" s="105" t="str">
        <f>IF(AND($A214&lt;&gt;"Eindtotaal",$A214&lt;&gt;""),(VLOOKUP($A214,basisdata!$J$1:$M$3404,2,0)),"")</f>
        <v/>
      </c>
      <c r="I214" s="106" t="str">
        <f>IF(AND($A214&lt;&gt;"Eindtotaal",$A214&lt;&gt;""),(VLOOKUP($A214,basisdata!$J$1:$N$3404,5,0)),"")</f>
        <v/>
      </c>
    </row>
    <row r="215" spans="1:9" x14ac:dyDescent="0.3">
      <c r="A215"/>
      <c r="B215"/>
      <c r="C215"/>
      <c r="D215"/>
      <c r="E215"/>
      <c r="G215" s="105" t="str">
        <f>IF(AND($A215&lt;&gt;"Eindtotaal",$A215&lt;&gt;""),(VLOOKUP($A215,basisdata!$J$1:$M$3404,4,0)),"")</f>
        <v/>
      </c>
      <c r="H215" s="105" t="str">
        <f>IF(AND($A215&lt;&gt;"Eindtotaal",$A215&lt;&gt;""),(VLOOKUP($A215,basisdata!$J$1:$M$3404,2,0)),"")</f>
        <v/>
      </c>
      <c r="I215" s="106" t="str">
        <f>IF(AND($A215&lt;&gt;"Eindtotaal",$A215&lt;&gt;""),(VLOOKUP($A215,basisdata!$J$1:$N$3404,5,0)),"")</f>
        <v/>
      </c>
    </row>
    <row r="216" spans="1:9" x14ac:dyDescent="0.3">
      <c r="A216"/>
      <c r="B216"/>
      <c r="C216"/>
      <c r="D216"/>
      <c r="E216"/>
      <c r="G216" s="105" t="str">
        <f>IF(AND($A216&lt;&gt;"Eindtotaal",$A216&lt;&gt;""),(VLOOKUP($A216,basisdata!$J$1:$M$3404,4,0)),"")</f>
        <v/>
      </c>
      <c r="H216" s="105" t="str">
        <f>IF(AND($A216&lt;&gt;"Eindtotaal",$A216&lt;&gt;""),(VLOOKUP($A216,basisdata!$J$1:$M$3404,2,0)),"")</f>
        <v/>
      </c>
      <c r="I216" s="106" t="str">
        <f>IF(AND($A216&lt;&gt;"Eindtotaal",$A216&lt;&gt;""),(VLOOKUP($A216,basisdata!$J$1:$N$3404,5,0)),"")</f>
        <v/>
      </c>
    </row>
    <row r="217" spans="1:9" x14ac:dyDescent="0.3">
      <c r="A217"/>
      <c r="B217"/>
      <c r="C217"/>
      <c r="D217"/>
      <c r="E217"/>
      <c r="G217" s="105" t="str">
        <f>IF(AND($A217&lt;&gt;"Eindtotaal",$A217&lt;&gt;""),(VLOOKUP($A217,basisdata!$J$1:$M$3404,4,0)),"")</f>
        <v/>
      </c>
      <c r="H217" s="105" t="str">
        <f>IF(AND($A217&lt;&gt;"Eindtotaal",$A217&lt;&gt;""),(VLOOKUP($A217,basisdata!$J$1:$M$3404,2,0)),"")</f>
        <v/>
      </c>
      <c r="I217" s="106" t="str">
        <f>IF(AND($A217&lt;&gt;"Eindtotaal",$A217&lt;&gt;""),(VLOOKUP($A217,basisdata!$J$1:$N$3404,5,0)),"")</f>
        <v/>
      </c>
    </row>
    <row r="218" spans="1:9" x14ac:dyDescent="0.3">
      <c r="A218"/>
      <c r="B218"/>
      <c r="C218"/>
      <c r="D218"/>
      <c r="E218"/>
      <c r="G218" s="105" t="str">
        <f>IF(AND($A218&lt;&gt;"Eindtotaal",$A218&lt;&gt;""),(VLOOKUP($A218,basisdata!$J$1:$M$3404,4,0)),"")</f>
        <v/>
      </c>
      <c r="H218" s="105" t="str">
        <f>IF(AND($A218&lt;&gt;"Eindtotaal",$A218&lt;&gt;""),(VLOOKUP($A218,basisdata!$J$1:$M$3404,2,0)),"")</f>
        <v/>
      </c>
      <c r="I218" s="106" t="str">
        <f>IF(AND($A218&lt;&gt;"Eindtotaal",$A218&lt;&gt;""),(VLOOKUP($A218,basisdata!$J$1:$N$3404,5,0)),"")</f>
        <v/>
      </c>
    </row>
    <row r="219" spans="1:9" x14ac:dyDescent="0.3">
      <c r="A219"/>
      <c r="B219"/>
      <c r="C219"/>
      <c r="D219"/>
      <c r="E219"/>
      <c r="G219" s="105" t="str">
        <f>IF(AND($A219&lt;&gt;"Eindtotaal",$A219&lt;&gt;""),(VLOOKUP($A219,basisdata!$J$1:$M$3404,4,0)),"")</f>
        <v/>
      </c>
      <c r="H219" s="105" t="str">
        <f>IF(AND($A219&lt;&gt;"Eindtotaal",$A219&lt;&gt;""),(VLOOKUP($A219,basisdata!$J$1:$M$3404,2,0)),"")</f>
        <v/>
      </c>
      <c r="I219" s="106" t="str">
        <f>IF(AND($A219&lt;&gt;"Eindtotaal",$A219&lt;&gt;""),(VLOOKUP($A219,basisdata!$J$1:$N$3404,5,0)),"")</f>
        <v/>
      </c>
    </row>
    <row r="220" spans="1:9" x14ac:dyDescent="0.3">
      <c r="A220"/>
      <c r="B220"/>
      <c r="C220"/>
      <c r="D220"/>
      <c r="E220"/>
      <c r="G220" s="105" t="str">
        <f>IF(AND($A220&lt;&gt;"Eindtotaal",$A220&lt;&gt;""),(VLOOKUP($A220,basisdata!$J$1:$M$3404,4,0)),"")</f>
        <v/>
      </c>
      <c r="H220" s="105" t="str">
        <f>IF(AND($A220&lt;&gt;"Eindtotaal",$A220&lt;&gt;""),(VLOOKUP($A220,basisdata!$J$1:$M$3404,2,0)),"")</f>
        <v/>
      </c>
      <c r="I220" s="106" t="str">
        <f>IF(AND($A220&lt;&gt;"Eindtotaal",$A220&lt;&gt;""),(VLOOKUP($A220,basisdata!$J$1:$N$3404,5,0)),"")</f>
        <v/>
      </c>
    </row>
    <row r="221" spans="1:9" x14ac:dyDescent="0.3">
      <c r="A221"/>
      <c r="B221"/>
      <c r="C221"/>
      <c r="D221"/>
      <c r="E221"/>
      <c r="G221" s="105" t="str">
        <f>IF(AND($A221&lt;&gt;"Eindtotaal",$A221&lt;&gt;""),(VLOOKUP($A221,basisdata!$J$1:$M$3404,4,0)),"")</f>
        <v/>
      </c>
      <c r="H221" s="105" t="str">
        <f>IF(AND($A221&lt;&gt;"Eindtotaal",$A221&lt;&gt;""),(VLOOKUP($A221,basisdata!$J$1:$M$3404,2,0)),"")</f>
        <v/>
      </c>
      <c r="I221" s="106" t="str">
        <f>IF(AND($A221&lt;&gt;"Eindtotaal",$A221&lt;&gt;""),(VLOOKUP($A221,basisdata!$J$1:$N$3404,5,0)),"")</f>
        <v/>
      </c>
    </row>
    <row r="222" spans="1:9" x14ac:dyDescent="0.3">
      <c r="A222"/>
      <c r="B222"/>
      <c r="C222"/>
      <c r="D222"/>
      <c r="E222"/>
      <c r="G222" s="105" t="str">
        <f>IF(AND($A222&lt;&gt;"Eindtotaal",$A222&lt;&gt;""),(VLOOKUP($A222,basisdata!$J$1:$M$3404,4,0)),"")</f>
        <v/>
      </c>
      <c r="H222" s="105" t="str">
        <f>IF(AND($A222&lt;&gt;"Eindtotaal",$A222&lt;&gt;""),(VLOOKUP($A222,basisdata!$J$1:$M$3404,2,0)),"")</f>
        <v/>
      </c>
      <c r="I222" s="106" t="str">
        <f>IF(AND($A222&lt;&gt;"Eindtotaal",$A222&lt;&gt;""),(VLOOKUP($A222,basisdata!$J$1:$N$3404,5,0)),"")</f>
        <v/>
      </c>
    </row>
    <row r="223" spans="1:9" x14ac:dyDescent="0.3">
      <c r="A223"/>
      <c r="B223"/>
      <c r="C223"/>
      <c r="D223"/>
      <c r="E223"/>
      <c r="G223" s="105" t="str">
        <f>IF(AND($A223&lt;&gt;"Eindtotaal",$A223&lt;&gt;""),(VLOOKUP($A223,basisdata!$J$1:$M$3404,4,0)),"")</f>
        <v/>
      </c>
      <c r="H223" s="105" t="str">
        <f>IF(AND($A223&lt;&gt;"Eindtotaal",$A223&lt;&gt;""),(VLOOKUP($A223,basisdata!$J$1:$M$3404,2,0)),"")</f>
        <v/>
      </c>
      <c r="I223" s="106" t="str">
        <f>IF(AND($A223&lt;&gt;"Eindtotaal",$A223&lt;&gt;""),(VLOOKUP($A223,basisdata!$J$1:$N$3404,5,0)),"")</f>
        <v/>
      </c>
    </row>
    <row r="224" spans="1:9" x14ac:dyDescent="0.3">
      <c r="A224"/>
      <c r="B224"/>
      <c r="C224"/>
      <c r="D224"/>
      <c r="E224"/>
      <c r="G224" s="105" t="str">
        <f>IF(AND($A224&lt;&gt;"Eindtotaal",$A224&lt;&gt;""),(VLOOKUP($A224,basisdata!$J$1:$M$3404,4,0)),"")</f>
        <v/>
      </c>
      <c r="H224" s="105" t="str">
        <f>IF(AND($A224&lt;&gt;"Eindtotaal",$A224&lt;&gt;""),(VLOOKUP($A224,basisdata!$J$1:$M$3404,2,0)),"")</f>
        <v/>
      </c>
      <c r="I224" s="106" t="str">
        <f>IF(AND($A224&lt;&gt;"Eindtotaal",$A224&lt;&gt;""),(VLOOKUP($A224,basisdata!$J$1:$N$3404,5,0)),"")</f>
        <v/>
      </c>
    </row>
    <row r="225" spans="1:9" x14ac:dyDescent="0.3">
      <c r="A225"/>
      <c r="B225"/>
      <c r="C225"/>
      <c r="D225"/>
      <c r="E225"/>
      <c r="G225" s="105" t="str">
        <f>IF(AND($A225&lt;&gt;"Eindtotaal",$A225&lt;&gt;""),(VLOOKUP($A225,basisdata!$J$1:$M$3404,4,0)),"")</f>
        <v/>
      </c>
      <c r="H225" s="105" t="str">
        <f>IF(AND($A225&lt;&gt;"Eindtotaal",$A225&lt;&gt;""),(VLOOKUP($A225,basisdata!$J$1:$M$3404,2,0)),"")</f>
        <v/>
      </c>
      <c r="I225" s="106" t="str">
        <f>IF(AND($A225&lt;&gt;"Eindtotaal",$A225&lt;&gt;""),(VLOOKUP($A225,basisdata!$J$1:$N$3404,5,0)),"")</f>
        <v/>
      </c>
    </row>
    <row r="226" spans="1:9" x14ac:dyDescent="0.3">
      <c r="A226"/>
      <c r="B226"/>
      <c r="C226"/>
      <c r="D226"/>
      <c r="E226"/>
      <c r="G226" s="105" t="str">
        <f>IF(AND($A226&lt;&gt;"Eindtotaal",$A226&lt;&gt;""),(VLOOKUP($A226,basisdata!$J$1:$M$3404,4,0)),"")</f>
        <v/>
      </c>
      <c r="H226" s="105" t="str">
        <f>IF(AND($A226&lt;&gt;"Eindtotaal",$A226&lt;&gt;""),(VLOOKUP($A226,basisdata!$J$1:$M$3404,2,0)),"")</f>
        <v/>
      </c>
      <c r="I226" s="106" t="str">
        <f>IF(AND($A226&lt;&gt;"Eindtotaal",$A226&lt;&gt;""),(VLOOKUP($A226,basisdata!$J$1:$N$3404,5,0)),"")</f>
        <v/>
      </c>
    </row>
    <row r="227" spans="1:9" x14ac:dyDescent="0.3">
      <c r="A227"/>
      <c r="B227"/>
      <c r="C227"/>
      <c r="D227"/>
      <c r="E227"/>
      <c r="G227" s="105" t="str">
        <f>IF(AND($A227&lt;&gt;"Eindtotaal",$A227&lt;&gt;""),(VLOOKUP($A227,basisdata!$J$1:$M$3404,4,0)),"")</f>
        <v/>
      </c>
      <c r="H227" s="105" t="str">
        <f>IF(AND($A227&lt;&gt;"Eindtotaal",$A227&lt;&gt;""),(VLOOKUP($A227,basisdata!$J$1:$M$3404,2,0)),"")</f>
        <v/>
      </c>
      <c r="I227" s="106" t="str">
        <f>IF(AND($A227&lt;&gt;"Eindtotaal",$A227&lt;&gt;""),(VLOOKUP($A227,basisdata!$J$1:$N$3404,5,0)),"")</f>
        <v/>
      </c>
    </row>
    <row r="228" spans="1:9" x14ac:dyDescent="0.3">
      <c r="A228"/>
      <c r="B228"/>
      <c r="C228"/>
      <c r="D228"/>
      <c r="E228"/>
      <c r="G228" s="105" t="str">
        <f>IF(AND($A228&lt;&gt;"Eindtotaal",$A228&lt;&gt;""),(VLOOKUP($A228,basisdata!$J$1:$M$3404,4,0)),"")</f>
        <v/>
      </c>
      <c r="H228" s="105" t="str">
        <f>IF(AND($A228&lt;&gt;"Eindtotaal",$A228&lt;&gt;""),(VLOOKUP($A228,basisdata!$J$1:$M$3404,2,0)),"")</f>
        <v/>
      </c>
      <c r="I228" s="106" t="str">
        <f>IF(AND($A228&lt;&gt;"Eindtotaal",$A228&lt;&gt;""),(VLOOKUP($A228,basisdata!$J$1:$N$3404,5,0)),"")</f>
        <v/>
      </c>
    </row>
    <row r="229" spans="1:9" x14ac:dyDescent="0.3">
      <c r="A229"/>
      <c r="B229"/>
      <c r="C229"/>
      <c r="D229"/>
      <c r="E229"/>
      <c r="G229" s="105" t="str">
        <f>IF(AND($A229&lt;&gt;"Eindtotaal",$A229&lt;&gt;""),(VLOOKUP($A229,basisdata!$J$1:$M$3404,4,0)),"")</f>
        <v/>
      </c>
      <c r="H229" s="105" t="str">
        <f>IF(AND($A229&lt;&gt;"Eindtotaal",$A229&lt;&gt;""),(VLOOKUP($A229,basisdata!$J$1:$M$3404,2,0)),"")</f>
        <v/>
      </c>
      <c r="I229" s="106" t="str">
        <f>IF(AND($A229&lt;&gt;"Eindtotaal",$A229&lt;&gt;""),(VLOOKUP($A229,basisdata!$J$1:$N$3404,5,0)),"")</f>
        <v/>
      </c>
    </row>
    <row r="230" spans="1:9" x14ac:dyDescent="0.3">
      <c r="A230"/>
      <c r="B230"/>
      <c r="C230"/>
      <c r="D230"/>
      <c r="E230"/>
      <c r="G230" s="105" t="str">
        <f>IF(AND($A230&lt;&gt;"Eindtotaal",$A230&lt;&gt;""),(VLOOKUP($A230,basisdata!$J$1:$M$3404,4,0)),"")</f>
        <v/>
      </c>
      <c r="H230" s="105" t="str">
        <f>IF(AND($A230&lt;&gt;"Eindtotaal",$A230&lt;&gt;""),(VLOOKUP($A230,basisdata!$J$1:$M$3404,2,0)),"")</f>
        <v/>
      </c>
      <c r="I230" s="106" t="str">
        <f>IF(AND($A230&lt;&gt;"Eindtotaal",$A230&lt;&gt;""),(VLOOKUP($A230,basisdata!$J$1:$N$3404,5,0)),"")</f>
        <v/>
      </c>
    </row>
    <row r="231" spans="1:9" x14ac:dyDescent="0.3">
      <c r="A231"/>
      <c r="B231"/>
      <c r="C231"/>
      <c r="D231"/>
      <c r="E231"/>
      <c r="G231" s="105" t="str">
        <f>IF(AND($A231&lt;&gt;"Eindtotaal",$A231&lt;&gt;""),(VLOOKUP($A231,basisdata!$J$1:$M$3404,4,0)),"")</f>
        <v/>
      </c>
      <c r="H231" s="105" t="str">
        <f>IF(AND($A231&lt;&gt;"Eindtotaal",$A231&lt;&gt;""),(VLOOKUP($A231,basisdata!$J$1:$M$3404,2,0)),"")</f>
        <v/>
      </c>
      <c r="I231" s="106" t="str">
        <f>IF(AND($A231&lt;&gt;"Eindtotaal",$A231&lt;&gt;""),(VLOOKUP($A231,basisdata!$J$1:$N$3404,5,0)),"")</f>
        <v/>
      </c>
    </row>
    <row r="232" spans="1:9" x14ac:dyDescent="0.3">
      <c r="A232"/>
      <c r="B232"/>
      <c r="C232"/>
      <c r="D232"/>
      <c r="E232"/>
      <c r="G232" s="105" t="str">
        <f>IF(AND($A232&lt;&gt;"Eindtotaal",$A232&lt;&gt;""),(VLOOKUP($A232,basisdata!$J$1:$M$3404,4,0)),"")</f>
        <v/>
      </c>
      <c r="H232" s="105" t="str">
        <f>IF(AND($A232&lt;&gt;"Eindtotaal",$A232&lt;&gt;""),(VLOOKUP($A232,basisdata!$J$1:$M$3404,2,0)),"")</f>
        <v/>
      </c>
      <c r="I232" s="106" t="str">
        <f>IF(AND($A232&lt;&gt;"Eindtotaal",$A232&lt;&gt;""),(VLOOKUP($A232,basisdata!$J$1:$N$3404,5,0)),"")</f>
        <v/>
      </c>
    </row>
    <row r="233" spans="1:9" x14ac:dyDescent="0.3">
      <c r="A233"/>
      <c r="B233"/>
      <c r="C233"/>
      <c r="D233"/>
      <c r="E233"/>
      <c r="G233" s="105" t="str">
        <f>IF(AND($A233&lt;&gt;"Eindtotaal",$A233&lt;&gt;""),(VLOOKUP($A233,basisdata!$J$1:$M$3404,4,0)),"")</f>
        <v/>
      </c>
      <c r="H233" s="105" t="str">
        <f>IF(AND($A233&lt;&gt;"Eindtotaal",$A233&lt;&gt;""),(VLOOKUP($A233,basisdata!$J$1:$M$3404,2,0)),"")</f>
        <v/>
      </c>
      <c r="I233" s="106" t="str">
        <f>IF(AND($A233&lt;&gt;"Eindtotaal",$A233&lt;&gt;""),(VLOOKUP($A233,basisdata!$J$1:$N$3404,5,0)),"")</f>
        <v/>
      </c>
    </row>
    <row r="234" spans="1:9" x14ac:dyDescent="0.3">
      <c r="A234"/>
      <c r="B234"/>
      <c r="C234"/>
      <c r="D234"/>
      <c r="E234"/>
      <c r="G234" s="105" t="str">
        <f>IF(AND($A234&lt;&gt;"Eindtotaal",$A234&lt;&gt;""),(VLOOKUP($A234,basisdata!$J$1:$M$3404,4,0)),"")</f>
        <v/>
      </c>
      <c r="H234" s="105" t="str">
        <f>IF(AND($A234&lt;&gt;"Eindtotaal",$A234&lt;&gt;""),(VLOOKUP($A234,basisdata!$J$1:$M$3404,2,0)),"")</f>
        <v/>
      </c>
      <c r="I234" s="106" t="str">
        <f>IF(AND($A234&lt;&gt;"Eindtotaal",$A234&lt;&gt;""),(VLOOKUP($A234,basisdata!$J$1:$N$3404,5,0)),"")</f>
        <v/>
      </c>
    </row>
    <row r="235" spans="1:9" x14ac:dyDescent="0.3">
      <c r="A235"/>
      <c r="B235"/>
      <c r="C235"/>
      <c r="D235"/>
      <c r="E235"/>
      <c r="G235" s="105" t="str">
        <f>IF(AND($A235&lt;&gt;"Eindtotaal",$A235&lt;&gt;""),(VLOOKUP($A235,basisdata!$J$1:$M$3404,4,0)),"")</f>
        <v/>
      </c>
      <c r="H235" s="105" t="str">
        <f>IF(AND($A235&lt;&gt;"Eindtotaal",$A235&lt;&gt;""),(VLOOKUP($A235,basisdata!$J$1:$M$3404,2,0)),"")</f>
        <v/>
      </c>
      <c r="I235" s="106" t="str">
        <f>IF(AND($A235&lt;&gt;"Eindtotaal",$A235&lt;&gt;""),(VLOOKUP($A235,basisdata!$J$1:$N$3404,5,0)),"")</f>
        <v/>
      </c>
    </row>
    <row r="236" spans="1:9" x14ac:dyDescent="0.3">
      <c r="A236"/>
      <c r="B236"/>
      <c r="C236"/>
      <c r="D236"/>
      <c r="E236"/>
      <c r="G236" s="105" t="str">
        <f>IF(AND($A236&lt;&gt;"Eindtotaal",$A236&lt;&gt;""),(VLOOKUP($A236,basisdata!$J$1:$M$3404,4,0)),"")</f>
        <v/>
      </c>
      <c r="H236" s="105" t="str">
        <f>IF(AND($A236&lt;&gt;"Eindtotaal",$A236&lt;&gt;""),(VLOOKUP($A236,basisdata!$J$1:$M$3404,2,0)),"")</f>
        <v/>
      </c>
      <c r="I236" s="106" t="str">
        <f>IF(AND($A236&lt;&gt;"Eindtotaal",$A236&lt;&gt;""),(VLOOKUP($A236,basisdata!$J$1:$N$3404,5,0)),"")</f>
        <v/>
      </c>
    </row>
    <row r="237" spans="1:9" x14ac:dyDescent="0.3">
      <c r="A237"/>
      <c r="B237"/>
      <c r="C237"/>
      <c r="D237"/>
      <c r="E237"/>
      <c r="G237" s="105" t="str">
        <f>IF(AND($A237&lt;&gt;"Eindtotaal",$A237&lt;&gt;""),(VLOOKUP($A237,basisdata!$J$1:$M$3404,4,0)),"")</f>
        <v/>
      </c>
      <c r="H237" s="105" t="str">
        <f>IF(AND($A237&lt;&gt;"Eindtotaal",$A237&lt;&gt;""),(VLOOKUP($A237,basisdata!$J$1:$M$3404,2,0)),"")</f>
        <v/>
      </c>
      <c r="I237" s="106" t="str">
        <f>IF(AND($A237&lt;&gt;"Eindtotaal",$A237&lt;&gt;""),(VLOOKUP($A237,basisdata!$J$1:$N$3404,5,0)),"")</f>
        <v/>
      </c>
    </row>
    <row r="238" spans="1:9" x14ac:dyDescent="0.3">
      <c r="A238"/>
      <c r="B238"/>
      <c r="C238"/>
      <c r="D238"/>
      <c r="E238"/>
      <c r="G238" s="105" t="str">
        <f>IF(AND($A238&lt;&gt;"Eindtotaal",$A238&lt;&gt;""),(VLOOKUP($A238,basisdata!$J$1:$M$3404,4,0)),"")</f>
        <v/>
      </c>
      <c r="H238" s="105" t="str">
        <f>IF(AND($A238&lt;&gt;"Eindtotaal",$A238&lt;&gt;""),(VLOOKUP($A238,basisdata!$J$1:$M$3404,2,0)),"")</f>
        <v/>
      </c>
      <c r="I238" s="106" t="str">
        <f>IF(AND($A238&lt;&gt;"Eindtotaal",$A238&lt;&gt;""),(VLOOKUP($A238,basisdata!$J$1:$N$3404,5,0)),"")</f>
        <v/>
      </c>
    </row>
    <row r="239" spans="1:9" x14ac:dyDescent="0.3">
      <c r="A239"/>
      <c r="B239"/>
      <c r="C239"/>
      <c r="D239"/>
      <c r="E239"/>
      <c r="G239" s="105" t="str">
        <f>IF(AND($A239&lt;&gt;"Eindtotaal",$A239&lt;&gt;""),(VLOOKUP($A239,basisdata!$J$1:$M$3404,4,0)),"")</f>
        <v/>
      </c>
      <c r="H239" s="105" t="str">
        <f>IF(AND($A239&lt;&gt;"Eindtotaal",$A239&lt;&gt;""),(VLOOKUP($A239,basisdata!$J$1:$M$3404,2,0)),"")</f>
        <v/>
      </c>
      <c r="I239" s="106" t="str">
        <f>IF(AND($A239&lt;&gt;"Eindtotaal",$A239&lt;&gt;""),(VLOOKUP($A239,basisdata!$J$1:$N$3404,5,0)),"")</f>
        <v/>
      </c>
    </row>
    <row r="240" spans="1:9" x14ac:dyDescent="0.3">
      <c r="A240"/>
      <c r="B240"/>
      <c r="C240"/>
      <c r="D240"/>
      <c r="E240"/>
      <c r="G240" s="105" t="str">
        <f>IF(AND($A240&lt;&gt;"Eindtotaal",$A240&lt;&gt;""),(VLOOKUP($A240,basisdata!$J$1:$M$3404,4,0)),"")</f>
        <v/>
      </c>
      <c r="H240" s="105" t="str">
        <f>IF(AND($A240&lt;&gt;"Eindtotaal",$A240&lt;&gt;""),(VLOOKUP($A240,basisdata!$J$1:$M$3404,2,0)),"")</f>
        <v/>
      </c>
      <c r="I240" s="106" t="str">
        <f>IF(AND($A240&lt;&gt;"Eindtotaal",$A240&lt;&gt;""),(VLOOKUP($A240,basisdata!$J$1:$N$3404,5,0)),"")</f>
        <v/>
      </c>
    </row>
    <row r="241" spans="1:9" x14ac:dyDescent="0.3">
      <c r="A241"/>
      <c r="B241"/>
      <c r="C241"/>
      <c r="D241"/>
      <c r="E241"/>
      <c r="G241" s="105" t="str">
        <f>IF(AND($A241&lt;&gt;"Eindtotaal",$A241&lt;&gt;""),(VLOOKUP($A241,basisdata!$J$1:$M$3404,4,0)),"")</f>
        <v/>
      </c>
      <c r="H241" s="105" t="str">
        <f>IF(AND($A241&lt;&gt;"Eindtotaal",$A241&lt;&gt;""),(VLOOKUP($A241,basisdata!$J$1:$M$3404,2,0)),"")</f>
        <v/>
      </c>
      <c r="I241" s="106" t="str">
        <f>IF(AND($A241&lt;&gt;"Eindtotaal",$A241&lt;&gt;""),(VLOOKUP($A241,basisdata!$J$1:$N$3404,5,0)),"")</f>
        <v/>
      </c>
    </row>
    <row r="242" spans="1:9" x14ac:dyDescent="0.3">
      <c r="A242"/>
      <c r="B242"/>
      <c r="C242"/>
      <c r="D242"/>
      <c r="E242"/>
      <c r="G242" s="105" t="str">
        <f>IF(AND($A242&lt;&gt;"Eindtotaal",$A242&lt;&gt;""),(VLOOKUP($A242,basisdata!$J$1:$M$3404,4,0)),"")</f>
        <v/>
      </c>
      <c r="H242" s="105" t="str">
        <f>IF(AND($A242&lt;&gt;"Eindtotaal",$A242&lt;&gt;""),(VLOOKUP($A242,basisdata!$J$1:$M$3404,2,0)),"")</f>
        <v/>
      </c>
      <c r="I242" s="106" t="str">
        <f>IF(AND($A242&lt;&gt;"Eindtotaal",$A242&lt;&gt;""),(VLOOKUP($A242,basisdata!$J$1:$N$3404,5,0)),"")</f>
        <v/>
      </c>
    </row>
    <row r="243" spans="1:9" x14ac:dyDescent="0.3">
      <c r="A243"/>
      <c r="B243"/>
      <c r="C243"/>
      <c r="D243"/>
      <c r="E243"/>
      <c r="G243" s="105" t="str">
        <f>IF(AND($A243&lt;&gt;"Eindtotaal",$A243&lt;&gt;""),(VLOOKUP($A243,basisdata!$J$1:$M$3404,4,0)),"")</f>
        <v/>
      </c>
      <c r="H243" s="105" t="str">
        <f>IF(AND($A243&lt;&gt;"Eindtotaal",$A243&lt;&gt;""),(VLOOKUP($A243,basisdata!$J$1:$M$3404,2,0)),"")</f>
        <v/>
      </c>
      <c r="I243" s="106" t="str">
        <f>IF(AND($A243&lt;&gt;"Eindtotaal",$A243&lt;&gt;""),(VLOOKUP($A243,basisdata!$J$1:$N$3404,5,0)),"")</f>
        <v/>
      </c>
    </row>
    <row r="244" spans="1:9" x14ac:dyDescent="0.3">
      <c r="A244"/>
      <c r="B244"/>
      <c r="C244"/>
      <c r="D244"/>
      <c r="E244"/>
      <c r="G244" s="105" t="str">
        <f>IF(AND($A244&lt;&gt;"Eindtotaal",$A244&lt;&gt;""),(VLOOKUP($A244,basisdata!$J$1:$M$3404,4,0)),"")</f>
        <v/>
      </c>
      <c r="H244" s="105" t="str">
        <f>IF(AND($A244&lt;&gt;"Eindtotaal",$A244&lt;&gt;""),(VLOOKUP($A244,basisdata!$J$1:$M$3404,2,0)),"")</f>
        <v/>
      </c>
      <c r="I244" s="106" t="str">
        <f>IF(AND($A244&lt;&gt;"Eindtotaal",$A244&lt;&gt;""),(VLOOKUP($A244,basisdata!$J$1:$N$3404,5,0)),"")</f>
        <v/>
      </c>
    </row>
    <row r="245" spans="1:9" x14ac:dyDescent="0.3">
      <c r="A245"/>
      <c r="B245"/>
      <c r="C245"/>
      <c r="D245"/>
      <c r="E245"/>
      <c r="G245" s="105" t="str">
        <f>IF(AND($A245&lt;&gt;"Eindtotaal",$A245&lt;&gt;""),(VLOOKUP($A245,basisdata!$J$1:$M$3404,4,0)),"")</f>
        <v/>
      </c>
      <c r="H245" s="105" t="str">
        <f>IF(AND($A245&lt;&gt;"Eindtotaal",$A245&lt;&gt;""),(VLOOKUP($A245,basisdata!$J$1:$M$3404,2,0)),"")</f>
        <v/>
      </c>
      <c r="I245" s="106" t="str">
        <f>IF(AND($A245&lt;&gt;"Eindtotaal",$A245&lt;&gt;""),(VLOOKUP($A245,basisdata!$J$1:$N$3404,5,0)),"")</f>
        <v/>
      </c>
    </row>
    <row r="246" spans="1:9" x14ac:dyDescent="0.3">
      <c r="A246"/>
      <c r="B246"/>
      <c r="C246"/>
      <c r="D246"/>
      <c r="E246"/>
      <c r="G246" s="105" t="str">
        <f>IF(AND($A246&lt;&gt;"Eindtotaal",$A246&lt;&gt;""),(VLOOKUP($A246,basisdata!$J$1:$M$3404,4,0)),"")</f>
        <v/>
      </c>
      <c r="H246" s="105" t="str">
        <f>IF(AND($A246&lt;&gt;"Eindtotaal",$A246&lt;&gt;""),(VLOOKUP($A246,basisdata!$J$1:$M$3404,2,0)),"")</f>
        <v/>
      </c>
      <c r="I246" s="106" t="str">
        <f>IF(AND($A246&lt;&gt;"Eindtotaal",$A246&lt;&gt;""),(VLOOKUP($A246,basisdata!$J$1:$N$3404,5,0)),"")</f>
        <v/>
      </c>
    </row>
    <row r="247" spans="1:9" x14ac:dyDescent="0.3">
      <c r="A247"/>
      <c r="B247"/>
      <c r="C247"/>
      <c r="D247"/>
      <c r="E247"/>
      <c r="G247" s="105" t="str">
        <f>IF(AND($A247&lt;&gt;"Eindtotaal",$A247&lt;&gt;""),(VLOOKUP($A247,basisdata!$J$1:$M$3404,4,0)),"")</f>
        <v/>
      </c>
      <c r="H247" s="105" t="str">
        <f>IF(AND($A247&lt;&gt;"Eindtotaal",$A247&lt;&gt;""),(VLOOKUP($A247,basisdata!$J$1:$M$3404,2,0)),"")</f>
        <v/>
      </c>
      <c r="I247" s="106" t="str">
        <f>IF(AND($A247&lt;&gt;"Eindtotaal",$A247&lt;&gt;""),(VLOOKUP($A247,basisdata!$J$1:$N$3404,5,0)),"")</f>
        <v/>
      </c>
    </row>
    <row r="248" spans="1:9" x14ac:dyDescent="0.3">
      <c r="A248"/>
      <c r="B248"/>
      <c r="C248"/>
      <c r="D248"/>
      <c r="E248"/>
      <c r="G248" s="105" t="str">
        <f>IF(AND($A248&lt;&gt;"Eindtotaal",$A248&lt;&gt;""),(VLOOKUP($A248,basisdata!$J$1:$M$3404,4,0)),"")</f>
        <v/>
      </c>
      <c r="H248" s="105" t="str">
        <f>IF(AND($A248&lt;&gt;"Eindtotaal",$A248&lt;&gt;""),(VLOOKUP($A248,basisdata!$J$1:$M$3404,2,0)),"")</f>
        <v/>
      </c>
      <c r="I248" s="106" t="str">
        <f>IF(AND($A248&lt;&gt;"Eindtotaal",$A248&lt;&gt;""),(VLOOKUP($A248,basisdata!$J$1:$N$3404,5,0)),"")</f>
        <v/>
      </c>
    </row>
    <row r="249" spans="1:9" x14ac:dyDescent="0.3">
      <c r="A249"/>
      <c r="B249"/>
      <c r="C249"/>
      <c r="D249"/>
      <c r="E249"/>
      <c r="G249" s="105" t="str">
        <f>IF(AND($A249&lt;&gt;"Eindtotaal",$A249&lt;&gt;""),(VLOOKUP($A249,basisdata!$J$1:$M$3404,4,0)),"")</f>
        <v/>
      </c>
      <c r="H249" s="105" t="str">
        <f>IF(AND($A249&lt;&gt;"Eindtotaal",$A249&lt;&gt;""),(VLOOKUP($A249,basisdata!$J$1:$M$3404,2,0)),"")</f>
        <v/>
      </c>
      <c r="I249" s="106" t="str">
        <f>IF(AND($A249&lt;&gt;"Eindtotaal",$A249&lt;&gt;""),(VLOOKUP($A249,basisdata!$J$1:$N$3404,5,0)),"")</f>
        <v/>
      </c>
    </row>
    <row r="250" spans="1:9" x14ac:dyDescent="0.3">
      <c r="A250"/>
      <c r="B250"/>
      <c r="C250"/>
      <c r="D250"/>
      <c r="E250"/>
      <c r="G250" s="105" t="str">
        <f>IF(AND($A250&lt;&gt;"Eindtotaal",$A250&lt;&gt;""),(VLOOKUP($A250,basisdata!$J$1:$M$3404,4,0)),"")</f>
        <v/>
      </c>
      <c r="H250" s="105" t="str">
        <f>IF(AND($A250&lt;&gt;"Eindtotaal",$A250&lt;&gt;""),(VLOOKUP($A250,basisdata!$J$1:$M$3404,2,0)),"")</f>
        <v/>
      </c>
      <c r="I250" s="106" t="str">
        <f>IF(AND($A250&lt;&gt;"Eindtotaal",$A250&lt;&gt;""),(VLOOKUP($A250,basisdata!$J$1:$N$3404,5,0)),"")</f>
        <v/>
      </c>
    </row>
    <row r="251" spans="1:9" x14ac:dyDescent="0.3">
      <c r="A251"/>
      <c r="B251"/>
      <c r="C251"/>
      <c r="D251"/>
      <c r="E251"/>
      <c r="G251" s="105" t="str">
        <f>IF(AND($A251&lt;&gt;"Eindtotaal",$A251&lt;&gt;""),(VLOOKUP($A251,basisdata!$J$1:$M$3404,4,0)),"")</f>
        <v/>
      </c>
      <c r="H251" s="105" t="str">
        <f>IF(AND($A251&lt;&gt;"Eindtotaal",$A251&lt;&gt;""),(VLOOKUP($A251,basisdata!$J$1:$M$3404,2,0)),"")</f>
        <v/>
      </c>
      <c r="I251" s="106" t="str">
        <f>IF(AND($A251&lt;&gt;"Eindtotaal",$A251&lt;&gt;""),(VLOOKUP($A251,basisdata!$J$1:$N$3404,5,0)),"")</f>
        <v/>
      </c>
    </row>
    <row r="252" spans="1:9" x14ac:dyDescent="0.3">
      <c r="A252"/>
      <c r="B252"/>
      <c r="C252"/>
      <c r="D252"/>
      <c r="E252"/>
      <c r="G252" s="105" t="str">
        <f>IF(AND($A252&lt;&gt;"Eindtotaal",$A252&lt;&gt;""),(VLOOKUP($A252,basisdata!$J$1:$M$3404,4,0)),"")</f>
        <v/>
      </c>
      <c r="H252" s="105" t="str">
        <f>IF(AND($A252&lt;&gt;"Eindtotaal",$A252&lt;&gt;""),(VLOOKUP($A252,basisdata!$J$1:$M$3404,2,0)),"")</f>
        <v/>
      </c>
      <c r="I252" s="106" t="str">
        <f>IF(AND($A252&lt;&gt;"Eindtotaal",$A252&lt;&gt;""),(VLOOKUP($A252,basisdata!$J$1:$N$3404,5,0)),"")</f>
        <v/>
      </c>
    </row>
    <row r="253" spans="1:9" x14ac:dyDescent="0.3">
      <c r="A253"/>
      <c r="B253"/>
      <c r="C253"/>
      <c r="D253"/>
      <c r="E253"/>
      <c r="G253" s="105" t="str">
        <f>IF(AND($A253&lt;&gt;"Eindtotaal",$A253&lt;&gt;""),(VLOOKUP($A253,basisdata!$J$1:$M$3404,4,0)),"")</f>
        <v/>
      </c>
      <c r="H253" s="105" t="str">
        <f>IF(AND($A253&lt;&gt;"Eindtotaal",$A253&lt;&gt;""),(VLOOKUP($A253,basisdata!$J$1:$M$3404,2,0)),"")</f>
        <v/>
      </c>
      <c r="I253" s="106" t="str">
        <f>IF(AND($A253&lt;&gt;"Eindtotaal",$A253&lt;&gt;""),(VLOOKUP($A253,basisdata!$J$1:$N$3404,5,0)),"")</f>
        <v/>
      </c>
    </row>
    <row r="254" spans="1:9" x14ac:dyDescent="0.3">
      <c r="A254"/>
      <c r="B254"/>
      <c r="C254"/>
      <c r="D254"/>
      <c r="E254"/>
      <c r="G254" s="105" t="str">
        <f>IF(AND($A254&lt;&gt;"Eindtotaal",$A254&lt;&gt;""),(VLOOKUP($A254,basisdata!$J$1:$M$3404,4,0)),"")</f>
        <v/>
      </c>
      <c r="H254" s="105" t="str">
        <f>IF(AND($A254&lt;&gt;"Eindtotaal",$A254&lt;&gt;""),(VLOOKUP($A254,basisdata!$J$1:$M$3404,2,0)),"")</f>
        <v/>
      </c>
      <c r="I254" s="106" t="str">
        <f>IF(AND($A254&lt;&gt;"Eindtotaal",$A254&lt;&gt;""),(VLOOKUP($A254,basisdata!$J$1:$N$3404,5,0)),"")</f>
        <v/>
      </c>
    </row>
    <row r="255" spans="1:9" x14ac:dyDescent="0.3">
      <c r="A255"/>
      <c r="B255"/>
      <c r="C255"/>
      <c r="D255"/>
      <c r="E255"/>
      <c r="G255" s="105" t="str">
        <f>IF(AND($A255&lt;&gt;"Eindtotaal",$A255&lt;&gt;""),(VLOOKUP($A255,basisdata!$J$1:$M$3404,4,0)),"")</f>
        <v/>
      </c>
      <c r="H255" s="105" t="str">
        <f>IF(AND($A255&lt;&gt;"Eindtotaal",$A255&lt;&gt;""),(VLOOKUP($A255,basisdata!$J$1:$M$3404,2,0)),"")</f>
        <v/>
      </c>
      <c r="I255" s="106" t="str">
        <f>IF(AND($A255&lt;&gt;"Eindtotaal",$A255&lt;&gt;""),(VLOOKUP($A255,basisdata!$J$1:$N$3404,5,0)),"")</f>
        <v/>
      </c>
    </row>
    <row r="256" spans="1:9" x14ac:dyDescent="0.3">
      <c r="A256"/>
      <c r="B256"/>
      <c r="C256"/>
      <c r="D256"/>
      <c r="E256"/>
      <c r="G256" s="105" t="str">
        <f>IF(AND($A256&lt;&gt;"Eindtotaal",$A256&lt;&gt;""),(VLOOKUP($A256,basisdata!$J$1:$M$3404,4,0)),"")</f>
        <v/>
      </c>
      <c r="H256" s="105" t="str">
        <f>IF(AND($A256&lt;&gt;"Eindtotaal",$A256&lt;&gt;""),(VLOOKUP($A256,basisdata!$J$1:$M$3404,2,0)),"")</f>
        <v/>
      </c>
      <c r="I256" s="106" t="str">
        <f>IF(AND($A256&lt;&gt;"Eindtotaal",$A256&lt;&gt;""),(VLOOKUP($A256,basisdata!$J$1:$N$3404,5,0)),"")</f>
        <v/>
      </c>
    </row>
    <row r="257" spans="1:9" x14ac:dyDescent="0.3">
      <c r="A257"/>
      <c r="B257"/>
      <c r="C257"/>
      <c r="D257"/>
      <c r="E257"/>
      <c r="G257" s="105" t="str">
        <f>IF(AND($A257&lt;&gt;"Eindtotaal",$A257&lt;&gt;""),(VLOOKUP($A257,basisdata!$J$1:$M$3404,4,0)),"")</f>
        <v/>
      </c>
      <c r="H257" s="105" t="str">
        <f>IF(AND($A257&lt;&gt;"Eindtotaal",$A257&lt;&gt;""),(VLOOKUP($A257,basisdata!$J$1:$M$3404,2,0)),"")</f>
        <v/>
      </c>
      <c r="I257" s="106" t="str">
        <f>IF(AND($A257&lt;&gt;"Eindtotaal",$A257&lt;&gt;""),(VLOOKUP($A257,basisdata!$J$1:$N$3404,5,0)),"")</f>
        <v/>
      </c>
    </row>
    <row r="258" spans="1:9" x14ac:dyDescent="0.3">
      <c r="A258"/>
      <c r="B258"/>
      <c r="C258"/>
      <c r="D258"/>
      <c r="E258"/>
      <c r="G258" s="105" t="str">
        <f>IF(AND($A258&lt;&gt;"Eindtotaal",$A258&lt;&gt;""),(VLOOKUP($A258,basisdata!$J$1:$M$3404,4,0)),"")</f>
        <v/>
      </c>
      <c r="H258" s="105" t="str">
        <f>IF(AND($A258&lt;&gt;"Eindtotaal",$A258&lt;&gt;""),(VLOOKUP($A258,basisdata!$J$1:$M$3404,2,0)),"")</f>
        <v/>
      </c>
      <c r="I258" s="106" t="str">
        <f>IF(AND($A258&lt;&gt;"Eindtotaal",$A258&lt;&gt;""),(VLOOKUP($A258,basisdata!$J$1:$N$3404,5,0)),"")</f>
        <v/>
      </c>
    </row>
    <row r="259" spans="1:9" x14ac:dyDescent="0.3">
      <c r="A259"/>
      <c r="B259"/>
      <c r="C259"/>
      <c r="D259"/>
      <c r="E259"/>
      <c r="G259" s="105" t="str">
        <f>IF(AND($A259&lt;&gt;"Eindtotaal",$A259&lt;&gt;""),(VLOOKUP($A259,basisdata!$J$1:$M$3404,4,0)),"")</f>
        <v/>
      </c>
      <c r="H259" s="105" t="str">
        <f>IF(AND($A259&lt;&gt;"Eindtotaal",$A259&lt;&gt;""),(VLOOKUP($A259,basisdata!$J$1:$M$3404,2,0)),"")</f>
        <v/>
      </c>
      <c r="I259" s="106" t="str">
        <f>IF(AND($A259&lt;&gt;"Eindtotaal",$A259&lt;&gt;""),(VLOOKUP($A259,basisdata!$J$1:$N$3404,5,0)),"")</f>
        <v/>
      </c>
    </row>
    <row r="260" spans="1:9" x14ac:dyDescent="0.3">
      <c r="A260"/>
      <c r="B260"/>
      <c r="C260"/>
      <c r="D260"/>
      <c r="E260"/>
      <c r="G260" s="105" t="str">
        <f>IF(AND($A260&lt;&gt;"Eindtotaal",$A260&lt;&gt;""),(VLOOKUP($A260,basisdata!$J$1:$M$3404,4,0)),"")</f>
        <v/>
      </c>
      <c r="H260" s="105" t="str">
        <f>IF(AND($A260&lt;&gt;"Eindtotaal",$A260&lt;&gt;""),(VLOOKUP($A260,basisdata!$J$1:$M$3404,2,0)),"")</f>
        <v/>
      </c>
      <c r="I260" s="106" t="str">
        <f>IF(AND($A260&lt;&gt;"Eindtotaal",$A260&lt;&gt;""),(VLOOKUP($A260,basisdata!$J$1:$N$3404,5,0)),"")</f>
        <v/>
      </c>
    </row>
    <row r="261" spans="1:9" x14ac:dyDescent="0.3">
      <c r="A261"/>
      <c r="B261"/>
      <c r="C261"/>
      <c r="D261"/>
      <c r="E261"/>
      <c r="G261" s="105" t="str">
        <f>IF(AND($A261&lt;&gt;"Eindtotaal",$A261&lt;&gt;""),(VLOOKUP($A261,basisdata!$J$1:$M$3404,4,0)),"")</f>
        <v/>
      </c>
      <c r="H261" s="105" t="str">
        <f>IF(AND($A261&lt;&gt;"Eindtotaal",$A261&lt;&gt;""),(VLOOKUP($A261,basisdata!$J$1:$M$3404,2,0)),"")</f>
        <v/>
      </c>
      <c r="I261" s="106" t="str">
        <f>IF(AND($A261&lt;&gt;"Eindtotaal",$A261&lt;&gt;""),(VLOOKUP($A261,basisdata!$J$1:$N$3404,5,0)),"")</f>
        <v/>
      </c>
    </row>
    <row r="262" spans="1:9" x14ac:dyDescent="0.3">
      <c r="A262"/>
      <c r="B262"/>
      <c r="C262"/>
      <c r="D262"/>
      <c r="E262"/>
      <c r="G262" s="105" t="str">
        <f>IF(AND($A262&lt;&gt;"Eindtotaal",$A262&lt;&gt;""),(VLOOKUP($A262,basisdata!$J$1:$M$3404,4,0)),"")</f>
        <v/>
      </c>
      <c r="H262" s="105" t="str">
        <f>IF(AND($A262&lt;&gt;"Eindtotaal",$A262&lt;&gt;""),(VLOOKUP($A262,basisdata!$J$1:$M$3404,2,0)),"")</f>
        <v/>
      </c>
      <c r="I262" s="106" t="str">
        <f>IF(AND($A262&lt;&gt;"Eindtotaal",$A262&lt;&gt;""),(VLOOKUP($A262,basisdata!$J$1:$N$3404,5,0)),"")</f>
        <v/>
      </c>
    </row>
    <row r="263" spans="1:9" x14ac:dyDescent="0.3">
      <c r="A263"/>
      <c r="B263"/>
      <c r="C263"/>
      <c r="D263"/>
      <c r="E263"/>
      <c r="G263" s="105" t="str">
        <f>IF(AND($A263&lt;&gt;"Eindtotaal",$A263&lt;&gt;""),(VLOOKUP($A263,basisdata!$J$1:$M$3404,4,0)),"")</f>
        <v/>
      </c>
      <c r="H263" s="105" t="str">
        <f>IF(AND($A263&lt;&gt;"Eindtotaal",$A263&lt;&gt;""),(VLOOKUP($A263,basisdata!$J$1:$M$3404,2,0)),"")</f>
        <v/>
      </c>
      <c r="I263" s="106" t="str">
        <f>IF(AND($A263&lt;&gt;"Eindtotaal",$A263&lt;&gt;""),(VLOOKUP($A263,basisdata!$J$1:$N$3404,5,0)),"")</f>
        <v/>
      </c>
    </row>
    <row r="264" spans="1:9" x14ac:dyDescent="0.3">
      <c r="A264"/>
      <c r="B264"/>
      <c r="C264"/>
      <c r="D264"/>
      <c r="E264"/>
      <c r="G264" s="105" t="str">
        <f>IF(AND($A264&lt;&gt;"Eindtotaal",$A264&lt;&gt;""),(VLOOKUP($A264,basisdata!$J$1:$M$3404,4,0)),"")</f>
        <v/>
      </c>
      <c r="H264" s="105" t="str">
        <f>IF(AND($A264&lt;&gt;"Eindtotaal",$A264&lt;&gt;""),(VLOOKUP($A264,basisdata!$J$1:$M$3404,2,0)),"")</f>
        <v/>
      </c>
      <c r="I264" s="106" t="str">
        <f>IF(AND($A264&lt;&gt;"Eindtotaal",$A264&lt;&gt;""),(VLOOKUP($A264,basisdata!$J$1:$N$3404,5,0)),"")</f>
        <v/>
      </c>
    </row>
    <row r="265" spans="1:9" x14ac:dyDescent="0.3">
      <c r="A265"/>
      <c r="B265"/>
      <c r="C265"/>
      <c r="D265"/>
      <c r="E265"/>
      <c r="G265" s="105" t="str">
        <f>IF(AND($A265&lt;&gt;"Eindtotaal",$A265&lt;&gt;""),(VLOOKUP($A265,basisdata!$J$1:$M$3404,4,0)),"")</f>
        <v/>
      </c>
      <c r="H265" s="105" t="str">
        <f>IF(AND($A265&lt;&gt;"Eindtotaal",$A265&lt;&gt;""),(VLOOKUP($A265,basisdata!$J$1:$M$3404,2,0)),"")</f>
        <v/>
      </c>
      <c r="I265" s="106" t="str">
        <f>IF(AND($A265&lt;&gt;"Eindtotaal",$A265&lt;&gt;""),(VLOOKUP($A265,basisdata!$J$1:$N$3404,5,0)),"")</f>
        <v/>
      </c>
    </row>
    <row r="266" spans="1:9" x14ac:dyDescent="0.3">
      <c r="A266"/>
      <c r="B266"/>
      <c r="C266"/>
      <c r="D266"/>
      <c r="E266"/>
      <c r="G266" s="105" t="str">
        <f>IF(AND($A266&lt;&gt;"Eindtotaal",$A266&lt;&gt;""),(VLOOKUP($A266,basisdata!$J$1:$M$3404,4,0)),"")</f>
        <v/>
      </c>
      <c r="H266" s="105" t="str">
        <f>IF(AND($A266&lt;&gt;"Eindtotaal",$A266&lt;&gt;""),(VLOOKUP($A266,basisdata!$J$1:$M$3404,2,0)),"")</f>
        <v/>
      </c>
      <c r="I266" s="106" t="str">
        <f>IF(AND($A266&lt;&gt;"Eindtotaal",$A266&lt;&gt;""),(VLOOKUP($A266,basisdata!$J$1:$N$3404,5,0)),"")</f>
        <v/>
      </c>
    </row>
    <row r="267" spans="1:9" x14ac:dyDescent="0.3">
      <c r="A267"/>
      <c r="B267"/>
      <c r="C267"/>
      <c r="D267"/>
      <c r="E267"/>
      <c r="G267" s="105" t="str">
        <f>IF(AND($A267&lt;&gt;"Eindtotaal",$A267&lt;&gt;""),(VLOOKUP($A267,basisdata!$J$1:$M$3404,4,0)),"")</f>
        <v/>
      </c>
      <c r="H267" s="105" t="str">
        <f>IF(AND($A267&lt;&gt;"Eindtotaal",$A267&lt;&gt;""),(VLOOKUP($A267,basisdata!$J$1:$M$3404,2,0)),"")</f>
        <v/>
      </c>
      <c r="I267" s="106" t="str">
        <f>IF(AND($A267&lt;&gt;"Eindtotaal",$A267&lt;&gt;""),(VLOOKUP($A267,basisdata!$J$1:$N$3404,5,0)),"")</f>
        <v/>
      </c>
    </row>
    <row r="268" spans="1:9" x14ac:dyDescent="0.3">
      <c r="A268"/>
      <c r="B268"/>
      <c r="C268"/>
      <c r="D268"/>
      <c r="E268"/>
      <c r="G268" s="105" t="str">
        <f>IF(AND($A268&lt;&gt;"Eindtotaal",$A268&lt;&gt;""),(VLOOKUP($A268,basisdata!$J$1:$M$3404,4,0)),"")</f>
        <v/>
      </c>
      <c r="H268" s="105" t="str">
        <f>IF(AND($A268&lt;&gt;"Eindtotaal",$A268&lt;&gt;""),(VLOOKUP($A268,basisdata!$J$1:$M$3404,2,0)),"")</f>
        <v/>
      </c>
      <c r="I268" s="106" t="str">
        <f>IF(AND($A268&lt;&gt;"Eindtotaal",$A268&lt;&gt;""),(VLOOKUP($A268,basisdata!$J$1:$N$3404,5,0)),"")</f>
        <v/>
      </c>
    </row>
    <row r="269" spans="1:9" x14ac:dyDescent="0.3">
      <c r="A269"/>
      <c r="B269"/>
      <c r="C269"/>
      <c r="D269"/>
      <c r="E269"/>
      <c r="G269" s="105" t="str">
        <f>IF(AND($A269&lt;&gt;"Eindtotaal",$A269&lt;&gt;""),(VLOOKUP($A269,basisdata!$J$1:$M$3404,4,0)),"")</f>
        <v/>
      </c>
      <c r="H269" s="105" t="str">
        <f>IF(AND($A269&lt;&gt;"Eindtotaal",$A269&lt;&gt;""),(VLOOKUP($A269,basisdata!$J$1:$M$3404,2,0)),"")</f>
        <v/>
      </c>
      <c r="I269" s="106" t="str">
        <f>IF(AND($A269&lt;&gt;"Eindtotaal",$A269&lt;&gt;""),(VLOOKUP($A269,basisdata!$J$1:$N$3404,5,0)),"")</f>
        <v/>
      </c>
    </row>
    <row r="270" spans="1:9" x14ac:dyDescent="0.3">
      <c r="A270"/>
      <c r="B270"/>
      <c r="C270"/>
      <c r="D270"/>
      <c r="E270"/>
      <c r="G270" s="105" t="str">
        <f>IF(AND($A270&lt;&gt;"Eindtotaal",$A270&lt;&gt;""),(VLOOKUP($A270,basisdata!$J$1:$M$3404,4,0)),"")</f>
        <v/>
      </c>
      <c r="H270" s="105" t="str">
        <f>IF(AND($A270&lt;&gt;"Eindtotaal",$A270&lt;&gt;""),(VLOOKUP($A270,basisdata!$J$1:$M$3404,2,0)),"")</f>
        <v/>
      </c>
      <c r="I270" s="106" t="str">
        <f>IF(AND($A270&lt;&gt;"Eindtotaal",$A270&lt;&gt;""),(VLOOKUP($A270,basisdata!$J$1:$N$3404,5,0)),"")</f>
        <v/>
      </c>
    </row>
    <row r="271" spans="1:9" x14ac:dyDescent="0.3">
      <c r="A271"/>
      <c r="B271"/>
      <c r="C271"/>
      <c r="D271"/>
      <c r="E271"/>
      <c r="G271" s="105" t="str">
        <f>IF(AND($A271&lt;&gt;"Eindtotaal",$A271&lt;&gt;""),(VLOOKUP($A271,basisdata!$J$1:$M$3404,4,0)),"")</f>
        <v/>
      </c>
      <c r="H271" s="105" t="str">
        <f>IF(AND($A271&lt;&gt;"Eindtotaal",$A271&lt;&gt;""),(VLOOKUP($A271,basisdata!$J$1:$M$3404,2,0)),"")</f>
        <v/>
      </c>
      <c r="I271" s="106" t="str">
        <f>IF(AND($A271&lt;&gt;"Eindtotaal",$A271&lt;&gt;""),(VLOOKUP($A271,basisdata!$J$1:$N$3404,5,0)),"")</f>
        <v/>
      </c>
    </row>
    <row r="272" spans="1:9" x14ac:dyDescent="0.3">
      <c r="A272"/>
      <c r="B272"/>
      <c r="C272"/>
      <c r="D272"/>
      <c r="E272"/>
      <c r="G272" s="105" t="str">
        <f>IF(AND($A272&lt;&gt;"Eindtotaal",$A272&lt;&gt;""),(VLOOKUP($A272,basisdata!$J$1:$M$3404,4,0)),"")</f>
        <v/>
      </c>
      <c r="H272" s="105" t="str">
        <f>IF(AND($A272&lt;&gt;"Eindtotaal",$A272&lt;&gt;""),(VLOOKUP($A272,basisdata!$J$1:$M$3404,2,0)),"")</f>
        <v/>
      </c>
      <c r="I272" s="106" t="str">
        <f>IF(AND($A272&lt;&gt;"Eindtotaal",$A272&lt;&gt;""),(VLOOKUP($A272,basisdata!$J$1:$N$3404,5,0)),"")</f>
        <v/>
      </c>
    </row>
    <row r="273" spans="1:9" x14ac:dyDescent="0.3">
      <c r="A273"/>
      <c r="B273"/>
      <c r="C273"/>
      <c r="D273"/>
      <c r="E273"/>
      <c r="G273" s="105" t="str">
        <f>IF(AND($A273&lt;&gt;"Eindtotaal",$A273&lt;&gt;""),(VLOOKUP($A273,basisdata!$J$1:$M$3404,4,0)),"")</f>
        <v/>
      </c>
      <c r="H273" s="105" t="str">
        <f>IF(AND($A273&lt;&gt;"Eindtotaal",$A273&lt;&gt;""),(VLOOKUP($A273,basisdata!$J$1:$M$3404,2,0)),"")</f>
        <v/>
      </c>
      <c r="I273" s="106" t="str">
        <f>IF(AND($A273&lt;&gt;"Eindtotaal",$A273&lt;&gt;""),(VLOOKUP($A273,basisdata!$J$1:$N$3404,5,0)),"")</f>
        <v/>
      </c>
    </row>
    <row r="274" spans="1:9" x14ac:dyDescent="0.3">
      <c r="A274"/>
      <c r="B274"/>
      <c r="C274"/>
      <c r="D274"/>
      <c r="E274"/>
      <c r="G274" s="105" t="str">
        <f>IF(AND($A274&lt;&gt;"Eindtotaal",$A274&lt;&gt;""),(VLOOKUP($A274,basisdata!$J$1:$M$3404,4,0)),"")</f>
        <v/>
      </c>
      <c r="H274" s="105" t="str">
        <f>IF(AND($A274&lt;&gt;"Eindtotaal",$A274&lt;&gt;""),(VLOOKUP($A274,basisdata!$J$1:$M$3404,2,0)),"")</f>
        <v/>
      </c>
      <c r="I274" s="106" t="str">
        <f>IF(AND($A274&lt;&gt;"Eindtotaal",$A274&lt;&gt;""),(VLOOKUP($A274,basisdata!$J$1:$N$3404,5,0)),"")</f>
        <v/>
      </c>
    </row>
    <row r="275" spans="1:9" x14ac:dyDescent="0.3">
      <c r="A275"/>
      <c r="B275"/>
      <c r="C275"/>
      <c r="D275"/>
      <c r="E275"/>
      <c r="G275" s="105" t="str">
        <f>IF(AND($A275&lt;&gt;"Eindtotaal",$A275&lt;&gt;""),(VLOOKUP($A275,basisdata!$J$1:$M$3404,4,0)),"")</f>
        <v/>
      </c>
      <c r="H275" s="105" t="str">
        <f>IF(AND($A275&lt;&gt;"Eindtotaal",$A275&lt;&gt;""),(VLOOKUP($A275,basisdata!$J$1:$M$3404,2,0)),"")</f>
        <v/>
      </c>
      <c r="I275" s="106" t="str">
        <f>IF(AND($A275&lt;&gt;"Eindtotaal",$A275&lt;&gt;""),(VLOOKUP($A275,basisdata!$J$1:$N$3404,5,0)),"")</f>
        <v/>
      </c>
    </row>
    <row r="276" spans="1:9" x14ac:dyDescent="0.3">
      <c r="A276"/>
      <c r="B276"/>
      <c r="C276"/>
      <c r="D276"/>
      <c r="E276"/>
      <c r="G276" s="105" t="str">
        <f>IF(AND($A276&lt;&gt;"Eindtotaal",$A276&lt;&gt;""),(VLOOKUP($A276,basisdata!$J$1:$M$3404,4,0)),"")</f>
        <v/>
      </c>
      <c r="H276" s="105" t="str">
        <f>IF(AND($A276&lt;&gt;"Eindtotaal",$A276&lt;&gt;""),(VLOOKUP($A276,basisdata!$J$1:$M$3404,2,0)),"")</f>
        <v/>
      </c>
      <c r="I276" s="106" t="str">
        <f>IF(AND($A276&lt;&gt;"Eindtotaal",$A276&lt;&gt;""),(VLOOKUP($A276,basisdata!$J$1:$N$3404,5,0)),"")</f>
        <v/>
      </c>
    </row>
    <row r="277" spans="1:9" x14ac:dyDescent="0.3">
      <c r="A277"/>
      <c r="B277"/>
      <c r="C277"/>
      <c r="D277"/>
      <c r="E277"/>
      <c r="G277" s="105" t="str">
        <f>IF(AND($A277&lt;&gt;"Eindtotaal",$A277&lt;&gt;""),(VLOOKUP($A277,basisdata!$J$1:$M$3404,4,0)),"")</f>
        <v/>
      </c>
      <c r="H277" s="105" t="str">
        <f>IF(AND($A277&lt;&gt;"Eindtotaal",$A277&lt;&gt;""),(VLOOKUP($A277,basisdata!$J$1:$M$3404,2,0)),"")</f>
        <v/>
      </c>
      <c r="I277" s="106" t="str">
        <f>IF(AND($A277&lt;&gt;"Eindtotaal",$A277&lt;&gt;""),(VLOOKUP($A277,basisdata!$J$1:$N$3404,5,0)),"")</f>
        <v/>
      </c>
    </row>
    <row r="278" spans="1:9" x14ac:dyDescent="0.3">
      <c r="A278"/>
      <c r="B278"/>
      <c r="C278"/>
      <c r="D278"/>
      <c r="E278"/>
      <c r="G278" s="105" t="str">
        <f>IF(AND($A278&lt;&gt;"Eindtotaal",$A278&lt;&gt;""),(VLOOKUP($A278,basisdata!$J$1:$M$3404,4,0)),"")</f>
        <v/>
      </c>
      <c r="H278" s="105" t="str">
        <f>IF(AND($A278&lt;&gt;"Eindtotaal",$A278&lt;&gt;""),(VLOOKUP($A278,basisdata!$J$1:$M$3404,2,0)),"")</f>
        <v/>
      </c>
      <c r="I278" s="106" t="str">
        <f>IF(AND($A278&lt;&gt;"Eindtotaal",$A278&lt;&gt;""),(VLOOKUP($A278,basisdata!$J$1:$N$3404,5,0)),"")</f>
        <v/>
      </c>
    </row>
    <row r="279" spans="1:9" x14ac:dyDescent="0.3">
      <c r="A279"/>
      <c r="B279"/>
      <c r="C279"/>
      <c r="D279"/>
      <c r="E279"/>
      <c r="G279" s="105" t="str">
        <f>IF(AND($A279&lt;&gt;"Eindtotaal",$A279&lt;&gt;""),(VLOOKUP($A279,basisdata!$J$1:$M$3404,4,0)),"")</f>
        <v/>
      </c>
      <c r="H279" s="105" t="str">
        <f>IF(AND($A279&lt;&gt;"Eindtotaal",$A279&lt;&gt;""),(VLOOKUP($A279,basisdata!$J$1:$M$3404,2,0)),"")</f>
        <v/>
      </c>
      <c r="I279" s="106" t="str">
        <f>IF(AND($A279&lt;&gt;"Eindtotaal",$A279&lt;&gt;""),(VLOOKUP($A279,basisdata!$J$1:$N$3404,5,0)),"")</f>
        <v/>
      </c>
    </row>
    <row r="280" spans="1:9" x14ac:dyDescent="0.3">
      <c r="A280"/>
      <c r="B280"/>
      <c r="C280"/>
      <c r="D280"/>
      <c r="E280"/>
      <c r="G280" s="105" t="str">
        <f>IF(AND($A280&lt;&gt;"Eindtotaal",$A280&lt;&gt;""),(VLOOKUP($A280,basisdata!$J$1:$M$3404,4,0)),"")</f>
        <v/>
      </c>
      <c r="H280" s="105" t="str">
        <f>IF(AND($A280&lt;&gt;"Eindtotaal",$A280&lt;&gt;""),(VLOOKUP($A280,basisdata!$J$1:$M$3404,2,0)),"")</f>
        <v/>
      </c>
      <c r="I280" s="106" t="str">
        <f>IF(AND($A280&lt;&gt;"Eindtotaal",$A280&lt;&gt;""),(VLOOKUP($A280,basisdata!$J$1:$N$3404,5,0)),"")</f>
        <v/>
      </c>
    </row>
    <row r="281" spans="1:9" x14ac:dyDescent="0.3">
      <c r="A281"/>
      <c r="B281"/>
      <c r="C281"/>
      <c r="D281"/>
      <c r="E281"/>
      <c r="G281" s="105" t="str">
        <f>IF(AND($A281&lt;&gt;"Eindtotaal",$A281&lt;&gt;""),(VLOOKUP($A281,basisdata!$J$1:$M$3404,4,0)),"")</f>
        <v/>
      </c>
      <c r="H281" s="105" t="str">
        <f>IF(AND($A281&lt;&gt;"Eindtotaal",$A281&lt;&gt;""),(VLOOKUP($A281,basisdata!$J$1:$M$3404,2,0)),"")</f>
        <v/>
      </c>
      <c r="I281" s="106" t="str">
        <f>IF(AND($A281&lt;&gt;"Eindtotaal",$A281&lt;&gt;""),(VLOOKUP($A281,basisdata!$J$1:$N$3404,5,0)),"")</f>
        <v/>
      </c>
    </row>
    <row r="282" spans="1:9" x14ac:dyDescent="0.3">
      <c r="A282"/>
      <c r="B282"/>
      <c r="C282"/>
      <c r="D282"/>
      <c r="E282"/>
      <c r="G282" s="105" t="str">
        <f>IF(AND($A282&lt;&gt;"Eindtotaal",$A282&lt;&gt;""),(VLOOKUP($A282,basisdata!$J$1:$M$3404,4,0)),"")</f>
        <v/>
      </c>
      <c r="H282" s="105" t="str">
        <f>IF(AND($A282&lt;&gt;"Eindtotaal",$A282&lt;&gt;""),(VLOOKUP($A282,basisdata!$J$1:$M$3404,2,0)),"")</f>
        <v/>
      </c>
      <c r="I282" s="106" t="str">
        <f>IF(AND($A282&lt;&gt;"Eindtotaal",$A282&lt;&gt;""),(VLOOKUP($A282,basisdata!$J$1:$N$3404,5,0)),"")</f>
        <v/>
      </c>
    </row>
    <row r="283" spans="1:9" x14ac:dyDescent="0.3">
      <c r="A283"/>
      <c r="B283"/>
      <c r="C283"/>
      <c r="D283"/>
      <c r="E283"/>
      <c r="G283" s="105" t="str">
        <f>IF(AND($A283&lt;&gt;"Eindtotaal",$A283&lt;&gt;""),(VLOOKUP($A283,basisdata!$J$1:$M$3404,4,0)),"")</f>
        <v/>
      </c>
      <c r="H283" s="105" t="str">
        <f>IF(AND($A283&lt;&gt;"Eindtotaal",$A283&lt;&gt;""),(VLOOKUP($A283,basisdata!$J$1:$M$3404,2,0)),"")</f>
        <v/>
      </c>
      <c r="I283" s="106" t="str">
        <f>IF(AND($A283&lt;&gt;"Eindtotaal",$A283&lt;&gt;""),(VLOOKUP($A283,basisdata!$J$1:$N$3404,5,0)),"")</f>
        <v/>
      </c>
    </row>
    <row r="284" spans="1:9" x14ac:dyDescent="0.3">
      <c r="A284"/>
      <c r="B284"/>
      <c r="C284"/>
      <c r="D284"/>
      <c r="E284"/>
      <c r="G284" s="105" t="str">
        <f>IF(AND($A284&lt;&gt;"Eindtotaal",$A284&lt;&gt;""),(VLOOKUP($A284,basisdata!$J$1:$M$3404,4,0)),"")</f>
        <v/>
      </c>
      <c r="H284" s="105" t="str">
        <f>IF(AND($A284&lt;&gt;"Eindtotaal",$A284&lt;&gt;""),(VLOOKUP($A284,basisdata!$J$1:$M$3404,2,0)),"")</f>
        <v/>
      </c>
      <c r="I284" s="106" t="str">
        <f>IF(AND($A284&lt;&gt;"Eindtotaal",$A284&lt;&gt;""),(VLOOKUP($A284,basisdata!$J$1:$N$3404,5,0)),"")</f>
        <v/>
      </c>
    </row>
    <row r="285" spans="1:9" x14ac:dyDescent="0.3">
      <c r="A285"/>
      <c r="B285"/>
      <c r="C285"/>
      <c r="D285"/>
      <c r="E285"/>
      <c r="G285" s="105" t="str">
        <f>IF(AND($A285&lt;&gt;"Eindtotaal",$A285&lt;&gt;""),(VLOOKUP($A285,basisdata!$J$1:$M$3404,4,0)),"")</f>
        <v/>
      </c>
      <c r="H285" s="105" t="str">
        <f>IF(AND($A285&lt;&gt;"Eindtotaal",$A285&lt;&gt;""),(VLOOKUP($A285,basisdata!$J$1:$M$3404,2,0)),"")</f>
        <v/>
      </c>
      <c r="I285" s="106" t="str">
        <f>IF(AND($A285&lt;&gt;"Eindtotaal",$A285&lt;&gt;""),(VLOOKUP($A285,basisdata!$J$1:$N$3404,5,0)),"")</f>
        <v/>
      </c>
    </row>
    <row r="286" spans="1:9" x14ac:dyDescent="0.3">
      <c r="A286"/>
      <c r="B286"/>
      <c r="C286"/>
      <c r="D286"/>
      <c r="E286"/>
      <c r="G286" s="105" t="str">
        <f>IF(AND($A286&lt;&gt;"Eindtotaal",$A286&lt;&gt;""),(VLOOKUP($A286,basisdata!$J$1:$M$3404,4,0)),"")</f>
        <v/>
      </c>
      <c r="H286" s="105" t="str">
        <f>IF(AND($A286&lt;&gt;"Eindtotaal",$A286&lt;&gt;""),(VLOOKUP($A286,basisdata!$J$1:$M$3404,2,0)),"")</f>
        <v/>
      </c>
      <c r="I286" s="106" t="str">
        <f>IF(AND($A286&lt;&gt;"Eindtotaal",$A286&lt;&gt;""),(VLOOKUP($A286,basisdata!$J$1:$N$3404,5,0)),"")</f>
        <v/>
      </c>
    </row>
    <row r="287" spans="1:9" x14ac:dyDescent="0.3">
      <c r="A287"/>
      <c r="B287"/>
      <c r="C287"/>
      <c r="D287"/>
      <c r="E287"/>
      <c r="G287" s="105" t="str">
        <f>IF(AND($A287&lt;&gt;"Eindtotaal",$A287&lt;&gt;""),(VLOOKUP($A287,basisdata!$J$1:$M$3404,4,0)),"")</f>
        <v/>
      </c>
      <c r="H287" s="105" t="str">
        <f>IF(AND($A287&lt;&gt;"Eindtotaal",$A287&lt;&gt;""),(VLOOKUP($A287,basisdata!$J$1:$M$3404,2,0)),"")</f>
        <v/>
      </c>
      <c r="I287" s="106" t="str">
        <f>IF(AND($A287&lt;&gt;"Eindtotaal",$A287&lt;&gt;""),(VLOOKUP($A287,basisdata!$J$1:$N$3404,5,0)),"")</f>
        <v/>
      </c>
    </row>
    <row r="288" spans="1:9" x14ac:dyDescent="0.3">
      <c r="A288"/>
      <c r="B288"/>
      <c r="C288"/>
      <c r="D288"/>
      <c r="E288"/>
      <c r="G288" s="105" t="str">
        <f>IF(AND($A288&lt;&gt;"Eindtotaal",$A288&lt;&gt;""),(VLOOKUP($A288,basisdata!$J$1:$M$3404,4,0)),"")</f>
        <v/>
      </c>
      <c r="H288" s="105" t="str">
        <f>IF(AND($A288&lt;&gt;"Eindtotaal",$A288&lt;&gt;""),(VLOOKUP($A288,basisdata!$J$1:$M$3404,2,0)),"")</f>
        <v/>
      </c>
      <c r="I288" s="106" t="str">
        <f>IF(AND($A288&lt;&gt;"Eindtotaal",$A288&lt;&gt;""),(VLOOKUP($A288,basisdata!$J$1:$N$3404,5,0)),"")</f>
        <v/>
      </c>
    </row>
    <row r="289" spans="1:9" x14ac:dyDescent="0.3">
      <c r="A289"/>
      <c r="B289"/>
      <c r="C289"/>
      <c r="D289"/>
      <c r="E289"/>
      <c r="G289" s="105" t="str">
        <f>IF(AND($A289&lt;&gt;"Eindtotaal",$A289&lt;&gt;""),(VLOOKUP($A289,basisdata!$J$1:$M$3404,4,0)),"")</f>
        <v/>
      </c>
      <c r="H289" s="105" t="str">
        <f>IF(AND($A289&lt;&gt;"Eindtotaal",$A289&lt;&gt;""),(VLOOKUP($A289,basisdata!$J$1:$M$3404,2,0)),"")</f>
        <v/>
      </c>
      <c r="I289" s="106" t="str">
        <f>IF(AND($A289&lt;&gt;"Eindtotaal",$A289&lt;&gt;""),(VLOOKUP($A289,basisdata!$J$1:$N$3404,5,0)),"")</f>
        <v/>
      </c>
    </row>
    <row r="290" spans="1:9" x14ac:dyDescent="0.3">
      <c r="A290"/>
      <c r="B290"/>
      <c r="C290"/>
      <c r="D290"/>
      <c r="E290"/>
      <c r="G290" s="105" t="str">
        <f>IF(AND($A290&lt;&gt;"Eindtotaal",$A290&lt;&gt;""),(VLOOKUP($A290,basisdata!$J$1:$M$3404,4,0)),"")</f>
        <v/>
      </c>
      <c r="H290" s="105" t="str">
        <f>IF(AND($A290&lt;&gt;"Eindtotaal",$A290&lt;&gt;""),(VLOOKUP($A290,basisdata!$J$1:$M$3404,2,0)),"")</f>
        <v/>
      </c>
      <c r="I290" s="106" t="str">
        <f>IF(AND($A290&lt;&gt;"Eindtotaal",$A290&lt;&gt;""),(VLOOKUP($A290,basisdata!$J$1:$N$3404,5,0)),"")</f>
        <v/>
      </c>
    </row>
    <row r="291" spans="1:9" x14ac:dyDescent="0.3">
      <c r="A291"/>
      <c r="B291"/>
      <c r="C291"/>
      <c r="D291"/>
      <c r="E291"/>
      <c r="G291" s="105" t="str">
        <f>IF(AND($A291&lt;&gt;"Eindtotaal",$A291&lt;&gt;""),(VLOOKUP($A291,basisdata!$J$1:$M$3404,4,0)),"")</f>
        <v/>
      </c>
      <c r="H291" s="105" t="str">
        <f>IF(AND($A291&lt;&gt;"Eindtotaal",$A291&lt;&gt;""),(VLOOKUP($A291,basisdata!$J$1:$M$3404,2,0)),"")</f>
        <v/>
      </c>
      <c r="I291" s="106" t="str">
        <f>IF(AND($A291&lt;&gt;"Eindtotaal",$A291&lt;&gt;""),(VLOOKUP($A291,basisdata!$J$1:$N$3404,5,0)),"")</f>
        <v/>
      </c>
    </row>
    <row r="292" spans="1:9" x14ac:dyDescent="0.3">
      <c r="A292"/>
      <c r="B292"/>
      <c r="C292"/>
      <c r="D292"/>
      <c r="E292"/>
      <c r="G292" s="105" t="str">
        <f>IF(AND($A292&lt;&gt;"Eindtotaal",$A292&lt;&gt;""),(VLOOKUP($A292,basisdata!$J$1:$M$3404,4,0)),"")</f>
        <v/>
      </c>
      <c r="H292" s="105" t="str">
        <f>IF(AND($A292&lt;&gt;"Eindtotaal",$A292&lt;&gt;""),(VLOOKUP($A292,basisdata!$J$1:$M$3404,2,0)),"")</f>
        <v/>
      </c>
      <c r="I292" s="106" t="str">
        <f>IF(AND($A292&lt;&gt;"Eindtotaal",$A292&lt;&gt;""),(VLOOKUP($A292,basisdata!$J$1:$N$3404,5,0)),"")</f>
        <v/>
      </c>
    </row>
    <row r="293" spans="1:9" x14ac:dyDescent="0.3">
      <c r="A293"/>
      <c r="B293"/>
      <c r="C293"/>
      <c r="D293"/>
      <c r="E293"/>
      <c r="G293" s="105" t="str">
        <f>IF(AND($A293&lt;&gt;"Eindtotaal",$A293&lt;&gt;""),(VLOOKUP($A293,basisdata!$J$1:$M$3404,4,0)),"")</f>
        <v/>
      </c>
      <c r="H293" s="105" t="str">
        <f>IF(AND($A293&lt;&gt;"Eindtotaal",$A293&lt;&gt;""),(VLOOKUP($A293,basisdata!$J$1:$M$3404,2,0)),"")</f>
        <v/>
      </c>
      <c r="I293" s="106" t="str">
        <f>IF(AND($A293&lt;&gt;"Eindtotaal",$A293&lt;&gt;""),(VLOOKUP($A293,basisdata!$J$1:$N$3404,5,0)),"")</f>
        <v/>
      </c>
    </row>
    <row r="294" spans="1:9" x14ac:dyDescent="0.3">
      <c r="A294"/>
      <c r="B294"/>
      <c r="C294"/>
      <c r="D294"/>
      <c r="E294"/>
      <c r="G294" s="105" t="str">
        <f>IF(AND($A294&lt;&gt;"Eindtotaal",$A294&lt;&gt;""),(VLOOKUP($A294,basisdata!$J$1:$M$3404,4,0)),"")</f>
        <v/>
      </c>
      <c r="H294" s="105" t="str">
        <f>IF(AND($A294&lt;&gt;"Eindtotaal",$A294&lt;&gt;""),(VLOOKUP($A294,basisdata!$J$1:$M$3404,2,0)),"")</f>
        <v/>
      </c>
      <c r="I294" s="106" t="str">
        <f>IF(AND($A294&lt;&gt;"Eindtotaal",$A294&lt;&gt;""),(VLOOKUP($A294,basisdata!$J$1:$N$3404,5,0)),"")</f>
        <v/>
      </c>
    </row>
    <row r="295" spans="1:9" x14ac:dyDescent="0.3">
      <c r="A295"/>
      <c r="B295"/>
      <c r="C295"/>
      <c r="D295"/>
      <c r="E295"/>
      <c r="G295" s="105" t="str">
        <f>IF(AND($A295&lt;&gt;"Eindtotaal",$A295&lt;&gt;""),(VLOOKUP($A295,basisdata!$J$1:$M$3404,4,0)),"")</f>
        <v/>
      </c>
      <c r="H295" s="105" t="str">
        <f>IF(AND($A295&lt;&gt;"Eindtotaal",$A295&lt;&gt;""),(VLOOKUP($A295,basisdata!$J$1:$M$3404,2,0)),"")</f>
        <v/>
      </c>
      <c r="I295" s="106" t="str">
        <f>IF(AND($A295&lt;&gt;"Eindtotaal",$A295&lt;&gt;""),(VLOOKUP($A295,basisdata!$J$1:$N$3404,5,0)),"")</f>
        <v/>
      </c>
    </row>
    <row r="296" spans="1:9" x14ac:dyDescent="0.3">
      <c r="A296"/>
      <c r="B296"/>
      <c r="C296"/>
      <c r="D296"/>
      <c r="E296"/>
      <c r="G296" s="105" t="str">
        <f>IF(AND($A296&lt;&gt;"Eindtotaal",$A296&lt;&gt;""),(VLOOKUP($A296,basisdata!$J$1:$M$3404,4,0)),"")</f>
        <v/>
      </c>
      <c r="H296" s="105" t="str">
        <f>IF(AND($A296&lt;&gt;"Eindtotaal",$A296&lt;&gt;""),(VLOOKUP($A296,basisdata!$J$1:$M$3404,2,0)),"")</f>
        <v/>
      </c>
      <c r="I296" s="106" t="str">
        <f>IF(AND($A296&lt;&gt;"Eindtotaal",$A296&lt;&gt;""),(VLOOKUP($A296,basisdata!$J$1:$N$3404,5,0)),"")</f>
        <v/>
      </c>
    </row>
    <row r="297" spans="1:9" x14ac:dyDescent="0.3">
      <c r="A297"/>
      <c r="B297"/>
      <c r="C297"/>
      <c r="D297"/>
      <c r="E297"/>
      <c r="G297" s="105" t="str">
        <f>IF(AND($A297&lt;&gt;"Eindtotaal",$A297&lt;&gt;""),(VLOOKUP($A297,basisdata!$J$1:$M$3404,4,0)),"")</f>
        <v/>
      </c>
      <c r="H297" s="105" t="str">
        <f>IF(AND($A297&lt;&gt;"Eindtotaal",$A297&lt;&gt;""),(VLOOKUP($A297,basisdata!$J$1:$M$3404,2,0)),"")</f>
        <v/>
      </c>
      <c r="I297" s="106" t="str">
        <f>IF(AND($A297&lt;&gt;"Eindtotaal",$A297&lt;&gt;""),(VLOOKUP($A297,basisdata!$J$1:$N$3404,5,0)),"")</f>
        <v/>
      </c>
    </row>
    <row r="298" spans="1:9" x14ac:dyDescent="0.3">
      <c r="A298"/>
      <c r="B298"/>
      <c r="C298"/>
      <c r="D298"/>
      <c r="E298"/>
      <c r="G298" s="105" t="str">
        <f>IF(AND($A298&lt;&gt;"Eindtotaal",$A298&lt;&gt;""),(VLOOKUP($A298,basisdata!$J$1:$M$3404,4,0)),"")</f>
        <v/>
      </c>
      <c r="H298" s="105" t="str">
        <f>IF(AND($A298&lt;&gt;"Eindtotaal",$A298&lt;&gt;""),(VLOOKUP($A298,basisdata!$J$1:$M$3404,2,0)),"")</f>
        <v/>
      </c>
      <c r="I298" s="106" t="str">
        <f>IF(AND($A298&lt;&gt;"Eindtotaal",$A298&lt;&gt;""),(VLOOKUP($A298,basisdata!$J$1:$N$3404,5,0)),"")</f>
        <v/>
      </c>
    </row>
    <row r="299" spans="1:9" x14ac:dyDescent="0.3">
      <c r="A299"/>
      <c r="B299"/>
      <c r="C299"/>
      <c r="D299"/>
      <c r="E299"/>
      <c r="G299" s="105" t="str">
        <f>IF(AND($A299&lt;&gt;"Eindtotaal",$A299&lt;&gt;""),(VLOOKUP($A299,basisdata!$J$1:$M$3404,4,0)),"")</f>
        <v/>
      </c>
      <c r="H299" s="105" t="str">
        <f>IF(AND($A299&lt;&gt;"Eindtotaal",$A299&lt;&gt;""),(VLOOKUP($A299,basisdata!$J$1:$M$3404,2,0)),"")</f>
        <v/>
      </c>
      <c r="I299" s="106" t="str">
        <f>IF(AND($A299&lt;&gt;"Eindtotaal",$A299&lt;&gt;""),(VLOOKUP($A299,basisdata!$J$1:$N$3404,5,0)),"")</f>
        <v/>
      </c>
    </row>
    <row r="300" spans="1:9" x14ac:dyDescent="0.3">
      <c r="A300"/>
      <c r="B300"/>
      <c r="C300"/>
      <c r="D300"/>
      <c r="E300"/>
      <c r="G300" s="105" t="str">
        <f>IF(AND($A300&lt;&gt;"Eindtotaal",$A300&lt;&gt;""),(VLOOKUP($A300,basisdata!$J$1:$M$3404,4,0)),"")</f>
        <v/>
      </c>
      <c r="H300" s="105" t="str">
        <f>IF(AND($A300&lt;&gt;"Eindtotaal",$A300&lt;&gt;""),(VLOOKUP($A300,basisdata!$J$1:$M$3404,2,0)),"")</f>
        <v/>
      </c>
      <c r="I300" s="106" t="str">
        <f>IF(AND($A300&lt;&gt;"Eindtotaal",$A300&lt;&gt;""),(VLOOKUP($A300,basisdata!$J$1:$N$3404,5,0)),"")</f>
        <v/>
      </c>
    </row>
    <row r="301" spans="1:9" x14ac:dyDescent="0.3">
      <c r="A301"/>
      <c r="B301"/>
      <c r="C301"/>
      <c r="D301"/>
      <c r="E301"/>
      <c r="G301" s="105" t="str">
        <f>IF(AND($A301&lt;&gt;"Eindtotaal",$A301&lt;&gt;""),(VLOOKUP($A301,basisdata!$J$1:$M$3404,4,0)),"")</f>
        <v/>
      </c>
      <c r="H301" s="105" t="str">
        <f>IF(AND($A301&lt;&gt;"Eindtotaal",$A301&lt;&gt;""),(VLOOKUP($A301,basisdata!$J$1:$M$3404,2,0)),"")</f>
        <v/>
      </c>
      <c r="I301" s="106" t="str">
        <f>IF(AND($A301&lt;&gt;"Eindtotaal",$A301&lt;&gt;""),(VLOOKUP($A301,basisdata!$J$1:$N$3404,5,0)),"")</f>
        <v/>
      </c>
    </row>
    <row r="302" spans="1:9" x14ac:dyDescent="0.3">
      <c r="A302"/>
      <c r="B302"/>
      <c r="C302"/>
      <c r="D302"/>
      <c r="E302"/>
      <c r="G302" s="105" t="str">
        <f>IF(AND($A302&lt;&gt;"Eindtotaal",$A302&lt;&gt;""),(VLOOKUP($A302,basisdata!$J$1:$M$3404,4,0)),"")</f>
        <v/>
      </c>
      <c r="H302" s="105" t="str">
        <f>IF(AND($A302&lt;&gt;"Eindtotaal",$A302&lt;&gt;""),(VLOOKUP($A302,basisdata!$J$1:$M$3404,2,0)),"")</f>
        <v/>
      </c>
      <c r="I302" s="106" t="str">
        <f>IF(AND($A302&lt;&gt;"Eindtotaal",$A302&lt;&gt;""),(VLOOKUP($A302,basisdata!$J$1:$N$3404,5,0)),"")</f>
        <v/>
      </c>
    </row>
    <row r="303" spans="1:9" x14ac:dyDescent="0.3">
      <c r="A303"/>
      <c r="B303"/>
      <c r="C303"/>
      <c r="D303"/>
      <c r="E303"/>
      <c r="G303" s="105" t="str">
        <f>IF(AND($A303&lt;&gt;"Eindtotaal",$A303&lt;&gt;""),(VLOOKUP($A303,basisdata!$J$1:$M$3404,4,0)),"")</f>
        <v/>
      </c>
      <c r="H303" s="105" t="str">
        <f>IF(AND($A303&lt;&gt;"Eindtotaal",$A303&lt;&gt;""),(VLOOKUP($A303,basisdata!$J$1:$M$3404,2,0)),"")</f>
        <v/>
      </c>
      <c r="I303" s="106" t="str">
        <f>IF(AND($A303&lt;&gt;"Eindtotaal",$A303&lt;&gt;""),(VLOOKUP($A303,basisdata!$J$1:$N$3404,5,0)),"")</f>
        <v/>
      </c>
    </row>
    <row r="304" spans="1:9" x14ac:dyDescent="0.3">
      <c r="A304"/>
      <c r="B304"/>
      <c r="C304"/>
      <c r="D304"/>
      <c r="E304"/>
      <c r="G304" s="105" t="str">
        <f>IF(AND($A304&lt;&gt;"Eindtotaal",$A304&lt;&gt;""),(VLOOKUP($A304,basisdata!$J$1:$M$3404,4,0)),"")</f>
        <v/>
      </c>
      <c r="H304" s="105" t="str">
        <f>IF(AND($A304&lt;&gt;"Eindtotaal",$A304&lt;&gt;""),(VLOOKUP($A304,basisdata!$J$1:$M$3404,2,0)),"")</f>
        <v/>
      </c>
      <c r="I304" s="106" t="str">
        <f>IF(AND($A304&lt;&gt;"Eindtotaal",$A304&lt;&gt;""),(VLOOKUP($A304,basisdata!$J$1:$N$3404,5,0)),"")</f>
        <v/>
      </c>
    </row>
    <row r="305" spans="1:9" x14ac:dyDescent="0.3">
      <c r="A305"/>
      <c r="B305"/>
      <c r="C305"/>
      <c r="D305"/>
      <c r="E305"/>
      <c r="G305" s="105" t="str">
        <f>IF(AND($A305&lt;&gt;"Eindtotaal",$A305&lt;&gt;""),(VLOOKUP($A305,basisdata!$J$1:$M$3404,4,0)),"")</f>
        <v/>
      </c>
      <c r="H305" s="105" t="str">
        <f>IF(AND($A305&lt;&gt;"Eindtotaal",$A305&lt;&gt;""),(VLOOKUP($A305,basisdata!$J$1:$M$3404,2,0)),"")</f>
        <v/>
      </c>
      <c r="I305" s="106" t="str">
        <f>IF(AND($A305&lt;&gt;"Eindtotaal",$A305&lt;&gt;""),(VLOOKUP($A305,basisdata!$J$1:$N$3404,5,0)),"")</f>
        <v/>
      </c>
    </row>
    <row r="306" spans="1:9" x14ac:dyDescent="0.3">
      <c r="A306"/>
      <c r="B306"/>
      <c r="C306"/>
      <c r="D306"/>
      <c r="E306"/>
      <c r="G306" s="105" t="str">
        <f>IF(AND($A306&lt;&gt;"Eindtotaal",$A306&lt;&gt;""),(VLOOKUP($A306,basisdata!$J$1:$M$3404,4,0)),"")</f>
        <v/>
      </c>
      <c r="H306" s="105" t="str">
        <f>IF(AND($A306&lt;&gt;"Eindtotaal",$A306&lt;&gt;""),(VLOOKUP($A306,basisdata!$J$1:$M$3404,2,0)),"")</f>
        <v/>
      </c>
      <c r="I306" s="106" t="str">
        <f>IF(AND($A306&lt;&gt;"Eindtotaal",$A306&lt;&gt;""),(VLOOKUP($A306,basisdata!$J$1:$N$3404,5,0)),"")</f>
        <v/>
      </c>
    </row>
    <row r="307" spans="1:9" x14ac:dyDescent="0.3">
      <c r="A307"/>
      <c r="B307"/>
      <c r="C307"/>
      <c r="D307"/>
      <c r="E307"/>
      <c r="G307" s="105" t="str">
        <f>IF(AND($A307&lt;&gt;"Eindtotaal",$A307&lt;&gt;""),(VLOOKUP($A307,basisdata!$J$1:$M$3404,4,0)),"")</f>
        <v/>
      </c>
      <c r="H307" s="105" t="str">
        <f>IF(AND($A307&lt;&gt;"Eindtotaal",$A307&lt;&gt;""),(VLOOKUP($A307,basisdata!$J$1:$M$3404,2,0)),"")</f>
        <v/>
      </c>
      <c r="I307" s="106" t="str">
        <f>IF(AND($A307&lt;&gt;"Eindtotaal",$A307&lt;&gt;""),(VLOOKUP($A307,basisdata!$J$1:$N$3404,5,0)),"")</f>
        <v/>
      </c>
    </row>
    <row r="308" spans="1:9" x14ac:dyDescent="0.3">
      <c r="A308"/>
      <c r="B308"/>
      <c r="C308"/>
      <c r="D308"/>
      <c r="E308"/>
      <c r="G308" s="105" t="str">
        <f>IF(AND($A308&lt;&gt;"Eindtotaal",$A308&lt;&gt;""),(VLOOKUP($A308,basisdata!$J$1:$M$3404,4,0)),"")</f>
        <v/>
      </c>
      <c r="H308" s="105" t="str">
        <f>IF(AND($A308&lt;&gt;"Eindtotaal",$A308&lt;&gt;""),(VLOOKUP($A308,basisdata!$J$1:$M$3404,2,0)),"")</f>
        <v/>
      </c>
      <c r="I308" s="106" t="str">
        <f>IF(AND($A308&lt;&gt;"Eindtotaal",$A308&lt;&gt;""),(VLOOKUP($A308,basisdata!$J$1:$N$3404,5,0)),"")</f>
        <v/>
      </c>
    </row>
    <row r="309" spans="1:9" x14ac:dyDescent="0.3">
      <c r="A309"/>
      <c r="B309"/>
      <c r="C309"/>
      <c r="D309"/>
      <c r="E309"/>
      <c r="G309" s="105" t="str">
        <f>IF(AND($A309&lt;&gt;"Eindtotaal",$A309&lt;&gt;""),(VLOOKUP($A309,basisdata!$J$1:$M$3404,4,0)),"")</f>
        <v/>
      </c>
      <c r="H309" s="105" t="str">
        <f>IF(AND($A309&lt;&gt;"Eindtotaal",$A309&lt;&gt;""),(VLOOKUP($A309,basisdata!$J$1:$M$3404,2,0)),"")</f>
        <v/>
      </c>
      <c r="I309" s="106" t="str">
        <f>IF(AND($A309&lt;&gt;"Eindtotaal",$A309&lt;&gt;""),(VLOOKUP($A309,basisdata!$J$1:$N$3404,5,0)),"")</f>
        <v/>
      </c>
    </row>
    <row r="310" spans="1:9" x14ac:dyDescent="0.3">
      <c r="A310"/>
      <c r="B310"/>
      <c r="C310"/>
      <c r="D310"/>
      <c r="E310"/>
      <c r="G310" s="105" t="str">
        <f>IF(AND($A310&lt;&gt;"Eindtotaal",$A310&lt;&gt;""),(VLOOKUP($A310,basisdata!$J$1:$M$3404,4,0)),"")</f>
        <v/>
      </c>
      <c r="H310" s="105" t="str">
        <f>IF(AND($A310&lt;&gt;"Eindtotaal",$A310&lt;&gt;""),(VLOOKUP($A310,basisdata!$J$1:$M$3404,2,0)),"")</f>
        <v/>
      </c>
      <c r="I310" s="106" t="str">
        <f>IF(AND($A310&lt;&gt;"Eindtotaal",$A310&lt;&gt;""),(VLOOKUP($A310,basisdata!$J$1:$N$3404,5,0)),"")</f>
        <v/>
      </c>
    </row>
    <row r="311" spans="1:9" x14ac:dyDescent="0.3">
      <c r="A311"/>
      <c r="B311"/>
      <c r="C311"/>
      <c r="D311"/>
      <c r="E311"/>
      <c r="G311" s="105" t="str">
        <f>IF(AND($A311&lt;&gt;"Eindtotaal",$A311&lt;&gt;""),(VLOOKUP($A311,basisdata!$J$1:$M$3404,4,0)),"")</f>
        <v/>
      </c>
      <c r="H311" s="105" t="str">
        <f>IF(AND($A311&lt;&gt;"Eindtotaal",$A311&lt;&gt;""),(VLOOKUP($A311,basisdata!$J$1:$M$3404,2,0)),"")</f>
        <v/>
      </c>
      <c r="I311" s="106" t="str">
        <f>IF(AND($A311&lt;&gt;"Eindtotaal",$A311&lt;&gt;""),(VLOOKUP($A311,basisdata!$J$1:$N$3404,5,0)),"")</f>
        <v/>
      </c>
    </row>
    <row r="312" spans="1:9" x14ac:dyDescent="0.3">
      <c r="A312"/>
      <c r="B312"/>
      <c r="C312"/>
      <c r="D312"/>
      <c r="E312"/>
      <c r="G312" s="105" t="str">
        <f>IF(AND($A312&lt;&gt;"Eindtotaal",$A312&lt;&gt;""),(VLOOKUP($A312,basisdata!$J$1:$M$3404,4,0)),"")</f>
        <v/>
      </c>
      <c r="H312" s="105" t="str">
        <f>IF(AND($A312&lt;&gt;"Eindtotaal",$A312&lt;&gt;""),(VLOOKUP($A312,basisdata!$J$1:$M$3404,2,0)),"")</f>
        <v/>
      </c>
      <c r="I312" s="106" t="str">
        <f>IF(AND($A312&lt;&gt;"Eindtotaal",$A312&lt;&gt;""),(VLOOKUP($A312,basisdata!$J$1:$N$3404,5,0)),"")</f>
        <v/>
      </c>
    </row>
    <row r="313" spans="1:9" x14ac:dyDescent="0.3">
      <c r="A313"/>
      <c r="B313"/>
      <c r="C313"/>
      <c r="D313"/>
      <c r="E313"/>
      <c r="G313" s="105" t="str">
        <f>IF(AND($A313&lt;&gt;"Eindtotaal",$A313&lt;&gt;""),(VLOOKUP($A313,basisdata!$J$1:$M$3404,4,0)),"")</f>
        <v/>
      </c>
      <c r="H313" s="105" t="str">
        <f>IF(AND($A313&lt;&gt;"Eindtotaal",$A313&lt;&gt;""),(VLOOKUP($A313,basisdata!$J$1:$M$3404,2,0)),"")</f>
        <v/>
      </c>
      <c r="I313" s="106" t="str">
        <f>IF(AND($A313&lt;&gt;"Eindtotaal",$A313&lt;&gt;""),(VLOOKUP($A313,basisdata!$J$1:$N$3404,5,0)),"")</f>
        <v/>
      </c>
    </row>
    <row r="314" spans="1:9" x14ac:dyDescent="0.3">
      <c r="A314"/>
      <c r="B314"/>
      <c r="C314"/>
      <c r="D314"/>
      <c r="E314"/>
      <c r="G314" s="105" t="str">
        <f>IF(AND($A314&lt;&gt;"Eindtotaal",$A314&lt;&gt;""),(VLOOKUP($A314,basisdata!$J$1:$M$3404,4,0)),"")</f>
        <v/>
      </c>
      <c r="H314" s="105" t="str">
        <f>IF(AND($A314&lt;&gt;"Eindtotaal",$A314&lt;&gt;""),(VLOOKUP($A314,basisdata!$J$1:$M$3404,2,0)),"")</f>
        <v/>
      </c>
      <c r="I314" s="106" t="str">
        <f>IF(AND($A314&lt;&gt;"Eindtotaal",$A314&lt;&gt;""),(VLOOKUP($A314,basisdata!$J$1:$N$3404,5,0)),"")</f>
        <v/>
      </c>
    </row>
    <row r="315" spans="1:9" x14ac:dyDescent="0.3">
      <c r="A315"/>
      <c r="B315"/>
      <c r="C315"/>
      <c r="D315"/>
      <c r="E315"/>
      <c r="G315" s="105" t="str">
        <f>IF(AND($A315&lt;&gt;"Eindtotaal",$A315&lt;&gt;""),(VLOOKUP($A315,basisdata!$J$1:$M$3404,4,0)),"")</f>
        <v/>
      </c>
      <c r="H315" s="105" t="str">
        <f>IF(AND($A315&lt;&gt;"Eindtotaal",$A315&lt;&gt;""),(VLOOKUP($A315,basisdata!$J$1:$M$3404,2,0)),"")</f>
        <v/>
      </c>
      <c r="I315" s="106" t="str">
        <f>IF(AND($A315&lt;&gt;"Eindtotaal",$A315&lt;&gt;""),(VLOOKUP($A315,basisdata!$J$1:$N$3404,5,0)),"")</f>
        <v/>
      </c>
    </row>
    <row r="316" spans="1:9" x14ac:dyDescent="0.3">
      <c r="A316"/>
      <c r="B316"/>
      <c r="C316"/>
      <c r="D316"/>
      <c r="E316"/>
      <c r="G316" s="105" t="str">
        <f>IF(AND($A316&lt;&gt;"Eindtotaal",$A316&lt;&gt;""),(VLOOKUP($A316,basisdata!$J$1:$M$3404,4,0)),"")</f>
        <v/>
      </c>
      <c r="H316" s="105" t="str">
        <f>IF(AND($A316&lt;&gt;"Eindtotaal",$A316&lt;&gt;""),(VLOOKUP($A316,basisdata!$J$1:$M$3404,2,0)),"")</f>
        <v/>
      </c>
      <c r="I316" s="106" t="str">
        <f>IF(AND($A316&lt;&gt;"Eindtotaal",$A316&lt;&gt;""),(VLOOKUP($A316,basisdata!$J$1:$N$3404,5,0)),"")</f>
        <v/>
      </c>
    </row>
    <row r="317" spans="1:9" x14ac:dyDescent="0.3">
      <c r="A317"/>
      <c r="B317"/>
      <c r="C317"/>
      <c r="D317"/>
      <c r="E317"/>
      <c r="G317" s="105" t="str">
        <f>IF(AND($A317&lt;&gt;"Eindtotaal",$A317&lt;&gt;""),(VLOOKUP($A317,basisdata!$J$1:$M$3404,4,0)),"")</f>
        <v/>
      </c>
      <c r="H317" s="105" t="str">
        <f>IF(AND($A317&lt;&gt;"Eindtotaal",$A317&lt;&gt;""),(VLOOKUP($A317,basisdata!$J$1:$M$3404,2,0)),"")</f>
        <v/>
      </c>
      <c r="I317" s="106" t="str">
        <f>IF(AND($A317&lt;&gt;"Eindtotaal",$A317&lt;&gt;""),(VLOOKUP($A317,basisdata!$J$1:$N$3404,5,0)),"")</f>
        <v/>
      </c>
    </row>
    <row r="318" spans="1:9" x14ac:dyDescent="0.3">
      <c r="A318"/>
      <c r="B318"/>
      <c r="C318"/>
      <c r="D318"/>
      <c r="E318"/>
      <c r="G318" s="105" t="str">
        <f>IF(AND($A318&lt;&gt;"Eindtotaal",$A318&lt;&gt;""),(VLOOKUP($A318,basisdata!$J$1:$M$3404,4,0)),"")</f>
        <v/>
      </c>
      <c r="H318" s="105" t="str">
        <f>IF(AND($A318&lt;&gt;"Eindtotaal",$A318&lt;&gt;""),(VLOOKUP($A318,basisdata!$J$1:$M$3404,2,0)),"")</f>
        <v/>
      </c>
      <c r="I318" s="106" t="str">
        <f>IF(AND($A318&lt;&gt;"Eindtotaal",$A318&lt;&gt;""),(VLOOKUP($A318,basisdata!$J$1:$N$3404,5,0)),"")</f>
        <v/>
      </c>
    </row>
    <row r="319" spans="1:9" x14ac:dyDescent="0.3">
      <c r="A319"/>
      <c r="B319"/>
      <c r="C319"/>
      <c r="D319"/>
      <c r="E319"/>
      <c r="G319" s="105" t="str">
        <f>IF(AND($A319&lt;&gt;"Eindtotaal",$A319&lt;&gt;""),(VLOOKUP($A319,basisdata!$J$1:$M$3404,4,0)),"")</f>
        <v/>
      </c>
      <c r="H319" s="105" t="str">
        <f>IF(AND($A319&lt;&gt;"Eindtotaal",$A319&lt;&gt;""),(VLOOKUP($A319,basisdata!$J$1:$M$3404,2,0)),"")</f>
        <v/>
      </c>
      <c r="I319" s="106" t="str">
        <f>IF(AND($A319&lt;&gt;"Eindtotaal",$A319&lt;&gt;""),(VLOOKUP($A319,basisdata!$J$1:$N$3404,5,0)),"")</f>
        <v/>
      </c>
    </row>
    <row r="320" spans="1:9" x14ac:dyDescent="0.3">
      <c r="A320"/>
      <c r="B320"/>
      <c r="C320"/>
      <c r="D320"/>
      <c r="E320"/>
      <c r="G320" s="105" t="str">
        <f>IF(AND($A320&lt;&gt;"Eindtotaal",$A320&lt;&gt;""),(VLOOKUP($A320,basisdata!$J$1:$M$3404,4,0)),"")</f>
        <v/>
      </c>
      <c r="H320" s="105" t="str">
        <f>IF(AND($A320&lt;&gt;"Eindtotaal",$A320&lt;&gt;""),(VLOOKUP($A320,basisdata!$J$1:$M$3404,2,0)),"")</f>
        <v/>
      </c>
      <c r="I320" s="106" t="str">
        <f>IF(AND($A320&lt;&gt;"Eindtotaal",$A320&lt;&gt;""),(VLOOKUP($A320,basisdata!$J$1:$N$3404,5,0)),"")</f>
        <v/>
      </c>
    </row>
    <row r="321" spans="1:9" x14ac:dyDescent="0.3">
      <c r="A321"/>
      <c r="B321"/>
      <c r="C321"/>
      <c r="D321"/>
      <c r="E321"/>
      <c r="G321" s="105" t="str">
        <f>IF(AND($A321&lt;&gt;"Eindtotaal",$A321&lt;&gt;""),(VLOOKUP($A321,basisdata!$J$1:$M$3404,4,0)),"")</f>
        <v/>
      </c>
      <c r="H321" s="105" t="str">
        <f>IF(AND($A321&lt;&gt;"Eindtotaal",$A321&lt;&gt;""),(VLOOKUP($A321,basisdata!$J$1:$M$3404,2,0)),"")</f>
        <v/>
      </c>
      <c r="I321" s="106" t="str">
        <f>IF(AND($A321&lt;&gt;"Eindtotaal",$A321&lt;&gt;""),(VLOOKUP($A321,basisdata!$J$1:$N$3404,5,0)),"")</f>
        <v/>
      </c>
    </row>
    <row r="322" spans="1:9" x14ac:dyDescent="0.3">
      <c r="A322"/>
      <c r="B322"/>
      <c r="C322"/>
      <c r="D322"/>
      <c r="E322"/>
      <c r="G322" s="105" t="str">
        <f>IF(AND($A322&lt;&gt;"Eindtotaal",$A322&lt;&gt;""),(VLOOKUP($A322,basisdata!$J$1:$M$3404,4,0)),"")</f>
        <v/>
      </c>
      <c r="H322" s="105" t="str">
        <f>IF(AND($A322&lt;&gt;"Eindtotaal",$A322&lt;&gt;""),(VLOOKUP($A322,basisdata!$J$1:$M$3404,2,0)),"")</f>
        <v/>
      </c>
      <c r="I322" s="106" t="str">
        <f>IF(AND($A322&lt;&gt;"Eindtotaal",$A322&lt;&gt;""),(VLOOKUP($A322,basisdata!$J$1:$N$3404,5,0)),"")</f>
        <v/>
      </c>
    </row>
    <row r="323" spans="1:9" x14ac:dyDescent="0.3">
      <c r="A323"/>
      <c r="B323"/>
      <c r="C323"/>
      <c r="D323"/>
      <c r="E323"/>
      <c r="G323" s="105" t="str">
        <f>IF(AND($A323&lt;&gt;"Eindtotaal",$A323&lt;&gt;""),(VLOOKUP($A323,basisdata!$J$1:$M$3404,4,0)),"")</f>
        <v/>
      </c>
      <c r="H323" s="105" t="str">
        <f>IF(AND($A323&lt;&gt;"Eindtotaal",$A323&lt;&gt;""),(VLOOKUP($A323,basisdata!$J$1:$M$3404,2,0)),"")</f>
        <v/>
      </c>
      <c r="I323" s="106" t="str">
        <f>IF(AND($A323&lt;&gt;"Eindtotaal",$A323&lt;&gt;""),(VLOOKUP($A323,basisdata!$J$1:$N$3404,5,0)),"")</f>
        <v/>
      </c>
    </row>
    <row r="324" spans="1:9" x14ac:dyDescent="0.3">
      <c r="A324"/>
      <c r="B324"/>
      <c r="C324"/>
      <c r="D324"/>
      <c r="E324"/>
      <c r="G324" s="105" t="str">
        <f>IF(AND($A324&lt;&gt;"Eindtotaal",$A324&lt;&gt;""),(VLOOKUP($A324,basisdata!$J$1:$M$3404,4,0)),"")</f>
        <v/>
      </c>
      <c r="H324" s="105" t="str">
        <f>IF(AND($A324&lt;&gt;"Eindtotaal",$A324&lt;&gt;""),(VLOOKUP($A324,basisdata!$J$1:$M$3404,2,0)),"")</f>
        <v/>
      </c>
      <c r="I324" s="106" t="str">
        <f>IF(AND($A324&lt;&gt;"Eindtotaal",$A324&lt;&gt;""),(VLOOKUP($A324,basisdata!$J$1:$N$3404,5,0)),"")</f>
        <v/>
      </c>
    </row>
    <row r="325" spans="1:9" x14ac:dyDescent="0.3">
      <c r="A325"/>
      <c r="B325"/>
      <c r="C325"/>
      <c r="D325"/>
      <c r="E325"/>
      <c r="G325" s="105" t="str">
        <f>IF(AND($A325&lt;&gt;"Eindtotaal",$A325&lt;&gt;""),(VLOOKUP($A325,basisdata!$J$1:$M$3404,4,0)),"")</f>
        <v/>
      </c>
      <c r="H325" s="105" t="str">
        <f>IF(AND($A325&lt;&gt;"Eindtotaal",$A325&lt;&gt;""),(VLOOKUP($A325,basisdata!$J$1:$M$3404,2,0)),"")</f>
        <v/>
      </c>
      <c r="I325" s="106" t="str">
        <f>IF(AND($A325&lt;&gt;"Eindtotaal",$A325&lt;&gt;""),(VLOOKUP($A325,basisdata!$J$1:$N$3404,5,0)),"")</f>
        <v/>
      </c>
    </row>
    <row r="326" spans="1:9" x14ac:dyDescent="0.3">
      <c r="A326"/>
      <c r="B326"/>
      <c r="C326"/>
      <c r="D326"/>
      <c r="E326"/>
      <c r="G326" s="105" t="str">
        <f>IF(AND($A326&lt;&gt;"Eindtotaal",$A326&lt;&gt;""),(VLOOKUP($A326,basisdata!$J$1:$M$3404,4,0)),"")</f>
        <v/>
      </c>
      <c r="H326" s="105" t="str">
        <f>IF(AND($A326&lt;&gt;"Eindtotaal",$A326&lt;&gt;""),(VLOOKUP($A326,basisdata!$J$1:$M$3404,2,0)),"")</f>
        <v/>
      </c>
      <c r="I326" s="106" t="str">
        <f>IF(AND($A326&lt;&gt;"Eindtotaal",$A326&lt;&gt;""),(VLOOKUP($A326,basisdata!$J$1:$N$3404,5,0)),"")</f>
        <v/>
      </c>
    </row>
    <row r="327" spans="1:9" x14ac:dyDescent="0.3">
      <c r="A327"/>
      <c r="B327"/>
      <c r="C327"/>
      <c r="D327"/>
      <c r="E327"/>
      <c r="G327" s="105" t="str">
        <f>IF(AND($A327&lt;&gt;"Eindtotaal",$A327&lt;&gt;""),(VLOOKUP($A327,basisdata!$J$1:$M$3404,4,0)),"")</f>
        <v/>
      </c>
      <c r="H327" s="105" t="str">
        <f>IF(AND($A327&lt;&gt;"Eindtotaal",$A327&lt;&gt;""),(VLOOKUP($A327,basisdata!$J$1:$M$3404,2,0)),"")</f>
        <v/>
      </c>
      <c r="I327" s="106" t="str">
        <f>IF(AND($A327&lt;&gt;"Eindtotaal",$A327&lt;&gt;""),(VLOOKUP($A327,basisdata!$J$1:$N$3404,5,0)),"")</f>
        <v/>
      </c>
    </row>
    <row r="328" spans="1:9" x14ac:dyDescent="0.3">
      <c r="A328"/>
      <c r="B328"/>
      <c r="C328"/>
      <c r="D328"/>
      <c r="E328"/>
      <c r="G328" s="105" t="str">
        <f>IF(AND($A328&lt;&gt;"Eindtotaal",$A328&lt;&gt;""),(VLOOKUP($A328,basisdata!$J$1:$M$3404,4,0)),"")</f>
        <v/>
      </c>
      <c r="H328" s="105" t="str">
        <f>IF(AND($A328&lt;&gt;"Eindtotaal",$A328&lt;&gt;""),(VLOOKUP($A328,basisdata!$J$1:$M$3404,2,0)),"")</f>
        <v/>
      </c>
      <c r="I328" s="106" t="str">
        <f>IF(AND($A328&lt;&gt;"Eindtotaal",$A328&lt;&gt;""),(VLOOKUP($A328,basisdata!$J$1:$N$3404,5,0)),"")</f>
        <v/>
      </c>
    </row>
    <row r="329" spans="1:9" x14ac:dyDescent="0.3">
      <c r="A329"/>
      <c r="B329"/>
      <c r="C329"/>
      <c r="D329"/>
      <c r="E329"/>
      <c r="G329" s="105" t="str">
        <f>IF(AND($A329&lt;&gt;"Eindtotaal",$A329&lt;&gt;""),(VLOOKUP($A329,basisdata!$J$1:$M$3404,4,0)),"")</f>
        <v/>
      </c>
      <c r="H329" s="105" t="str">
        <f>IF(AND($A329&lt;&gt;"Eindtotaal",$A329&lt;&gt;""),(VLOOKUP($A329,basisdata!$J$1:$M$3404,2,0)),"")</f>
        <v/>
      </c>
      <c r="I329" s="106" t="str">
        <f>IF(AND($A329&lt;&gt;"Eindtotaal",$A329&lt;&gt;""),(VLOOKUP($A329,basisdata!$J$1:$N$3404,5,0)),"")</f>
        <v/>
      </c>
    </row>
    <row r="330" spans="1:9" x14ac:dyDescent="0.3">
      <c r="A330"/>
      <c r="B330"/>
      <c r="C330"/>
      <c r="D330"/>
      <c r="E330"/>
      <c r="G330" s="105" t="str">
        <f>IF(AND($A330&lt;&gt;"Eindtotaal",$A330&lt;&gt;""),(VLOOKUP($A330,basisdata!$J$1:$M$3404,4,0)),"")</f>
        <v/>
      </c>
      <c r="H330" s="105" t="str">
        <f>IF(AND($A330&lt;&gt;"Eindtotaal",$A330&lt;&gt;""),(VLOOKUP($A330,basisdata!$J$1:$M$3404,2,0)),"")</f>
        <v/>
      </c>
      <c r="I330" s="106" t="str">
        <f>IF(AND($A330&lt;&gt;"Eindtotaal",$A330&lt;&gt;""),(VLOOKUP($A330,basisdata!$J$1:$N$3404,5,0)),"")</f>
        <v/>
      </c>
    </row>
    <row r="331" spans="1:9" x14ac:dyDescent="0.3">
      <c r="A331"/>
      <c r="B331"/>
      <c r="C331"/>
      <c r="D331"/>
      <c r="E331"/>
      <c r="G331" s="105" t="str">
        <f>IF(AND($A331&lt;&gt;"Eindtotaal",$A331&lt;&gt;""),(VLOOKUP($A331,basisdata!$J$1:$M$3404,4,0)),"")</f>
        <v/>
      </c>
      <c r="H331" s="105" t="str">
        <f>IF(AND($A331&lt;&gt;"Eindtotaal",$A331&lt;&gt;""),(VLOOKUP($A331,basisdata!$J$1:$M$3404,2,0)),"")</f>
        <v/>
      </c>
      <c r="I331" s="106" t="str">
        <f>IF(AND($A331&lt;&gt;"Eindtotaal",$A331&lt;&gt;""),(VLOOKUP($A331,basisdata!$J$1:$N$3404,5,0)),"")</f>
        <v/>
      </c>
    </row>
    <row r="332" spans="1:9" x14ac:dyDescent="0.3">
      <c r="A332"/>
      <c r="B332"/>
      <c r="C332"/>
      <c r="D332"/>
      <c r="E332"/>
      <c r="G332" s="105" t="str">
        <f>IF(AND($A332&lt;&gt;"Eindtotaal",$A332&lt;&gt;""),(VLOOKUP($A332,basisdata!$J$1:$M$3404,4,0)),"")</f>
        <v/>
      </c>
      <c r="H332" s="105" t="str">
        <f>IF(AND($A332&lt;&gt;"Eindtotaal",$A332&lt;&gt;""),(VLOOKUP($A332,basisdata!$J$1:$M$3404,2,0)),"")</f>
        <v/>
      </c>
      <c r="I332" s="106" t="str">
        <f>IF(AND($A332&lt;&gt;"Eindtotaal",$A332&lt;&gt;""),(VLOOKUP($A332,basisdata!$J$1:$N$3404,5,0)),"")</f>
        <v/>
      </c>
    </row>
    <row r="333" spans="1:9" x14ac:dyDescent="0.3">
      <c r="A333"/>
      <c r="B333"/>
      <c r="C333"/>
      <c r="D333"/>
      <c r="E333"/>
      <c r="G333" s="105" t="str">
        <f>IF(AND($A333&lt;&gt;"Eindtotaal",$A333&lt;&gt;""),(VLOOKUP($A333,basisdata!$J$1:$M$3404,4,0)),"")</f>
        <v/>
      </c>
      <c r="H333" s="105" t="str">
        <f>IF(AND($A333&lt;&gt;"Eindtotaal",$A333&lt;&gt;""),(VLOOKUP($A333,basisdata!$J$1:$M$3404,2,0)),"")</f>
        <v/>
      </c>
      <c r="I333" s="106" t="str">
        <f>IF(AND($A333&lt;&gt;"Eindtotaal",$A333&lt;&gt;""),(VLOOKUP($A333,basisdata!$J$1:$N$3404,5,0)),"")</f>
        <v/>
      </c>
    </row>
    <row r="334" spans="1:9" x14ac:dyDescent="0.3">
      <c r="A334"/>
      <c r="B334"/>
      <c r="C334"/>
      <c r="D334"/>
      <c r="E334"/>
      <c r="G334" s="105" t="str">
        <f>IF(AND($A334&lt;&gt;"Eindtotaal",$A334&lt;&gt;""),(VLOOKUP($A334,basisdata!$J$1:$M$3404,4,0)),"")</f>
        <v/>
      </c>
      <c r="H334" s="105" t="str">
        <f>IF(AND($A334&lt;&gt;"Eindtotaal",$A334&lt;&gt;""),(VLOOKUP($A334,basisdata!$J$1:$M$3404,2,0)),"")</f>
        <v/>
      </c>
      <c r="I334" s="106" t="str">
        <f>IF(AND($A334&lt;&gt;"Eindtotaal",$A334&lt;&gt;""),(VLOOKUP($A334,basisdata!$J$1:$N$3404,5,0)),"")</f>
        <v/>
      </c>
    </row>
    <row r="335" spans="1:9" x14ac:dyDescent="0.3">
      <c r="A335"/>
      <c r="B335"/>
      <c r="C335"/>
      <c r="D335"/>
      <c r="E335"/>
      <c r="G335" s="105" t="str">
        <f>IF(AND($A335&lt;&gt;"Eindtotaal",$A335&lt;&gt;""),(VLOOKUP($A335,basisdata!$J$1:$M$3404,4,0)),"")</f>
        <v/>
      </c>
      <c r="H335" s="105" t="str">
        <f>IF(AND($A335&lt;&gt;"Eindtotaal",$A335&lt;&gt;""),(VLOOKUP($A335,basisdata!$J$1:$M$3404,2,0)),"")</f>
        <v/>
      </c>
      <c r="I335" s="106" t="str">
        <f>IF(AND($A335&lt;&gt;"Eindtotaal",$A335&lt;&gt;""),(VLOOKUP($A335,basisdata!$J$1:$N$3404,5,0)),"")</f>
        <v/>
      </c>
    </row>
    <row r="336" spans="1:9" x14ac:dyDescent="0.3">
      <c r="A336"/>
      <c r="B336"/>
      <c r="C336"/>
      <c r="D336"/>
      <c r="E336"/>
      <c r="G336" s="105" t="str">
        <f>IF(AND($A336&lt;&gt;"Eindtotaal",$A336&lt;&gt;""),(VLOOKUP($A336,basisdata!$J$1:$M$3404,4,0)),"")</f>
        <v/>
      </c>
      <c r="H336" s="105" t="str">
        <f>IF(AND($A336&lt;&gt;"Eindtotaal",$A336&lt;&gt;""),(VLOOKUP($A336,basisdata!$J$1:$M$3404,2,0)),"")</f>
        <v/>
      </c>
      <c r="I336" s="106" t="str">
        <f>IF(AND($A336&lt;&gt;"Eindtotaal",$A336&lt;&gt;""),(VLOOKUP($A336,basisdata!$J$1:$N$3404,5,0)),"")</f>
        <v/>
      </c>
    </row>
    <row r="337" spans="1:9" x14ac:dyDescent="0.3">
      <c r="A337"/>
      <c r="B337"/>
      <c r="C337"/>
      <c r="D337"/>
      <c r="E337"/>
      <c r="G337" s="105" t="str">
        <f>IF(AND($A337&lt;&gt;"Eindtotaal",$A337&lt;&gt;""),(VLOOKUP($A337,basisdata!$J$1:$M$3404,4,0)),"")</f>
        <v/>
      </c>
      <c r="H337" s="105" t="str">
        <f>IF(AND($A337&lt;&gt;"Eindtotaal",$A337&lt;&gt;""),(VLOOKUP($A337,basisdata!$J$1:$M$3404,2,0)),"")</f>
        <v/>
      </c>
      <c r="I337" s="106" t="str">
        <f>IF(AND($A337&lt;&gt;"Eindtotaal",$A337&lt;&gt;""),(VLOOKUP($A337,basisdata!$J$1:$N$3404,5,0)),"")</f>
        <v/>
      </c>
    </row>
    <row r="338" spans="1:9" x14ac:dyDescent="0.3">
      <c r="A338"/>
      <c r="B338"/>
      <c r="C338"/>
      <c r="D338"/>
      <c r="E338"/>
      <c r="G338" s="105" t="str">
        <f>IF(AND($A338&lt;&gt;"Eindtotaal",$A338&lt;&gt;""),(VLOOKUP($A338,basisdata!$J$1:$M$3404,4,0)),"")</f>
        <v/>
      </c>
      <c r="H338" s="105" t="str">
        <f>IF(AND($A338&lt;&gt;"Eindtotaal",$A338&lt;&gt;""),(VLOOKUP($A338,basisdata!$J$1:$M$3404,2,0)),"")</f>
        <v/>
      </c>
      <c r="I338" s="106" t="str">
        <f>IF(AND($A338&lt;&gt;"Eindtotaal",$A338&lt;&gt;""),(VLOOKUP($A338,basisdata!$J$1:$N$3404,5,0)),"")</f>
        <v/>
      </c>
    </row>
    <row r="339" spans="1:9" x14ac:dyDescent="0.3">
      <c r="A339"/>
      <c r="B339"/>
      <c r="C339"/>
      <c r="D339"/>
      <c r="E339"/>
      <c r="G339" s="105" t="str">
        <f>IF(AND($A339&lt;&gt;"Eindtotaal",$A339&lt;&gt;""),(VLOOKUP($A339,basisdata!$J$1:$M$3404,4,0)),"")</f>
        <v/>
      </c>
      <c r="H339" s="105" t="str">
        <f>IF(AND($A339&lt;&gt;"Eindtotaal",$A339&lt;&gt;""),(VLOOKUP($A339,basisdata!$J$1:$M$3404,2,0)),"")</f>
        <v/>
      </c>
      <c r="I339" s="106" t="str">
        <f>IF(AND($A339&lt;&gt;"Eindtotaal",$A339&lt;&gt;""),(VLOOKUP($A339,basisdata!$J$1:$N$3404,5,0)),"")</f>
        <v/>
      </c>
    </row>
    <row r="340" spans="1:9" x14ac:dyDescent="0.3">
      <c r="A340"/>
      <c r="B340"/>
      <c r="C340"/>
      <c r="D340"/>
      <c r="E340"/>
      <c r="G340" s="105" t="str">
        <f>IF(AND($A340&lt;&gt;"Eindtotaal",$A340&lt;&gt;""),(VLOOKUP($A340,basisdata!$J$1:$M$3404,4,0)),"")</f>
        <v/>
      </c>
      <c r="H340" s="105" t="str">
        <f>IF(AND($A340&lt;&gt;"Eindtotaal",$A340&lt;&gt;""),(VLOOKUP($A340,basisdata!$J$1:$M$3404,2,0)),"")</f>
        <v/>
      </c>
      <c r="I340" s="106" t="str">
        <f>IF(AND($A340&lt;&gt;"Eindtotaal",$A340&lt;&gt;""),(VLOOKUP($A340,basisdata!$J$1:$N$3404,5,0)),"")</f>
        <v/>
      </c>
    </row>
    <row r="341" spans="1:9" x14ac:dyDescent="0.3">
      <c r="A341"/>
      <c r="B341"/>
      <c r="C341"/>
      <c r="D341"/>
      <c r="E341"/>
      <c r="G341" s="105" t="str">
        <f>IF(AND($A341&lt;&gt;"Eindtotaal",$A341&lt;&gt;""),(VLOOKUP($A341,basisdata!$J$1:$M$3404,4,0)),"")</f>
        <v/>
      </c>
      <c r="H341" s="105" t="str">
        <f>IF(AND($A341&lt;&gt;"Eindtotaal",$A341&lt;&gt;""),(VLOOKUP($A341,basisdata!$J$1:$M$3404,2,0)),"")</f>
        <v/>
      </c>
      <c r="I341" s="106" t="str">
        <f>IF(AND($A341&lt;&gt;"Eindtotaal",$A341&lt;&gt;""),(VLOOKUP($A341,basisdata!$J$1:$N$3404,5,0)),"")</f>
        <v/>
      </c>
    </row>
    <row r="342" spans="1:9" x14ac:dyDescent="0.3">
      <c r="A342"/>
      <c r="B342"/>
      <c r="C342"/>
      <c r="D342"/>
      <c r="E342"/>
      <c r="G342" s="105" t="str">
        <f>IF(AND($A342&lt;&gt;"Eindtotaal",$A342&lt;&gt;""),(VLOOKUP($A342,basisdata!$J$1:$M$3404,4,0)),"")</f>
        <v/>
      </c>
      <c r="H342" s="105" t="str">
        <f>IF(AND($A342&lt;&gt;"Eindtotaal",$A342&lt;&gt;""),(VLOOKUP($A342,basisdata!$J$1:$M$3404,2,0)),"")</f>
        <v/>
      </c>
      <c r="I342" s="106" t="str">
        <f>IF(AND($A342&lt;&gt;"Eindtotaal",$A342&lt;&gt;""),(VLOOKUP($A342,basisdata!$J$1:$N$3404,5,0)),"")</f>
        <v/>
      </c>
    </row>
    <row r="343" spans="1:9" x14ac:dyDescent="0.3">
      <c r="A343"/>
      <c r="B343"/>
      <c r="C343"/>
      <c r="D343"/>
      <c r="E343"/>
      <c r="G343" s="105" t="str">
        <f>IF(AND($A343&lt;&gt;"Eindtotaal",$A343&lt;&gt;""),(VLOOKUP($A343,basisdata!$J$1:$M$3404,4,0)),"")</f>
        <v/>
      </c>
      <c r="H343" s="105" t="str">
        <f>IF(AND($A343&lt;&gt;"Eindtotaal",$A343&lt;&gt;""),(VLOOKUP($A343,basisdata!$J$1:$M$3404,2,0)),"")</f>
        <v/>
      </c>
      <c r="I343" s="106" t="str">
        <f>IF(AND($A343&lt;&gt;"Eindtotaal",$A343&lt;&gt;""),(VLOOKUP($A343,basisdata!$J$1:$N$3404,5,0)),"")</f>
        <v/>
      </c>
    </row>
    <row r="344" spans="1:9" x14ac:dyDescent="0.3">
      <c r="A344"/>
      <c r="B344"/>
      <c r="C344"/>
      <c r="D344"/>
      <c r="E344"/>
      <c r="G344" s="105" t="str">
        <f>IF(AND($A344&lt;&gt;"Eindtotaal",$A344&lt;&gt;""),(VLOOKUP($A344,basisdata!$J$1:$M$3404,4,0)),"")</f>
        <v/>
      </c>
      <c r="H344" s="105" t="str">
        <f>IF(AND($A344&lt;&gt;"Eindtotaal",$A344&lt;&gt;""),(VLOOKUP($A344,basisdata!$J$1:$M$3404,2,0)),"")</f>
        <v/>
      </c>
      <c r="I344" s="106" t="str">
        <f>IF(AND($A344&lt;&gt;"Eindtotaal",$A344&lt;&gt;""),(VLOOKUP($A344,basisdata!$J$1:$N$3404,5,0)),"")</f>
        <v/>
      </c>
    </row>
    <row r="345" spans="1:9" x14ac:dyDescent="0.3">
      <c r="A345"/>
      <c r="B345"/>
      <c r="C345"/>
      <c r="D345"/>
      <c r="E345"/>
      <c r="G345" s="105" t="str">
        <f>IF(AND($A345&lt;&gt;"Eindtotaal",$A345&lt;&gt;""),(VLOOKUP($A345,basisdata!$J$1:$M$3404,4,0)),"")</f>
        <v/>
      </c>
      <c r="H345" s="105" t="str">
        <f>IF(AND($A345&lt;&gt;"Eindtotaal",$A345&lt;&gt;""),(VLOOKUP($A345,basisdata!$J$1:$M$3404,2,0)),"")</f>
        <v/>
      </c>
      <c r="I345" s="106" t="str">
        <f>IF(AND($A345&lt;&gt;"Eindtotaal",$A345&lt;&gt;""),(VLOOKUP($A345,basisdata!$J$1:$N$3404,5,0)),"")</f>
        <v/>
      </c>
    </row>
    <row r="346" spans="1:9" x14ac:dyDescent="0.3">
      <c r="A346"/>
      <c r="B346"/>
      <c r="C346"/>
      <c r="D346"/>
      <c r="E346"/>
      <c r="G346" s="105" t="str">
        <f>IF(AND($A346&lt;&gt;"Eindtotaal",$A346&lt;&gt;""),(VLOOKUP($A346,basisdata!$J$1:$M$3404,4,0)),"")</f>
        <v/>
      </c>
      <c r="H346" s="105" t="str">
        <f>IF(AND($A346&lt;&gt;"Eindtotaal",$A346&lt;&gt;""),(VLOOKUP($A346,basisdata!$J$1:$M$3404,2,0)),"")</f>
        <v/>
      </c>
      <c r="I346" s="106" t="str">
        <f>IF(AND($A346&lt;&gt;"Eindtotaal",$A346&lt;&gt;""),(VLOOKUP($A346,basisdata!$J$1:$N$3404,5,0)),"")</f>
        <v/>
      </c>
    </row>
    <row r="347" spans="1:9" x14ac:dyDescent="0.3">
      <c r="A347"/>
      <c r="B347"/>
      <c r="C347"/>
      <c r="D347"/>
      <c r="E347"/>
      <c r="G347" s="105" t="str">
        <f>IF(AND($A347&lt;&gt;"Eindtotaal",$A347&lt;&gt;""),(VLOOKUP($A347,basisdata!$J$1:$M$3404,4,0)),"")</f>
        <v/>
      </c>
      <c r="H347" s="105" t="str">
        <f>IF(AND($A347&lt;&gt;"Eindtotaal",$A347&lt;&gt;""),(VLOOKUP($A347,basisdata!$J$1:$M$3404,2,0)),"")</f>
        <v/>
      </c>
      <c r="I347" s="106" t="str">
        <f>IF(AND($A347&lt;&gt;"Eindtotaal",$A347&lt;&gt;""),(VLOOKUP($A347,basisdata!$J$1:$N$3404,5,0)),"")</f>
        <v/>
      </c>
    </row>
    <row r="348" spans="1:9" x14ac:dyDescent="0.3">
      <c r="A348"/>
      <c r="B348"/>
      <c r="C348"/>
      <c r="D348"/>
      <c r="E348"/>
      <c r="G348" s="105" t="str">
        <f>IF(AND($A348&lt;&gt;"Eindtotaal",$A348&lt;&gt;""),(VLOOKUP($A348,basisdata!$J$1:$M$3404,4,0)),"")</f>
        <v/>
      </c>
      <c r="H348" s="105" t="str">
        <f>IF(AND($A348&lt;&gt;"Eindtotaal",$A348&lt;&gt;""),(VLOOKUP($A348,basisdata!$J$1:$M$3404,2,0)),"")</f>
        <v/>
      </c>
      <c r="I348" s="106" t="str">
        <f>IF(AND($A348&lt;&gt;"Eindtotaal",$A348&lt;&gt;""),(VLOOKUP($A348,basisdata!$J$1:$N$3404,5,0)),"")</f>
        <v/>
      </c>
    </row>
    <row r="349" spans="1:9" x14ac:dyDescent="0.3">
      <c r="A349"/>
      <c r="B349"/>
      <c r="C349"/>
      <c r="D349"/>
      <c r="E349"/>
      <c r="G349" s="105" t="str">
        <f>IF(AND($A349&lt;&gt;"Eindtotaal",$A349&lt;&gt;""),(VLOOKUP($A349,basisdata!$J$1:$M$3404,4,0)),"")</f>
        <v/>
      </c>
      <c r="H349" s="105" t="str">
        <f>IF(AND($A349&lt;&gt;"Eindtotaal",$A349&lt;&gt;""),(VLOOKUP($A349,basisdata!$J$1:$M$3404,2,0)),"")</f>
        <v/>
      </c>
      <c r="I349" s="106" t="str">
        <f>IF(AND($A349&lt;&gt;"Eindtotaal",$A349&lt;&gt;""),(VLOOKUP($A349,basisdata!$J$1:$N$3404,5,0)),"")</f>
        <v/>
      </c>
    </row>
    <row r="350" spans="1:9" x14ac:dyDescent="0.3">
      <c r="A350"/>
      <c r="B350"/>
      <c r="C350"/>
      <c r="D350"/>
      <c r="E350"/>
      <c r="G350" s="105" t="str">
        <f>IF(AND($A350&lt;&gt;"Eindtotaal",$A350&lt;&gt;""),(VLOOKUP($A350,basisdata!$J$1:$M$3404,4,0)),"")</f>
        <v/>
      </c>
      <c r="H350" s="105" t="str">
        <f>IF(AND($A350&lt;&gt;"Eindtotaal",$A350&lt;&gt;""),(VLOOKUP($A350,basisdata!$J$1:$M$3404,2,0)),"")</f>
        <v/>
      </c>
      <c r="I350" s="106" t="str">
        <f>IF(AND($A350&lt;&gt;"Eindtotaal",$A350&lt;&gt;""),(VLOOKUP($A350,basisdata!$J$1:$N$3404,5,0)),"")</f>
        <v/>
      </c>
    </row>
    <row r="351" spans="1:9" x14ac:dyDescent="0.3">
      <c r="A351"/>
      <c r="B351"/>
      <c r="C351"/>
      <c r="D351"/>
      <c r="E351"/>
      <c r="G351" s="105" t="str">
        <f>IF(AND($A351&lt;&gt;"Eindtotaal",$A351&lt;&gt;""),(VLOOKUP($A351,basisdata!$J$1:$M$3404,4,0)),"")</f>
        <v/>
      </c>
      <c r="H351" s="105" t="str">
        <f>IF(AND($A351&lt;&gt;"Eindtotaal",$A351&lt;&gt;""),(VLOOKUP($A351,basisdata!$J$1:$M$3404,2,0)),"")</f>
        <v/>
      </c>
      <c r="I351" s="106" t="str">
        <f>IF(AND($A351&lt;&gt;"Eindtotaal",$A351&lt;&gt;""),(VLOOKUP($A351,basisdata!$J$1:$N$3404,5,0)),"")</f>
        <v/>
      </c>
    </row>
    <row r="352" spans="1:9" x14ac:dyDescent="0.3">
      <c r="A352"/>
      <c r="B352"/>
      <c r="C352"/>
      <c r="D352"/>
      <c r="E352"/>
      <c r="G352" s="105" t="str">
        <f>IF(AND($A352&lt;&gt;"Eindtotaal",$A352&lt;&gt;""),(VLOOKUP($A352,basisdata!$J$1:$M$3404,4,0)),"")</f>
        <v/>
      </c>
      <c r="H352" s="105" t="str">
        <f>IF(AND($A352&lt;&gt;"Eindtotaal",$A352&lt;&gt;""),(VLOOKUP($A352,basisdata!$J$1:$M$3404,2,0)),"")</f>
        <v/>
      </c>
      <c r="I352" s="106" t="str">
        <f>IF(AND($A352&lt;&gt;"Eindtotaal",$A352&lt;&gt;""),(VLOOKUP($A352,basisdata!$J$1:$N$3404,5,0)),"")</f>
        <v/>
      </c>
    </row>
    <row r="353" spans="1:9" x14ac:dyDescent="0.3">
      <c r="A353"/>
      <c r="B353"/>
      <c r="C353"/>
      <c r="D353"/>
      <c r="E353"/>
      <c r="G353" s="105" t="str">
        <f>IF(AND($A353&lt;&gt;"Eindtotaal",$A353&lt;&gt;""),(VLOOKUP($A353,basisdata!$J$1:$M$3404,4,0)),"")</f>
        <v/>
      </c>
      <c r="H353" s="105" t="str">
        <f>IF(AND($A353&lt;&gt;"Eindtotaal",$A353&lt;&gt;""),(VLOOKUP($A353,basisdata!$J$1:$M$3404,2,0)),"")</f>
        <v/>
      </c>
      <c r="I353" s="106" t="str">
        <f>IF(AND($A353&lt;&gt;"Eindtotaal",$A353&lt;&gt;""),(VLOOKUP($A353,basisdata!$J$1:$N$3404,5,0)),"")</f>
        <v/>
      </c>
    </row>
    <row r="354" spans="1:9" x14ac:dyDescent="0.3">
      <c r="A354"/>
      <c r="B354"/>
      <c r="C354"/>
      <c r="D354"/>
      <c r="E354"/>
      <c r="G354" s="105" t="str">
        <f>IF(AND($A354&lt;&gt;"Eindtotaal",$A354&lt;&gt;""),(VLOOKUP($A354,basisdata!$J$1:$M$3404,4,0)),"")</f>
        <v/>
      </c>
      <c r="H354" s="105" t="str">
        <f>IF(AND($A354&lt;&gt;"Eindtotaal",$A354&lt;&gt;""),(VLOOKUP($A354,basisdata!$J$1:$M$3404,2,0)),"")</f>
        <v/>
      </c>
      <c r="I354" s="106" t="str">
        <f>IF(AND($A354&lt;&gt;"Eindtotaal",$A354&lt;&gt;""),(VLOOKUP($A354,basisdata!$J$1:$N$3404,5,0)),"")</f>
        <v/>
      </c>
    </row>
    <row r="355" spans="1:9" x14ac:dyDescent="0.3">
      <c r="A355"/>
      <c r="B355"/>
      <c r="C355"/>
      <c r="D355"/>
      <c r="E355"/>
      <c r="G355" s="105" t="str">
        <f>IF(AND($A355&lt;&gt;"Eindtotaal",$A355&lt;&gt;""),(VLOOKUP($A355,basisdata!$J$1:$M$3404,4,0)),"")</f>
        <v/>
      </c>
      <c r="H355" s="105" t="str">
        <f>IF(AND($A355&lt;&gt;"Eindtotaal",$A355&lt;&gt;""),(VLOOKUP($A355,basisdata!$J$1:$M$3404,2,0)),"")</f>
        <v/>
      </c>
      <c r="I355" s="106" t="str">
        <f>IF(AND($A355&lt;&gt;"Eindtotaal",$A355&lt;&gt;""),(VLOOKUP($A355,basisdata!$J$1:$N$3404,5,0)),"")</f>
        <v/>
      </c>
    </row>
    <row r="356" spans="1:9" x14ac:dyDescent="0.3">
      <c r="A356"/>
      <c r="B356"/>
      <c r="C356"/>
      <c r="D356"/>
      <c r="E356"/>
      <c r="G356" s="105" t="str">
        <f>IF(AND($A356&lt;&gt;"Eindtotaal",$A356&lt;&gt;""),(VLOOKUP($A356,basisdata!$J$1:$M$3404,4,0)),"")</f>
        <v/>
      </c>
      <c r="H356" s="105" t="str">
        <f>IF(AND($A356&lt;&gt;"Eindtotaal",$A356&lt;&gt;""),(VLOOKUP($A356,basisdata!$J$1:$M$3404,2,0)),"")</f>
        <v/>
      </c>
      <c r="I356" s="106" t="str">
        <f>IF(AND($A356&lt;&gt;"Eindtotaal",$A356&lt;&gt;""),(VLOOKUP($A356,basisdata!$J$1:$N$3404,5,0)),"")</f>
        <v/>
      </c>
    </row>
    <row r="357" spans="1:9" x14ac:dyDescent="0.3">
      <c r="A357"/>
      <c r="B357"/>
      <c r="C357"/>
      <c r="D357"/>
      <c r="E357"/>
      <c r="G357" s="105" t="str">
        <f>IF(AND($A357&lt;&gt;"Eindtotaal",$A357&lt;&gt;""),(VLOOKUP($A357,basisdata!$J$1:$M$3404,4,0)),"")</f>
        <v/>
      </c>
      <c r="H357" s="105" t="str">
        <f>IF(AND($A357&lt;&gt;"Eindtotaal",$A357&lt;&gt;""),(VLOOKUP($A357,basisdata!$J$1:$M$3404,2,0)),"")</f>
        <v/>
      </c>
      <c r="I357" s="106" t="str">
        <f>IF(AND($A357&lt;&gt;"Eindtotaal",$A357&lt;&gt;""),(VLOOKUP($A357,basisdata!$J$1:$N$3404,5,0)),"")</f>
        <v/>
      </c>
    </row>
    <row r="358" spans="1:9" x14ac:dyDescent="0.3">
      <c r="A358"/>
      <c r="B358"/>
      <c r="C358"/>
      <c r="D358"/>
      <c r="E358"/>
      <c r="G358" s="105" t="str">
        <f>IF(AND($A358&lt;&gt;"Eindtotaal",$A358&lt;&gt;""),(VLOOKUP($A358,basisdata!$J$1:$M$3404,4,0)),"")</f>
        <v/>
      </c>
      <c r="H358" s="105" t="str">
        <f>IF(AND($A358&lt;&gt;"Eindtotaal",$A358&lt;&gt;""),(VLOOKUP($A358,basisdata!$J$1:$M$3404,2,0)),"")</f>
        <v/>
      </c>
      <c r="I358" s="106" t="str">
        <f>IF(AND($A358&lt;&gt;"Eindtotaal",$A358&lt;&gt;""),(VLOOKUP($A358,basisdata!$J$1:$N$3404,5,0)),"")</f>
        <v/>
      </c>
    </row>
    <row r="359" spans="1:9" x14ac:dyDescent="0.3">
      <c r="A359"/>
      <c r="B359"/>
      <c r="C359"/>
      <c r="D359"/>
      <c r="E359"/>
      <c r="G359" s="105" t="str">
        <f>IF(AND($A359&lt;&gt;"Eindtotaal",$A359&lt;&gt;""),(VLOOKUP($A359,basisdata!$J$1:$M$3404,4,0)),"")</f>
        <v/>
      </c>
      <c r="H359" s="105" t="str">
        <f>IF(AND($A359&lt;&gt;"Eindtotaal",$A359&lt;&gt;""),(VLOOKUP($A359,basisdata!$J$1:$M$3404,2,0)),"")</f>
        <v/>
      </c>
      <c r="I359" s="106" t="str">
        <f>IF(AND($A359&lt;&gt;"Eindtotaal",$A359&lt;&gt;""),(VLOOKUP($A359,basisdata!$J$1:$N$3404,5,0)),"")</f>
        <v/>
      </c>
    </row>
    <row r="360" spans="1:9" x14ac:dyDescent="0.3">
      <c r="A360"/>
      <c r="B360"/>
      <c r="C360"/>
      <c r="D360"/>
      <c r="E360"/>
      <c r="G360" s="105" t="str">
        <f>IF(AND($A360&lt;&gt;"Eindtotaal",$A360&lt;&gt;""),(VLOOKUP($A360,basisdata!$J$1:$M$3404,4,0)),"")</f>
        <v/>
      </c>
      <c r="H360" s="105" t="str">
        <f>IF(AND($A360&lt;&gt;"Eindtotaal",$A360&lt;&gt;""),(VLOOKUP($A360,basisdata!$J$1:$M$3404,2,0)),"")</f>
        <v/>
      </c>
      <c r="I360" s="106" t="str">
        <f>IF(AND($A360&lt;&gt;"Eindtotaal",$A360&lt;&gt;""),(VLOOKUP($A360,basisdata!$J$1:$N$3404,5,0)),"")</f>
        <v/>
      </c>
    </row>
    <row r="361" spans="1:9" x14ac:dyDescent="0.3">
      <c r="A361"/>
      <c r="B361"/>
      <c r="C361"/>
      <c r="D361"/>
      <c r="E361"/>
      <c r="G361" s="105" t="str">
        <f>IF(AND($A361&lt;&gt;"Eindtotaal",$A361&lt;&gt;""),(VLOOKUP($A361,basisdata!$J$1:$M$3404,4,0)),"")</f>
        <v/>
      </c>
      <c r="H361" s="105" t="str">
        <f>IF(AND($A361&lt;&gt;"Eindtotaal",$A361&lt;&gt;""),(VLOOKUP($A361,basisdata!$J$1:$M$3404,2,0)),"")</f>
        <v/>
      </c>
      <c r="I361" s="106" t="str">
        <f>IF(AND($A361&lt;&gt;"Eindtotaal",$A361&lt;&gt;""),(VLOOKUP($A361,basisdata!$J$1:$N$3404,5,0)),"")</f>
        <v/>
      </c>
    </row>
    <row r="362" spans="1:9" x14ac:dyDescent="0.3">
      <c r="A362"/>
      <c r="B362"/>
      <c r="C362"/>
      <c r="D362"/>
      <c r="E362"/>
      <c r="G362" s="105" t="str">
        <f>IF(AND($A362&lt;&gt;"Eindtotaal",$A362&lt;&gt;""),(VLOOKUP($A362,basisdata!$J$1:$M$3404,4,0)),"")</f>
        <v/>
      </c>
      <c r="H362" s="105" t="str">
        <f>IF(AND($A362&lt;&gt;"Eindtotaal",$A362&lt;&gt;""),(VLOOKUP($A362,basisdata!$J$1:$M$3404,2,0)),"")</f>
        <v/>
      </c>
      <c r="I362" s="106" t="str">
        <f>IF(AND($A362&lt;&gt;"Eindtotaal",$A362&lt;&gt;""),(VLOOKUP($A362,basisdata!$J$1:$N$3404,5,0)),"")</f>
        <v/>
      </c>
    </row>
    <row r="363" spans="1:9" x14ac:dyDescent="0.3">
      <c r="A363"/>
      <c r="B363"/>
      <c r="C363"/>
      <c r="D363"/>
      <c r="E363"/>
      <c r="G363" s="105" t="str">
        <f>IF(AND($A363&lt;&gt;"Eindtotaal",$A363&lt;&gt;""),(VLOOKUP($A363,basisdata!$J$1:$M$3404,4,0)),"")</f>
        <v/>
      </c>
      <c r="H363" s="105" t="str">
        <f>IF(AND($A363&lt;&gt;"Eindtotaal",$A363&lt;&gt;""),(VLOOKUP($A363,basisdata!$J$1:$M$3404,2,0)),"")</f>
        <v/>
      </c>
      <c r="I363" s="106" t="str">
        <f>IF(AND($A363&lt;&gt;"Eindtotaal",$A363&lt;&gt;""),(VLOOKUP($A363,basisdata!$J$1:$N$3404,5,0)),"")</f>
        <v/>
      </c>
    </row>
    <row r="364" spans="1:9" x14ac:dyDescent="0.3">
      <c r="A364"/>
      <c r="B364"/>
      <c r="C364"/>
      <c r="D364"/>
      <c r="E364"/>
      <c r="G364" s="105" t="str">
        <f>IF(AND($A364&lt;&gt;"Eindtotaal",$A364&lt;&gt;""),(VLOOKUP($A364,basisdata!$J$1:$M$3404,4,0)),"")</f>
        <v/>
      </c>
      <c r="H364" s="105" t="str">
        <f>IF(AND($A364&lt;&gt;"Eindtotaal",$A364&lt;&gt;""),(VLOOKUP($A364,basisdata!$J$1:$M$3404,2,0)),"")</f>
        <v/>
      </c>
      <c r="I364" s="106" t="str">
        <f>IF(AND($A364&lt;&gt;"Eindtotaal",$A364&lt;&gt;""),(VLOOKUP($A364,basisdata!$J$1:$N$3404,5,0)),"")</f>
        <v/>
      </c>
    </row>
    <row r="365" spans="1:9" x14ac:dyDescent="0.3">
      <c r="A365"/>
      <c r="B365"/>
      <c r="C365"/>
      <c r="D365"/>
      <c r="E365"/>
      <c r="G365" s="105" t="str">
        <f>IF(AND($A365&lt;&gt;"Eindtotaal",$A365&lt;&gt;""),(VLOOKUP($A365,basisdata!$J$1:$M$3404,4,0)),"")</f>
        <v/>
      </c>
      <c r="H365" s="105" t="str">
        <f>IF(AND($A365&lt;&gt;"Eindtotaal",$A365&lt;&gt;""),(VLOOKUP($A365,basisdata!$J$1:$M$3404,2,0)),"")</f>
        <v/>
      </c>
      <c r="I365" s="106" t="str">
        <f>IF(AND($A365&lt;&gt;"Eindtotaal",$A365&lt;&gt;""),(VLOOKUP($A365,basisdata!$J$1:$N$3404,5,0)),"")</f>
        <v/>
      </c>
    </row>
    <row r="366" spans="1:9" x14ac:dyDescent="0.3">
      <c r="A366"/>
      <c r="B366"/>
      <c r="C366"/>
      <c r="D366"/>
      <c r="E366"/>
      <c r="G366" s="105" t="str">
        <f>IF(AND($A366&lt;&gt;"Eindtotaal",$A366&lt;&gt;""),(VLOOKUP($A366,basisdata!$J$1:$M$3404,4,0)),"")</f>
        <v/>
      </c>
      <c r="H366" s="105" t="str">
        <f>IF(AND($A366&lt;&gt;"Eindtotaal",$A366&lt;&gt;""),(VLOOKUP($A366,basisdata!$J$1:$M$3404,2,0)),"")</f>
        <v/>
      </c>
      <c r="I366" s="106" t="str">
        <f>IF(AND($A366&lt;&gt;"Eindtotaal",$A366&lt;&gt;""),(VLOOKUP($A366,basisdata!$J$1:$N$3404,5,0)),"")</f>
        <v/>
      </c>
    </row>
    <row r="367" spans="1:9" x14ac:dyDescent="0.3">
      <c r="A367"/>
      <c r="B367"/>
      <c r="C367"/>
      <c r="D367"/>
      <c r="E367"/>
      <c r="G367" s="105" t="str">
        <f>IF(AND($A367&lt;&gt;"Eindtotaal",$A367&lt;&gt;""),(VLOOKUP($A367,basisdata!$J$1:$M$3404,4,0)),"")</f>
        <v/>
      </c>
      <c r="H367" s="105" t="str">
        <f>IF(AND($A367&lt;&gt;"Eindtotaal",$A367&lt;&gt;""),(VLOOKUP($A367,basisdata!$J$1:$M$3404,2,0)),"")</f>
        <v/>
      </c>
      <c r="I367" s="106" t="str">
        <f>IF(AND($A367&lt;&gt;"Eindtotaal",$A367&lt;&gt;""),(VLOOKUP($A367,basisdata!$J$1:$N$3404,5,0)),"")</f>
        <v/>
      </c>
    </row>
    <row r="368" spans="1:9" x14ac:dyDescent="0.3">
      <c r="A368"/>
      <c r="B368"/>
      <c r="C368"/>
      <c r="D368"/>
      <c r="E368"/>
      <c r="G368" s="105" t="str">
        <f>IF(AND($A368&lt;&gt;"Eindtotaal",$A368&lt;&gt;""),(VLOOKUP($A368,basisdata!$J$1:$M$3404,4,0)),"")</f>
        <v/>
      </c>
      <c r="H368" s="105" t="str">
        <f>IF(AND($A368&lt;&gt;"Eindtotaal",$A368&lt;&gt;""),(VLOOKUP($A368,basisdata!$J$1:$M$3404,2,0)),"")</f>
        <v/>
      </c>
      <c r="I368" s="106" t="str">
        <f>IF(AND($A368&lt;&gt;"Eindtotaal",$A368&lt;&gt;""),(VLOOKUP($A368,basisdata!$J$1:$N$3404,5,0)),"")</f>
        <v/>
      </c>
    </row>
    <row r="369" spans="1:9" x14ac:dyDescent="0.3">
      <c r="A369"/>
      <c r="B369"/>
      <c r="C369"/>
      <c r="D369"/>
      <c r="E369"/>
      <c r="G369" s="105" t="str">
        <f>IF(AND($A369&lt;&gt;"Eindtotaal",$A369&lt;&gt;""),(VLOOKUP($A369,basisdata!$J$1:$M$3404,4,0)),"")</f>
        <v/>
      </c>
      <c r="H369" s="105" t="str">
        <f>IF(AND($A369&lt;&gt;"Eindtotaal",$A369&lt;&gt;""),(VLOOKUP($A369,basisdata!$J$1:$M$3404,2,0)),"")</f>
        <v/>
      </c>
      <c r="I369" s="106" t="str">
        <f>IF(AND($A369&lt;&gt;"Eindtotaal",$A369&lt;&gt;""),(VLOOKUP($A369,basisdata!$J$1:$N$3404,5,0)),"")</f>
        <v/>
      </c>
    </row>
    <row r="370" spans="1:9" x14ac:dyDescent="0.3">
      <c r="A370"/>
      <c r="B370"/>
      <c r="C370"/>
      <c r="D370"/>
      <c r="E370"/>
      <c r="G370" s="105" t="str">
        <f>IF(AND($A370&lt;&gt;"Eindtotaal",$A370&lt;&gt;""),(VLOOKUP($A370,basisdata!$J$1:$M$3404,4,0)),"")</f>
        <v/>
      </c>
      <c r="H370" s="105" t="str">
        <f>IF(AND($A370&lt;&gt;"Eindtotaal",$A370&lt;&gt;""),(VLOOKUP($A370,basisdata!$J$1:$M$3404,2,0)),"")</f>
        <v/>
      </c>
      <c r="I370" s="106" t="str">
        <f>IF(AND($A370&lt;&gt;"Eindtotaal",$A370&lt;&gt;""),(VLOOKUP($A370,basisdata!$J$1:$N$3404,5,0)),"")</f>
        <v/>
      </c>
    </row>
    <row r="371" spans="1:9" x14ac:dyDescent="0.3">
      <c r="A371"/>
      <c r="B371"/>
      <c r="C371"/>
      <c r="D371"/>
      <c r="E371"/>
      <c r="G371" s="105" t="str">
        <f>IF(AND($A371&lt;&gt;"Eindtotaal",$A371&lt;&gt;""),(VLOOKUP($A371,basisdata!$J$1:$M$3404,4,0)),"")</f>
        <v/>
      </c>
      <c r="H371" s="105" t="str">
        <f>IF(AND($A371&lt;&gt;"Eindtotaal",$A371&lt;&gt;""),(VLOOKUP($A371,basisdata!$J$1:$M$3404,2,0)),"")</f>
        <v/>
      </c>
      <c r="I371" s="106" t="str">
        <f>IF(AND($A371&lt;&gt;"Eindtotaal",$A371&lt;&gt;""),(VLOOKUP($A371,basisdata!$J$1:$N$3404,5,0)),"")</f>
        <v/>
      </c>
    </row>
    <row r="372" spans="1:9" x14ac:dyDescent="0.3">
      <c r="A372"/>
      <c r="B372"/>
      <c r="C372"/>
      <c r="D372"/>
      <c r="E372"/>
      <c r="G372" s="105" t="str">
        <f>IF(AND($A372&lt;&gt;"Eindtotaal",$A372&lt;&gt;""),(VLOOKUP($A372,basisdata!$J$1:$M$3404,4,0)),"")</f>
        <v/>
      </c>
      <c r="H372" s="105" t="str">
        <f>IF(AND($A372&lt;&gt;"Eindtotaal",$A372&lt;&gt;""),(VLOOKUP($A372,basisdata!$J$1:$M$3404,2,0)),"")</f>
        <v/>
      </c>
      <c r="I372" s="106" t="str">
        <f>IF(AND($A372&lt;&gt;"Eindtotaal",$A372&lt;&gt;""),(VLOOKUP($A372,basisdata!$J$1:$N$3404,5,0)),"")</f>
        <v/>
      </c>
    </row>
    <row r="373" spans="1:9" x14ac:dyDescent="0.3">
      <c r="A373"/>
      <c r="B373"/>
      <c r="C373"/>
      <c r="D373"/>
      <c r="E373"/>
      <c r="G373" s="105" t="str">
        <f>IF(AND($A373&lt;&gt;"Eindtotaal",$A373&lt;&gt;""),(VLOOKUP($A373,basisdata!$J$1:$M$3404,4,0)),"")</f>
        <v/>
      </c>
      <c r="H373" s="105" t="str">
        <f>IF(AND($A373&lt;&gt;"Eindtotaal",$A373&lt;&gt;""),(VLOOKUP($A373,basisdata!$J$1:$M$3404,2,0)),"")</f>
        <v/>
      </c>
      <c r="I373" s="106" t="str">
        <f>IF(AND($A373&lt;&gt;"Eindtotaal",$A373&lt;&gt;""),(VLOOKUP($A373,basisdata!$J$1:$N$3404,5,0)),"")</f>
        <v/>
      </c>
    </row>
    <row r="374" spans="1:9" x14ac:dyDescent="0.3">
      <c r="A374"/>
      <c r="B374"/>
      <c r="C374"/>
      <c r="D374"/>
      <c r="E374"/>
      <c r="G374" s="105" t="str">
        <f>IF(AND($A374&lt;&gt;"Eindtotaal",$A374&lt;&gt;""),(VLOOKUP($A374,basisdata!$J$1:$M$3404,4,0)),"")</f>
        <v/>
      </c>
      <c r="H374" s="105" t="str">
        <f>IF(AND($A374&lt;&gt;"Eindtotaal",$A374&lt;&gt;""),(VLOOKUP($A374,basisdata!$J$1:$M$3404,2,0)),"")</f>
        <v/>
      </c>
      <c r="I374" s="106" t="str">
        <f>IF(AND($A374&lt;&gt;"Eindtotaal",$A374&lt;&gt;""),(VLOOKUP($A374,basisdata!$J$1:$N$3404,5,0)),"")</f>
        <v/>
      </c>
    </row>
    <row r="375" spans="1:9" x14ac:dyDescent="0.3">
      <c r="A375"/>
      <c r="B375"/>
      <c r="C375"/>
      <c r="D375"/>
      <c r="E375"/>
      <c r="G375" s="105" t="str">
        <f>IF(AND($A375&lt;&gt;"Eindtotaal",$A375&lt;&gt;""),(VLOOKUP($A375,basisdata!$J$1:$M$3404,4,0)),"")</f>
        <v/>
      </c>
      <c r="H375" s="105" t="str">
        <f>IF(AND($A375&lt;&gt;"Eindtotaal",$A375&lt;&gt;""),(VLOOKUP($A375,basisdata!$J$1:$M$3404,2,0)),"")</f>
        <v/>
      </c>
      <c r="I375" s="106" t="str">
        <f>IF(AND($A375&lt;&gt;"Eindtotaal",$A375&lt;&gt;""),(VLOOKUP($A375,basisdata!$J$1:$N$3404,5,0)),"")</f>
        <v/>
      </c>
    </row>
    <row r="376" spans="1:9" x14ac:dyDescent="0.3">
      <c r="A376"/>
      <c r="B376"/>
      <c r="C376"/>
      <c r="D376"/>
      <c r="E376"/>
      <c r="G376" s="105" t="str">
        <f>IF(AND($A376&lt;&gt;"Eindtotaal",$A376&lt;&gt;""),(VLOOKUP($A376,basisdata!$J$1:$M$3404,4,0)),"")</f>
        <v/>
      </c>
      <c r="H376" s="105" t="str">
        <f>IF(AND($A376&lt;&gt;"Eindtotaal",$A376&lt;&gt;""),(VLOOKUP($A376,basisdata!$J$1:$M$3404,2,0)),"")</f>
        <v/>
      </c>
      <c r="I376" s="106" t="str">
        <f>IF(AND($A376&lt;&gt;"Eindtotaal",$A376&lt;&gt;""),(VLOOKUP($A376,basisdata!$J$1:$N$3404,5,0)),"")</f>
        <v/>
      </c>
    </row>
    <row r="377" spans="1:9" x14ac:dyDescent="0.3">
      <c r="A377"/>
      <c r="B377"/>
      <c r="C377"/>
      <c r="D377"/>
      <c r="E377"/>
      <c r="G377" s="105" t="str">
        <f>IF(AND($A377&lt;&gt;"Eindtotaal",$A377&lt;&gt;""),(VLOOKUP($A377,basisdata!$J$1:$M$3404,4,0)),"")</f>
        <v/>
      </c>
      <c r="H377" s="105" t="str">
        <f>IF(AND($A377&lt;&gt;"Eindtotaal",$A377&lt;&gt;""),(VLOOKUP($A377,basisdata!$J$1:$M$3404,2,0)),"")</f>
        <v/>
      </c>
      <c r="I377" s="106" t="str">
        <f>IF(AND($A377&lt;&gt;"Eindtotaal",$A377&lt;&gt;""),(VLOOKUP($A377,basisdata!$J$1:$N$3404,5,0)),"")</f>
        <v/>
      </c>
    </row>
    <row r="378" spans="1:9" x14ac:dyDescent="0.3">
      <c r="A378"/>
      <c r="B378"/>
      <c r="C378"/>
      <c r="D378"/>
      <c r="E378"/>
      <c r="G378" s="105" t="str">
        <f>IF(AND($A378&lt;&gt;"Eindtotaal",$A378&lt;&gt;""),(VLOOKUP($A378,basisdata!$J$1:$M$3404,4,0)),"")</f>
        <v/>
      </c>
      <c r="H378" s="105" t="str">
        <f>IF(AND($A378&lt;&gt;"Eindtotaal",$A378&lt;&gt;""),(VLOOKUP($A378,basisdata!$J$1:$M$3404,2,0)),"")</f>
        <v/>
      </c>
      <c r="I378" s="106" t="str">
        <f>IF(AND($A378&lt;&gt;"Eindtotaal",$A378&lt;&gt;""),(VLOOKUP($A378,basisdata!$J$1:$N$3404,5,0)),"")</f>
        <v/>
      </c>
    </row>
    <row r="379" spans="1:9" x14ac:dyDescent="0.3">
      <c r="A379"/>
      <c r="B379"/>
      <c r="C379"/>
      <c r="D379"/>
      <c r="E379"/>
      <c r="G379" s="105" t="str">
        <f>IF(AND($A379&lt;&gt;"Eindtotaal",$A379&lt;&gt;""),(VLOOKUP($A379,basisdata!$J$1:$M$3404,4,0)),"")</f>
        <v/>
      </c>
      <c r="H379" s="105" t="str">
        <f>IF(AND($A379&lt;&gt;"Eindtotaal",$A379&lt;&gt;""),(VLOOKUP($A379,basisdata!$J$1:$M$3404,2,0)),"")</f>
        <v/>
      </c>
      <c r="I379" s="106" t="str">
        <f>IF(AND($A379&lt;&gt;"Eindtotaal",$A379&lt;&gt;""),(VLOOKUP($A379,basisdata!$J$1:$N$3404,5,0)),"")</f>
        <v/>
      </c>
    </row>
    <row r="380" spans="1:9" x14ac:dyDescent="0.3">
      <c r="A380"/>
      <c r="B380"/>
      <c r="C380"/>
      <c r="D380"/>
      <c r="E380"/>
      <c r="G380" s="105" t="str">
        <f>IF(AND($A380&lt;&gt;"Eindtotaal",$A380&lt;&gt;""),(VLOOKUP($A380,basisdata!$J$1:$M$3404,4,0)),"")</f>
        <v/>
      </c>
      <c r="H380" s="105" t="str">
        <f>IF(AND($A380&lt;&gt;"Eindtotaal",$A380&lt;&gt;""),(VLOOKUP($A380,basisdata!$J$1:$M$3404,2,0)),"")</f>
        <v/>
      </c>
      <c r="I380" s="106" t="str">
        <f>IF(AND($A380&lt;&gt;"Eindtotaal",$A380&lt;&gt;""),(VLOOKUP($A380,basisdata!$J$1:$N$3404,5,0)),"")</f>
        <v/>
      </c>
    </row>
    <row r="381" spans="1:9" x14ac:dyDescent="0.3">
      <c r="A381"/>
      <c r="B381"/>
      <c r="C381"/>
      <c r="D381"/>
      <c r="E381"/>
      <c r="G381" s="105" t="str">
        <f>IF(AND($A381&lt;&gt;"Eindtotaal",$A381&lt;&gt;""),(VLOOKUP($A381,basisdata!$J$1:$M$3404,4,0)),"")</f>
        <v/>
      </c>
      <c r="H381" s="105" t="str">
        <f>IF(AND($A381&lt;&gt;"Eindtotaal",$A381&lt;&gt;""),(VLOOKUP($A381,basisdata!$J$1:$M$3404,2,0)),"")</f>
        <v/>
      </c>
      <c r="I381" s="106" t="str">
        <f>IF(AND($A381&lt;&gt;"Eindtotaal",$A381&lt;&gt;""),(VLOOKUP($A381,basisdata!$J$1:$N$3404,5,0)),"")</f>
        <v/>
      </c>
    </row>
    <row r="382" spans="1:9" x14ac:dyDescent="0.3">
      <c r="A382"/>
      <c r="B382"/>
      <c r="C382"/>
      <c r="D382"/>
      <c r="E382"/>
      <c r="G382" s="105" t="str">
        <f>IF(AND($A382&lt;&gt;"Eindtotaal",$A382&lt;&gt;""),(VLOOKUP($A382,basisdata!$J$1:$M$3404,4,0)),"")</f>
        <v/>
      </c>
      <c r="H382" s="105" t="str">
        <f>IF(AND($A382&lt;&gt;"Eindtotaal",$A382&lt;&gt;""),(VLOOKUP($A382,basisdata!$J$1:$M$3404,2,0)),"")</f>
        <v/>
      </c>
      <c r="I382" s="106" t="str">
        <f>IF(AND($A382&lt;&gt;"Eindtotaal",$A382&lt;&gt;""),(VLOOKUP($A382,basisdata!$J$1:$N$3404,5,0)),"")</f>
        <v/>
      </c>
    </row>
    <row r="383" spans="1:9" x14ac:dyDescent="0.3">
      <c r="A383"/>
      <c r="B383"/>
      <c r="C383"/>
      <c r="D383"/>
      <c r="E383"/>
      <c r="G383" s="105" t="str">
        <f>IF(AND($A383&lt;&gt;"Eindtotaal",$A383&lt;&gt;""),(VLOOKUP($A383,basisdata!$J$1:$M$3404,4,0)),"")</f>
        <v/>
      </c>
      <c r="H383" s="105" t="str">
        <f>IF(AND($A383&lt;&gt;"Eindtotaal",$A383&lt;&gt;""),(VLOOKUP($A383,basisdata!$J$1:$M$3404,2,0)),"")</f>
        <v/>
      </c>
      <c r="I383" s="106" t="str">
        <f>IF(AND($A383&lt;&gt;"Eindtotaal",$A383&lt;&gt;""),(VLOOKUP($A383,basisdata!$J$1:$N$3404,5,0)),"")</f>
        <v/>
      </c>
    </row>
    <row r="384" spans="1:9" x14ac:dyDescent="0.3">
      <c r="A384"/>
      <c r="B384"/>
      <c r="C384"/>
      <c r="D384"/>
      <c r="E384"/>
      <c r="G384" s="105" t="str">
        <f>IF(AND($A384&lt;&gt;"Eindtotaal",$A384&lt;&gt;""),(VLOOKUP($A384,basisdata!$J$1:$M$3404,4,0)),"")</f>
        <v/>
      </c>
      <c r="H384" s="105" t="str">
        <f>IF(AND($A384&lt;&gt;"Eindtotaal",$A384&lt;&gt;""),(VLOOKUP($A384,basisdata!$J$1:$M$3404,2,0)),"")</f>
        <v/>
      </c>
      <c r="I384" s="106" t="str">
        <f>IF(AND($A384&lt;&gt;"Eindtotaal",$A384&lt;&gt;""),(VLOOKUP($A384,basisdata!$J$1:$N$3404,5,0)),"")</f>
        <v/>
      </c>
    </row>
    <row r="385" spans="1:9" x14ac:dyDescent="0.3">
      <c r="A385"/>
      <c r="B385"/>
      <c r="C385"/>
      <c r="D385"/>
      <c r="E385"/>
      <c r="G385" s="105" t="str">
        <f>IF(AND($A385&lt;&gt;"Eindtotaal",$A385&lt;&gt;""),(VLOOKUP($A385,basisdata!$J$1:$M$3404,4,0)),"")</f>
        <v/>
      </c>
      <c r="H385" s="105" t="str">
        <f>IF(AND($A385&lt;&gt;"Eindtotaal",$A385&lt;&gt;""),(VLOOKUP($A385,basisdata!$J$1:$M$3404,2,0)),"")</f>
        <v/>
      </c>
      <c r="I385" s="106" t="str">
        <f>IF(AND($A385&lt;&gt;"Eindtotaal",$A385&lt;&gt;""),(VLOOKUP($A385,basisdata!$J$1:$N$3404,5,0)),"")</f>
        <v/>
      </c>
    </row>
    <row r="386" spans="1:9" x14ac:dyDescent="0.3">
      <c r="A386"/>
      <c r="B386"/>
      <c r="C386"/>
      <c r="D386"/>
      <c r="E386"/>
      <c r="G386" s="105" t="str">
        <f>IF(AND($A386&lt;&gt;"Eindtotaal",$A386&lt;&gt;""),(VLOOKUP($A386,basisdata!$J$1:$M$3404,4,0)),"")</f>
        <v/>
      </c>
      <c r="H386" s="105" t="str">
        <f>IF(AND($A386&lt;&gt;"Eindtotaal",$A386&lt;&gt;""),(VLOOKUP($A386,basisdata!$J$1:$M$3404,2,0)),"")</f>
        <v/>
      </c>
      <c r="I386" s="106" t="str">
        <f>IF(AND($A386&lt;&gt;"Eindtotaal",$A386&lt;&gt;""),(VLOOKUP($A386,basisdata!$J$1:$N$3404,5,0)),"")</f>
        <v/>
      </c>
    </row>
    <row r="387" spans="1:9" x14ac:dyDescent="0.3">
      <c r="A387"/>
      <c r="B387"/>
      <c r="C387"/>
      <c r="D387"/>
      <c r="E387"/>
      <c r="G387" s="105" t="str">
        <f>IF(AND($A387&lt;&gt;"Eindtotaal",$A387&lt;&gt;""),(VLOOKUP($A387,basisdata!$J$1:$M$3404,4,0)),"")</f>
        <v/>
      </c>
      <c r="H387" s="105" t="str">
        <f>IF(AND($A387&lt;&gt;"Eindtotaal",$A387&lt;&gt;""),(VLOOKUP($A387,basisdata!$J$1:$M$3404,2,0)),"")</f>
        <v/>
      </c>
      <c r="I387" s="106" t="str">
        <f>IF(AND($A387&lt;&gt;"Eindtotaal",$A387&lt;&gt;""),(VLOOKUP($A387,basisdata!$J$1:$N$3404,5,0)),"")</f>
        <v/>
      </c>
    </row>
    <row r="388" spans="1:9" x14ac:dyDescent="0.3">
      <c r="A388"/>
      <c r="B388"/>
      <c r="C388"/>
      <c r="D388"/>
      <c r="E388"/>
      <c r="G388" s="105" t="str">
        <f>IF(AND($A388&lt;&gt;"Eindtotaal",$A388&lt;&gt;""),(VLOOKUP($A388,basisdata!$J$1:$M$3404,4,0)),"")</f>
        <v/>
      </c>
      <c r="H388" s="105" t="str">
        <f>IF(AND($A388&lt;&gt;"Eindtotaal",$A388&lt;&gt;""),(VLOOKUP($A388,basisdata!$J$1:$M$3404,2,0)),"")</f>
        <v/>
      </c>
      <c r="I388" s="106" t="str">
        <f>IF(AND($A388&lt;&gt;"Eindtotaal",$A388&lt;&gt;""),(VLOOKUP($A388,basisdata!$J$1:$N$3404,5,0)),"")</f>
        <v/>
      </c>
    </row>
    <row r="389" spans="1:9" x14ac:dyDescent="0.3">
      <c r="A389"/>
      <c r="B389"/>
      <c r="C389"/>
      <c r="D389"/>
      <c r="E389"/>
      <c r="G389" s="105" t="str">
        <f>IF(AND($A389&lt;&gt;"Eindtotaal",$A389&lt;&gt;""),(VLOOKUP($A389,basisdata!$J$1:$M$3404,4,0)),"")</f>
        <v/>
      </c>
      <c r="H389" s="105" t="str">
        <f>IF(AND($A389&lt;&gt;"Eindtotaal",$A389&lt;&gt;""),(VLOOKUP($A389,basisdata!$J$1:$M$3404,2,0)),"")</f>
        <v/>
      </c>
      <c r="I389" s="106" t="str">
        <f>IF(AND($A389&lt;&gt;"Eindtotaal",$A389&lt;&gt;""),(VLOOKUP($A389,basisdata!$J$1:$N$3404,5,0)),"")</f>
        <v/>
      </c>
    </row>
    <row r="390" spans="1:9" x14ac:dyDescent="0.3">
      <c r="A390"/>
      <c r="B390"/>
      <c r="C390"/>
      <c r="D390"/>
      <c r="E390"/>
      <c r="G390" s="105" t="str">
        <f>IF(AND($A390&lt;&gt;"Eindtotaal",$A390&lt;&gt;""),(VLOOKUP($A390,basisdata!$J$1:$M$3404,4,0)),"")</f>
        <v/>
      </c>
      <c r="H390" s="105" t="str">
        <f>IF(AND($A390&lt;&gt;"Eindtotaal",$A390&lt;&gt;""),(VLOOKUP($A390,basisdata!$J$1:$M$3404,2,0)),"")</f>
        <v/>
      </c>
      <c r="I390" s="106" t="str">
        <f>IF(AND($A390&lt;&gt;"Eindtotaal",$A390&lt;&gt;""),(VLOOKUP($A390,basisdata!$J$1:$N$3404,5,0)),"")</f>
        <v/>
      </c>
    </row>
    <row r="391" spans="1:9" x14ac:dyDescent="0.3">
      <c r="A391"/>
      <c r="B391"/>
      <c r="C391"/>
      <c r="D391"/>
      <c r="E391"/>
      <c r="G391" s="105" t="str">
        <f>IF(AND($A391&lt;&gt;"Eindtotaal",$A391&lt;&gt;""),(VLOOKUP($A391,basisdata!$J$1:$M$3404,4,0)),"")</f>
        <v/>
      </c>
      <c r="H391" s="105" t="str">
        <f>IF(AND($A391&lt;&gt;"Eindtotaal",$A391&lt;&gt;""),(VLOOKUP($A391,basisdata!$J$1:$M$3404,2,0)),"")</f>
        <v/>
      </c>
      <c r="I391" s="106" t="str">
        <f>IF(AND($A391&lt;&gt;"Eindtotaal",$A391&lt;&gt;""),(VLOOKUP($A391,basisdata!$J$1:$N$3404,5,0)),"")</f>
        <v/>
      </c>
    </row>
    <row r="392" spans="1:9" x14ac:dyDescent="0.3">
      <c r="A392"/>
      <c r="B392"/>
      <c r="C392"/>
      <c r="D392"/>
      <c r="E392"/>
      <c r="G392" s="105" t="str">
        <f>IF(AND($A392&lt;&gt;"Eindtotaal",$A392&lt;&gt;""),(VLOOKUP($A392,basisdata!$J$1:$M$3404,4,0)),"")</f>
        <v/>
      </c>
      <c r="H392" s="105" t="str">
        <f>IF(AND($A392&lt;&gt;"Eindtotaal",$A392&lt;&gt;""),(VLOOKUP($A392,basisdata!$J$1:$M$3404,2,0)),"")</f>
        <v/>
      </c>
      <c r="I392" s="106" t="str">
        <f>IF(AND($A392&lt;&gt;"Eindtotaal",$A392&lt;&gt;""),(VLOOKUP($A392,basisdata!$J$1:$N$3404,5,0)),"")</f>
        <v/>
      </c>
    </row>
    <row r="393" spans="1:9" x14ac:dyDescent="0.3">
      <c r="A393"/>
      <c r="B393"/>
      <c r="C393"/>
      <c r="D393"/>
      <c r="E393"/>
      <c r="G393" s="105" t="str">
        <f>IF(AND($A393&lt;&gt;"Eindtotaal",$A393&lt;&gt;""),(VLOOKUP($A393,basisdata!$J$1:$M$3404,4,0)),"")</f>
        <v/>
      </c>
      <c r="H393" s="105" t="str">
        <f>IF(AND($A393&lt;&gt;"Eindtotaal",$A393&lt;&gt;""),(VLOOKUP($A393,basisdata!$J$1:$M$3404,2,0)),"")</f>
        <v/>
      </c>
      <c r="I393" s="106" t="str">
        <f>IF(AND($A393&lt;&gt;"Eindtotaal",$A393&lt;&gt;""),(VLOOKUP($A393,basisdata!$J$1:$N$3404,5,0)),"")</f>
        <v/>
      </c>
    </row>
    <row r="394" spans="1:9" x14ac:dyDescent="0.3">
      <c r="A394"/>
      <c r="B394"/>
      <c r="C394"/>
      <c r="D394"/>
      <c r="E394"/>
      <c r="G394" s="105" t="str">
        <f>IF(AND($A394&lt;&gt;"Eindtotaal",$A394&lt;&gt;""),(VLOOKUP($A394,basisdata!$J$1:$M$3404,4,0)),"")</f>
        <v/>
      </c>
      <c r="H394" s="105" t="str">
        <f>IF(AND($A394&lt;&gt;"Eindtotaal",$A394&lt;&gt;""),(VLOOKUP($A394,basisdata!$J$1:$M$3404,2,0)),"")</f>
        <v/>
      </c>
      <c r="I394" s="106" t="str">
        <f>IF(AND($A394&lt;&gt;"Eindtotaal",$A394&lt;&gt;""),(VLOOKUP($A394,basisdata!$J$1:$N$3404,5,0)),"")</f>
        <v/>
      </c>
    </row>
    <row r="395" spans="1:9" x14ac:dyDescent="0.3">
      <c r="A395"/>
      <c r="B395"/>
      <c r="C395"/>
      <c r="D395"/>
      <c r="E395"/>
      <c r="G395" s="105" t="str">
        <f>IF(AND($A395&lt;&gt;"Eindtotaal",$A395&lt;&gt;""),(VLOOKUP($A395,basisdata!$J$1:$M$3404,4,0)),"")</f>
        <v/>
      </c>
      <c r="H395" s="105" t="str">
        <f>IF(AND($A395&lt;&gt;"Eindtotaal",$A395&lt;&gt;""),(VLOOKUP($A395,basisdata!$J$1:$M$3404,2,0)),"")</f>
        <v/>
      </c>
      <c r="I395" s="106" t="str">
        <f>IF(AND($A395&lt;&gt;"Eindtotaal",$A395&lt;&gt;""),(VLOOKUP($A395,basisdata!$J$1:$N$3404,5,0)),"")</f>
        <v/>
      </c>
    </row>
    <row r="396" spans="1:9" x14ac:dyDescent="0.3">
      <c r="A396"/>
      <c r="B396"/>
      <c r="C396"/>
      <c r="D396"/>
      <c r="E396"/>
      <c r="G396" s="105" t="str">
        <f>IF(AND($A396&lt;&gt;"Eindtotaal",$A396&lt;&gt;""),(VLOOKUP($A396,basisdata!$J$1:$M$3404,4,0)),"")</f>
        <v/>
      </c>
      <c r="H396" s="105" t="str">
        <f>IF(AND($A396&lt;&gt;"Eindtotaal",$A396&lt;&gt;""),(VLOOKUP($A396,basisdata!$J$1:$M$3404,2,0)),"")</f>
        <v/>
      </c>
      <c r="I396" s="106" t="str">
        <f>IF(AND($A396&lt;&gt;"Eindtotaal",$A396&lt;&gt;""),(VLOOKUP($A396,basisdata!$J$1:$N$3404,5,0)),"")</f>
        <v/>
      </c>
    </row>
    <row r="397" spans="1:9" x14ac:dyDescent="0.3">
      <c r="A397"/>
      <c r="B397"/>
      <c r="C397"/>
      <c r="D397"/>
      <c r="E397"/>
      <c r="G397" s="105" t="str">
        <f>IF(AND($A397&lt;&gt;"Eindtotaal",$A397&lt;&gt;""),(VLOOKUP($A397,basisdata!$J$1:$M$3404,4,0)),"")</f>
        <v/>
      </c>
      <c r="H397" s="105" t="str">
        <f>IF(AND($A397&lt;&gt;"Eindtotaal",$A397&lt;&gt;""),(VLOOKUP($A397,basisdata!$J$1:$M$3404,2,0)),"")</f>
        <v/>
      </c>
      <c r="I397" s="106" t="str">
        <f>IF(AND($A397&lt;&gt;"Eindtotaal",$A397&lt;&gt;""),(VLOOKUP($A397,basisdata!$J$1:$N$3404,5,0)),"")</f>
        <v/>
      </c>
    </row>
    <row r="398" spans="1:9" x14ac:dyDescent="0.3">
      <c r="A398"/>
      <c r="B398"/>
      <c r="C398"/>
      <c r="D398"/>
      <c r="E398"/>
      <c r="G398" s="105" t="str">
        <f>IF(AND($A398&lt;&gt;"Eindtotaal",$A398&lt;&gt;""),(VLOOKUP($A398,basisdata!$J$1:$M$3404,4,0)),"")</f>
        <v/>
      </c>
      <c r="H398" s="105" t="str">
        <f>IF(AND($A398&lt;&gt;"Eindtotaal",$A398&lt;&gt;""),(VLOOKUP($A398,basisdata!$J$1:$M$3404,2,0)),"")</f>
        <v/>
      </c>
      <c r="I398" s="106" t="str">
        <f>IF(AND($A398&lt;&gt;"Eindtotaal",$A398&lt;&gt;""),(VLOOKUP($A398,basisdata!$J$1:$N$3404,5,0)),"")</f>
        <v/>
      </c>
    </row>
    <row r="399" spans="1:9" x14ac:dyDescent="0.3">
      <c r="A399"/>
      <c r="B399"/>
      <c r="C399"/>
      <c r="D399"/>
      <c r="E399"/>
      <c r="G399" s="105" t="str">
        <f>IF(AND($A399&lt;&gt;"Eindtotaal",$A399&lt;&gt;""),(VLOOKUP($A399,basisdata!$J$1:$M$3404,4,0)),"")</f>
        <v/>
      </c>
      <c r="H399" s="105" t="str">
        <f>IF(AND($A399&lt;&gt;"Eindtotaal",$A399&lt;&gt;""),(VLOOKUP($A399,basisdata!$J$1:$M$3404,2,0)),"")</f>
        <v/>
      </c>
      <c r="I399" s="106" t="str">
        <f>IF(AND($A399&lt;&gt;"Eindtotaal",$A399&lt;&gt;""),(VLOOKUP($A399,basisdata!$J$1:$N$3404,5,0)),"")</f>
        <v/>
      </c>
    </row>
    <row r="400" spans="1:9" x14ac:dyDescent="0.3">
      <c r="A400"/>
      <c r="B400"/>
      <c r="C400"/>
      <c r="D400"/>
      <c r="E400"/>
      <c r="G400" s="105" t="str">
        <f>IF(AND($A400&lt;&gt;"Eindtotaal",$A400&lt;&gt;""),(VLOOKUP($A400,basisdata!$J$1:$M$3404,4,0)),"")</f>
        <v/>
      </c>
      <c r="H400" s="105" t="str">
        <f>IF(AND($A400&lt;&gt;"Eindtotaal",$A400&lt;&gt;""),(VLOOKUP($A400,basisdata!$J$1:$M$3404,2,0)),"")</f>
        <v/>
      </c>
      <c r="I400" s="106" t="str">
        <f>IF(AND($A400&lt;&gt;"Eindtotaal",$A400&lt;&gt;""),(VLOOKUP($A400,basisdata!$J$1:$N$3404,5,0)),"")</f>
        <v/>
      </c>
    </row>
    <row r="401" spans="1:9" x14ac:dyDescent="0.3">
      <c r="A401"/>
      <c r="B401"/>
      <c r="C401"/>
      <c r="D401"/>
      <c r="E401"/>
      <c r="G401" s="105" t="str">
        <f>IF(AND($A401&lt;&gt;"Eindtotaal",$A401&lt;&gt;""),(VLOOKUP($A401,basisdata!$J$1:$M$3404,4,0)),"")</f>
        <v/>
      </c>
      <c r="H401" s="105" t="str">
        <f>IF(AND($A401&lt;&gt;"Eindtotaal",$A401&lt;&gt;""),(VLOOKUP($A401,basisdata!$J$1:$M$3404,2,0)),"")</f>
        <v/>
      </c>
      <c r="I401" s="106" t="str">
        <f>IF(AND($A401&lt;&gt;"Eindtotaal",$A401&lt;&gt;""),(VLOOKUP($A401,basisdata!$J$1:$N$3404,5,0)),"")</f>
        <v/>
      </c>
    </row>
    <row r="402" spans="1:9" x14ac:dyDescent="0.3">
      <c r="A402"/>
      <c r="B402"/>
      <c r="C402"/>
      <c r="D402"/>
      <c r="E402"/>
      <c r="G402" s="105" t="str">
        <f>IF(AND($A402&lt;&gt;"Eindtotaal",$A402&lt;&gt;""),(VLOOKUP($A402,basisdata!$J$1:$M$3404,4,0)),"")</f>
        <v/>
      </c>
      <c r="H402" s="105" t="str">
        <f>IF(AND($A402&lt;&gt;"Eindtotaal",$A402&lt;&gt;""),(VLOOKUP($A402,basisdata!$J$1:$M$3404,2,0)),"")</f>
        <v/>
      </c>
      <c r="I402" s="106" t="str">
        <f>IF(AND($A402&lt;&gt;"Eindtotaal",$A402&lt;&gt;""),(VLOOKUP($A402,basisdata!$J$1:$N$3404,5,0)),"")</f>
        <v/>
      </c>
    </row>
    <row r="403" spans="1:9" x14ac:dyDescent="0.3">
      <c r="A403"/>
      <c r="B403"/>
      <c r="C403"/>
      <c r="D403"/>
      <c r="E403"/>
      <c r="G403" s="105" t="str">
        <f>IF(AND($A403&lt;&gt;"Eindtotaal",$A403&lt;&gt;""),(VLOOKUP($A403,basisdata!$J$1:$M$3404,4,0)),"")</f>
        <v/>
      </c>
      <c r="H403" s="105" t="str">
        <f>IF(AND($A403&lt;&gt;"Eindtotaal",$A403&lt;&gt;""),(VLOOKUP($A403,basisdata!$J$1:$M$3404,2,0)),"")</f>
        <v/>
      </c>
      <c r="I403" s="106" t="str">
        <f>IF(AND($A403&lt;&gt;"Eindtotaal",$A403&lt;&gt;""),(VLOOKUP($A403,basisdata!$J$1:$N$3404,5,0)),"")</f>
        <v/>
      </c>
    </row>
    <row r="404" spans="1:9" x14ac:dyDescent="0.3">
      <c r="A404"/>
      <c r="B404"/>
      <c r="C404"/>
      <c r="D404"/>
      <c r="E404"/>
      <c r="G404" s="105" t="str">
        <f>IF(AND($A404&lt;&gt;"Eindtotaal",$A404&lt;&gt;""),(VLOOKUP($A404,basisdata!$J$1:$M$3404,4,0)),"")</f>
        <v/>
      </c>
      <c r="H404" s="105" t="str">
        <f>IF(AND($A404&lt;&gt;"Eindtotaal",$A404&lt;&gt;""),(VLOOKUP($A404,basisdata!$J$1:$M$3404,2,0)),"")</f>
        <v/>
      </c>
      <c r="I404" s="106" t="str">
        <f>IF(AND($A404&lt;&gt;"Eindtotaal",$A404&lt;&gt;""),(VLOOKUP($A404,basisdata!$J$1:$N$3404,5,0)),"")</f>
        <v/>
      </c>
    </row>
    <row r="405" spans="1:9" x14ac:dyDescent="0.3">
      <c r="A405"/>
      <c r="B405"/>
      <c r="C405"/>
      <c r="D405"/>
      <c r="E405"/>
      <c r="G405" s="105" t="str">
        <f>IF(AND($A405&lt;&gt;"Eindtotaal",$A405&lt;&gt;""),(VLOOKUP($A405,basisdata!$J$1:$M$3404,4,0)),"")</f>
        <v/>
      </c>
      <c r="H405" s="105" t="str">
        <f>IF(AND($A405&lt;&gt;"Eindtotaal",$A405&lt;&gt;""),(VLOOKUP($A405,basisdata!$J$1:$M$3404,2,0)),"")</f>
        <v/>
      </c>
      <c r="I405" s="106" t="str">
        <f>IF(AND($A405&lt;&gt;"Eindtotaal",$A405&lt;&gt;""),(VLOOKUP($A405,basisdata!$J$1:$N$3404,5,0)),"")</f>
        <v/>
      </c>
    </row>
    <row r="406" spans="1:9" x14ac:dyDescent="0.3">
      <c r="A406"/>
      <c r="B406"/>
      <c r="C406"/>
      <c r="D406"/>
      <c r="E406"/>
      <c r="G406" s="105" t="str">
        <f>IF(AND($A406&lt;&gt;"Eindtotaal",$A406&lt;&gt;""),(VLOOKUP($A406,basisdata!$J$1:$M$3404,4,0)),"")</f>
        <v/>
      </c>
      <c r="H406" s="105" t="str">
        <f>IF(AND($A406&lt;&gt;"Eindtotaal",$A406&lt;&gt;""),(VLOOKUP($A406,basisdata!$J$1:$M$3404,2,0)),"")</f>
        <v/>
      </c>
      <c r="I406" s="106" t="str">
        <f>IF(AND($A406&lt;&gt;"Eindtotaal",$A406&lt;&gt;""),(VLOOKUP($A406,basisdata!$J$1:$N$3404,5,0)),"")</f>
        <v/>
      </c>
    </row>
    <row r="407" spans="1:9" x14ac:dyDescent="0.3">
      <c r="A407"/>
      <c r="B407"/>
      <c r="C407"/>
      <c r="D407"/>
      <c r="E407"/>
      <c r="G407" s="105" t="str">
        <f>IF(AND($A407&lt;&gt;"Eindtotaal",$A407&lt;&gt;""),(VLOOKUP($A407,basisdata!$J$1:$M$3404,4,0)),"")</f>
        <v/>
      </c>
      <c r="H407" s="105" t="str">
        <f>IF(AND($A407&lt;&gt;"Eindtotaal",$A407&lt;&gt;""),(VLOOKUP($A407,basisdata!$J$1:$M$3404,2,0)),"")</f>
        <v/>
      </c>
      <c r="I407" s="106" t="str">
        <f>IF(AND($A407&lt;&gt;"Eindtotaal",$A407&lt;&gt;""),(VLOOKUP($A407,basisdata!$J$1:$N$3404,5,0)),"")</f>
        <v/>
      </c>
    </row>
    <row r="408" spans="1:9" x14ac:dyDescent="0.3">
      <c r="A408"/>
      <c r="B408"/>
      <c r="C408"/>
      <c r="D408"/>
      <c r="E408"/>
      <c r="G408" s="105" t="str">
        <f>IF(AND($A408&lt;&gt;"Eindtotaal",$A408&lt;&gt;""),(VLOOKUP($A408,basisdata!$J$1:$M$3404,4,0)),"")</f>
        <v/>
      </c>
      <c r="H408" s="105" t="str">
        <f>IF(AND($A408&lt;&gt;"Eindtotaal",$A408&lt;&gt;""),(VLOOKUP($A408,basisdata!$J$1:$M$3404,2,0)),"")</f>
        <v/>
      </c>
      <c r="I408" s="106" t="str">
        <f>IF(AND($A408&lt;&gt;"Eindtotaal",$A408&lt;&gt;""),(VLOOKUP($A408,basisdata!$J$1:$N$3404,5,0)),"")</f>
        <v/>
      </c>
    </row>
    <row r="409" spans="1:9" x14ac:dyDescent="0.3">
      <c r="A409"/>
      <c r="B409"/>
      <c r="C409"/>
      <c r="D409"/>
      <c r="E409"/>
      <c r="G409" s="105" t="str">
        <f>IF(AND($A409&lt;&gt;"Eindtotaal",$A409&lt;&gt;""),(VLOOKUP($A409,basisdata!$J$1:$M$3404,4,0)),"")</f>
        <v/>
      </c>
      <c r="H409" s="105" t="str">
        <f>IF(AND($A409&lt;&gt;"Eindtotaal",$A409&lt;&gt;""),(VLOOKUP($A409,basisdata!$J$1:$M$3404,2,0)),"")</f>
        <v/>
      </c>
      <c r="I409" s="106" t="str">
        <f>IF(AND($A409&lt;&gt;"Eindtotaal",$A409&lt;&gt;""),(VLOOKUP($A409,basisdata!$J$1:$N$3404,5,0)),"")</f>
        <v/>
      </c>
    </row>
    <row r="410" spans="1:9" x14ac:dyDescent="0.3">
      <c r="A410"/>
      <c r="B410"/>
      <c r="C410"/>
      <c r="D410"/>
      <c r="E410"/>
      <c r="G410" s="105" t="str">
        <f>IF(AND($A410&lt;&gt;"Eindtotaal",$A410&lt;&gt;""),(VLOOKUP($A410,basisdata!$J$1:$M$3404,4,0)),"")</f>
        <v/>
      </c>
      <c r="H410" s="105" t="str">
        <f>IF(AND($A410&lt;&gt;"Eindtotaal",$A410&lt;&gt;""),(VLOOKUP($A410,basisdata!$J$1:$M$3404,2,0)),"")</f>
        <v/>
      </c>
      <c r="I410" s="106" t="str">
        <f>IF(AND($A410&lt;&gt;"Eindtotaal",$A410&lt;&gt;""),(VLOOKUP($A410,basisdata!$J$1:$N$3404,5,0)),"")</f>
        <v/>
      </c>
    </row>
    <row r="411" spans="1:9" x14ac:dyDescent="0.3">
      <c r="A411"/>
      <c r="B411"/>
      <c r="C411"/>
      <c r="D411"/>
      <c r="E411"/>
      <c r="G411" s="105" t="str">
        <f>IF(AND($A411&lt;&gt;"Eindtotaal",$A411&lt;&gt;""),(VLOOKUP($A411,basisdata!$J$1:$M$3404,4,0)),"")</f>
        <v/>
      </c>
      <c r="H411" s="105" t="str">
        <f>IF(AND($A411&lt;&gt;"Eindtotaal",$A411&lt;&gt;""),(VLOOKUP($A411,basisdata!$J$1:$M$3404,2,0)),"")</f>
        <v/>
      </c>
      <c r="I411" s="106" t="str">
        <f>IF(AND($A411&lt;&gt;"Eindtotaal",$A411&lt;&gt;""),(VLOOKUP($A411,basisdata!$J$1:$N$3404,5,0)),"")</f>
        <v/>
      </c>
    </row>
    <row r="412" spans="1:9" x14ac:dyDescent="0.3">
      <c r="A412"/>
      <c r="B412"/>
      <c r="C412"/>
      <c r="D412"/>
      <c r="E412"/>
      <c r="G412" s="105" t="str">
        <f>IF(AND($A412&lt;&gt;"Eindtotaal",$A412&lt;&gt;""),(VLOOKUP($A412,basisdata!$J$1:$M$3404,4,0)),"")</f>
        <v/>
      </c>
      <c r="H412" s="105" t="str">
        <f>IF(AND($A412&lt;&gt;"Eindtotaal",$A412&lt;&gt;""),(VLOOKUP($A412,basisdata!$J$1:$M$3404,2,0)),"")</f>
        <v/>
      </c>
      <c r="I412" s="106" t="str">
        <f>IF(AND($A412&lt;&gt;"Eindtotaal",$A412&lt;&gt;""),(VLOOKUP($A412,basisdata!$J$1:$N$3404,5,0)),"")</f>
        <v/>
      </c>
    </row>
    <row r="413" spans="1:9" x14ac:dyDescent="0.3">
      <c r="A413"/>
      <c r="B413"/>
      <c r="C413"/>
      <c r="D413"/>
      <c r="E413"/>
      <c r="G413" s="105" t="str">
        <f>IF(AND($A413&lt;&gt;"Eindtotaal",$A413&lt;&gt;""),(VLOOKUP($A413,basisdata!$J$1:$M$3404,4,0)),"")</f>
        <v/>
      </c>
      <c r="H413" s="105" t="str">
        <f>IF(AND($A413&lt;&gt;"Eindtotaal",$A413&lt;&gt;""),(VLOOKUP($A413,basisdata!$J$1:$M$3404,2,0)),"")</f>
        <v/>
      </c>
      <c r="I413" s="106" t="str">
        <f>IF(AND($A413&lt;&gt;"Eindtotaal",$A413&lt;&gt;""),(VLOOKUP($A413,basisdata!$J$1:$N$3404,5,0)),"")</f>
        <v/>
      </c>
    </row>
    <row r="414" spans="1:9" x14ac:dyDescent="0.3">
      <c r="A414"/>
      <c r="B414"/>
      <c r="C414"/>
      <c r="D414"/>
      <c r="E414"/>
      <c r="G414" s="105" t="str">
        <f>IF(AND($A414&lt;&gt;"Eindtotaal",$A414&lt;&gt;""),(VLOOKUP($A414,basisdata!$J$1:$M$3404,4,0)),"")</f>
        <v/>
      </c>
      <c r="H414" s="105" t="str">
        <f>IF(AND($A414&lt;&gt;"Eindtotaal",$A414&lt;&gt;""),(VLOOKUP($A414,basisdata!$J$1:$M$3404,2,0)),"")</f>
        <v/>
      </c>
      <c r="I414" s="106" t="str">
        <f>IF(AND($A414&lt;&gt;"Eindtotaal",$A414&lt;&gt;""),(VLOOKUP($A414,basisdata!$J$1:$N$3404,5,0)),"")</f>
        <v/>
      </c>
    </row>
    <row r="415" spans="1:9" x14ac:dyDescent="0.3">
      <c r="A415"/>
      <c r="B415"/>
      <c r="C415"/>
      <c r="D415"/>
      <c r="E415"/>
      <c r="G415" s="105" t="str">
        <f>IF(AND($A415&lt;&gt;"Eindtotaal",$A415&lt;&gt;""),(VLOOKUP($A415,basisdata!$J$1:$M$3404,4,0)),"")</f>
        <v/>
      </c>
      <c r="H415" s="105" t="str">
        <f>IF(AND($A415&lt;&gt;"Eindtotaal",$A415&lt;&gt;""),(VLOOKUP($A415,basisdata!$J$1:$M$3404,2,0)),"")</f>
        <v/>
      </c>
      <c r="I415" s="106" t="str">
        <f>IF(AND($A415&lt;&gt;"Eindtotaal",$A415&lt;&gt;""),(VLOOKUP($A415,basisdata!$J$1:$N$3404,5,0)),"")</f>
        <v/>
      </c>
    </row>
    <row r="416" spans="1:9" x14ac:dyDescent="0.3">
      <c r="A416"/>
      <c r="B416"/>
      <c r="C416"/>
      <c r="D416"/>
      <c r="E416"/>
      <c r="G416" s="105" t="str">
        <f>IF(AND($A416&lt;&gt;"Eindtotaal",$A416&lt;&gt;""),(VLOOKUP($A416,basisdata!$J$1:$M$3404,4,0)),"")</f>
        <v/>
      </c>
      <c r="H416" s="105" t="str">
        <f>IF(AND($A416&lt;&gt;"Eindtotaal",$A416&lt;&gt;""),(VLOOKUP($A416,basisdata!$J$1:$M$3404,2,0)),"")</f>
        <v/>
      </c>
      <c r="I416" s="106" t="str">
        <f>IF(AND($A416&lt;&gt;"Eindtotaal",$A416&lt;&gt;""),(VLOOKUP($A416,basisdata!$J$1:$N$3404,5,0)),"")</f>
        <v/>
      </c>
    </row>
    <row r="417" spans="1:9" x14ac:dyDescent="0.3">
      <c r="A417"/>
      <c r="B417"/>
      <c r="C417"/>
      <c r="D417"/>
      <c r="E417"/>
      <c r="G417" s="105" t="str">
        <f>IF(AND($A417&lt;&gt;"Eindtotaal",$A417&lt;&gt;""),(VLOOKUP($A417,basisdata!$J$1:$M$3404,4,0)),"")</f>
        <v/>
      </c>
      <c r="H417" s="105" t="str">
        <f>IF(AND($A417&lt;&gt;"Eindtotaal",$A417&lt;&gt;""),(VLOOKUP($A417,basisdata!$J$1:$M$3404,2,0)),"")</f>
        <v/>
      </c>
      <c r="I417" s="106" t="str">
        <f>IF(AND($A417&lt;&gt;"Eindtotaal",$A417&lt;&gt;""),(VLOOKUP($A417,basisdata!$J$1:$N$3404,5,0)),"")</f>
        <v/>
      </c>
    </row>
    <row r="418" spans="1:9" x14ac:dyDescent="0.3">
      <c r="A418"/>
      <c r="B418"/>
      <c r="C418"/>
      <c r="D418"/>
      <c r="E418"/>
      <c r="G418" s="105" t="str">
        <f>IF(AND($A418&lt;&gt;"Eindtotaal",$A418&lt;&gt;""),(VLOOKUP($A418,basisdata!$J$1:$M$3404,4,0)),"")</f>
        <v/>
      </c>
      <c r="H418" s="105" t="str">
        <f>IF(AND($A418&lt;&gt;"Eindtotaal",$A418&lt;&gt;""),(VLOOKUP($A418,basisdata!$J$1:$M$3404,2,0)),"")</f>
        <v/>
      </c>
      <c r="I418" s="106" t="str">
        <f>IF(AND($A418&lt;&gt;"Eindtotaal",$A418&lt;&gt;""),(VLOOKUP($A418,basisdata!$J$1:$N$3404,5,0)),"")</f>
        <v/>
      </c>
    </row>
    <row r="419" spans="1:9" x14ac:dyDescent="0.3">
      <c r="A419"/>
      <c r="B419"/>
      <c r="C419"/>
      <c r="D419"/>
      <c r="E419"/>
      <c r="G419" s="105" t="str">
        <f>IF(AND($A419&lt;&gt;"Eindtotaal",$A419&lt;&gt;""),(VLOOKUP($A419,basisdata!$J$1:$M$3404,4,0)),"")</f>
        <v/>
      </c>
      <c r="H419" s="105" t="str">
        <f>IF(AND($A419&lt;&gt;"Eindtotaal",$A419&lt;&gt;""),(VLOOKUP($A419,basisdata!$J$1:$M$3404,2,0)),"")</f>
        <v/>
      </c>
      <c r="I419" s="106" t="str">
        <f>IF(AND($A419&lt;&gt;"Eindtotaal",$A419&lt;&gt;""),(VLOOKUP($A419,basisdata!$J$1:$N$3404,5,0)),"")</f>
        <v/>
      </c>
    </row>
    <row r="420" spans="1:9" x14ac:dyDescent="0.3">
      <c r="A420"/>
      <c r="B420"/>
      <c r="C420"/>
      <c r="D420"/>
      <c r="E420"/>
      <c r="G420" s="105" t="str">
        <f>IF(AND($A420&lt;&gt;"Eindtotaal",$A420&lt;&gt;""),(VLOOKUP($A420,basisdata!$J$1:$M$3404,4,0)),"")</f>
        <v/>
      </c>
      <c r="H420" s="105" t="str">
        <f>IF(AND($A420&lt;&gt;"Eindtotaal",$A420&lt;&gt;""),(VLOOKUP($A420,basisdata!$J$1:$M$3404,2,0)),"")</f>
        <v/>
      </c>
      <c r="I420" s="106" t="str">
        <f>IF(AND($A420&lt;&gt;"Eindtotaal",$A420&lt;&gt;""),(VLOOKUP($A420,basisdata!$J$1:$N$3404,5,0)),"")</f>
        <v/>
      </c>
    </row>
    <row r="421" spans="1:9" x14ac:dyDescent="0.3">
      <c r="A421"/>
      <c r="B421"/>
      <c r="C421"/>
      <c r="D421"/>
      <c r="E421"/>
      <c r="G421" s="105" t="str">
        <f>IF(AND($A421&lt;&gt;"Eindtotaal",$A421&lt;&gt;""),(VLOOKUP($A421,basisdata!$J$1:$M$3404,4,0)),"")</f>
        <v/>
      </c>
      <c r="H421" s="105" t="str">
        <f>IF(AND($A421&lt;&gt;"Eindtotaal",$A421&lt;&gt;""),(VLOOKUP($A421,basisdata!$J$1:$M$3404,2,0)),"")</f>
        <v/>
      </c>
      <c r="I421" s="106" t="str">
        <f>IF(AND($A421&lt;&gt;"Eindtotaal",$A421&lt;&gt;""),(VLOOKUP($A421,basisdata!$J$1:$N$3404,5,0)),"")</f>
        <v/>
      </c>
    </row>
    <row r="422" spans="1:9" x14ac:dyDescent="0.3">
      <c r="A422"/>
      <c r="B422"/>
      <c r="C422"/>
      <c r="D422"/>
      <c r="E422"/>
      <c r="G422" s="105" t="str">
        <f>IF(AND($A422&lt;&gt;"Eindtotaal",$A422&lt;&gt;""),(VLOOKUP($A422,basisdata!$J$1:$M$3404,4,0)),"")</f>
        <v/>
      </c>
      <c r="H422" s="105" t="str">
        <f>IF(AND($A422&lt;&gt;"Eindtotaal",$A422&lt;&gt;""),(VLOOKUP($A422,basisdata!$J$1:$M$3404,2,0)),"")</f>
        <v/>
      </c>
      <c r="I422" s="106" t="str">
        <f>IF(AND($A422&lt;&gt;"Eindtotaal",$A422&lt;&gt;""),(VLOOKUP($A422,basisdata!$J$1:$N$3404,5,0)),"")</f>
        <v/>
      </c>
    </row>
    <row r="423" spans="1:9" x14ac:dyDescent="0.3">
      <c r="A423"/>
      <c r="B423"/>
      <c r="C423"/>
      <c r="D423"/>
      <c r="E423"/>
      <c r="G423" s="105" t="str">
        <f>IF(AND($A423&lt;&gt;"Eindtotaal",$A423&lt;&gt;""),(VLOOKUP($A423,basisdata!$J$1:$M$3404,4,0)),"")</f>
        <v/>
      </c>
      <c r="H423" s="105" t="str">
        <f>IF(AND($A423&lt;&gt;"Eindtotaal",$A423&lt;&gt;""),(VLOOKUP($A423,basisdata!$J$1:$M$3404,2,0)),"")</f>
        <v/>
      </c>
      <c r="I423" s="106" t="str">
        <f>IF(AND($A423&lt;&gt;"Eindtotaal",$A423&lt;&gt;""),(VLOOKUP($A423,basisdata!$J$1:$N$3404,5,0)),"")</f>
        <v/>
      </c>
    </row>
    <row r="424" spans="1:9" x14ac:dyDescent="0.3">
      <c r="A424"/>
      <c r="B424"/>
      <c r="C424"/>
      <c r="D424"/>
      <c r="E424"/>
      <c r="G424" s="105" t="str">
        <f>IF(AND($A424&lt;&gt;"Eindtotaal",$A424&lt;&gt;""),(VLOOKUP($A424,basisdata!$J$1:$M$3404,4,0)),"")</f>
        <v/>
      </c>
      <c r="H424" s="105" t="str">
        <f>IF(AND($A424&lt;&gt;"Eindtotaal",$A424&lt;&gt;""),(VLOOKUP($A424,basisdata!$J$1:$M$3404,2,0)),"")</f>
        <v/>
      </c>
      <c r="I424" s="106" t="str">
        <f>IF(AND($A424&lt;&gt;"Eindtotaal",$A424&lt;&gt;""),(VLOOKUP($A424,basisdata!$J$1:$N$3404,5,0)),"")</f>
        <v/>
      </c>
    </row>
    <row r="425" spans="1:9" x14ac:dyDescent="0.3">
      <c r="A425"/>
      <c r="B425"/>
      <c r="C425"/>
      <c r="D425"/>
      <c r="E425"/>
      <c r="G425" s="105" t="str">
        <f>IF(AND($A425&lt;&gt;"Eindtotaal",$A425&lt;&gt;""),(VLOOKUP($A425,basisdata!$J$1:$M$3404,4,0)),"")</f>
        <v/>
      </c>
      <c r="H425" s="105" t="str">
        <f>IF(AND($A425&lt;&gt;"Eindtotaal",$A425&lt;&gt;""),(VLOOKUP($A425,basisdata!$J$1:$M$3404,2,0)),"")</f>
        <v/>
      </c>
      <c r="I425" s="106" t="str">
        <f>IF(AND($A425&lt;&gt;"Eindtotaal",$A425&lt;&gt;""),(VLOOKUP($A425,basisdata!$J$1:$N$3404,5,0)),"")</f>
        <v/>
      </c>
    </row>
    <row r="426" spans="1:9" x14ac:dyDescent="0.3">
      <c r="A426"/>
      <c r="B426"/>
      <c r="C426"/>
      <c r="D426"/>
      <c r="E426"/>
      <c r="G426" s="105" t="str">
        <f>IF(AND($A426&lt;&gt;"Eindtotaal",$A426&lt;&gt;""),(VLOOKUP($A426,basisdata!$J$1:$M$3404,4,0)),"")</f>
        <v/>
      </c>
      <c r="H426" s="105" t="str">
        <f>IF(AND($A426&lt;&gt;"Eindtotaal",$A426&lt;&gt;""),(VLOOKUP($A426,basisdata!$J$1:$M$3404,2,0)),"")</f>
        <v/>
      </c>
      <c r="I426" s="106" t="str">
        <f>IF(AND($A426&lt;&gt;"Eindtotaal",$A426&lt;&gt;""),(VLOOKUP($A426,basisdata!$J$1:$N$3404,5,0)),"")</f>
        <v/>
      </c>
    </row>
    <row r="427" spans="1:9" x14ac:dyDescent="0.3">
      <c r="A427"/>
      <c r="B427"/>
      <c r="C427"/>
      <c r="D427"/>
      <c r="E427"/>
      <c r="G427" s="105" t="str">
        <f>IF(AND($A427&lt;&gt;"Eindtotaal",$A427&lt;&gt;""),(VLOOKUP($A427,basisdata!$J$1:$M$3404,4,0)),"")</f>
        <v/>
      </c>
      <c r="H427" s="105" t="str">
        <f>IF(AND($A427&lt;&gt;"Eindtotaal",$A427&lt;&gt;""),(VLOOKUP($A427,basisdata!$J$1:$M$3404,2,0)),"")</f>
        <v/>
      </c>
      <c r="I427" s="106" t="str">
        <f>IF(AND($A427&lt;&gt;"Eindtotaal",$A427&lt;&gt;""),(VLOOKUP($A427,basisdata!$J$1:$N$3404,5,0)),"")</f>
        <v/>
      </c>
    </row>
    <row r="428" spans="1:9" x14ac:dyDescent="0.3">
      <c r="A428"/>
      <c r="B428"/>
      <c r="C428"/>
      <c r="D428"/>
      <c r="E428"/>
      <c r="G428" s="105" t="str">
        <f>IF(AND($A428&lt;&gt;"Eindtotaal",$A428&lt;&gt;""),(VLOOKUP($A428,basisdata!$J$1:$M$3404,4,0)),"")</f>
        <v/>
      </c>
      <c r="H428" s="105" t="str">
        <f>IF(AND($A428&lt;&gt;"Eindtotaal",$A428&lt;&gt;""),(VLOOKUP($A428,basisdata!$J$1:$M$3404,2,0)),"")</f>
        <v/>
      </c>
      <c r="I428" s="106" t="str">
        <f>IF(AND($A428&lt;&gt;"Eindtotaal",$A428&lt;&gt;""),(VLOOKUP($A428,basisdata!$J$1:$N$3404,5,0)),"")</f>
        <v/>
      </c>
    </row>
    <row r="429" spans="1:9" x14ac:dyDescent="0.3">
      <c r="A429"/>
      <c r="B429"/>
      <c r="C429"/>
      <c r="D429"/>
      <c r="E429"/>
      <c r="G429" s="105" t="str">
        <f>IF(AND($A429&lt;&gt;"Eindtotaal",$A429&lt;&gt;""),(VLOOKUP($A429,basisdata!$J$1:$M$3404,4,0)),"")</f>
        <v/>
      </c>
      <c r="H429" s="105" t="str">
        <f>IF(AND($A429&lt;&gt;"Eindtotaal",$A429&lt;&gt;""),(VLOOKUP($A429,basisdata!$J$1:$M$3404,2,0)),"")</f>
        <v/>
      </c>
      <c r="I429" s="106" t="str">
        <f>IF(AND($A429&lt;&gt;"Eindtotaal",$A429&lt;&gt;""),(VLOOKUP($A429,basisdata!$J$1:$N$3404,5,0)),"")</f>
        <v/>
      </c>
    </row>
    <row r="430" spans="1:9" x14ac:dyDescent="0.3">
      <c r="A430"/>
      <c r="B430"/>
      <c r="C430"/>
      <c r="D430"/>
      <c r="E430"/>
      <c r="G430" s="105" t="str">
        <f>IF(AND($A430&lt;&gt;"Eindtotaal",$A430&lt;&gt;""),(VLOOKUP($A430,basisdata!$J$1:$M$3404,4,0)),"")</f>
        <v/>
      </c>
      <c r="H430" s="105" t="str">
        <f>IF(AND($A430&lt;&gt;"Eindtotaal",$A430&lt;&gt;""),(VLOOKUP($A430,basisdata!$J$1:$M$3404,2,0)),"")</f>
        <v/>
      </c>
      <c r="I430" s="106" t="str">
        <f>IF(AND($A430&lt;&gt;"Eindtotaal",$A430&lt;&gt;""),(VLOOKUP($A430,basisdata!$J$1:$N$3404,5,0)),"")</f>
        <v/>
      </c>
    </row>
    <row r="431" spans="1:9" x14ac:dyDescent="0.3">
      <c r="A431"/>
      <c r="B431"/>
      <c r="C431"/>
      <c r="D431"/>
      <c r="E431"/>
      <c r="G431" s="105" t="str">
        <f>IF(AND($A431&lt;&gt;"Eindtotaal",$A431&lt;&gt;""),(VLOOKUP($A431,basisdata!$J$1:$M$3404,4,0)),"")</f>
        <v/>
      </c>
      <c r="H431" s="105" t="str">
        <f>IF(AND($A431&lt;&gt;"Eindtotaal",$A431&lt;&gt;""),(VLOOKUP($A431,basisdata!$J$1:$M$3404,2,0)),"")</f>
        <v/>
      </c>
      <c r="I431" s="106" t="str">
        <f>IF(AND($A431&lt;&gt;"Eindtotaal",$A431&lt;&gt;""),(VLOOKUP($A431,basisdata!$J$1:$N$3404,5,0)),"")</f>
        <v/>
      </c>
    </row>
    <row r="432" spans="1:9" x14ac:dyDescent="0.3">
      <c r="A432"/>
      <c r="B432"/>
      <c r="C432"/>
      <c r="D432"/>
      <c r="E432"/>
      <c r="G432" s="105" t="str">
        <f>IF(AND($A432&lt;&gt;"Eindtotaal",$A432&lt;&gt;""),(VLOOKUP($A432,basisdata!$J$1:$M$3404,4,0)),"")</f>
        <v/>
      </c>
      <c r="H432" s="105" t="str">
        <f>IF(AND($A432&lt;&gt;"Eindtotaal",$A432&lt;&gt;""),(VLOOKUP($A432,basisdata!$J$1:$M$3404,2,0)),"")</f>
        <v/>
      </c>
      <c r="I432" s="106" t="str">
        <f>IF(AND($A432&lt;&gt;"Eindtotaal",$A432&lt;&gt;""),(VLOOKUP($A432,basisdata!$J$1:$N$3404,5,0)),"")</f>
        <v/>
      </c>
    </row>
    <row r="433" spans="1:9" x14ac:dyDescent="0.3">
      <c r="A433"/>
      <c r="B433"/>
      <c r="C433"/>
      <c r="D433"/>
      <c r="E433"/>
      <c r="G433" s="105" t="str">
        <f>IF(AND($A433&lt;&gt;"Eindtotaal",$A433&lt;&gt;""),(VLOOKUP($A433,basisdata!$J$1:$M$3404,4,0)),"")</f>
        <v/>
      </c>
      <c r="H433" s="105" t="str">
        <f>IF(AND($A433&lt;&gt;"Eindtotaal",$A433&lt;&gt;""),(VLOOKUP($A433,basisdata!$J$1:$M$3404,2,0)),"")</f>
        <v/>
      </c>
      <c r="I433" s="106" t="str">
        <f>IF(AND($A433&lt;&gt;"Eindtotaal",$A433&lt;&gt;""),(VLOOKUP($A433,basisdata!$J$1:$N$3404,5,0)),"")</f>
        <v/>
      </c>
    </row>
    <row r="434" spans="1:9" x14ac:dyDescent="0.3">
      <c r="A434"/>
      <c r="B434"/>
      <c r="C434"/>
      <c r="D434"/>
      <c r="E434"/>
      <c r="G434" s="105" t="str">
        <f>IF(AND($A434&lt;&gt;"Eindtotaal",$A434&lt;&gt;""),(VLOOKUP($A434,basisdata!$J$1:$M$3404,4,0)),"")</f>
        <v/>
      </c>
      <c r="H434" s="105" t="str">
        <f>IF(AND($A434&lt;&gt;"Eindtotaal",$A434&lt;&gt;""),(VLOOKUP($A434,basisdata!$J$1:$M$3404,2,0)),"")</f>
        <v/>
      </c>
      <c r="I434" s="106" t="str">
        <f>IF(AND($A434&lt;&gt;"Eindtotaal",$A434&lt;&gt;""),(VLOOKUP($A434,basisdata!$J$1:$N$3404,5,0)),"")</f>
        <v/>
      </c>
    </row>
    <row r="435" spans="1:9" x14ac:dyDescent="0.3">
      <c r="A435"/>
      <c r="B435"/>
      <c r="C435"/>
      <c r="D435"/>
      <c r="E435"/>
      <c r="G435" s="105" t="str">
        <f>IF(AND($A435&lt;&gt;"Eindtotaal",$A435&lt;&gt;""),(VLOOKUP($A435,basisdata!$J$1:$M$3404,4,0)),"")</f>
        <v/>
      </c>
      <c r="H435" s="105" t="str">
        <f>IF(AND($A435&lt;&gt;"Eindtotaal",$A435&lt;&gt;""),(VLOOKUP($A435,basisdata!$J$1:$M$3404,2,0)),"")</f>
        <v/>
      </c>
      <c r="I435" s="106" t="str">
        <f>IF(AND($A435&lt;&gt;"Eindtotaal",$A435&lt;&gt;""),(VLOOKUP($A435,basisdata!$J$1:$N$3404,5,0)),"")</f>
        <v/>
      </c>
    </row>
    <row r="436" spans="1:9" x14ac:dyDescent="0.3">
      <c r="A436"/>
      <c r="B436"/>
      <c r="C436"/>
      <c r="D436"/>
      <c r="E436"/>
      <c r="G436" s="105" t="str">
        <f>IF(AND($A436&lt;&gt;"Eindtotaal",$A436&lt;&gt;""),(VLOOKUP($A436,basisdata!$J$1:$M$3404,4,0)),"")</f>
        <v/>
      </c>
      <c r="H436" s="105" t="str">
        <f>IF(AND($A436&lt;&gt;"Eindtotaal",$A436&lt;&gt;""),(VLOOKUP($A436,basisdata!$J$1:$M$3404,2,0)),"")</f>
        <v/>
      </c>
      <c r="I436" s="106" t="str">
        <f>IF(AND($A436&lt;&gt;"Eindtotaal",$A436&lt;&gt;""),(VLOOKUP($A436,basisdata!$J$1:$N$3404,5,0)),"")</f>
        <v/>
      </c>
    </row>
    <row r="437" spans="1:9" x14ac:dyDescent="0.3">
      <c r="A437"/>
      <c r="B437"/>
      <c r="C437"/>
      <c r="D437"/>
      <c r="E437"/>
      <c r="G437" s="105" t="str">
        <f>IF(AND($A437&lt;&gt;"Eindtotaal",$A437&lt;&gt;""),(VLOOKUP($A437,basisdata!$J$1:$M$3404,4,0)),"")</f>
        <v/>
      </c>
      <c r="H437" s="105" t="str">
        <f>IF(AND($A437&lt;&gt;"Eindtotaal",$A437&lt;&gt;""),(VLOOKUP($A437,basisdata!$J$1:$M$3404,2,0)),"")</f>
        <v/>
      </c>
      <c r="I437" s="106" t="str">
        <f>IF(AND($A437&lt;&gt;"Eindtotaal",$A437&lt;&gt;""),(VLOOKUP($A437,basisdata!$J$1:$N$3404,5,0)),"")</f>
        <v/>
      </c>
    </row>
    <row r="438" spans="1:9" x14ac:dyDescent="0.3">
      <c r="A438"/>
      <c r="B438"/>
      <c r="C438"/>
      <c r="D438"/>
      <c r="E438"/>
      <c r="G438" s="105" t="str">
        <f>IF(AND($A438&lt;&gt;"Eindtotaal",$A438&lt;&gt;""),(VLOOKUP($A438,basisdata!$J$1:$M$3404,4,0)),"")</f>
        <v/>
      </c>
      <c r="H438" s="105" t="str">
        <f>IF(AND($A438&lt;&gt;"Eindtotaal",$A438&lt;&gt;""),(VLOOKUP($A438,basisdata!$J$1:$M$3404,2,0)),"")</f>
        <v/>
      </c>
      <c r="I438" s="106" t="str">
        <f>IF(AND($A438&lt;&gt;"Eindtotaal",$A438&lt;&gt;""),(VLOOKUP($A438,basisdata!$J$1:$N$3404,5,0)),"")</f>
        <v/>
      </c>
    </row>
    <row r="439" spans="1:9" x14ac:dyDescent="0.3">
      <c r="A439"/>
      <c r="B439"/>
      <c r="C439"/>
      <c r="D439"/>
      <c r="E439"/>
      <c r="G439" s="105" t="str">
        <f>IF(AND($A439&lt;&gt;"Eindtotaal",$A439&lt;&gt;""),(VLOOKUP($A439,basisdata!$J$1:$M$3404,4,0)),"")</f>
        <v/>
      </c>
      <c r="H439" s="105" t="str">
        <f>IF(AND($A439&lt;&gt;"Eindtotaal",$A439&lt;&gt;""),(VLOOKUP($A439,basisdata!$J$1:$M$3404,2,0)),"")</f>
        <v/>
      </c>
      <c r="I439" s="106" t="str">
        <f>IF(AND($A439&lt;&gt;"Eindtotaal",$A439&lt;&gt;""),(VLOOKUP($A439,basisdata!$J$1:$N$3404,5,0)),"")</f>
        <v/>
      </c>
    </row>
    <row r="440" spans="1:9" x14ac:dyDescent="0.3">
      <c r="A440"/>
      <c r="B440"/>
      <c r="C440"/>
      <c r="D440"/>
      <c r="E440"/>
      <c r="G440" s="105" t="str">
        <f>IF(AND($A440&lt;&gt;"Eindtotaal",$A440&lt;&gt;""),(VLOOKUP($A440,basisdata!$J$1:$M$3404,4,0)),"")</f>
        <v/>
      </c>
      <c r="H440" s="105" t="str">
        <f>IF(AND($A440&lt;&gt;"Eindtotaal",$A440&lt;&gt;""),(VLOOKUP($A440,basisdata!$J$1:$M$3404,2,0)),"")</f>
        <v/>
      </c>
      <c r="I440" s="106" t="str">
        <f>IF(AND($A440&lt;&gt;"Eindtotaal",$A440&lt;&gt;""),(VLOOKUP($A440,basisdata!$J$1:$N$3404,5,0)),"")</f>
        <v/>
      </c>
    </row>
    <row r="441" spans="1:9" x14ac:dyDescent="0.3">
      <c r="A441"/>
      <c r="B441"/>
      <c r="C441"/>
      <c r="D441"/>
      <c r="E441"/>
      <c r="G441" s="105" t="str">
        <f>IF(AND($A441&lt;&gt;"Eindtotaal",$A441&lt;&gt;""),(VLOOKUP($A441,basisdata!$J$1:$M$3404,4,0)),"")</f>
        <v/>
      </c>
      <c r="H441" s="105" t="str">
        <f>IF(AND($A441&lt;&gt;"Eindtotaal",$A441&lt;&gt;""),(VLOOKUP($A441,basisdata!$J$1:$M$3404,2,0)),"")</f>
        <v/>
      </c>
      <c r="I441" s="106" t="str">
        <f>IF(AND($A441&lt;&gt;"Eindtotaal",$A441&lt;&gt;""),(VLOOKUP($A441,basisdata!$J$1:$N$3404,5,0)),"")</f>
        <v/>
      </c>
    </row>
    <row r="442" spans="1:9" x14ac:dyDescent="0.3">
      <c r="A442"/>
      <c r="B442"/>
      <c r="C442"/>
      <c r="D442"/>
      <c r="E442"/>
      <c r="G442" s="105" t="str">
        <f>IF(AND($A442&lt;&gt;"Eindtotaal",$A442&lt;&gt;""),(VLOOKUP($A442,basisdata!$J$1:$M$3404,4,0)),"")</f>
        <v/>
      </c>
      <c r="H442" s="105" t="str">
        <f>IF(AND($A442&lt;&gt;"Eindtotaal",$A442&lt;&gt;""),(VLOOKUP($A442,basisdata!$J$1:$M$3404,2,0)),"")</f>
        <v/>
      </c>
      <c r="I442" s="106" t="str">
        <f>IF(AND($A442&lt;&gt;"Eindtotaal",$A442&lt;&gt;""),(VLOOKUP($A442,basisdata!$J$1:$N$3404,5,0)),"")</f>
        <v/>
      </c>
    </row>
    <row r="443" spans="1:9" x14ac:dyDescent="0.3">
      <c r="A443"/>
      <c r="B443"/>
      <c r="C443"/>
      <c r="D443"/>
      <c r="E443"/>
      <c r="G443" s="105" t="str">
        <f>IF(AND($A443&lt;&gt;"Eindtotaal",$A443&lt;&gt;""),(VLOOKUP($A443,basisdata!$J$1:$M$3404,4,0)),"")</f>
        <v/>
      </c>
      <c r="H443" s="105" t="str">
        <f>IF(AND($A443&lt;&gt;"Eindtotaal",$A443&lt;&gt;""),(VLOOKUP($A443,basisdata!$J$1:$M$3404,2,0)),"")</f>
        <v/>
      </c>
      <c r="I443" s="106" t="str">
        <f>IF(AND($A443&lt;&gt;"Eindtotaal",$A443&lt;&gt;""),(VLOOKUP($A443,basisdata!$J$1:$N$3404,5,0)),"")</f>
        <v/>
      </c>
    </row>
    <row r="444" spans="1:9" x14ac:dyDescent="0.3">
      <c r="A444"/>
      <c r="B444"/>
      <c r="C444"/>
      <c r="D444"/>
      <c r="E444"/>
      <c r="G444" s="105" t="str">
        <f>IF(AND($A444&lt;&gt;"Eindtotaal",$A444&lt;&gt;""),(VLOOKUP($A444,basisdata!$J$1:$M$3404,4,0)),"")</f>
        <v/>
      </c>
      <c r="H444" s="105" t="str">
        <f>IF(AND($A444&lt;&gt;"Eindtotaal",$A444&lt;&gt;""),(VLOOKUP($A444,basisdata!$J$1:$M$3404,2,0)),"")</f>
        <v/>
      </c>
      <c r="I444" s="106" t="str">
        <f>IF(AND($A444&lt;&gt;"Eindtotaal",$A444&lt;&gt;""),(VLOOKUP($A444,basisdata!$J$1:$N$3404,5,0)),"")</f>
        <v/>
      </c>
    </row>
    <row r="445" spans="1:9" x14ac:dyDescent="0.3">
      <c r="A445"/>
      <c r="B445"/>
      <c r="C445"/>
      <c r="D445"/>
      <c r="E445"/>
      <c r="G445" s="105" t="str">
        <f>IF(AND($A445&lt;&gt;"Eindtotaal",$A445&lt;&gt;""),(VLOOKUP($A445,basisdata!$J$1:$M$3404,4,0)),"")</f>
        <v/>
      </c>
      <c r="H445" s="105" t="str">
        <f>IF(AND($A445&lt;&gt;"Eindtotaal",$A445&lt;&gt;""),(VLOOKUP($A445,basisdata!$J$1:$M$3404,2,0)),"")</f>
        <v/>
      </c>
      <c r="I445" s="106" t="str">
        <f>IF(AND($A445&lt;&gt;"Eindtotaal",$A445&lt;&gt;""),(VLOOKUP($A445,basisdata!$J$1:$N$3404,5,0)),"")</f>
        <v/>
      </c>
    </row>
    <row r="446" spans="1:9" x14ac:dyDescent="0.3">
      <c r="A446"/>
      <c r="B446"/>
      <c r="C446"/>
      <c r="D446"/>
      <c r="E446"/>
      <c r="G446" s="105" t="str">
        <f>IF(AND($A446&lt;&gt;"Eindtotaal",$A446&lt;&gt;""),(VLOOKUP($A446,basisdata!$J$1:$M$3404,4,0)),"")</f>
        <v/>
      </c>
      <c r="H446" s="105" t="str">
        <f>IF(AND($A446&lt;&gt;"Eindtotaal",$A446&lt;&gt;""),(VLOOKUP($A446,basisdata!$J$1:$M$3404,2,0)),"")</f>
        <v/>
      </c>
      <c r="I446" s="106" t="str">
        <f>IF(AND($A446&lt;&gt;"Eindtotaal",$A446&lt;&gt;""),(VLOOKUP($A446,basisdata!$J$1:$N$3404,5,0)),"")</f>
        <v/>
      </c>
    </row>
    <row r="447" spans="1:9" x14ac:dyDescent="0.3">
      <c r="A447"/>
      <c r="B447"/>
      <c r="C447"/>
      <c r="D447"/>
      <c r="E447"/>
      <c r="G447" s="105" t="str">
        <f>IF(AND($A447&lt;&gt;"Eindtotaal",$A447&lt;&gt;""),(VLOOKUP($A447,basisdata!$J$1:$M$3404,4,0)),"")</f>
        <v/>
      </c>
      <c r="H447" s="105" t="str">
        <f>IF(AND($A447&lt;&gt;"Eindtotaal",$A447&lt;&gt;""),(VLOOKUP($A447,basisdata!$J$1:$M$3404,2,0)),"")</f>
        <v/>
      </c>
      <c r="I447" s="106" t="str">
        <f>IF(AND($A447&lt;&gt;"Eindtotaal",$A447&lt;&gt;""),(VLOOKUP($A447,basisdata!$J$1:$N$3404,5,0)),"")</f>
        <v/>
      </c>
    </row>
    <row r="448" spans="1:9" x14ac:dyDescent="0.3">
      <c r="A448"/>
      <c r="B448"/>
      <c r="C448"/>
      <c r="D448"/>
      <c r="E448"/>
      <c r="G448" s="105" t="str">
        <f>IF(AND($A448&lt;&gt;"Eindtotaal",$A448&lt;&gt;""),(VLOOKUP($A448,basisdata!$J$1:$M$3404,4,0)),"")</f>
        <v/>
      </c>
      <c r="H448" s="105" t="str">
        <f>IF(AND($A448&lt;&gt;"Eindtotaal",$A448&lt;&gt;""),(VLOOKUP($A448,basisdata!$J$1:$M$3404,2,0)),"")</f>
        <v/>
      </c>
      <c r="I448" s="106" t="str">
        <f>IF(AND($A448&lt;&gt;"Eindtotaal",$A448&lt;&gt;""),(VLOOKUP($A448,basisdata!$J$1:$N$3404,5,0)),"")</f>
        <v/>
      </c>
    </row>
    <row r="449" spans="1:9" x14ac:dyDescent="0.3">
      <c r="A449"/>
      <c r="B449"/>
      <c r="C449"/>
      <c r="D449"/>
      <c r="E449"/>
      <c r="G449" s="105" t="str">
        <f>IF(AND($A449&lt;&gt;"Eindtotaal",$A449&lt;&gt;""),(VLOOKUP($A449,basisdata!$J$1:$M$3404,4,0)),"")</f>
        <v/>
      </c>
      <c r="H449" s="105" t="str">
        <f>IF(AND($A449&lt;&gt;"Eindtotaal",$A449&lt;&gt;""),(VLOOKUP($A449,basisdata!$J$1:$M$3404,2,0)),"")</f>
        <v/>
      </c>
      <c r="I449" s="106" t="str">
        <f>IF(AND($A449&lt;&gt;"Eindtotaal",$A449&lt;&gt;""),(VLOOKUP($A449,basisdata!$J$1:$N$3404,5,0)),"")</f>
        <v/>
      </c>
    </row>
    <row r="450" spans="1:9" x14ac:dyDescent="0.3">
      <c r="A450"/>
      <c r="B450"/>
      <c r="C450"/>
      <c r="D450"/>
      <c r="E450"/>
      <c r="G450" s="105" t="str">
        <f>IF(AND($A450&lt;&gt;"Eindtotaal",$A450&lt;&gt;""),(VLOOKUP($A450,basisdata!$J$1:$M$3404,4,0)),"")</f>
        <v/>
      </c>
      <c r="H450" s="105" t="str">
        <f>IF(AND($A450&lt;&gt;"Eindtotaal",$A450&lt;&gt;""),(VLOOKUP($A450,basisdata!$J$1:$M$3404,2,0)),"")</f>
        <v/>
      </c>
      <c r="I450" s="106" t="str">
        <f>IF(AND($A450&lt;&gt;"Eindtotaal",$A450&lt;&gt;""),(VLOOKUP($A450,basisdata!$J$1:$N$3404,5,0)),"")</f>
        <v/>
      </c>
    </row>
    <row r="451" spans="1:9" x14ac:dyDescent="0.3">
      <c r="A451"/>
      <c r="B451"/>
      <c r="C451"/>
      <c r="D451"/>
      <c r="E451"/>
      <c r="G451" s="105" t="str">
        <f>IF(AND($A451&lt;&gt;"Eindtotaal",$A451&lt;&gt;""),(VLOOKUP($A451,basisdata!$J$1:$M$3404,4,0)),"")</f>
        <v/>
      </c>
      <c r="H451" s="105" t="str">
        <f>IF(AND($A451&lt;&gt;"Eindtotaal",$A451&lt;&gt;""),(VLOOKUP($A451,basisdata!$J$1:$M$3404,2,0)),"")</f>
        <v/>
      </c>
      <c r="I451" s="106" t="str">
        <f>IF(AND($A451&lt;&gt;"Eindtotaal",$A451&lt;&gt;""),(VLOOKUP($A451,basisdata!$J$1:$N$3404,5,0)),"")</f>
        <v/>
      </c>
    </row>
    <row r="452" spans="1:9" x14ac:dyDescent="0.3">
      <c r="A452"/>
      <c r="B452"/>
      <c r="C452"/>
      <c r="D452"/>
      <c r="E452"/>
      <c r="G452" s="143" t="str">
        <f>IF(AND($A452&lt;&gt;"Eindtotaal",$A452&lt;&gt;""),(VLOOKUP($A452,basisdata!$J$1:$M$3415,4,0)),"")</f>
        <v/>
      </c>
      <c r="H452" s="143" t="str">
        <f>IF(AND($A452&lt;&gt;"Eindtotaal",$A452&lt;&gt;""),(VLOOKUP($A452,basisdata!$J$1:$M$3415,2,0)),"")</f>
        <v/>
      </c>
      <c r="I452" s="144" t="str">
        <f>IF(AND($A452&lt;&gt;"Eindtotaal",$A452&lt;&gt;""),(VLOOKUP($A452,basisdata!$J$1:$N$3415,5,0)),"")</f>
        <v/>
      </c>
    </row>
    <row r="453" spans="1:9" x14ac:dyDescent="0.3">
      <c r="A453"/>
      <c r="B453"/>
      <c r="C453"/>
      <c r="D453"/>
      <c r="E453"/>
      <c r="G453" s="143" t="str">
        <f>IF(AND($A453&lt;&gt;"Eindtotaal",$A453&lt;&gt;""),(VLOOKUP($A453,basisdata!$J$1:$M$3415,4,0)),"")</f>
        <v/>
      </c>
      <c r="H453" s="143" t="str">
        <f>IF(AND($A453&lt;&gt;"Eindtotaal",$A453&lt;&gt;""),(VLOOKUP($A453,basisdata!$J$1:$M$3415,2,0)),"")</f>
        <v/>
      </c>
      <c r="I453" s="144" t="str">
        <f>IF(AND($A453&lt;&gt;"Eindtotaal",$A453&lt;&gt;""),(VLOOKUP($A453,basisdata!$J$1:$N$3415,5,0)),"")</f>
        <v/>
      </c>
    </row>
    <row r="454" spans="1:9" x14ac:dyDescent="0.3">
      <c r="A454"/>
      <c r="B454"/>
      <c r="C454"/>
      <c r="D454"/>
      <c r="E454"/>
      <c r="G454" s="143" t="str">
        <f>IF(AND($A454&lt;&gt;"Eindtotaal",$A454&lt;&gt;""),(VLOOKUP($A454,basisdata!$J$1:$M$3415,4,0)),"")</f>
        <v/>
      </c>
      <c r="H454" s="143" t="str">
        <f>IF(AND($A454&lt;&gt;"Eindtotaal",$A454&lt;&gt;""),(VLOOKUP($A454,basisdata!$J$1:$M$3415,2,0)),"")</f>
        <v/>
      </c>
      <c r="I454" s="144" t="str">
        <f>IF(AND($A454&lt;&gt;"Eindtotaal",$A454&lt;&gt;""),(VLOOKUP($A454,basisdata!$J$1:$N$3415,5,0)),"")</f>
        <v/>
      </c>
    </row>
    <row r="455" spans="1:9" x14ac:dyDescent="0.3">
      <c r="A455"/>
      <c r="B455"/>
      <c r="C455"/>
      <c r="D455"/>
      <c r="E455"/>
      <c r="G455" s="143" t="str">
        <f>IF(AND($A455&lt;&gt;"Eindtotaal",$A455&lt;&gt;""),(VLOOKUP($A455,basisdata!$J$1:$M$3415,4,0)),"")</f>
        <v/>
      </c>
      <c r="H455" s="143" t="str">
        <f>IF(AND($A455&lt;&gt;"Eindtotaal",$A455&lt;&gt;""),(VLOOKUP($A455,basisdata!$J$1:$M$3415,2,0)),"")</f>
        <v/>
      </c>
      <c r="I455" s="144" t="str">
        <f>IF(AND($A455&lt;&gt;"Eindtotaal",$A455&lt;&gt;""),(VLOOKUP($A455,basisdata!$J$1:$N$3415,5,0)),"")</f>
        <v/>
      </c>
    </row>
    <row r="456" spans="1:9" x14ac:dyDescent="0.3">
      <c r="A456"/>
      <c r="B456"/>
      <c r="C456"/>
      <c r="D456"/>
      <c r="E456"/>
      <c r="G456" s="143" t="str">
        <f>IF(AND($A456&lt;&gt;"Eindtotaal",$A456&lt;&gt;""),(VLOOKUP($A456,basisdata!$J$1:$M$3415,4,0)),"")</f>
        <v/>
      </c>
      <c r="H456" s="143" t="str">
        <f>IF(AND($A456&lt;&gt;"Eindtotaal",$A456&lt;&gt;""),(VLOOKUP($A456,basisdata!$J$1:$M$3415,2,0)),"")</f>
        <v/>
      </c>
      <c r="I456" s="144" t="str">
        <f>IF(AND($A456&lt;&gt;"Eindtotaal",$A456&lt;&gt;""),(VLOOKUP($A456,basisdata!$J$1:$N$3415,5,0)),"")</f>
        <v/>
      </c>
    </row>
    <row r="457" spans="1:9" x14ac:dyDescent="0.3">
      <c r="A457"/>
      <c r="B457"/>
      <c r="C457"/>
      <c r="D457"/>
      <c r="E457"/>
      <c r="G457" s="143" t="str">
        <f>IF(AND($A457&lt;&gt;"Eindtotaal",$A457&lt;&gt;""),(VLOOKUP($A457,basisdata!$J$1:$M$3415,4,0)),"")</f>
        <v/>
      </c>
      <c r="H457" s="143" t="str">
        <f>IF(AND($A457&lt;&gt;"Eindtotaal",$A457&lt;&gt;""),(VLOOKUP($A457,basisdata!$J$1:$M$3415,2,0)),"")</f>
        <v/>
      </c>
      <c r="I457" s="144" t="str">
        <f>IF(AND($A457&lt;&gt;"Eindtotaal",$A457&lt;&gt;""),(VLOOKUP($A457,basisdata!$J$1:$N$3415,5,0)),"")</f>
        <v/>
      </c>
    </row>
    <row r="458" spans="1:9" x14ac:dyDescent="0.3">
      <c r="A458"/>
      <c r="B458"/>
      <c r="C458"/>
      <c r="D458"/>
      <c r="E458"/>
      <c r="G458" s="143" t="str">
        <f>IF(AND($A458&lt;&gt;"Eindtotaal",$A458&lt;&gt;""),(VLOOKUP($A458,basisdata!$J$1:$M$3415,4,0)),"")</f>
        <v/>
      </c>
      <c r="H458" s="143" t="str">
        <f>IF(AND($A458&lt;&gt;"Eindtotaal",$A458&lt;&gt;""),(VLOOKUP($A458,basisdata!$J$1:$M$3415,2,0)),"")</f>
        <v/>
      </c>
      <c r="I458" s="144" t="str">
        <f>IF(AND($A458&lt;&gt;"Eindtotaal",$A458&lt;&gt;""),(VLOOKUP($A458,basisdata!$J$1:$N$3415,5,0)),"")</f>
        <v/>
      </c>
    </row>
    <row r="459" spans="1:9" x14ac:dyDescent="0.3">
      <c r="A459"/>
      <c r="B459"/>
      <c r="C459"/>
      <c r="D459"/>
      <c r="E459"/>
      <c r="G459" s="143" t="str">
        <f>IF(AND($A459&lt;&gt;"Eindtotaal",$A459&lt;&gt;""),(VLOOKUP($A459,basisdata!$J$1:$M$3415,4,0)),"")</f>
        <v/>
      </c>
      <c r="H459" s="143" t="str">
        <f>IF(AND($A459&lt;&gt;"Eindtotaal",$A459&lt;&gt;""),(VLOOKUP($A459,basisdata!$J$1:$M$3415,2,0)),"")</f>
        <v/>
      </c>
      <c r="I459" s="144" t="str">
        <f>IF(AND($A459&lt;&gt;"Eindtotaal",$A459&lt;&gt;""),(VLOOKUP($A459,basisdata!$J$1:$N$3415,5,0)),"")</f>
        <v/>
      </c>
    </row>
    <row r="460" spans="1:9" x14ac:dyDescent="0.3">
      <c r="A460"/>
      <c r="B460"/>
      <c r="C460"/>
      <c r="D460"/>
      <c r="E460"/>
      <c r="G460" s="143" t="str">
        <f>IF(AND($A460&lt;&gt;"Eindtotaal",$A460&lt;&gt;""),(VLOOKUP($A460,basisdata!$J$1:$M$3415,4,0)),"")</f>
        <v/>
      </c>
      <c r="H460" s="143" t="str">
        <f>IF(AND($A460&lt;&gt;"Eindtotaal",$A460&lt;&gt;""),(VLOOKUP($A460,basisdata!$J$1:$M$3415,2,0)),"")</f>
        <v/>
      </c>
      <c r="I460" s="144" t="str">
        <f>IF(AND($A460&lt;&gt;"Eindtotaal",$A460&lt;&gt;""),(VLOOKUP($A460,basisdata!$J$1:$N$3415,5,0)),"")</f>
        <v/>
      </c>
    </row>
    <row r="461" spans="1:9" x14ac:dyDescent="0.3">
      <c r="A461"/>
      <c r="B461"/>
      <c r="C461"/>
      <c r="D461"/>
      <c r="E461"/>
      <c r="G461" s="143" t="str">
        <f>IF(AND($A461&lt;&gt;"Eindtotaal",$A461&lt;&gt;""),(VLOOKUP($A461,basisdata!$J$1:$M$3415,4,0)),"")</f>
        <v/>
      </c>
      <c r="H461" s="143" t="str">
        <f>IF(AND($A461&lt;&gt;"Eindtotaal",$A461&lt;&gt;""),(VLOOKUP($A461,basisdata!$J$1:$M$3415,2,0)),"")</f>
        <v/>
      </c>
      <c r="I461" s="144" t="str">
        <f>IF(AND($A461&lt;&gt;"Eindtotaal",$A461&lt;&gt;""),(VLOOKUP($A461,basisdata!$J$1:$N$3415,5,0)),"")</f>
        <v/>
      </c>
    </row>
    <row r="462" spans="1:9" x14ac:dyDescent="0.3">
      <c r="A462"/>
      <c r="B462"/>
      <c r="C462"/>
      <c r="D462"/>
      <c r="E462"/>
      <c r="G462" s="143" t="str">
        <f>IF(AND($A462&lt;&gt;"Eindtotaal",$A462&lt;&gt;""),(VLOOKUP($A462,basisdata!$J$1:$M$3415,4,0)),"")</f>
        <v/>
      </c>
      <c r="H462" s="143" t="str">
        <f>IF(AND($A462&lt;&gt;"Eindtotaal",$A462&lt;&gt;""),(VLOOKUP($A462,basisdata!$J$1:$M$3415,2,0)),"")</f>
        <v/>
      </c>
      <c r="I462" s="144" t="str">
        <f>IF(AND($A462&lt;&gt;"Eindtotaal",$A462&lt;&gt;""),(VLOOKUP($A462,basisdata!$J$1:$N$3415,5,0)),"")</f>
        <v/>
      </c>
    </row>
    <row r="463" spans="1:9" x14ac:dyDescent="0.3">
      <c r="A463"/>
      <c r="B463"/>
      <c r="C463"/>
      <c r="D463"/>
      <c r="E463"/>
      <c r="G463" s="143" t="str">
        <f>IF(AND($A463&lt;&gt;"Eindtotaal",$A463&lt;&gt;""),(VLOOKUP($A463,basisdata!$J$1:$M$3415,4,0)),"")</f>
        <v/>
      </c>
      <c r="H463" s="143" t="str">
        <f>IF(AND($A463&lt;&gt;"Eindtotaal",$A463&lt;&gt;""),(VLOOKUP($A463,basisdata!$J$1:$M$3415,2,0)),"")</f>
        <v/>
      </c>
      <c r="I463" s="144" t="str">
        <f>IF(AND($A463&lt;&gt;"Eindtotaal",$A463&lt;&gt;""),(VLOOKUP($A463,basisdata!$J$1:$N$3415,5,0)),"")</f>
        <v/>
      </c>
    </row>
    <row r="464" spans="1:9" x14ac:dyDescent="0.3">
      <c r="A464"/>
      <c r="B464"/>
      <c r="C464"/>
      <c r="D464"/>
      <c r="E464"/>
      <c r="G464" s="143" t="str">
        <f>IF(AND($A464&lt;&gt;"Eindtotaal",$A464&lt;&gt;""),(VLOOKUP($A464,basisdata!$J$1:$M$3415,4,0)),"")</f>
        <v/>
      </c>
      <c r="H464" s="143" t="str">
        <f>IF(AND($A464&lt;&gt;"Eindtotaal",$A464&lt;&gt;""),(VLOOKUP($A464,basisdata!$J$1:$M$3415,2,0)),"")</f>
        <v/>
      </c>
      <c r="I464" s="144" t="str">
        <f>IF(AND($A464&lt;&gt;"Eindtotaal",$A464&lt;&gt;""),(VLOOKUP($A464,basisdata!$J$1:$N$3415,5,0)),"")</f>
        <v/>
      </c>
    </row>
    <row r="465" spans="1:9" x14ac:dyDescent="0.3">
      <c r="A465"/>
      <c r="B465"/>
      <c r="C465"/>
      <c r="D465"/>
      <c r="E465"/>
      <c r="G465" s="143" t="str">
        <f>IF(AND($A465&lt;&gt;"Eindtotaal",$A465&lt;&gt;""),(VLOOKUP($A465,basisdata!$J$1:$M$3415,4,0)),"")</f>
        <v/>
      </c>
      <c r="H465" s="143" t="str">
        <f>IF(AND($A465&lt;&gt;"Eindtotaal",$A465&lt;&gt;""),(VLOOKUP($A465,basisdata!$J$1:$M$3415,2,0)),"")</f>
        <v/>
      </c>
      <c r="I465" s="144" t="str">
        <f>IF(AND($A465&lt;&gt;"Eindtotaal",$A465&lt;&gt;""),(VLOOKUP($A465,basisdata!$J$1:$N$3415,5,0)),"")</f>
        <v/>
      </c>
    </row>
    <row r="466" spans="1:9" x14ac:dyDescent="0.3">
      <c r="A466"/>
      <c r="B466"/>
      <c r="C466"/>
      <c r="D466"/>
      <c r="E466"/>
      <c r="G466" s="143" t="str">
        <f>IF(AND($A466&lt;&gt;"Eindtotaal",$A466&lt;&gt;""),(VLOOKUP($A466,basisdata!$J$1:$M$3415,4,0)),"")</f>
        <v/>
      </c>
      <c r="H466" s="143" t="str">
        <f>IF(AND($A466&lt;&gt;"Eindtotaal",$A466&lt;&gt;""),(VLOOKUP($A466,basisdata!$J$1:$M$3415,2,0)),"")</f>
        <v/>
      </c>
      <c r="I466" s="144" t="str">
        <f>IF(AND($A466&lt;&gt;"Eindtotaal",$A466&lt;&gt;""),(VLOOKUP($A466,basisdata!$J$1:$N$3415,5,0)),"")</f>
        <v/>
      </c>
    </row>
    <row r="467" spans="1:9" x14ac:dyDescent="0.3">
      <c r="A467"/>
      <c r="B467"/>
      <c r="C467"/>
      <c r="D467"/>
      <c r="E467"/>
      <c r="G467" s="143" t="str">
        <f>IF(AND($A467&lt;&gt;"Eindtotaal",$A467&lt;&gt;""),(VLOOKUP($A467,basisdata!$J$1:$M$3415,4,0)),"")</f>
        <v/>
      </c>
      <c r="H467" s="143" t="str">
        <f>IF(AND($A467&lt;&gt;"Eindtotaal",$A467&lt;&gt;""),(VLOOKUP($A467,basisdata!$J$1:$M$3415,2,0)),"")</f>
        <v/>
      </c>
      <c r="I467" s="144" t="str">
        <f>IF(AND($A467&lt;&gt;"Eindtotaal",$A467&lt;&gt;""),(VLOOKUP($A467,basisdata!$J$1:$N$3415,5,0)),"")</f>
        <v/>
      </c>
    </row>
    <row r="468" spans="1:9" x14ac:dyDescent="0.3">
      <c r="A468"/>
      <c r="B468"/>
      <c r="C468"/>
      <c r="D468"/>
      <c r="E468"/>
      <c r="G468" s="143" t="str">
        <f>IF(AND($A468&lt;&gt;"Eindtotaal",$A468&lt;&gt;""),(VLOOKUP($A468,basisdata!$J$1:$M$3415,4,0)),"")</f>
        <v/>
      </c>
      <c r="H468" s="143" t="str">
        <f>IF(AND($A468&lt;&gt;"Eindtotaal",$A468&lt;&gt;""),(VLOOKUP($A468,basisdata!$J$1:$M$3415,2,0)),"")</f>
        <v/>
      </c>
      <c r="I468" s="144" t="str">
        <f>IF(AND($A468&lt;&gt;"Eindtotaal",$A468&lt;&gt;""),(VLOOKUP($A468,basisdata!$J$1:$N$3415,5,0)),"")</f>
        <v/>
      </c>
    </row>
    <row r="469" spans="1:9" x14ac:dyDescent="0.3">
      <c r="A469"/>
      <c r="B469"/>
      <c r="C469"/>
      <c r="D469"/>
      <c r="E469"/>
      <c r="G469" s="143" t="str">
        <f>IF(AND($A469&lt;&gt;"Eindtotaal",$A469&lt;&gt;""),(VLOOKUP($A469,basisdata!$J$1:$M$3415,4,0)),"")</f>
        <v/>
      </c>
      <c r="H469" s="143" t="str">
        <f>IF(AND($A469&lt;&gt;"Eindtotaal",$A469&lt;&gt;""),(VLOOKUP($A469,basisdata!$J$1:$M$3415,2,0)),"")</f>
        <v/>
      </c>
      <c r="I469" s="144" t="str">
        <f>IF(AND($A469&lt;&gt;"Eindtotaal",$A469&lt;&gt;""),(VLOOKUP($A469,basisdata!$J$1:$N$3415,5,0)),"")</f>
        <v/>
      </c>
    </row>
    <row r="470" spans="1:9" x14ac:dyDescent="0.3">
      <c r="A470"/>
      <c r="B470"/>
      <c r="C470"/>
      <c r="D470"/>
      <c r="E470"/>
      <c r="G470" s="143" t="str">
        <f>IF(AND($A470&lt;&gt;"Eindtotaal",$A470&lt;&gt;""),(VLOOKUP($A470,basisdata!$J$1:$M$3415,4,0)),"")</f>
        <v/>
      </c>
      <c r="H470" s="143" t="str">
        <f>IF(AND($A470&lt;&gt;"Eindtotaal",$A470&lt;&gt;""),(VLOOKUP($A470,basisdata!$J$1:$M$3415,2,0)),"")</f>
        <v/>
      </c>
      <c r="I470" s="144" t="str">
        <f>IF(AND($A470&lt;&gt;"Eindtotaal",$A470&lt;&gt;""),(VLOOKUP($A470,basisdata!$J$1:$N$3415,5,0)),"")</f>
        <v/>
      </c>
    </row>
    <row r="471" spans="1:9" x14ac:dyDescent="0.3">
      <c r="A471"/>
      <c r="B471"/>
      <c r="C471"/>
      <c r="D471"/>
      <c r="E471"/>
      <c r="G471" s="143" t="str">
        <f>IF(AND($A471&lt;&gt;"Eindtotaal",$A471&lt;&gt;""),(VLOOKUP($A471,basisdata!$J$1:$M$3415,4,0)),"")</f>
        <v/>
      </c>
      <c r="H471" s="143" t="str">
        <f>IF(AND($A471&lt;&gt;"Eindtotaal",$A471&lt;&gt;""),(VLOOKUP($A471,basisdata!$J$1:$M$3415,2,0)),"")</f>
        <v/>
      </c>
      <c r="I471" s="144" t="str">
        <f>IF(AND($A471&lt;&gt;"Eindtotaal",$A471&lt;&gt;""),(VLOOKUP($A471,basisdata!$J$1:$N$3415,5,0)),"")</f>
        <v/>
      </c>
    </row>
    <row r="472" spans="1:9" x14ac:dyDescent="0.3">
      <c r="A472"/>
      <c r="B472"/>
      <c r="C472"/>
      <c r="D472"/>
      <c r="E472"/>
      <c r="G472" s="143" t="str">
        <f>IF(AND($A472&lt;&gt;"Eindtotaal",$A472&lt;&gt;""),(VLOOKUP($A472,basisdata!$J$1:$M$3415,4,0)),"")</f>
        <v/>
      </c>
      <c r="H472" s="143" t="str">
        <f>IF(AND($A472&lt;&gt;"Eindtotaal",$A472&lt;&gt;""),(VLOOKUP($A472,basisdata!$J$1:$M$3415,2,0)),"")</f>
        <v/>
      </c>
      <c r="I472" s="144" t="str">
        <f>IF(AND($A472&lt;&gt;"Eindtotaal",$A472&lt;&gt;""),(VLOOKUP($A472,basisdata!$J$1:$N$3415,5,0)),"")</f>
        <v/>
      </c>
    </row>
    <row r="473" spans="1:9" x14ac:dyDescent="0.3">
      <c r="A473"/>
      <c r="B473"/>
      <c r="C473"/>
      <c r="D473"/>
      <c r="E473"/>
      <c r="G473" s="143" t="str">
        <f>IF(AND($A473&lt;&gt;"Eindtotaal",$A473&lt;&gt;""),(VLOOKUP($A473,basisdata!$J$1:$M$3415,4,0)),"")</f>
        <v/>
      </c>
      <c r="H473" s="143" t="str">
        <f>IF(AND($A473&lt;&gt;"Eindtotaal",$A473&lt;&gt;""),(VLOOKUP($A473,basisdata!$J$1:$M$3415,2,0)),"")</f>
        <v/>
      </c>
      <c r="I473" s="144" t="str">
        <f>IF(AND($A473&lt;&gt;"Eindtotaal",$A473&lt;&gt;""),(VLOOKUP($A473,basisdata!$J$1:$N$3415,5,0)),"")</f>
        <v/>
      </c>
    </row>
    <row r="474" spans="1:9" x14ac:dyDescent="0.3">
      <c r="A474"/>
      <c r="B474"/>
      <c r="C474"/>
      <c r="D474"/>
      <c r="E474"/>
      <c r="G474" s="143" t="str">
        <f>IF(AND($A474&lt;&gt;"Eindtotaal",$A474&lt;&gt;""),(VLOOKUP($A474,basisdata!$J$1:$M$3415,4,0)),"")</f>
        <v/>
      </c>
      <c r="H474" s="143" t="str">
        <f>IF(AND($A474&lt;&gt;"Eindtotaal",$A474&lt;&gt;""),(VLOOKUP($A474,basisdata!$J$1:$M$3415,2,0)),"")</f>
        <v/>
      </c>
      <c r="I474" s="144" t="str">
        <f>IF(AND($A474&lt;&gt;"Eindtotaal",$A474&lt;&gt;""),(VLOOKUP($A474,basisdata!$J$1:$N$3415,5,0)),"")</f>
        <v/>
      </c>
    </row>
    <row r="475" spans="1:9" x14ac:dyDescent="0.3">
      <c r="A475"/>
      <c r="B475"/>
      <c r="C475"/>
      <c r="D475"/>
      <c r="E475"/>
      <c r="G475" s="143" t="str">
        <f>IF(AND($A475&lt;&gt;"Eindtotaal",$A475&lt;&gt;""),(VLOOKUP($A475,basisdata!$J$1:$M$3415,4,0)),"")</f>
        <v/>
      </c>
      <c r="H475" s="143" t="str">
        <f>IF(AND($A475&lt;&gt;"Eindtotaal",$A475&lt;&gt;""),(VLOOKUP($A475,basisdata!$J$1:$M$3415,2,0)),"")</f>
        <v/>
      </c>
      <c r="I475" s="144" t="str">
        <f>IF(AND($A475&lt;&gt;"Eindtotaal",$A475&lt;&gt;""),(VLOOKUP($A475,basisdata!$J$1:$N$3415,5,0)),"")</f>
        <v/>
      </c>
    </row>
    <row r="476" spans="1:9" x14ac:dyDescent="0.3">
      <c r="A476"/>
      <c r="B476"/>
      <c r="C476"/>
      <c r="D476"/>
      <c r="E476"/>
      <c r="G476" s="143" t="str">
        <f>IF(AND($A476&lt;&gt;"Eindtotaal",$A476&lt;&gt;""),(VLOOKUP($A476,basisdata!$J$1:$M$3415,4,0)),"")</f>
        <v/>
      </c>
      <c r="H476" s="143" t="str">
        <f>IF(AND($A476&lt;&gt;"Eindtotaal",$A476&lt;&gt;""),(VLOOKUP($A476,basisdata!$J$1:$M$3415,2,0)),"")</f>
        <v/>
      </c>
      <c r="I476" s="144" t="str">
        <f>IF(AND($A476&lt;&gt;"Eindtotaal",$A476&lt;&gt;""),(VLOOKUP($A476,basisdata!$J$1:$N$3415,5,0)),"")</f>
        <v/>
      </c>
    </row>
    <row r="477" spans="1:9" x14ac:dyDescent="0.3">
      <c r="A477"/>
      <c r="B477"/>
      <c r="C477"/>
      <c r="D477"/>
      <c r="E477"/>
      <c r="G477" s="143" t="str">
        <f>IF(AND($A477&lt;&gt;"Eindtotaal",$A477&lt;&gt;""),(VLOOKUP($A477,basisdata!$J$1:$M$3415,4,0)),"")</f>
        <v/>
      </c>
      <c r="H477" s="143" t="str">
        <f>IF(AND($A477&lt;&gt;"Eindtotaal",$A477&lt;&gt;""),(VLOOKUP($A477,basisdata!$J$1:$M$3415,2,0)),"")</f>
        <v/>
      </c>
      <c r="I477" s="144" t="str">
        <f>IF(AND($A477&lt;&gt;"Eindtotaal",$A477&lt;&gt;""),(VLOOKUP($A477,basisdata!$J$1:$N$3415,5,0)),"")</f>
        <v/>
      </c>
    </row>
    <row r="478" spans="1:9" x14ac:dyDescent="0.3">
      <c r="A478"/>
      <c r="B478"/>
      <c r="C478"/>
      <c r="D478"/>
      <c r="E478"/>
      <c r="G478" s="143" t="str">
        <f>IF(AND($A478&lt;&gt;"Eindtotaal",$A478&lt;&gt;""),(VLOOKUP($A478,basisdata!$J$1:$M$3415,4,0)),"")</f>
        <v/>
      </c>
      <c r="H478" s="143" t="str">
        <f>IF(AND($A478&lt;&gt;"Eindtotaal",$A478&lt;&gt;""),(VLOOKUP($A478,basisdata!$J$1:$M$3415,2,0)),"")</f>
        <v/>
      </c>
      <c r="I478" s="144" t="str">
        <f>IF(AND($A478&lt;&gt;"Eindtotaal",$A478&lt;&gt;""),(VLOOKUP($A478,basisdata!$J$1:$N$3415,5,0)),"")</f>
        <v/>
      </c>
    </row>
    <row r="479" spans="1:9" x14ac:dyDescent="0.3">
      <c r="A479"/>
      <c r="B479"/>
      <c r="C479"/>
      <c r="D479"/>
      <c r="E479"/>
      <c r="G479" s="143" t="str">
        <f>IF(AND($A479&lt;&gt;"Eindtotaal",$A479&lt;&gt;""),(VLOOKUP($A479,basisdata!$J$1:$M$3415,4,0)),"")</f>
        <v/>
      </c>
      <c r="H479" s="143" t="str">
        <f>IF(AND($A479&lt;&gt;"Eindtotaal",$A479&lt;&gt;""),(VLOOKUP($A479,basisdata!$J$1:$M$3415,2,0)),"")</f>
        <v/>
      </c>
      <c r="I479" s="144" t="str">
        <f>IF(AND($A479&lt;&gt;"Eindtotaal",$A479&lt;&gt;""),(VLOOKUP($A479,basisdata!$J$1:$N$3415,5,0)),"")</f>
        <v/>
      </c>
    </row>
    <row r="480" spans="1:9" x14ac:dyDescent="0.3">
      <c r="A480"/>
      <c r="B480"/>
      <c r="C480"/>
      <c r="D480"/>
      <c r="E480"/>
      <c r="G480" s="143" t="str">
        <f>IF(AND($A480&lt;&gt;"Eindtotaal",$A480&lt;&gt;""),(VLOOKUP($A480,basisdata!$J$1:$M$3415,4,0)),"")</f>
        <v/>
      </c>
      <c r="H480" s="143" t="str">
        <f>IF(AND($A480&lt;&gt;"Eindtotaal",$A480&lt;&gt;""),(VLOOKUP($A480,basisdata!$J$1:$M$3415,2,0)),"")</f>
        <v/>
      </c>
      <c r="I480" s="144" t="str">
        <f>IF(AND($A480&lt;&gt;"Eindtotaal",$A480&lt;&gt;""),(VLOOKUP($A480,basisdata!$J$1:$N$3415,5,0)),"")</f>
        <v/>
      </c>
    </row>
    <row r="481" spans="1:9" x14ac:dyDescent="0.3">
      <c r="A481"/>
      <c r="B481"/>
      <c r="C481"/>
      <c r="D481"/>
      <c r="E481"/>
      <c r="G481" s="143" t="str">
        <f>IF(AND($A481&lt;&gt;"Eindtotaal",$A481&lt;&gt;""),(VLOOKUP($A481,basisdata!$J$1:$M$3415,4,0)),"")</f>
        <v/>
      </c>
      <c r="H481" s="143" t="str">
        <f>IF(AND($A481&lt;&gt;"Eindtotaal",$A481&lt;&gt;""),(VLOOKUP($A481,basisdata!$J$1:$M$3415,2,0)),"")</f>
        <v/>
      </c>
      <c r="I481" s="144" t="str">
        <f>IF(AND($A481&lt;&gt;"Eindtotaal",$A481&lt;&gt;""),(VLOOKUP($A481,basisdata!$J$1:$N$3415,5,0)),"")</f>
        <v/>
      </c>
    </row>
    <row r="482" spans="1:9" x14ac:dyDescent="0.3">
      <c r="A482"/>
      <c r="B482"/>
      <c r="C482"/>
      <c r="D482"/>
      <c r="E482"/>
      <c r="G482" s="143" t="str">
        <f>IF(AND($A482&lt;&gt;"Eindtotaal",$A482&lt;&gt;""),(VLOOKUP($A482,basisdata!$J$1:$M$3415,4,0)),"")</f>
        <v/>
      </c>
      <c r="H482" s="143" t="str">
        <f>IF(AND($A482&lt;&gt;"Eindtotaal",$A482&lt;&gt;""),(VLOOKUP($A482,basisdata!$J$1:$M$3415,2,0)),"")</f>
        <v/>
      </c>
      <c r="I482" s="144" t="str">
        <f>IF(AND($A482&lt;&gt;"Eindtotaal",$A482&lt;&gt;""),(VLOOKUP($A482,basisdata!$J$1:$N$3415,5,0)),"")</f>
        <v/>
      </c>
    </row>
    <row r="483" spans="1:9" x14ac:dyDescent="0.3">
      <c r="A483"/>
      <c r="B483"/>
      <c r="C483"/>
      <c r="D483"/>
      <c r="E483"/>
      <c r="G483" s="143" t="str">
        <f>IF(AND($A483&lt;&gt;"Eindtotaal",$A483&lt;&gt;""),(VLOOKUP($A483,basisdata!$J$1:$M$3415,4,0)),"")</f>
        <v/>
      </c>
      <c r="H483" s="143" t="str">
        <f>IF(AND($A483&lt;&gt;"Eindtotaal",$A483&lt;&gt;""),(VLOOKUP($A483,basisdata!$J$1:$M$3415,2,0)),"")</f>
        <v/>
      </c>
      <c r="I483" s="144" t="str">
        <f>IF(AND($A483&lt;&gt;"Eindtotaal",$A483&lt;&gt;""),(VLOOKUP($A483,basisdata!$J$1:$N$3415,5,0)),"")</f>
        <v/>
      </c>
    </row>
    <row r="484" spans="1:9" x14ac:dyDescent="0.3">
      <c r="A484"/>
      <c r="B484"/>
      <c r="C484"/>
      <c r="D484"/>
      <c r="E484"/>
      <c r="G484" s="143" t="str">
        <f>IF(AND($A484&lt;&gt;"Eindtotaal",$A484&lt;&gt;""),(VLOOKUP($A484,basisdata!$J$1:$M$3415,4,0)),"")</f>
        <v/>
      </c>
      <c r="H484" s="143" t="str">
        <f>IF(AND($A484&lt;&gt;"Eindtotaal",$A484&lt;&gt;""),(VLOOKUP($A484,basisdata!$J$1:$M$3415,2,0)),"")</f>
        <v/>
      </c>
      <c r="I484" s="144" t="str">
        <f>IF(AND($A484&lt;&gt;"Eindtotaal",$A484&lt;&gt;""),(VLOOKUP($A484,basisdata!$J$1:$N$3415,5,0)),"")</f>
        <v/>
      </c>
    </row>
    <row r="485" spans="1:9" x14ac:dyDescent="0.3">
      <c r="A485"/>
      <c r="B485"/>
      <c r="C485"/>
      <c r="D485"/>
      <c r="E485"/>
      <c r="G485" s="143" t="str">
        <f>IF(AND($A485&lt;&gt;"Eindtotaal",$A485&lt;&gt;""),(VLOOKUP($A485,basisdata!$J$1:$M$3415,4,0)),"")</f>
        <v/>
      </c>
      <c r="H485" s="143" t="str">
        <f>IF(AND($A485&lt;&gt;"Eindtotaal",$A485&lt;&gt;""),(VLOOKUP($A485,basisdata!$J$1:$M$3415,2,0)),"")</f>
        <v/>
      </c>
      <c r="I485" s="144" t="str">
        <f>IF(AND($A485&lt;&gt;"Eindtotaal",$A485&lt;&gt;""),(VLOOKUP($A485,basisdata!$J$1:$N$3415,5,0)),"")</f>
        <v/>
      </c>
    </row>
    <row r="486" spans="1:9" x14ac:dyDescent="0.3">
      <c r="A486"/>
      <c r="B486"/>
      <c r="C486"/>
      <c r="D486"/>
      <c r="E486"/>
      <c r="G486" s="143" t="str">
        <f>IF(AND($A486&lt;&gt;"Eindtotaal",$A486&lt;&gt;""),(VLOOKUP($A486,basisdata!$J$1:$M$3415,4,0)),"")</f>
        <v/>
      </c>
      <c r="H486" s="143" t="str">
        <f>IF(AND($A486&lt;&gt;"Eindtotaal",$A486&lt;&gt;""),(VLOOKUP($A486,basisdata!$J$1:$M$3415,2,0)),"")</f>
        <v/>
      </c>
      <c r="I486" s="144" t="str">
        <f>IF(AND($A486&lt;&gt;"Eindtotaal",$A486&lt;&gt;""),(VLOOKUP($A486,basisdata!$J$1:$N$3415,5,0)),"")</f>
        <v/>
      </c>
    </row>
    <row r="487" spans="1:9" x14ac:dyDescent="0.3">
      <c r="A487"/>
      <c r="B487"/>
      <c r="C487"/>
      <c r="D487"/>
      <c r="E487"/>
      <c r="G487" s="143" t="str">
        <f>IF(AND($A487&lt;&gt;"Eindtotaal",$A487&lt;&gt;""),(VLOOKUP($A487,basisdata!$J$1:$M$3415,4,0)),"")</f>
        <v/>
      </c>
      <c r="H487" s="143" t="str">
        <f>IF(AND($A487&lt;&gt;"Eindtotaal",$A487&lt;&gt;""),(VLOOKUP($A487,basisdata!$J$1:$M$3415,2,0)),"")</f>
        <v/>
      </c>
      <c r="I487" s="144" t="str">
        <f>IF(AND($A487&lt;&gt;"Eindtotaal",$A487&lt;&gt;""),(VLOOKUP($A487,basisdata!$J$1:$N$3415,5,0)),"")</f>
        <v/>
      </c>
    </row>
    <row r="488" spans="1:9" x14ac:dyDescent="0.3">
      <c r="A488"/>
      <c r="B488"/>
      <c r="C488"/>
      <c r="D488"/>
      <c r="E488"/>
      <c r="G488" s="143" t="str">
        <f>IF(AND($A488&lt;&gt;"Eindtotaal",$A488&lt;&gt;""),(VLOOKUP($A488,basisdata!$J$1:$M$3415,4,0)),"")</f>
        <v/>
      </c>
      <c r="H488" s="143" t="str">
        <f>IF(AND($A488&lt;&gt;"Eindtotaal",$A488&lt;&gt;""),(VLOOKUP($A488,basisdata!$J$1:$M$3415,2,0)),"")</f>
        <v/>
      </c>
      <c r="I488" s="144" t="str">
        <f>IF(AND($A488&lt;&gt;"Eindtotaal",$A488&lt;&gt;""),(VLOOKUP($A488,basisdata!$J$1:$N$3415,5,0)),"")</f>
        <v/>
      </c>
    </row>
    <row r="489" spans="1:9" x14ac:dyDescent="0.3">
      <c r="A489"/>
      <c r="B489"/>
      <c r="C489"/>
      <c r="D489"/>
      <c r="E489"/>
      <c r="G489" s="143" t="str">
        <f>IF(AND($A489&lt;&gt;"Eindtotaal",$A489&lt;&gt;""),(VLOOKUP($A489,basisdata!$J$1:$M$3415,4,0)),"")</f>
        <v/>
      </c>
      <c r="H489" s="143" t="str">
        <f>IF(AND($A489&lt;&gt;"Eindtotaal",$A489&lt;&gt;""),(VLOOKUP($A489,basisdata!$J$1:$M$3415,2,0)),"")</f>
        <v/>
      </c>
      <c r="I489" s="144" t="str">
        <f>IF(AND($A489&lt;&gt;"Eindtotaal",$A489&lt;&gt;""),(VLOOKUP($A489,basisdata!$J$1:$N$3415,5,0)),"")</f>
        <v/>
      </c>
    </row>
    <row r="490" spans="1:9" x14ac:dyDescent="0.3">
      <c r="A490"/>
      <c r="B490"/>
      <c r="C490"/>
      <c r="D490"/>
      <c r="E490"/>
      <c r="G490" s="143" t="str">
        <f>IF(AND($A490&lt;&gt;"Eindtotaal",$A490&lt;&gt;""),(VLOOKUP($A490,basisdata!$J$1:$M$3415,4,0)),"")</f>
        <v/>
      </c>
      <c r="H490" s="143" t="str">
        <f>IF(AND($A490&lt;&gt;"Eindtotaal",$A490&lt;&gt;""),(VLOOKUP($A490,basisdata!$J$1:$M$3415,2,0)),"")</f>
        <v/>
      </c>
      <c r="I490" s="144" t="str">
        <f>IF(AND($A490&lt;&gt;"Eindtotaal",$A490&lt;&gt;""),(VLOOKUP($A490,basisdata!$J$1:$N$3415,5,0)),"")</f>
        <v/>
      </c>
    </row>
    <row r="491" spans="1:9" x14ac:dyDescent="0.3">
      <c r="A491"/>
      <c r="B491"/>
      <c r="C491"/>
      <c r="D491"/>
      <c r="E491"/>
      <c r="G491" s="143" t="str">
        <f>IF(AND($A491&lt;&gt;"Eindtotaal",$A491&lt;&gt;""),(VLOOKUP($A491,basisdata!$J$1:$M$3415,4,0)),"")</f>
        <v/>
      </c>
      <c r="H491" s="143" t="str">
        <f>IF(AND($A491&lt;&gt;"Eindtotaal",$A491&lt;&gt;""),(VLOOKUP($A491,basisdata!$J$1:$M$3415,2,0)),"")</f>
        <v/>
      </c>
      <c r="I491" s="144" t="str">
        <f>IF(AND($A491&lt;&gt;"Eindtotaal",$A491&lt;&gt;""),(VLOOKUP($A491,basisdata!$J$1:$N$3415,5,0)),"")</f>
        <v/>
      </c>
    </row>
    <row r="492" spans="1:9" x14ac:dyDescent="0.3">
      <c r="A492"/>
      <c r="B492"/>
      <c r="C492"/>
      <c r="D492"/>
      <c r="E492"/>
      <c r="G492" s="143" t="str">
        <f>IF(AND($A492&lt;&gt;"Eindtotaal",$A492&lt;&gt;""),(VLOOKUP($A492,basisdata!$J$1:$M$3415,4,0)),"")</f>
        <v/>
      </c>
      <c r="H492" s="143" t="str">
        <f>IF(AND($A492&lt;&gt;"Eindtotaal",$A492&lt;&gt;""),(VLOOKUP($A492,basisdata!$J$1:$M$3415,2,0)),"")</f>
        <v/>
      </c>
      <c r="I492" s="144" t="str">
        <f>IF(AND($A492&lt;&gt;"Eindtotaal",$A492&lt;&gt;""),(VLOOKUP($A492,basisdata!$J$1:$N$3415,5,0)),"")</f>
        <v/>
      </c>
    </row>
    <row r="493" spans="1:9" x14ac:dyDescent="0.3">
      <c r="A493"/>
      <c r="B493"/>
      <c r="C493"/>
      <c r="D493"/>
      <c r="E493"/>
      <c r="G493" s="143" t="str">
        <f>IF(AND($A493&lt;&gt;"Eindtotaal",$A493&lt;&gt;""),(VLOOKUP($A493,basisdata!$J$1:$M$3415,4,0)),"")</f>
        <v/>
      </c>
      <c r="H493" s="143" t="str">
        <f>IF(AND($A493&lt;&gt;"Eindtotaal",$A493&lt;&gt;""),(VLOOKUP($A493,basisdata!$J$1:$M$3415,2,0)),"")</f>
        <v/>
      </c>
      <c r="I493" s="144" t="str">
        <f>IF(AND($A493&lt;&gt;"Eindtotaal",$A493&lt;&gt;""),(VLOOKUP($A493,basisdata!$J$1:$N$3415,5,0)),"")</f>
        <v/>
      </c>
    </row>
    <row r="494" spans="1:9" x14ac:dyDescent="0.3">
      <c r="A494"/>
      <c r="B494"/>
      <c r="C494"/>
      <c r="D494"/>
      <c r="E494"/>
      <c r="G494" s="143" t="str">
        <f>IF(AND($A494&lt;&gt;"Eindtotaal",$A494&lt;&gt;""),(VLOOKUP($A494,basisdata!$J$1:$M$3415,4,0)),"")</f>
        <v/>
      </c>
      <c r="H494" s="143" t="str">
        <f>IF(AND($A494&lt;&gt;"Eindtotaal",$A494&lt;&gt;""),(VLOOKUP($A494,basisdata!$J$1:$M$3415,2,0)),"")</f>
        <v/>
      </c>
      <c r="I494" s="144" t="str">
        <f>IF(AND($A494&lt;&gt;"Eindtotaal",$A494&lt;&gt;""),(VLOOKUP($A494,basisdata!$J$1:$N$3415,5,0)),"")</f>
        <v/>
      </c>
    </row>
    <row r="495" spans="1:9" x14ac:dyDescent="0.3">
      <c r="A495"/>
      <c r="B495"/>
      <c r="C495"/>
      <c r="D495"/>
      <c r="E495"/>
      <c r="G495" s="143" t="str">
        <f>IF(AND($A495&lt;&gt;"Eindtotaal",$A495&lt;&gt;""),(VLOOKUP($A495,basisdata!$J$1:$M$3415,4,0)),"")</f>
        <v/>
      </c>
      <c r="H495" s="143" t="str">
        <f>IF(AND($A495&lt;&gt;"Eindtotaal",$A495&lt;&gt;""),(VLOOKUP($A495,basisdata!$J$1:$M$3415,2,0)),"")</f>
        <v/>
      </c>
      <c r="I495" s="144" t="str">
        <f>IF(AND($A495&lt;&gt;"Eindtotaal",$A495&lt;&gt;""),(VLOOKUP($A495,basisdata!$J$1:$N$3415,5,0)),"")</f>
        <v/>
      </c>
    </row>
    <row r="496" spans="1:9" x14ac:dyDescent="0.3">
      <c r="A496"/>
      <c r="B496"/>
      <c r="C496"/>
      <c r="D496"/>
      <c r="E496"/>
      <c r="G496" s="143" t="str">
        <f>IF(AND($A496&lt;&gt;"Eindtotaal",$A496&lt;&gt;""),(VLOOKUP($A496,basisdata!$J$1:$M$3415,4,0)),"")</f>
        <v/>
      </c>
      <c r="H496" s="143" t="str">
        <f>IF(AND($A496&lt;&gt;"Eindtotaal",$A496&lt;&gt;""),(VLOOKUP($A496,basisdata!$J$1:$M$3415,2,0)),"")</f>
        <v/>
      </c>
      <c r="I496" s="144" t="str">
        <f>IF(AND($A496&lt;&gt;"Eindtotaal",$A496&lt;&gt;""),(VLOOKUP($A496,basisdata!$J$1:$N$3415,5,0)),"")</f>
        <v/>
      </c>
    </row>
    <row r="497" spans="1:9" x14ac:dyDescent="0.3">
      <c r="A497"/>
      <c r="B497"/>
      <c r="C497"/>
      <c r="D497"/>
      <c r="E497"/>
      <c r="G497" s="143" t="str">
        <f>IF(AND($A497&lt;&gt;"Eindtotaal",$A497&lt;&gt;""),(VLOOKUP($A497,basisdata!$J$1:$M$3415,4,0)),"")</f>
        <v/>
      </c>
      <c r="H497" s="143" t="str">
        <f>IF(AND($A497&lt;&gt;"Eindtotaal",$A497&lt;&gt;""),(VLOOKUP($A497,basisdata!$J$1:$M$3415,2,0)),"")</f>
        <v/>
      </c>
      <c r="I497" s="144" t="str">
        <f>IF(AND($A497&lt;&gt;"Eindtotaal",$A497&lt;&gt;""),(VLOOKUP($A497,basisdata!$J$1:$N$3415,5,0)),"")</f>
        <v/>
      </c>
    </row>
    <row r="498" spans="1:9" x14ac:dyDescent="0.3">
      <c r="A498"/>
      <c r="B498"/>
      <c r="C498"/>
      <c r="D498"/>
      <c r="E498"/>
      <c r="G498" s="143" t="str">
        <f>IF(AND($A498&lt;&gt;"Eindtotaal",$A498&lt;&gt;""),(VLOOKUP($A498,basisdata!$J$1:$M$3415,4,0)),"")</f>
        <v/>
      </c>
      <c r="H498" s="143" t="str">
        <f>IF(AND($A498&lt;&gt;"Eindtotaal",$A498&lt;&gt;""),(VLOOKUP($A498,basisdata!$J$1:$M$3415,2,0)),"")</f>
        <v/>
      </c>
      <c r="I498" s="144" t="str">
        <f>IF(AND($A498&lt;&gt;"Eindtotaal",$A498&lt;&gt;""),(VLOOKUP($A498,basisdata!$J$1:$N$3415,5,0)),"")</f>
        <v/>
      </c>
    </row>
    <row r="499" spans="1:9" x14ac:dyDescent="0.3">
      <c r="A499"/>
      <c r="B499"/>
      <c r="C499"/>
      <c r="D499"/>
      <c r="E499"/>
      <c r="G499" s="143" t="str">
        <f>IF(AND($A499&lt;&gt;"Eindtotaal",$A499&lt;&gt;""),(VLOOKUP($A499,basisdata!$J$1:$M$3415,4,0)),"")</f>
        <v/>
      </c>
      <c r="H499" s="143" t="str">
        <f>IF(AND($A499&lt;&gt;"Eindtotaal",$A499&lt;&gt;""),(VLOOKUP($A499,basisdata!$J$1:$M$3415,2,0)),"")</f>
        <v/>
      </c>
      <c r="I499" s="144" t="str">
        <f>IF(AND($A499&lt;&gt;"Eindtotaal",$A499&lt;&gt;""),(VLOOKUP($A499,basisdata!$J$1:$N$3415,5,0)),"")</f>
        <v/>
      </c>
    </row>
    <row r="500" spans="1:9" x14ac:dyDescent="0.3">
      <c r="A500"/>
      <c r="B500"/>
      <c r="C500"/>
      <c r="D500"/>
      <c r="E500"/>
      <c r="G500" s="143" t="str">
        <f>IF(AND($A500&lt;&gt;"Eindtotaal",$A500&lt;&gt;""),(VLOOKUP($A500,basisdata!$J$1:$M$3415,4,0)),"")</f>
        <v/>
      </c>
      <c r="H500" s="143" t="str">
        <f>IF(AND($A500&lt;&gt;"Eindtotaal",$A500&lt;&gt;""),(VLOOKUP($A500,basisdata!$J$1:$M$3415,2,0)),"")</f>
        <v/>
      </c>
      <c r="I500" s="144" t="str">
        <f>IF(AND($A500&lt;&gt;"Eindtotaal",$A500&lt;&gt;""),(VLOOKUP($A500,basisdata!$J$1:$N$3415,5,0)),"")</f>
        <v/>
      </c>
    </row>
    <row r="501" spans="1:9" x14ac:dyDescent="0.3">
      <c r="A501"/>
      <c r="B501"/>
      <c r="C501"/>
      <c r="D501"/>
      <c r="E501"/>
      <c r="G501" s="143" t="str">
        <f>IF(AND($A501&lt;&gt;"Eindtotaal",$A501&lt;&gt;""),(VLOOKUP($A501,basisdata!$J$1:$M$3415,4,0)),"")</f>
        <v/>
      </c>
      <c r="H501" s="143" t="str">
        <f>IF(AND($A501&lt;&gt;"Eindtotaal",$A501&lt;&gt;""),(VLOOKUP($A501,basisdata!$J$1:$M$3415,2,0)),"")</f>
        <v/>
      </c>
      <c r="I501" s="144" t="str">
        <f>IF(AND($A501&lt;&gt;"Eindtotaal",$A501&lt;&gt;""),(VLOOKUP($A501,basisdata!$J$1:$N$3415,5,0)),"")</f>
        <v/>
      </c>
    </row>
    <row r="502" spans="1:9" x14ac:dyDescent="0.3">
      <c r="A502"/>
      <c r="B502"/>
      <c r="C502"/>
      <c r="D502"/>
      <c r="E502"/>
      <c r="G502" s="143" t="str">
        <f>IF(AND($A502&lt;&gt;"Eindtotaal",$A502&lt;&gt;""),(VLOOKUP($A502,basisdata!$J$1:$M$3415,4,0)),"")</f>
        <v/>
      </c>
      <c r="H502" s="143" t="str">
        <f>IF(AND($A502&lt;&gt;"Eindtotaal",$A502&lt;&gt;""),(VLOOKUP($A502,basisdata!$J$1:$M$3415,2,0)),"")</f>
        <v/>
      </c>
      <c r="I502" s="144" t="str">
        <f>IF(AND($A502&lt;&gt;"Eindtotaal",$A502&lt;&gt;""),(VLOOKUP($A502,basisdata!$J$1:$N$3415,5,0)),"")</f>
        <v/>
      </c>
    </row>
    <row r="503" spans="1:9" x14ac:dyDescent="0.3">
      <c r="A503"/>
      <c r="B503"/>
      <c r="C503"/>
      <c r="D503"/>
      <c r="E503"/>
      <c r="G503" s="143" t="str">
        <f>IF(AND($A503&lt;&gt;"Eindtotaal",$A503&lt;&gt;""),(VLOOKUP($A503,basisdata!$J$1:$M$3415,4,0)),"")</f>
        <v/>
      </c>
      <c r="H503" s="143" t="str">
        <f>IF(AND($A503&lt;&gt;"Eindtotaal",$A503&lt;&gt;""),(VLOOKUP($A503,basisdata!$J$1:$M$3415,2,0)),"")</f>
        <v/>
      </c>
      <c r="I503" s="144" t="str">
        <f>IF(AND($A503&lt;&gt;"Eindtotaal",$A503&lt;&gt;""),(VLOOKUP($A503,basisdata!$J$1:$N$3415,5,0)),"")</f>
        <v/>
      </c>
    </row>
    <row r="504" spans="1:9" x14ac:dyDescent="0.3">
      <c r="A504"/>
      <c r="B504"/>
      <c r="C504"/>
      <c r="D504"/>
      <c r="E504"/>
      <c r="G504" s="143" t="str">
        <f>IF(AND($A504&lt;&gt;"Eindtotaal",$A504&lt;&gt;""),(VLOOKUP($A504,basisdata!$J$1:$M$3415,4,0)),"")</f>
        <v/>
      </c>
      <c r="H504" s="143" t="str">
        <f>IF(AND($A504&lt;&gt;"Eindtotaal",$A504&lt;&gt;""),(VLOOKUP($A504,basisdata!$J$1:$M$3415,2,0)),"")</f>
        <v/>
      </c>
      <c r="I504" s="144" t="str">
        <f>IF(AND($A504&lt;&gt;"Eindtotaal",$A504&lt;&gt;""),(VLOOKUP($A504,basisdata!$J$1:$N$3415,5,0)),"")</f>
        <v/>
      </c>
    </row>
    <row r="505" spans="1:9" x14ac:dyDescent="0.3">
      <c r="A505"/>
      <c r="B505"/>
      <c r="C505"/>
      <c r="D505"/>
      <c r="E505"/>
      <c r="G505" s="143" t="str">
        <f>IF(AND($A505&lt;&gt;"Eindtotaal",$A505&lt;&gt;""),(VLOOKUP($A505,basisdata!$J$1:$M$3415,4,0)),"")</f>
        <v/>
      </c>
      <c r="H505" s="143" t="str">
        <f>IF(AND($A505&lt;&gt;"Eindtotaal",$A505&lt;&gt;""),(VLOOKUP($A505,basisdata!$J$1:$M$3415,2,0)),"")</f>
        <v/>
      </c>
      <c r="I505" s="144" t="str">
        <f>IF(AND($A505&lt;&gt;"Eindtotaal",$A505&lt;&gt;""),(VLOOKUP($A505,basisdata!$J$1:$N$3415,5,0)),"")</f>
        <v/>
      </c>
    </row>
    <row r="506" spans="1:9" x14ac:dyDescent="0.3">
      <c r="A506"/>
      <c r="B506"/>
      <c r="C506"/>
      <c r="D506"/>
      <c r="E506"/>
      <c r="G506" s="143" t="str">
        <f>IF(AND($A506&lt;&gt;"Eindtotaal",$A506&lt;&gt;""),(VLOOKUP($A506,basisdata!$J$1:$M$3415,4,0)),"")</f>
        <v/>
      </c>
      <c r="H506" s="143" t="str">
        <f>IF(AND($A506&lt;&gt;"Eindtotaal",$A506&lt;&gt;""),(VLOOKUP($A506,basisdata!$J$1:$M$3415,2,0)),"")</f>
        <v/>
      </c>
      <c r="I506" s="144" t="str">
        <f>IF(AND($A506&lt;&gt;"Eindtotaal",$A506&lt;&gt;""),(VLOOKUP($A506,basisdata!$J$1:$N$3415,5,0)),"")</f>
        <v/>
      </c>
    </row>
    <row r="507" spans="1:9" x14ac:dyDescent="0.3">
      <c r="A507"/>
      <c r="B507"/>
      <c r="C507"/>
      <c r="D507"/>
      <c r="E507"/>
      <c r="G507" s="143" t="str">
        <f>IF(AND($A507&lt;&gt;"Eindtotaal",$A507&lt;&gt;""),(VLOOKUP($A507,basisdata!$J$1:$M$3415,4,0)),"")</f>
        <v/>
      </c>
      <c r="H507" s="143" t="str">
        <f>IF(AND($A507&lt;&gt;"Eindtotaal",$A507&lt;&gt;""),(VLOOKUP($A507,basisdata!$J$1:$M$3415,2,0)),"")</f>
        <v/>
      </c>
      <c r="I507" s="144" t="str">
        <f>IF(AND($A507&lt;&gt;"Eindtotaal",$A507&lt;&gt;""),(VLOOKUP($A507,basisdata!$J$1:$N$3415,5,0)),"")</f>
        <v/>
      </c>
    </row>
    <row r="508" spans="1:9" x14ac:dyDescent="0.3">
      <c r="A508"/>
      <c r="B508"/>
      <c r="C508"/>
      <c r="D508"/>
      <c r="E508"/>
      <c r="G508" s="143" t="str">
        <f>IF(AND($A508&lt;&gt;"Eindtotaal",$A508&lt;&gt;""),(VLOOKUP($A508,basisdata!$J$1:$M$3415,4,0)),"")</f>
        <v/>
      </c>
      <c r="H508" s="143" t="str">
        <f>IF(AND($A508&lt;&gt;"Eindtotaal",$A508&lt;&gt;""),(VLOOKUP($A508,basisdata!$J$1:$M$3415,2,0)),"")</f>
        <v/>
      </c>
      <c r="I508" s="144" t="str">
        <f>IF(AND($A508&lt;&gt;"Eindtotaal",$A508&lt;&gt;""),(VLOOKUP($A508,basisdata!$J$1:$N$3415,5,0)),"")</f>
        <v/>
      </c>
    </row>
    <row r="509" spans="1:9" x14ac:dyDescent="0.3">
      <c r="A509"/>
      <c r="B509"/>
      <c r="C509"/>
      <c r="D509"/>
      <c r="E509"/>
      <c r="G509" s="143" t="str">
        <f>IF(AND($A509&lt;&gt;"Eindtotaal",$A509&lt;&gt;""),(VLOOKUP($A509,basisdata!$J$1:$M$3415,4,0)),"")</f>
        <v/>
      </c>
      <c r="H509" s="143" t="str">
        <f>IF(AND($A509&lt;&gt;"Eindtotaal",$A509&lt;&gt;""),(VLOOKUP($A509,basisdata!$J$1:$M$3415,2,0)),"")</f>
        <v/>
      </c>
      <c r="I509" s="144" t="str">
        <f>IF(AND($A509&lt;&gt;"Eindtotaal",$A509&lt;&gt;""),(VLOOKUP($A509,basisdata!$J$1:$N$3415,5,0)),"")</f>
        <v/>
      </c>
    </row>
    <row r="510" spans="1:9" x14ac:dyDescent="0.3">
      <c r="A510"/>
      <c r="B510"/>
      <c r="C510"/>
      <c r="D510"/>
      <c r="E510"/>
      <c r="G510" s="143" t="str">
        <f>IF(AND($A510&lt;&gt;"Eindtotaal",$A510&lt;&gt;""),(VLOOKUP($A510,basisdata!$J$1:$M$3415,4,0)),"")</f>
        <v/>
      </c>
      <c r="H510" s="143" t="str">
        <f>IF(AND($A510&lt;&gt;"Eindtotaal",$A510&lt;&gt;""),(VLOOKUP($A510,basisdata!$J$1:$M$3415,2,0)),"")</f>
        <v/>
      </c>
      <c r="I510" s="144" t="str">
        <f>IF(AND($A510&lt;&gt;"Eindtotaal",$A510&lt;&gt;""),(VLOOKUP($A510,basisdata!$J$1:$N$3415,5,0)),"")</f>
        <v/>
      </c>
    </row>
    <row r="511" spans="1:9" x14ac:dyDescent="0.3">
      <c r="A511"/>
      <c r="B511"/>
      <c r="C511"/>
      <c r="D511"/>
      <c r="E511"/>
      <c r="G511" s="143" t="str">
        <f>IF(AND($A511&lt;&gt;"Eindtotaal",$A511&lt;&gt;""),(VLOOKUP($A511,basisdata!$J$1:$M$3415,4,0)),"")</f>
        <v/>
      </c>
      <c r="H511" s="143" t="str">
        <f>IF(AND($A511&lt;&gt;"Eindtotaal",$A511&lt;&gt;""),(VLOOKUP($A511,basisdata!$J$1:$M$3415,2,0)),"")</f>
        <v/>
      </c>
      <c r="I511" s="144" t="str">
        <f>IF(AND($A511&lt;&gt;"Eindtotaal",$A511&lt;&gt;""),(VLOOKUP($A511,basisdata!$J$1:$N$3415,5,0)),"")</f>
        <v/>
      </c>
    </row>
    <row r="512" spans="1:9" x14ac:dyDescent="0.3">
      <c r="A512"/>
      <c r="B512"/>
      <c r="C512"/>
      <c r="D512"/>
      <c r="E512"/>
      <c r="G512" s="143" t="str">
        <f>IF(AND($A512&lt;&gt;"Eindtotaal",$A512&lt;&gt;""),(VLOOKUP($A512,basisdata!$J$1:$M$3415,4,0)),"")</f>
        <v/>
      </c>
      <c r="H512" s="143" t="str">
        <f>IF(AND($A512&lt;&gt;"Eindtotaal",$A512&lt;&gt;""),(VLOOKUP($A512,basisdata!$J$1:$M$3415,2,0)),"")</f>
        <v/>
      </c>
      <c r="I512" s="144" t="str">
        <f>IF(AND($A512&lt;&gt;"Eindtotaal",$A512&lt;&gt;""),(VLOOKUP($A512,basisdata!$J$1:$N$3415,5,0)),"")</f>
        <v/>
      </c>
    </row>
    <row r="513" spans="1:9" x14ac:dyDescent="0.3">
      <c r="A513"/>
      <c r="B513"/>
      <c r="C513"/>
      <c r="D513"/>
      <c r="E513"/>
      <c r="G513" s="143" t="str">
        <f>IF(AND($A513&lt;&gt;"Eindtotaal",$A513&lt;&gt;""),(VLOOKUP($A513,basisdata!$J$1:$M$3415,4,0)),"")</f>
        <v/>
      </c>
      <c r="H513" s="143" t="str">
        <f>IF(AND($A513&lt;&gt;"Eindtotaal",$A513&lt;&gt;""),(VLOOKUP($A513,basisdata!$J$1:$M$3415,2,0)),"")</f>
        <v/>
      </c>
      <c r="I513" s="144" t="str">
        <f>IF(AND($A513&lt;&gt;"Eindtotaal",$A513&lt;&gt;""),(VLOOKUP($A513,basisdata!$J$1:$N$3415,5,0)),"")</f>
        <v/>
      </c>
    </row>
    <row r="514" spans="1:9" x14ac:dyDescent="0.3">
      <c r="A514"/>
      <c r="B514"/>
      <c r="C514"/>
      <c r="D514"/>
      <c r="E514"/>
      <c r="G514" s="143" t="str">
        <f>IF(AND($A514&lt;&gt;"Eindtotaal",$A514&lt;&gt;""),(VLOOKUP($A514,basisdata!$J$1:$M$3415,4,0)),"")</f>
        <v/>
      </c>
      <c r="H514" s="143" t="str">
        <f>IF(AND($A514&lt;&gt;"Eindtotaal",$A514&lt;&gt;""),(VLOOKUP($A514,basisdata!$J$1:$M$3415,2,0)),"")</f>
        <v/>
      </c>
      <c r="I514" s="144" t="str">
        <f>IF(AND($A514&lt;&gt;"Eindtotaal",$A514&lt;&gt;""),(VLOOKUP($A514,basisdata!$J$1:$N$3415,5,0)),"")</f>
        <v/>
      </c>
    </row>
    <row r="515" spans="1:9" x14ac:dyDescent="0.3">
      <c r="A515"/>
      <c r="B515"/>
      <c r="C515"/>
      <c r="D515"/>
      <c r="E515"/>
      <c r="G515" s="143" t="str">
        <f>IF(AND($A515&lt;&gt;"Eindtotaal",$A515&lt;&gt;""),(VLOOKUP($A515,basisdata!$J$1:$M$3415,4,0)),"")</f>
        <v/>
      </c>
      <c r="H515" s="143" t="str">
        <f>IF(AND($A515&lt;&gt;"Eindtotaal",$A515&lt;&gt;""),(VLOOKUP($A515,basisdata!$J$1:$M$3415,2,0)),"")</f>
        <v/>
      </c>
      <c r="I515" s="144" t="str">
        <f>IF(AND($A515&lt;&gt;"Eindtotaal",$A515&lt;&gt;""),(VLOOKUP($A515,basisdata!$J$1:$N$3415,5,0)),"")</f>
        <v/>
      </c>
    </row>
    <row r="516" spans="1:9" x14ac:dyDescent="0.3">
      <c r="A516"/>
      <c r="B516"/>
      <c r="C516"/>
      <c r="D516"/>
      <c r="E516"/>
      <c r="G516" s="143" t="str">
        <f>IF(AND($A516&lt;&gt;"Eindtotaal",$A516&lt;&gt;""),(VLOOKUP($A516,basisdata!$J$1:$M$3415,4,0)),"")</f>
        <v/>
      </c>
      <c r="H516" s="143" t="str">
        <f>IF(AND($A516&lt;&gt;"Eindtotaal",$A516&lt;&gt;""),(VLOOKUP($A516,basisdata!$J$1:$M$3415,2,0)),"")</f>
        <v/>
      </c>
      <c r="I516" s="144" t="str">
        <f>IF(AND($A516&lt;&gt;"Eindtotaal",$A516&lt;&gt;""),(VLOOKUP($A516,basisdata!$J$1:$N$3415,5,0)),"")</f>
        <v/>
      </c>
    </row>
    <row r="517" spans="1:9" x14ac:dyDescent="0.3">
      <c r="A517"/>
      <c r="B517"/>
      <c r="C517"/>
      <c r="D517"/>
      <c r="E517"/>
      <c r="G517" s="143" t="str">
        <f>IF(AND($A517&lt;&gt;"Eindtotaal",$A517&lt;&gt;""),(VLOOKUP($A517,basisdata!$J$1:$M$3415,4,0)),"")</f>
        <v/>
      </c>
      <c r="H517" s="143" t="str">
        <f>IF(AND($A517&lt;&gt;"Eindtotaal",$A517&lt;&gt;""),(VLOOKUP($A517,basisdata!$J$1:$M$3415,2,0)),"")</f>
        <v/>
      </c>
      <c r="I517" s="144" t="str">
        <f>IF(AND($A517&lt;&gt;"Eindtotaal",$A517&lt;&gt;""),(VLOOKUP($A517,basisdata!$J$1:$N$3415,5,0)),"")</f>
        <v/>
      </c>
    </row>
    <row r="518" spans="1:9" x14ac:dyDescent="0.3">
      <c r="A518"/>
      <c r="B518"/>
      <c r="C518"/>
      <c r="D518"/>
      <c r="E518"/>
      <c r="G518" s="143" t="str">
        <f>IF(AND($A518&lt;&gt;"Eindtotaal",$A518&lt;&gt;""),(VLOOKUP($A518,basisdata!$J$1:$M$3415,4,0)),"")</f>
        <v/>
      </c>
      <c r="H518" s="143" t="str">
        <f>IF(AND($A518&lt;&gt;"Eindtotaal",$A518&lt;&gt;""),(VLOOKUP($A518,basisdata!$J$1:$M$3415,2,0)),"")</f>
        <v/>
      </c>
      <c r="I518" s="144" t="str">
        <f>IF(AND($A518&lt;&gt;"Eindtotaal",$A518&lt;&gt;""),(VLOOKUP($A518,basisdata!$J$1:$N$3415,5,0)),"")</f>
        <v/>
      </c>
    </row>
    <row r="519" spans="1:9" x14ac:dyDescent="0.3">
      <c r="A519"/>
      <c r="B519"/>
      <c r="C519"/>
      <c r="D519"/>
      <c r="E519"/>
      <c r="G519" s="143" t="str">
        <f>IF(AND($A519&lt;&gt;"Eindtotaal",$A519&lt;&gt;""),(VLOOKUP($A519,basisdata!$J$1:$M$3415,4,0)),"")</f>
        <v/>
      </c>
      <c r="H519" s="143" t="str">
        <f>IF(AND($A519&lt;&gt;"Eindtotaal",$A519&lt;&gt;""),(VLOOKUP($A519,basisdata!$J$1:$M$3415,2,0)),"")</f>
        <v/>
      </c>
      <c r="I519" s="144" t="str">
        <f>IF(AND($A519&lt;&gt;"Eindtotaal",$A519&lt;&gt;""),(VLOOKUP($A519,basisdata!$J$1:$N$3415,5,0)),"")</f>
        <v/>
      </c>
    </row>
    <row r="520" spans="1:9" x14ac:dyDescent="0.3">
      <c r="A520"/>
      <c r="B520"/>
      <c r="C520"/>
      <c r="D520"/>
      <c r="E520"/>
      <c r="G520" s="143" t="str">
        <f>IF(AND($A520&lt;&gt;"Eindtotaal",$A520&lt;&gt;""),(VLOOKUP($A520,basisdata!$J$1:$M$3415,4,0)),"")</f>
        <v/>
      </c>
      <c r="H520" s="143" t="str">
        <f>IF(AND($A520&lt;&gt;"Eindtotaal",$A520&lt;&gt;""),(VLOOKUP($A520,basisdata!$J$1:$M$3415,2,0)),"")</f>
        <v/>
      </c>
      <c r="I520" s="144" t="str">
        <f>IF(AND($A520&lt;&gt;"Eindtotaal",$A520&lt;&gt;""),(VLOOKUP($A520,basisdata!$J$1:$N$3415,5,0)),"")</f>
        <v/>
      </c>
    </row>
    <row r="521" spans="1:9" x14ac:dyDescent="0.3">
      <c r="A521"/>
      <c r="B521"/>
      <c r="C521"/>
      <c r="D521"/>
      <c r="E521"/>
      <c r="G521" s="143" t="str">
        <f>IF(AND($A521&lt;&gt;"Eindtotaal",$A521&lt;&gt;""),(VLOOKUP($A521,basisdata!$J$1:$M$3415,4,0)),"")</f>
        <v/>
      </c>
      <c r="H521" s="143" t="str">
        <f>IF(AND($A521&lt;&gt;"Eindtotaal",$A521&lt;&gt;""),(VLOOKUP($A521,basisdata!$J$1:$M$3415,2,0)),"")</f>
        <v/>
      </c>
      <c r="I521" s="144" t="str">
        <f>IF(AND($A521&lt;&gt;"Eindtotaal",$A521&lt;&gt;""),(VLOOKUP($A521,basisdata!$J$1:$N$3415,5,0)),"")</f>
        <v/>
      </c>
    </row>
    <row r="522" spans="1:9" x14ac:dyDescent="0.3">
      <c r="A522"/>
      <c r="B522"/>
      <c r="C522"/>
      <c r="D522"/>
      <c r="E522"/>
      <c r="G522" s="143" t="str">
        <f>IF(AND($A522&lt;&gt;"Eindtotaal",$A522&lt;&gt;""),(VLOOKUP($A522,basisdata!$J$1:$M$3415,4,0)),"")</f>
        <v/>
      </c>
      <c r="H522" s="143" t="str">
        <f>IF(AND($A522&lt;&gt;"Eindtotaal",$A522&lt;&gt;""),(VLOOKUP($A522,basisdata!$J$1:$M$3415,2,0)),"")</f>
        <v/>
      </c>
      <c r="I522" s="144" t="str">
        <f>IF(AND($A522&lt;&gt;"Eindtotaal",$A522&lt;&gt;""),(VLOOKUP($A522,basisdata!$J$1:$N$3415,5,0)),"")</f>
        <v/>
      </c>
    </row>
    <row r="523" spans="1:9" x14ac:dyDescent="0.3">
      <c r="A523"/>
      <c r="B523"/>
      <c r="C523"/>
      <c r="D523"/>
      <c r="E523"/>
      <c r="G523" s="143" t="str">
        <f>IF(AND($A523&lt;&gt;"Eindtotaal",$A523&lt;&gt;""),(VLOOKUP($A523,basisdata!$J$1:$M$3415,4,0)),"")</f>
        <v/>
      </c>
      <c r="H523" s="143" t="str">
        <f>IF(AND($A523&lt;&gt;"Eindtotaal",$A523&lt;&gt;""),(VLOOKUP($A523,basisdata!$J$1:$M$3415,2,0)),"")</f>
        <v/>
      </c>
      <c r="I523" s="144" t="str">
        <f>IF(AND($A523&lt;&gt;"Eindtotaal",$A523&lt;&gt;""),(VLOOKUP($A523,basisdata!$J$1:$N$3415,5,0)),"")</f>
        <v/>
      </c>
    </row>
    <row r="524" spans="1:9" x14ac:dyDescent="0.3">
      <c r="A524"/>
      <c r="B524"/>
      <c r="C524"/>
      <c r="D524"/>
      <c r="E524"/>
      <c r="G524" s="143" t="str">
        <f>IF(AND($A524&lt;&gt;"Eindtotaal",$A524&lt;&gt;""),(VLOOKUP($A524,basisdata!$J$1:$M$3415,4,0)),"")</f>
        <v/>
      </c>
      <c r="H524" s="143" t="str">
        <f>IF(AND($A524&lt;&gt;"Eindtotaal",$A524&lt;&gt;""),(VLOOKUP($A524,basisdata!$J$1:$M$3415,2,0)),"")</f>
        <v/>
      </c>
      <c r="I524" s="144" t="str">
        <f>IF(AND($A524&lt;&gt;"Eindtotaal",$A524&lt;&gt;""),(VLOOKUP($A524,basisdata!$J$1:$N$3415,5,0)),"")</f>
        <v/>
      </c>
    </row>
    <row r="525" spans="1:9" x14ac:dyDescent="0.3">
      <c r="A525"/>
      <c r="B525"/>
      <c r="C525"/>
      <c r="D525"/>
      <c r="E525"/>
      <c r="G525" s="143" t="str">
        <f>IF(AND($A525&lt;&gt;"Eindtotaal",$A525&lt;&gt;""),(VLOOKUP($A525,basisdata!$J$1:$M$3415,4,0)),"")</f>
        <v/>
      </c>
      <c r="H525" s="143" t="str">
        <f>IF(AND($A525&lt;&gt;"Eindtotaal",$A525&lt;&gt;""),(VLOOKUP($A525,basisdata!$J$1:$M$3415,2,0)),"")</f>
        <v/>
      </c>
      <c r="I525" s="144" t="str">
        <f>IF(AND($A525&lt;&gt;"Eindtotaal",$A525&lt;&gt;""),(VLOOKUP($A525,basisdata!$J$1:$N$3415,5,0)),"")</f>
        <v/>
      </c>
    </row>
    <row r="526" spans="1:9" x14ac:dyDescent="0.3">
      <c r="A526"/>
      <c r="B526"/>
      <c r="C526"/>
      <c r="D526"/>
      <c r="E526"/>
      <c r="G526" s="143" t="str">
        <f>IF(AND($A526&lt;&gt;"Eindtotaal",$A526&lt;&gt;""),(VLOOKUP($A526,basisdata!$J$1:$M$3415,4,0)),"")</f>
        <v/>
      </c>
      <c r="H526" s="143" t="str">
        <f>IF(AND($A526&lt;&gt;"Eindtotaal",$A526&lt;&gt;""),(VLOOKUP($A526,basisdata!$J$1:$M$3415,2,0)),"")</f>
        <v/>
      </c>
      <c r="I526" s="144" t="str">
        <f>IF(AND($A526&lt;&gt;"Eindtotaal",$A526&lt;&gt;""),(VLOOKUP($A526,basisdata!$J$1:$N$3415,5,0)),"")</f>
        <v/>
      </c>
    </row>
    <row r="527" spans="1:9" x14ac:dyDescent="0.3">
      <c r="A527"/>
      <c r="B527"/>
      <c r="C527"/>
      <c r="D527"/>
      <c r="E527"/>
      <c r="G527" s="143" t="str">
        <f>IF(AND($A527&lt;&gt;"Eindtotaal",$A527&lt;&gt;""),(VLOOKUP($A527,basisdata!$J$1:$M$3415,4,0)),"")</f>
        <v/>
      </c>
      <c r="H527" s="143" t="str">
        <f>IF(AND($A527&lt;&gt;"Eindtotaal",$A527&lt;&gt;""),(VLOOKUP($A527,basisdata!$J$1:$M$3415,2,0)),"")</f>
        <v/>
      </c>
      <c r="I527" s="144" t="str">
        <f>IF(AND($A527&lt;&gt;"Eindtotaal",$A527&lt;&gt;""),(VLOOKUP($A527,basisdata!$J$1:$N$3415,5,0)),"")</f>
        <v/>
      </c>
    </row>
    <row r="528" spans="1:9" x14ac:dyDescent="0.3">
      <c r="A528"/>
      <c r="B528"/>
      <c r="C528"/>
      <c r="D528"/>
      <c r="E528"/>
      <c r="G528" s="143" t="str">
        <f>IF(AND($A528&lt;&gt;"Eindtotaal",$A528&lt;&gt;""),(VLOOKUP($A528,basisdata!$J$1:$M$3415,4,0)),"")</f>
        <v/>
      </c>
      <c r="H528" s="143" t="str">
        <f>IF(AND($A528&lt;&gt;"Eindtotaal",$A528&lt;&gt;""),(VLOOKUP($A528,basisdata!$J$1:$M$3415,2,0)),"")</f>
        <v/>
      </c>
      <c r="I528" s="144" t="str">
        <f>IF(AND($A528&lt;&gt;"Eindtotaal",$A528&lt;&gt;""),(VLOOKUP($A528,basisdata!$J$1:$N$3415,5,0)),"")</f>
        <v/>
      </c>
    </row>
    <row r="529" spans="1:9" x14ac:dyDescent="0.3">
      <c r="A529"/>
      <c r="B529"/>
      <c r="C529"/>
      <c r="D529"/>
      <c r="E529"/>
      <c r="G529" s="143" t="str">
        <f>IF(AND($A529&lt;&gt;"Eindtotaal",$A529&lt;&gt;""),(VLOOKUP($A529,basisdata!$J$1:$M$3415,4,0)),"")</f>
        <v/>
      </c>
      <c r="H529" s="143" t="str">
        <f>IF(AND($A529&lt;&gt;"Eindtotaal",$A529&lt;&gt;""),(VLOOKUP($A529,basisdata!$J$1:$M$3415,2,0)),"")</f>
        <v/>
      </c>
      <c r="I529" s="144" t="str">
        <f>IF(AND($A529&lt;&gt;"Eindtotaal",$A529&lt;&gt;""),(VLOOKUP($A529,basisdata!$J$1:$N$3415,5,0)),"")</f>
        <v/>
      </c>
    </row>
    <row r="530" spans="1:9" x14ac:dyDescent="0.3">
      <c r="A530"/>
      <c r="B530"/>
      <c r="C530"/>
      <c r="D530"/>
      <c r="E530"/>
      <c r="G530" s="143" t="str">
        <f>IF(AND($A530&lt;&gt;"Eindtotaal",$A530&lt;&gt;""),(VLOOKUP($A530,basisdata!$J$1:$M$3415,4,0)),"")</f>
        <v/>
      </c>
      <c r="H530" s="143" t="str">
        <f>IF(AND($A530&lt;&gt;"Eindtotaal",$A530&lt;&gt;""),(VLOOKUP($A530,basisdata!$J$1:$M$3415,2,0)),"")</f>
        <v/>
      </c>
      <c r="I530" s="144" t="str">
        <f>IF(AND($A530&lt;&gt;"Eindtotaal",$A530&lt;&gt;""),(VLOOKUP($A530,basisdata!$J$1:$N$3415,5,0)),"")</f>
        <v/>
      </c>
    </row>
    <row r="531" spans="1:9" x14ac:dyDescent="0.3">
      <c r="A531"/>
      <c r="B531"/>
      <c r="C531"/>
      <c r="D531"/>
      <c r="E531"/>
      <c r="G531" s="143" t="str">
        <f>IF(AND($A531&lt;&gt;"Eindtotaal",$A531&lt;&gt;""),(VLOOKUP($A531,basisdata!$J$1:$M$3415,4,0)),"")</f>
        <v/>
      </c>
      <c r="H531" s="143" t="str">
        <f>IF(AND($A531&lt;&gt;"Eindtotaal",$A531&lt;&gt;""),(VLOOKUP($A531,basisdata!$J$1:$M$3415,2,0)),"")</f>
        <v/>
      </c>
      <c r="I531" s="144" t="str">
        <f>IF(AND($A531&lt;&gt;"Eindtotaal",$A531&lt;&gt;""),(VLOOKUP($A531,basisdata!$J$1:$N$3415,5,0)),"")</f>
        <v/>
      </c>
    </row>
    <row r="532" spans="1:9" x14ac:dyDescent="0.3">
      <c r="A532"/>
      <c r="B532"/>
      <c r="C532"/>
      <c r="D532"/>
      <c r="E532"/>
      <c r="G532" s="143" t="str">
        <f>IF(AND($A532&lt;&gt;"Eindtotaal",$A532&lt;&gt;""),(VLOOKUP($A532,basisdata!$J$1:$M$3415,4,0)),"")</f>
        <v/>
      </c>
      <c r="H532" s="143" t="str">
        <f>IF(AND($A532&lt;&gt;"Eindtotaal",$A532&lt;&gt;""),(VLOOKUP($A532,basisdata!$J$1:$M$3415,2,0)),"")</f>
        <v/>
      </c>
      <c r="I532" s="144" t="str">
        <f>IF(AND($A532&lt;&gt;"Eindtotaal",$A532&lt;&gt;""),(VLOOKUP($A532,basisdata!$J$1:$N$3415,5,0)),"")</f>
        <v/>
      </c>
    </row>
    <row r="533" spans="1:9" x14ac:dyDescent="0.3">
      <c r="A533"/>
      <c r="B533"/>
      <c r="C533"/>
      <c r="D533"/>
      <c r="E533"/>
      <c r="G533" s="143" t="str">
        <f>IF(AND($A533&lt;&gt;"Eindtotaal",$A533&lt;&gt;""),(VLOOKUP($A533,basisdata!$J$1:$M$3415,4,0)),"")</f>
        <v/>
      </c>
      <c r="H533" s="143" t="str">
        <f>IF(AND($A533&lt;&gt;"Eindtotaal",$A533&lt;&gt;""),(VLOOKUP($A533,basisdata!$J$1:$M$3415,2,0)),"")</f>
        <v/>
      </c>
      <c r="I533" s="144" t="str">
        <f>IF(AND($A533&lt;&gt;"Eindtotaal",$A533&lt;&gt;""),(VLOOKUP($A533,basisdata!$J$1:$N$3415,5,0)),"")</f>
        <v/>
      </c>
    </row>
    <row r="534" spans="1:9" x14ac:dyDescent="0.3">
      <c r="A534"/>
      <c r="B534"/>
      <c r="C534"/>
      <c r="D534"/>
      <c r="E534"/>
      <c r="G534" s="143" t="str">
        <f>IF(AND($A534&lt;&gt;"Eindtotaal",$A534&lt;&gt;""),(VLOOKUP($A534,basisdata!$J$1:$M$3415,4,0)),"")</f>
        <v/>
      </c>
      <c r="H534" s="143" t="str">
        <f>IF(AND($A534&lt;&gt;"Eindtotaal",$A534&lt;&gt;""),(VLOOKUP($A534,basisdata!$J$1:$M$3415,2,0)),"")</f>
        <v/>
      </c>
      <c r="I534" s="144" t="str">
        <f>IF(AND($A534&lt;&gt;"Eindtotaal",$A534&lt;&gt;""),(VLOOKUP($A534,basisdata!$J$1:$N$3415,5,0)),"")</f>
        <v/>
      </c>
    </row>
    <row r="535" spans="1:9" x14ac:dyDescent="0.3">
      <c r="A535"/>
      <c r="B535"/>
      <c r="C535"/>
      <c r="D535"/>
      <c r="E535"/>
      <c r="G535" s="143" t="str">
        <f>IF(AND($A535&lt;&gt;"Eindtotaal",$A535&lt;&gt;""),(VLOOKUP($A535,basisdata!$J$1:$M$3415,4,0)),"")</f>
        <v/>
      </c>
      <c r="H535" s="143" t="str">
        <f>IF(AND($A535&lt;&gt;"Eindtotaal",$A535&lt;&gt;""),(VLOOKUP($A535,basisdata!$J$1:$M$3415,2,0)),"")</f>
        <v/>
      </c>
      <c r="I535" s="144" t="str">
        <f>IF(AND($A535&lt;&gt;"Eindtotaal",$A535&lt;&gt;""),(VLOOKUP($A535,basisdata!$J$1:$N$3415,5,0)),"")</f>
        <v/>
      </c>
    </row>
    <row r="536" spans="1:9" x14ac:dyDescent="0.3">
      <c r="A536"/>
      <c r="B536"/>
      <c r="C536"/>
      <c r="D536"/>
      <c r="E536"/>
      <c r="G536" s="143" t="str">
        <f>IF(AND($A536&lt;&gt;"Eindtotaal",$A536&lt;&gt;""),(VLOOKUP($A536,basisdata!$J$1:$M$3415,4,0)),"")</f>
        <v/>
      </c>
      <c r="H536" s="143" t="str">
        <f>IF(AND($A536&lt;&gt;"Eindtotaal",$A536&lt;&gt;""),(VLOOKUP($A536,basisdata!$J$1:$M$3415,2,0)),"")</f>
        <v/>
      </c>
      <c r="I536" s="144" t="str">
        <f>IF(AND($A536&lt;&gt;"Eindtotaal",$A536&lt;&gt;""),(VLOOKUP($A536,basisdata!$J$1:$N$3415,5,0)),"")</f>
        <v/>
      </c>
    </row>
    <row r="537" spans="1:9" x14ac:dyDescent="0.3">
      <c r="A537"/>
      <c r="B537"/>
      <c r="C537"/>
      <c r="D537"/>
      <c r="E537"/>
      <c r="G537" s="143" t="str">
        <f>IF(AND($A537&lt;&gt;"Eindtotaal",$A537&lt;&gt;""),(VLOOKUP($A537,basisdata!$J$1:$M$3415,4,0)),"")</f>
        <v/>
      </c>
      <c r="H537" s="143" t="str">
        <f>IF(AND($A537&lt;&gt;"Eindtotaal",$A537&lt;&gt;""),(VLOOKUP($A537,basisdata!$J$1:$M$3415,2,0)),"")</f>
        <v/>
      </c>
      <c r="I537" s="144" t="str">
        <f>IF(AND($A537&lt;&gt;"Eindtotaal",$A537&lt;&gt;""),(VLOOKUP($A537,basisdata!$J$1:$N$3415,5,0)),"")</f>
        <v/>
      </c>
    </row>
    <row r="538" spans="1:9" x14ac:dyDescent="0.3">
      <c r="A538"/>
      <c r="B538"/>
      <c r="C538"/>
      <c r="D538"/>
      <c r="E538"/>
      <c r="G538" s="143" t="str">
        <f>IF(AND($A538&lt;&gt;"Eindtotaal",$A538&lt;&gt;""),(VLOOKUP($A538,basisdata!$J$1:$M$3415,4,0)),"")</f>
        <v/>
      </c>
      <c r="H538" s="143" t="str">
        <f>IF(AND($A538&lt;&gt;"Eindtotaal",$A538&lt;&gt;""),(VLOOKUP($A538,basisdata!$J$1:$M$3415,2,0)),"")</f>
        <v/>
      </c>
      <c r="I538" s="144" t="str">
        <f>IF(AND($A538&lt;&gt;"Eindtotaal",$A538&lt;&gt;""),(VLOOKUP($A538,basisdata!$J$1:$N$3415,5,0)),"")</f>
        <v/>
      </c>
    </row>
    <row r="539" spans="1:9" x14ac:dyDescent="0.3">
      <c r="A539"/>
      <c r="B539"/>
      <c r="C539"/>
      <c r="D539"/>
      <c r="E539"/>
      <c r="G539" s="143" t="str">
        <f>IF(AND($A539&lt;&gt;"Eindtotaal",$A539&lt;&gt;""),(VLOOKUP($A539,basisdata!$J$1:$M$3415,4,0)),"")</f>
        <v/>
      </c>
      <c r="H539" s="143" t="str">
        <f>IF(AND($A539&lt;&gt;"Eindtotaal",$A539&lt;&gt;""),(VLOOKUP($A539,basisdata!$J$1:$M$3415,2,0)),"")</f>
        <v/>
      </c>
      <c r="I539" s="144" t="str">
        <f>IF(AND($A539&lt;&gt;"Eindtotaal",$A539&lt;&gt;""),(VLOOKUP($A539,basisdata!$J$1:$N$3415,5,0)),"")</f>
        <v/>
      </c>
    </row>
    <row r="540" spans="1:9" x14ac:dyDescent="0.3">
      <c r="A540"/>
      <c r="B540"/>
      <c r="C540"/>
      <c r="D540"/>
      <c r="E540"/>
      <c r="G540" s="143" t="str">
        <f>IF(AND($A540&lt;&gt;"Eindtotaal",$A540&lt;&gt;""),(VLOOKUP($A540,basisdata!$J$1:$M$3415,4,0)),"")</f>
        <v/>
      </c>
      <c r="H540" s="143" t="str">
        <f>IF(AND($A540&lt;&gt;"Eindtotaal",$A540&lt;&gt;""),(VLOOKUP($A540,basisdata!$J$1:$M$3415,2,0)),"")</f>
        <v/>
      </c>
      <c r="I540" s="144" t="str">
        <f>IF(AND($A540&lt;&gt;"Eindtotaal",$A540&lt;&gt;""),(VLOOKUP($A540,basisdata!$J$1:$N$3415,5,0)),"")</f>
        <v/>
      </c>
    </row>
    <row r="541" spans="1:9" x14ac:dyDescent="0.3">
      <c r="A541"/>
      <c r="B541"/>
      <c r="C541"/>
      <c r="D541"/>
      <c r="E541"/>
      <c r="G541" s="143" t="str">
        <f>IF(AND($A541&lt;&gt;"Eindtotaal",$A541&lt;&gt;""),(VLOOKUP($A541,basisdata!$J$1:$M$3415,4,0)),"")</f>
        <v/>
      </c>
      <c r="H541" s="143" t="str">
        <f>IF(AND($A541&lt;&gt;"Eindtotaal",$A541&lt;&gt;""),(VLOOKUP($A541,basisdata!$J$1:$M$3415,2,0)),"")</f>
        <v/>
      </c>
      <c r="I541" s="144" t="str">
        <f>IF(AND($A541&lt;&gt;"Eindtotaal",$A541&lt;&gt;""),(VLOOKUP($A541,basisdata!$J$1:$N$3415,5,0)),"")</f>
        <v/>
      </c>
    </row>
    <row r="542" spans="1:9" x14ac:dyDescent="0.3">
      <c r="A542"/>
      <c r="B542"/>
      <c r="C542"/>
      <c r="D542"/>
      <c r="E542"/>
      <c r="G542" s="143" t="str">
        <f>IF(AND($A542&lt;&gt;"Eindtotaal",$A542&lt;&gt;""),(VLOOKUP($A542,basisdata!$J$1:$M$3415,4,0)),"")</f>
        <v/>
      </c>
      <c r="H542" s="143" t="str">
        <f>IF(AND($A542&lt;&gt;"Eindtotaal",$A542&lt;&gt;""),(VLOOKUP($A542,basisdata!$J$1:$M$3415,2,0)),"")</f>
        <v/>
      </c>
      <c r="I542" s="144" t="str">
        <f>IF(AND($A542&lt;&gt;"Eindtotaal",$A542&lt;&gt;""),(VLOOKUP($A542,basisdata!$J$1:$N$3415,5,0)),"")</f>
        <v/>
      </c>
    </row>
    <row r="543" spans="1:9" x14ac:dyDescent="0.3">
      <c r="A543"/>
      <c r="B543"/>
      <c r="C543"/>
      <c r="D543"/>
      <c r="E543"/>
      <c r="G543" s="143" t="str">
        <f>IF(AND($A543&lt;&gt;"Eindtotaal",$A543&lt;&gt;""),(VLOOKUP($A543,basisdata!$J$1:$M$3415,4,0)),"")</f>
        <v/>
      </c>
      <c r="H543" s="143" t="str">
        <f>IF(AND($A543&lt;&gt;"Eindtotaal",$A543&lt;&gt;""),(VLOOKUP($A543,basisdata!$J$1:$M$3415,2,0)),"")</f>
        <v/>
      </c>
      <c r="I543" s="144" t="str">
        <f>IF(AND($A543&lt;&gt;"Eindtotaal",$A543&lt;&gt;""),(VLOOKUP($A543,basisdata!$J$1:$N$3415,5,0)),"")</f>
        <v/>
      </c>
    </row>
    <row r="544" spans="1:9" x14ac:dyDescent="0.3">
      <c r="A544"/>
      <c r="B544"/>
      <c r="C544"/>
      <c r="D544"/>
      <c r="E544"/>
      <c r="G544" s="143" t="str">
        <f>IF(AND($A544&lt;&gt;"Eindtotaal",$A544&lt;&gt;""),(VLOOKUP($A544,basisdata!$J$1:$M$3415,4,0)),"")</f>
        <v/>
      </c>
      <c r="H544" s="143" t="str">
        <f>IF(AND($A544&lt;&gt;"Eindtotaal",$A544&lt;&gt;""),(VLOOKUP($A544,basisdata!$J$1:$M$3415,2,0)),"")</f>
        <v/>
      </c>
      <c r="I544" s="144" t="str">
        <f>IF(AND($A544&lt;&gt;"Eindtotaal",$A544&lt;&gt;""),(VLOOKUP($A544,basisdata!$J$1:$N$3415,5,0)),"")</f>
        <v/>
      </c>
    </row>
    <row r="545" spans="1:9" x14ac:dyDescent="0.3">
      <c r="A545"/>
      <c r="B545"/>
      <c r="C545"/>
      <c r="D545"/>
      <c r="E545"/>
      <c r="G545" s="143" t="str">
        <f>IF(AND($A545&lt;&gt;"Eindtotaal",$A545&lt;&gt;""),(VLOOKUP($A545,basisdata!$J$1:$M$3415,4,0)),"")</f>
        <v/>
      </c>
      <c r="H545" s="143" t="str">
        <f>IF(AND($A545&lt;&gt;"Eindtotaal",$A545&lt;&gt;""),(VLOOKUP($A545,basisdata!$J$1:$M$3415,2,0)),"")</f>
        <v/>
      </c>
      <c r="I545" s="144" t="str">
        <f>IF(AND($A545&lt;&gt;"Eindtotaal",$A545&lt;&gt;""),(VLOOKUP($A545,basisdata!$J$1:$N$3415,5,0)),"")</f>
        <v/>
      </c>
    </row>
    <row r="546" spans="1:9" x14ac:dyDescent="0.3">
      <c r="A546"/>
      <c r="B546"/>
      <c r="C546"/>
      <c r="D546"/>
      <c r="E546"/>
      <c r="G546" s="143" t="str">
        <f>IF(AND($A546&lt;&gt;"Eindtotaal",$A546&lt;&gt;""),(VLOOKUP($A546,basisdata!$J$1:$M$3415,4,0)),"")</f>
        <v/>
      </c>
      <c r="H546" s="143" t="str">
        <f>IF(AND($A546&lt;&gt;"Eindtotaal",$A546&lt;&gt;""),(VLOOKUP($A546,basisdata!$J$1:$M$3415,2,0)),"")</f>
        <v/>
      </c>
      <c r="I546" s="144" t="str">
        <f>IF(AND($A546&lt;&gt;"Eindtotaal",$A546&lt;&gt;""),(VLOOKUP($A546,basisdata!$J$1:$N$3415,5,0)),"")</f>
        <v/>
      </c>
    </row>
    <row r="547" spans="1:9" x14ac:dyDescent="0.3">
      <c r="A547"/>
      <c r="B547"/>
      <c r="C547"/>
      <c r="D547"/>
      <c r="E547"/>
      <c r="G547" s="143" t="str">
        <f>IF(AND($A547&lt;&gt;"Eindtotaal",$A547&lt;&gt;""),(VLOOKUP($A547,basisdata!$J$1:$M$3415,4,0)),"")</f>
        <v/>
      </c>
      <c r="H547" s="143" t="str">
        <f>IF(AND($A547&lt;&gt;"Eindtotaal",$A547&lt;&gt;""),(VLOOKUP($A547,basisdata!$J$1:$M$3415,2,0)),"")</f>
        <v/>
      </c>
      <c r="I547" s="144" t="str">
        <f>IF(AND($A547&lt;&gt;"Eindtotaal",$A547&lt;&gt;""),(VLOOKUP($A547,basisdata!$J$1:$N$3415,5,0)),"")</f>
        <v/>
      </c>
    </row>
    <row r="548" spans="1:9" x14ac:dyDescent="0.3">
      <c r="A548"/>
      <c r="B548"/>
      <c r="C548"/>
      <c r="D548"/>
      <c r="E548"/>
      <c r="G548" s="143" t="str">
        <f>IF(AND($A548&lt;&gt;"Eindtotaal",$A548&lt;&gt;""),(VLOOKUP($A548,basisdata!$J$1:$M$3415,4,0)),"")</f>
        <v/>
      </c>
      <c r="H548" s="143" t="str">
        <f>IF(AND($A548&lt;&gt;"Eindtotaal",$A548&lt;&gt;""),(VLOOKUP($A548,basisdata!$J$1:$M$3415,2,0)),"")</f>
        <v/>
      </c>
      <c r="I548" s="144" t="str">
        <f>IF(AND($A548&lt;&gt;"Eindtotaal",$A548&lt;&gt;""),(VLOOKUP($A548,basisdata!$J$1:$N$3415,5,0)),"")</f>
        <v/>
      </c>
    </row>
    <row r="549" spans="1:9" x14ac:dyDescent="0.3">
      <c r="A549"/>
      <c r="B549"/>
      <c r="C549"/>
      <c r="D549"/>
      <c r="E549"/>
      <c r="G549" s="143" t="str">
        <f>IF(AND($A549&lt;&gt;"Eindtotaal",$A549&lt;&gt;""),(VLOOKUP($A549,basisdata!$J$1:$M$3415,4,0)),"")</f>
        <v/>
      </c>
      <c r="H549" s="143" t="str">
        <f>IF(AND($A549&lt;&gt;"Eindtotaal",$A549&lt;&gt;""),(VLOOKUP($A549,basisdata!$J$1:$M$3415,2,0)),"")</f>
        <v/>
      </c>
      <c r="I549" s="144" t="str">
        <f>IF(AND($A549&lt;&gt;"Eindtotaal",$A549&lt;&gt;""),(VLOOKUP($A549,basisdata!$J$1:$N$3415,5,0)),"")</f>
        <v/>
      </c>
    </row>
    <row r="550" spans="1:9" x14ac:dyDescent="0.3">
      <c r="A550"/>
      <c r="B550"/>
      <c r="C550"/>
      <c r="D550"/>
      <c r="E550"/>
      <c r="G550" s="143" t="str">
        <f>IF(AND($A550&lt;&gt;"Eindtotaal",$A550&lt;&gt;""),(VLOOKUP($A550,basisdata!$J$1:$M$3415,4,0)),"")</f>
        <v/>
      </c>
      <c r="H550" s="143" t="str">
        <f>IF(AND($A550&lt;&gt;"Eindtotaal",$A550&lt;&gt;""),(VLOOKUP($A550,basisdata!$J$1:$M$3415,2,0)),"")</f>
        <v/>
      </c>
      <c r="I550" s="144" t="str">
        <f>IF(AND($A550&lt;&gt;"Eindtotaal",$A550&lt;&gt;""),(VLOOKUP($A550,basisdata!$J$1:$N$3415,5,0)),"")</f>
        <v/>
      </c>
    </row>
    <row r="551" spans="1:9" x14ac:dyDescent="0.3">
      <c r="A551"/>
      <c r="B551"/>
      <c r="C551"/>
      <c r="D551"/>
      <c r="E551"/>
      <c r="G551" s="143" t="str">
        <f>IF(AND($A551&lt;&gt;"Eindtotaal",$A551&lt;&gt;""),(VLOOKUP($A551,basisdata!$J$1:$M$3415,4,0)),"")</f>
        <v/>
      </c>
      <c r="H551" s="143" t="str">
        <f>IF(AND($A551&lt;&gt;"Eindtotaal",$A551&lt;&gt;""),(VLOOKUP($A551,basisdata!$J$1:$M$3415,2,0)),"")</f>
        <v/>
      </c>
      <c r="I551" s="144" t="str">
        <f>IF(AND($A551&lt;&gt;"Eindtotaal",$A551&lt;&gt;""),(VLOOKUP($A551,basisdata!$J$1:$N$3415,5,0)),"")</f>
        <v/>
      </c>
    </row>
    <row r="552" spans="1:9" x14ac:dyDescent="0.3">
      <c r="A552"/>
      <c r="B552"/>
      <c r="C552"/>
      <c r="D552"/>
      <c r="E552"/>
      <c r="G552" s="143" t="str">
        <f>IF(AND($A552&lt;&gt;"Eindtotaal",$A552&lt;&gt;""),(VLOOKUP($A552,basisdata!$J$1:$M$3415,4,0)),"")</f>
        <v/>
      </c>
      <c r="H552" s="143" t="str">
        <f>IF(AND($A552&lt;&gt;"Eindtotaal",$A552&lt;&gt;""),(VLOOKUP($A552,basisdata!$J$1:$M$3415,2,0)),"")</f>
        <v/>
      </c>
      <c r="I552" s="144" t="str">
        <f>IF(AND($A552&lt;&gt;"Eindtotaal",$A552&lt;&gt;""),(VLOOKUP($A552,basisdata!$J$1:$N$3415,5,0)),"")</f>
        <v/>
      </c>
    </row>
    <row r="553" spans="1:9" x14ac:dyDescent="0.3">
      <c r="A553"/>
      <c r="B553"/>
      <c r="C553"/>
      <c r="D553"/>
      <c r="E553"/>
      <c r="G553" s="143" t="str">
        <f>IF(AND($A553&lt;&gt;"Eindtotaal",$A553&lt;&gt;""),(VLOOKUP($A553,basisdata!$J$1:$M$3415,4,0)),"")</f>
        <v/>
      </c>
      <c r="H553" s="143" t="str">
        <f>IF(AND($A553&lt;&gt;"Eindtotaal",$A553&lt;&gt;""),(VLOOKUP($A553,basisdata!$J$1:$M$3415,2,0)),"")</f>
        <v/>
      </c>
      <c r="I553" s="144" t="str">
        <f>IF(AND($A553&lt;&gt;"Eindtotaal",$A553&lt;&gt;""),(VLOOKUP($A553,basisdata!$J$1:$N$3415,5,0)),"")</f>
        <v/>
      </c>
    </row>
    <row r="554" spans="1:9" x14ac:dyDescent="0.3">
      <c r="A554"/>
      <c r="B554"/>
      <c r="C554"/>
      <c r="D554"/>
      <c r="E554"/>
      <c r="G554" s="143" t="str">
        <f>IF(AND($A554&lt;&gt;"Eindtotaal",$A554&lt;&gt;""),(VLOOKUP($A554,basisdata!$J$1:$M$3415,4,0)),"")</f>
        <v/>
      </c>
      <c r="H554" s="143" t="str">
        <f>IF(AND($A554&lt;&gt;"Eindtotaal",$A554&lt;&gt;""),(VLOOKUP($A554,basisdata!$J$1:$M$3415,2,0)),"")</f>
        <v/>
      </c>
      <c r="I554" s="144" t="str">
        <f>IF(AND($A554&lt;&gt;"Eindtotaal",$A554&lt;&gt;""),(VLOOKUP($A554,basisdata!$J$1:$N$3415,5,0)),"")</f>
        <v/>
      </c>
    </row>
    <row r="555" spans="1:9" x14ac:dyDescent="0.3">
      <c r="A555"/>
      <c r="B555"/>
      <c r="C555"/>
      <c r="D555"/>
      <c r="E555"/>
      <c r="G555" s="143" t="str">
        <f>IF(AND($A555&lt;&gt;"Eindtotaal",$A555&lt;&gt;""),(VLOOKUP($A555,basisdata!$J$1:$M$3415,4,0)),"")</f>
        <v/>
      </c>
      <c r="H555" s="143" t="str">
        <f>IF(AND($A555&lt;&gt;"Eindtotaal",$A555&lt;&gt;""),(VLOOKUP($A555,basisdata!$J$1:$M$3415,2,0)),"")</f>
        <v/>
      </c>
      <c r="I555" s="144" t="str">
        <f>IF(AND($A555&lt;&gt;"Eindtotaal",$A555&lt;&gt;""),(VLOOKUP($A555,basisdata!$J$1:$N$3415,5,0)),"")</f>
        <v/>
      </c>
    </row>
    <row r="556" spans="1:9" x14ac:dyDescent="0.3">
      <c r="A556"/>
      <c r="B556"/>
      <c r="C556"/>
      <c r="D556"/>
      <c r="E556"/>
      <c r="G556" s="143" t="str">
        <f>IF(AND($A556&lt;&gt;"Eindtotaal",$A556&lt;&gt;""),(VLOOKUP($A556,basisdata!$J$1:$M$3415,4,0)),"")</f>
        <v/>
      </c>
      <c r="H556" s="143" t="str">
        <f>IF(AND($A556&lt;&gt;"Eindtotaal",$A556&lt;&gt;""),(VLOOKUP($A556,basisdata!$J$1:$M$3415,2,0)),"")</f>
        <v/>
      </c>
      <c r="I556" s="144" t="str">
        <f>IF(AND($A556&lt;&gt;"Eindtotaal",$A556&lt;&gt;""),(VLOOKUP($A556,basisdata!$J$1:$N$3415,5,0)),"")</f>
        <v/>
      </c>
    </row>
    <row r="557" spans="1:9" x14ac:dyDescent="0.3">
      <c r="A557"/>
      <c r="B557"/>
      <c r="C557"/>
      <c r="D557"/>
      <c r="E557"/>
      <c r="G557" s="143" t="str">
        <f>IF(AND($A557&lt;&gt;"Eindtotaal",$A557&lt;&gt;""),(VLOOKUP($A557,basisdata!$J$1:$M$3415,4,0)),"")</f>
        <v/>
      </c>
      <c r="H557" s="143" t="str">
        <f>IF(AND($A557&lt;&gt;"Eindtotaal",$A557&lt;&gt;""),(VLOOKUP($A557,basisdata!$J$1:$M$3415,2,0)),"")</f>
        <v/>
      </c>
      <c r="I557" s="144" t="str">
        <f>IF(AND($A557&lt;&gt;"Eindtotaal",$A557&lt;&gt;""),(VLOOKUP($A557,basisdata!$J$1:$N$3415,5,0)),"")</f>
        <v/>
      </c>
    </row>
    <row r="558" spans="1:9" x14ac:dyDescent="0.3">
      <c r="A558"/>
      <c r="B558"/>
      <c r="C558"/>
      <c r="D558"/>
      <c r="E558"/>
      <c r="G558" s="143" t="str">
        <f>IF(AND($A558&lt;&gt;"Eindtotaal",$A558&lt;&gt;""),(VLOOKUP($A558,basisdata!$J$1:$M$3415,4,0)),"")</f>
        <v/>
      </c>
      <c r="H558" s="143" t="str">
        <f>IF(AND($A558&lt;&gt;"Eindtotaal",$A558&lt;&gt;""),(VLOOKUP($A558,basisdata!$J$1:$M$3415,2,0)),"")</f>
        <v/>
      </c>
      <c r="I558" s="144" t="str">
        <f>IF(AND($A558&lt;&gt;"Eindtotaal",$A558&lt;&gt;""),(VLOOKUP($A558,basisdata!$J$1:$N$3415,5,0)),"")</f>
        <v/>
      </c>
    </row>
    <row r="559" spans="1:9" x14ac:dyDescent="0.3">
      <c r="A559"/>
      <c r="B559"/>
      <c r="C559"/>
      <c r="D559"/>
      <c r="E559"/>
      <c r="G559" s="143" t="str">
        <f>IF(AND($A559&lt;&gt;"Eindtotaal",$A559&lt;&gt;""),(VLOOKUP($A559,basisdata!$J$1:$M$3415,4,0)),"")</f>
        <v/>
      </c>
      <c r="H559" s="143" t="str">
        <f>IF(AND($A559&lt;&gt;"Eindtotaal",$A559&lt;&gt;""),(VLOOKUP($A559,basisdata!$J$1:$M$3415,2,0)),"")</f>
        <v/>
      </c>
      <c r="I559" s="144" t="str">
        <f>IF(AND($A559&lt;&gt;"Eindtotaal",$A559&lt;&gt;""),(VLOOKUP($A559,basisdata!$J$1:$N$3415,5,0)),"")</f>
        <v/>
      </c>
    </row>
    <row r="560" spans="1:9" x14ac:dyDescent="0.3">
      <c r="A560"/>
      <c r="B560"/>
      <c r="C560"/>
      <c r="D560"/>
      <c r="E560"/>
      <c r="G560" s="143" t="str">
        <f>IF(AND($A560&lt;&gt;"Eindtotaal",$A560&lt;&gt;""),(VLOOKUP($A560,basisdata!$J$1:$M$3415,4,0)),"")</f>
        <v/>
      </c>
      <c r="H560" s="143" t="str">
        <f>IF(AND($A560&lt;&gt;"Eindtotaal",$A560&lt;&gt;""),(VLOOKUP($A560,basisdata!$J$1:$M$3415,2,0)),"")</f>
        <v/>
      </c>
      <c r="I560" s="144" t="str">
        <f>IF(AND($A560&lt;&gt;"Eindtotaal",$A560&lt;&gt;""),(VLOOKUP($A560,basisdata!$J$1:$N$3415,5,0)),"")</f>
        <v/>
      </c>
    </row>
    <row r="561" spans="1:9" x14ac:dyDescent="0.3">
      <c r="A561"/>
      <c r="B561"/>
      <c r="C561"/>
      <c r="D561"/>
      <c r="E561"/>
      <c r="G561" s="143" t="str">
        <f>IF(AND($A561&lt;&gt;"Eindtotaal",$A561&lt;&gt;""),(VLOOKUP($A561,basisdata!$J$1:$M$3415,4,0)),"")</f>
        <v/>
      </c>
      <c r="H561" s="143" t="str">
        <f>IF(AND($A561&lt;&gt;"Eindtotaal",$A561&lt;&gt;""),(VLOOKUP($A561,basisdata!$J$1:$M$3415,2,0)),"")</f>
        <v/>
      </c>
      <c r="I561" s="144" t="str">
        <f>IF(AND($A561&lt;&gt;"Eindtotaal",$A561&lt;&gt;""),(VLOOKUP($A561,basisdata!$J$1:$N$3415,5,0)),"")</f>
        <v/>
      </c>
    </row>
    <row r="562" spans="1:9" x14ac:dyDescent="0.3">
      <c r="A562"/>
      <c r="B562"/>
      <c r="C562"/>
      <c r="D562"/>
      <c r="E562"/>
      <c r="G562" s="143" t="str">
        <f>IF(AND($A562&lt;&gt;"Eindtotaal",$A562&lt;&gt;""),(VLOOKUP($A562,basisdata!$J$1:$M$3415,4,0)),"")</f>
        <v/>
      </c>
      <c r="H562" s="143" t="str">
        <f>IF(AND($A562&lt;&gt;"Eindtotaal",$A562&lt;&gt;""),(VLOOKUP($A562,basisdata!$J$1:$M$3415,2,0)),"")</f>
        <v/>
      </c>
      <c r="I562" s="144" t="str">
        <f>IF(AND($A562&lt;&gt;"Eindtotaal",$A562&lt;&gt;""),(VLOOKUP($A562,basisdata!$J$1:$N$3415,5,0)),"")</f>
        <v/>
      </c>
    </row>
    <row r="563" spans="1:9" x14ac:dyDescent="0.3">
      <c r="A563"/>
      <c r="B563"/>
      <c r="C563"/>
      <c r="D563"/>
      <c r="E563"/>
      <c r="G563" s="143" t="str">
        <f>IF(AND($A563&lt;&gt;"Eindtotaal",$A563&lt;&gt;""),(VLOOKUP($A563,basisdata!$J$1:$M$3415,4,0)),"")</f>
        <v/>
      </c>
      <c r="H563" s="143" t="str">
        <f>IF(AND($A563&lt;&gt;"Eindtotaal",$A563&lt;&gt;""),(VLOOKUP($A563,basisdata!$J$1:$M$3415,2,0)),"")</f>
        <v/>
      </c>
      <c r="I563" s="144" t="str">
        <f>IF(AND($A563&lt;&gt;"Eindtotaal",$A563&lt;&gt;""),(VLOOKUP($A563,basisdata!$J$1:$N$3415,5,0)),"")</f>
        <v/>
      </c>
    </row>
    <row r="564" spans="1:9" x14ac:dyDescent="0.3">
      <c r="A564"/>
      <c r="B564"/>
      <c r="C564"/>
      <c r="D564"/>
      <c r="E564"/>
      <c r="G564" s="143" t="str">
        <f>IF(AND($A564&lt;&gt;"Eindtotaal",$A564&lt;&gt;""),(VLOOKUP($A564,basisdata!$J$1:$M$3415,4,0)),"")</f>
        <v/>
      </c>
      <c r="H564" s="143" t="str">
        <f>IF(AND($A564&lt;&gt;"Eindtotaal",$A564&lt;&gt;""),(VLOOKUP($A564,basisdata!$J$1:$M$3415,2,0)),"")</f>
        <v/>
      </c>
      <c r="I564" s="144" t="str">
        <f>IF(AND($A564&lt;&gt;"Eindtotaal",$A564&lt;&gt;""),(VLOOKUP($A564,basisdata!$J$1:$N$3415,5,0)),"")</f>
        <v/>
      </c>
    </row>
    <row r="565" spans="1:9" x14ac:dyDescent="0.3">
      <c r="A565"/>
      <c r="B565"/>
      <c r="C565"/>
      <c r="D565"/>
      <c r="E565"/>
      <c r="G565" s="143" t="str">
        <f>IF(AND($A565&lt;&gt;"Eindtotaal",$A565&lt;&gt;""),(VLOOKUP($A565,basisdata!$J$1:$M$3415,4,0)),"")</f>
        <v/>
      </c>
      <c r="H565" s="143" t="str">
        <f>IF(AND($A565&lt;&gt;"Eindtotaal",$A565&lt;&gt;""),(VLOOKUP($A565,basisdata!$J$1:$M$3415,2,0)),"")</f>
        <v/>
      </c>
      <c r="I565" s="144" t="str">
        <f>IF(AND($A565&lt;&gt;"Eindtotaal",$A565&lt;&gt;""),(VLOOKUP($A565,basisdata!$J$1:$N$3415,5,0)),"")</f>
        <v/>
      </c>
    </row>
    <row r="566" spans="1:9" x14ac:dyDescent="0.3">
      <c r="A566"/>
      <c r="B566"/>
      <c r="C566"/>
      <c r="D566"/>
      <c r="E566"/>
      <c r="G566" s="143" t="str">
        <f>IF(AND($A566&lt;&gt;"Eindtotaal",$A566&lt;&gt;""),(VLOOKUP($A566,basisdata!$J$1:$M$3415,4,0)),"")</f>
        <v/>
      </c>
      <c r="H566" s="143" t="str">
        <f>IF(AND($A566&lt;&gt;"Eindtotaal",$A566&lt;&gt;""),(VLOOKUP($A566,basisdata!$J$1:$M$3415,2,0)),"")</f>
        <v/>
      </c>
      <c r="I566" s="144" t="str">
        <f>IF(AND($A566&lt;&gt;"Eindtotaal",$A566&lt;&gt;""),(VLOOKUP($A566,basisdata!$J$1:$N$3415,5,0)),"")</f>
        <v/>
      </c>
    </row>
    <row r="567" spans="1:9" x14ac:dyDescent="0.3">
      <c r="A567"/>
      <c r="B567"/>
      <c r="C567"/>
      <c r="D567"/>
      <c r="E567"/>
      <c r="G567" s="143" t="str">
        <f>IF(AND($A567&lt;&gt;"Eindtotaal",$A567&lt;&gt;""),(VLOOKUP($A567,basisdata!$J$1:$M$3415,4,0)),"")</f>
        <v/>
      </c>
      <c r="H567" s="143" t="str">
        <f>IF(AND($A567&lt;&gt;"Eindtotaal",$A567&lt;&gt;""),(VLOOKUP($A567,basisdata!$J$1:$M$3415,2,0)),"")</f>
        <v/>
      </c>
      <c r="I567" s="144" t="str">
        <f>IF(AND($A567&lt;&gt;"Eindtotaal",$A567&lt;&gt;""),(VLOOKUP($A567,basisdata!$J$1:$N$3415,5,0)),"")</f>
        <v/>
      </c>
    </row>
    <row r="568" spans="1:9" x14ac:dyDescent="0.3">
      <c r="A568"/>
      <c r="B568"/>
      <c r="C568"/>
      <c r="D568"/>
      <c r="E568"/>
      <c r="G568" s="143" t="str">
        <f>IF(AND($A568&lt;&gt;"Eindtotaal",$A568&lt;&gt;""),(VLOOKUP($A568,basisdata!$J$1:$M$3415,4,0)),"")</f>
        <v/>
      </c>
      <c r="H568" s="143" t="str">
        <f>IF(AND($A568&lt;&gt;"Eindtotaal",$A568&lt;&gt;""),(VLOOKUP($A568,basisdata!$J$1:$M$3415,2,0)),"")</f>
        <v/>
      </c>
      <c r="I568" s="144" t="str">
        <f>IF(AND($A568&lt;&gt;"Eindtotaal",$A568&lt;&gt;""),(VLOOKUP($A568,basisdata!$J$1:$N$3415,5,0)),"")</f>
        <v/>
      </c>
    </row>
    <row r="569" spans="1:9" x14ac:dyDescent="0.3">
      <c r="A569"/>
      <c r="B569"/>
      <c r="C569"/>
      <c r="D569"/>
      <c r="E569"/>
      <c r="G569" s="143" t="str">
        <f>IF(AND($A569&lt;&gt;"Eindtotaal",$A569&lt;&gt;""),(VLOOKUP($A569,basisdata!$J$1:$M$3415,4,0)),"")</f>
        <v/>
      </c>
      <c r="H569" s="143" t="str">
        <f>IF(AND($A569&lt;&gt;"Eindtotaal",$A569&lt;&gt;""),(VLOOKUP($A569,basisdata!$J$1:$M$3415,2,0)),"")</f>
        <v/>
      </c>
      <c r="I569" s="144" t="str">
        <f>IF(AND($A569&lt;&gt;"Eindtotaal",$A569&lt;&gt;""),(VLOOKUP($A569,basisdata!$J$1:$N$3415,5,0)),"")</f>
        <v/>
      </c>
    </row>
    <row r="570" spans="1:9" x14ac:dyDescent="0.3">
      <c r="A570"/>
      <c r="B570"/>
      <c r="C570"/>
      <c r="D570"/>
      <c r="E570"/>
      <c r="G570" s="143" t="str">
        <f>IF(AND($A570&lt;&gt;"Eindtotaal",$A570&lt;&gt;""),(VLOOKUP($A570,basisdata!$J$1:$M$3415,4,0)),"")</f>
        <v/>
      </c>
      <c r="H570" s="143" t="str">
        <f>IF(AND($A570&lt;&gt;"Eindtotaal",$A570&lt;&gt;""),(VLOOKUP($A570,basisdata!$J$1:$M$3415,2,0)),"")</f>
        <v/>
      </c>
      <c r="I570" s="144" t="str">
        <f>IF(AND($A570&lt;&gt;"Eindtotaal",$A570&lt;&gt;""),(VLOOKUP($A570,basisdata!$J$1:$N$3415,5,0)),"")</f>
        <v/>
      </c>
    </row>
    <row r="571" spans="1:9" x14ac:dyDescent="0.3">
      <c r="A571"/>
      <c r="B571"/>
      <c r="C571"/>
      <c r="D571"/>
      <c r="E571"/>
      <c r="G571" s="143" t="str">
        <f>IF(AND($A571&lt;&gt;"Eindtotaal",$A571&lt;&gt;""),(VLOOKUP($A571,basisdata!$J$1:$M$3415,4,0)),"")</f>
        <v/>
      </c>
      <c r="H571" s="143" t="str">
        <f>IF(AND($A571&lt;&gt;"Eindtotaal",$A571&lt;&gt;""),(VLOOKUP($A571,basisdata!$J$1:$M$3415,2,0)),"")</f>
        <v/>
      </c>
      <c r="I571" s="144" t="str">
        <f>IF(AND($A571&lt;&gt;"Eindtotaal",$A571&lt;&gt;""),(VLOOKUP($A571,basisdata!$J$1:$N$3415,5,0)),"")</f>
        <v/>
      </c>
    </row>
    <row r="572" spans="1:9" x14ac:dyDescent="0.3">
      <c r="A572"/>
      <c r="B572"/>
      <c r="C572"/>
      <c r="D572"/>
      <c r="E572"/>
      <c r="G572" s="143" t="str">
        <f>IF(AND($A572&lt;&gt;"Eindtotaal",$A572&lt;&gt;""),(VLOOKUP($A572,basisdata!$J$1:$M$3415,4,0)),"")</f>
        <v/>
      </c>
      <c r="H572" s="143" t="str">
        <f>IF(AND($A572&lt;&gt;"Eindtotaal",$A572&lt;&gt;""),(VLOOKUP($A572,basisdata!$J$1:$M$3415,2,0)),"")</f>
        <v/>
      </c>
      <c r="I572" s="144" t="str">
        <f>IF(AND($A572&lt;&gt;"Eindtotaal",$A572&lt;&gt;""),(VLOOKUP($A572,basisdata!$J$1:$N$3415,5,0)),"")</f>
        <v/>
      </c>
    </row>
    <row r="573" spans="1:9" x14ac:dyDescent="0.3">
      <c r="A573"/>
      <c r="B573"/>
      <c r="C573"/>
      <c r="D573"/>
      <c r="E573"/>
      <c r="G573" s="143" t="str">
        <f>IF(AND($A573&lt;&gt;"Eindtotaal",$A573&lt;&gt;""),(VLOOKUP($A573,basisdata!$J$1:$M$3415,4,0)),"")</f>
        <v/>
      </c>
      <c r="H573" s="143" t="str">
        <f>IF(AND($A573&lt;&gt;"Eindtotaal",$A573&lt;&gt;""),(VLOOKUP($A573,basisdata!$J$1:$M$3415,2,0)),"")</f>
        <v/>
      </c>
      <c r="I573" s="144" t="str">
        <f>IF(AND($A573&lt;&gt;"Eindtotaal",$A573&lt;&gt;""),(VLOOKUP($A573,basisdata!$J$1:$N$3415,5,0)),"")</f>
        <v/>
      </c>
    </row>
    <row r="574" spans="1:9" x14ac:dyDescent="0.3">
      <c r="A574"/>
      <c r="B574"/>
      <c r="C574"/>
      <c r="D574"/>
      <c r="E574"/>
      <c r="G574" s="143" t="str">
        <f>IF(AND($A574&lt;&gt;"Eindtotaal",$A574&lt;&gt;""),(VLOOKUP($A574,basisdata!$J$1:$M$3415,4,0)),"")</f>
        <v/>
      </c>
      <c r="H574" s="143" t="str">
        <f>IF(AND($A574&lt;&gt;"Eindtotaal",$A574&lt;&gt;""),(VLOOKUP($A574,basisdata!$J$1:$M$3415,2,0)),"")</f>
        <v/>
      </c>
      <c r="I574" s="144" t="str">
        <f>IF(AND($A574&lt;&gt;"Eindtotaal",$A574&lt;&gt;""),(VLOOKUP($A574,basisdata!$J$1:$N$3415,5,0)),"")</f>
        <v/>
      </c>
    </row>
    <row r="575" spans="1:9" x14ac:dyDescent="0.3">
      <c r="A575"/>
      <c r="B575"/>
      <c r="C575"/>
      <c r="D575"/>
      <c r="E575"/>
      <c r="G575" s="143" t="str">
        <f>IF(AND($A575&lt;&gt;"Eindtotaal",$A575&lt;&gt;""),(VLOOKUP($A575,basisdata!$J$1:$M$3415,4,0)),"")</f>
        <v/>
      </c>
      <c r="H575" s="143" t="str">
        <f>IF(AND($A575&lt;&gt;"Eindtotaal",$A575&lt;&gt;""),(VLOOKUP($A575,basisdata!$J$1:$M$3415,2,0)),"")</f>
        <v/>
      </c>
      <c r="I575" s="144" t="str">
        <f>IF(AND($A575&lt;&gt;"Eindtotaal",$A575&lt;&gt;""),(VLOOKUP($A575,basisdata!$J$1:$N$3415,5,0)),"")</f>
        <v/>
      </c>
    </row>
    <row r="576" spans="1:9" x14ac:dyDescent="0.3">
      <c r="A576"/>
      <c r="B576"/>
      <c r="C576"/>
      <c r="D576"/>
      <c r="E576"/>
      <c r="G576" s="143" t="str">
        <f>IF(AND($A576&lt;&gt;"Eindtotaal",$A576&lt;&gt;""),(VLOOKUP($A576,basisdata!$J$1:$M$3415,4,0)),"")</f>
        <v/>
      </c>
      <c r="H576" s="143" t="str">
        <f>IF(AND($A576&lt;&gt;"Eindtotaal",$A576&lt;&gt;""),(VLOOKUP($A576,basisdata!$J$1:$M$3415,2,0)),"")</f>
        <v/>
      </c>
      <c r="I576" s="144" t="str">
        <f>IF(AND($A576&lt;&gt;"Eindtotaal",$A576&lt;&gt;""),(VLOOKUP($A576,basisdata!$J$1:$N$3415,5,0)),"")</f>
        <v/>
      </c>
    </row>
    <row r="577" spans="1:9" x14ac:dyDescent="0.3">
      <c r="A577"/>
      <c r="B577"/>
      <c r="C577"/>
      <c r="D577"/>
      <c r="E577"/>
      <c r="G577" s="143" t="str">
        <f>IF(AND($A577&lt;&gt;"Eindtotaal",$A577&lt;&gt;""),(VLOOKUP($A577,basisdata!$J$1:$M$3415,4,0)),"")</f>
        <v/>
      </c>
      <c r="H577" s="143" t="str">
        <f>IF(AND($A577&lt;&gt;"Eindtotaal",$A577&lt;&gt;""),(VLOOKUP($A577,basisdata!$J$1:$M$3415,2,0)),"")</f>
        <v/>
      </c>
      <c r="I577" s="144" t="str">
        <f>IF(AND($A577&lt;&gt;"Eindtotaal",$A577&lt;&gt;""),(VLOOKUP($A577,basisdata!$J$1:$N$3415,5,0)),"")</f>
        <v/>
      </c>
    </row>
    <row r="578" spans="1:9" x14ac:dyDescent="0.3">
      <c r="A578"/>
      <c r="B578"/>
      <c r="C578"/>
      <c r="D578"/>
      <c r="E578"/>
      <c r="G578" s="143" t="str">
        <f>IF(AND($A578&lt;&gt;"Eindtotaal",$A578&lt;&gt;""),(VLOOKUP($A578,basisdata!$J$1:$M$3415,4,0)),"")</f>
        <v/>
      </c>
      <c r="H578" s="143" t="str">
        <f>IF(AND($A578&lt;&gt;"Eindtotaal",$A578&lt;&gt;""),(VLOOKUP($A578,basisdata!$J$1:$M$3415,2,0)),"")</f>
        <v/>
      </c>
      <c r="I578" s="144" t="str">
        <f>IF(AND($A578&lt;&gt;"Eindtotaal",$A578&lt;&gt;""),(VLOOKUP($A578,basisdata!$J$1:$N$3415,5,0)),"")</f>
        <v/>
      </c>
    </row>
    <row r="579" spans="1:9" x14ac:dyDescent="0.3">
      <c r="A579"/>
      <c r="B579"/>
      <c r="C579"/>
      <c r="D579"/>
      <c r="E579"/>
      <c r="G579" s="143" t="str">
        <f>IF(AND($A579&lt;&gt;"Eindtotaal",$A579&lt;&gt;""),(VLOOKUP($A579,basisdata!$J$1:$M$3415,4,0)),"")</f>
        <v/>
      </c>
      <c r="H579" s="143" t="str">
        <f>IF(AND($A579&lt;&gt;"Eindtotaal",$A579&lt;&gt;""),(VLOOKUP($A579,basisdata!$J$1:$M$3415,2,0)),"")</f>
        <v/>
      </c>
      <c r="I579" s="144" t="str">
        <f>IF(AND($A579&lt;&gt;"Eindtotaal",$A579&lt;&gt;""),(VLOOKUP($A579,basisdata!$J$1:$N$3415,5,0)),"")</f>
        <v/>
      </c>
    </row>
    <row r="580" spans="1:9" x14ac:dyDescent="0.3">
      <c r="A580"/>
      <c r="B580"/>
      <c r="C580"/>
      <c r="D580"/>
      <c r="E580"/>
      <c r="G580" s="143" t="str">
        <f>IF(AND($A580&lt;&gt;"Eindtotaal",$A580&lt;&gt;""),(VLOOKUP($A580,basisdata!$J$1:$M$3415,4,0)),"")</f>
        <v/>
      </c>
      <c r="H580" s="143" t="str">
        <f>IF(AND($A580&lt;&gt;"Eindtotaal",$A580&lt;&gt;""),(VLOOKUP($A580,basisdata!$J$1:$M$3415,2,0)),"")</f>
        <v/>
      </c>
      <c r="I580" s="144" t="str">
        <f>IF(AND($A580&lt;&gt;"Eindtotaal",$A580&lt;&gt;""),(VLOOKUP($A580,basisdata!$J$1:$N$3415,5,0)),"")</f>
        <v/>
      </c>
    </row>
    <row r="581" spans="1:9" x14ac:dyDescent="0.3">
      <c r="A581"/>
      <c r="B581"/>
      <c r="C581"/>
      <c r="D581"/>
      <c r="E581"/>
      <c r="G581" s="143" t="str">
        <f>IF(AND($A581&lt;&gt;"Eindtotaal",$A581&lt;&gt;""),(VLOOKUP($A581,basisdata!$J$1:$M$3415,4,0)),"")</f>
        <v/>
      </c>
      <c r="H581" s="143" t="str">
        <f>IF(AND($A581&lt;&gt;"Eindtotaal",$A581&lt;&gt;""),(VLOOKUP($A581,basisdata!$J$1:$M$3415,2,0)),"")</f>
        <v/>
      </c>
      <c r="I581" s="144" t="str">
        <f>IF(AND($A581&lt;&gt;"Eindtotaal",$A581&lt;&gt;""),(VLOOKUP($A581,basisdata!$J$1:$N$3415,5,0)),"")</f>
        <v/>
      </c>
    </row>
    <row r="582" spans="1:9" x14ac:dyDescent="0.3">
      <c r="A582"/>
      <c r="B582"/>
      <c r="C582"/>
      <c r="D582"/>
      <c r="E582"/>
      <c r="G582" s="143" t="str">
        <f>IF(AND($A582&lt;&gt;"Eindtotaal",$A582&lt;&gt;""),(VLOOKUP($A582,basisdata!$J$1:$M$3415,4,0)),"")</f>
        <v/>
      </c>
      <c r="H582" s="143" t="str">
        <f>IF(AND($A582&lt;&gt;"Eindtotaal",$A582&lt;&gt;""),(VLOOKUP($A582,basisdata!$J$1:$M$3415,2,0)),"")</f>
        <v/>
      </c>
      <c r="I582" s="144" t="str">
        <f>IF(AND($A582&lt;&gt;"Eindtotaal",$A582&lt;&gt;""),(VLOOKUP($A582,basisdata!$J$1:$N$3415,5,0)),"")</f>
        <v/>
      </c>
    </row>
    <row r="583" spans="1:9" x14ac:dyDescent="0.3">
      <c r="A583"/>
      <c r="B583"/>
      <c r="C583"/>
      <c r="D583"/>
      <c r="E583"/>
      <c r="G583" s="143" t="str">
        <f>IF(AND($A583&lt;&gt;"Eindtotaal",$A583&lt;&gt;""),(VLOOKUP($A583,basisdata!$J$1:$M$3415,4,0)),"")</f>
        <v/>
      </c>
      <c r="H583" s="143" t="str">
        <f>IF(AND($A583&lt;&gt;"Eindtotaal",$A583&lt;&gt;""),(VLOOKUP($A583,basisdata!$J$1:$M$3415,2,0)),"")</f>
        <v/>
      </c>
      <c r="I583" s="144" t="str">
        <f>IF(AND($A583&lt;&gt;"Eindtotaal",$A583&lt;&gt;""),(VLOOKUP($A583,basisdata!$J$1:$N$3415,5,0)),"")</f>
        <v/>
      </c>
    </row>
    <row r="584" spans="1:9" x14ac:dyDescent="0.3">
      <c r="A584"/>
      <c r="B584"/>
      <c r="C584"/>
      <c r="D584"/>
      <c r="E584"/>
      <c r="G584" s="143" t="str">
        <f>IF(AND($A584&lt;&gt;"Eindtotaal",$A584&lt;&gt;""),(VLOOKUP($A584,basisdata!$J$1:$M$3415,4,0)),"")</f>
        <v/>
      </c>
      <c r="H584" s="143" t="str">
        <f>IF(AND($A584&lt;&gt;"Eindtotaal",$A584&lt;&gt;""),(VLOOKUP($A584,basisdata!$J$1:$M$3415,2,0)),"")</f>
        <v/>
      </c>
      <c r="I584" s="144" t="str">
        <f>IF(AND($A584&lt;&gt;"Eindtotaal",$A584&lt;&gt;""),(VLOOKUP($A584,basisdata!$J$1:$N$3415,5,0)),"")</f>
        <v/>
      </c>
    </row>
    <row r="585" spans="1:9" x14ac:dyDescent="0.3">
      <c r="A585"/>
      <c r="B585"/>
      <c r="C585"/>
      <c r="D585"/>
      <c r="E585"/>
      <c r="G585" s="143" t="str">
        <f>IF(AND($A585&lt;&gt;"Eindtotaal",$A585&lt;&gt;""),(VLOOKUP($A585,basisdata!$J$1:$M$3415,4,0)),"")</f>
        <v/>
      </c>
      <c r="H585" s="143" t="str">
        <f>IF(AND($A585&lt;&gt;"Eindtotaal",$A585&lt;&gt;""),(VLOOKUP($A585,basisdata!$J$1:$M$3415,2,0)),"")</f>
        <v/>
      </c>
      <c r="I585" s="144" t="str">
        <f>IF(AND($A585&lt;&gt;"Eindtotaal",$A585&lt;&gt;""),(VLOOKUP($A585,basisdata!$J$1:$N$3415,5,0)),"")</f>
        <v/>
      </c>
    </row>
    <row r="586" spans="1:9" x14ac:dyDescent="0.3">
      <c r="A586"/>
      <c r="B586"/>
      <c r="C586"/>
      <c r="D586"/>
      <c r="E586"/>
      <c r="G586" s="143" t="str">
        <f>IF(AND($A586&lt;&gt;"Eindtotaal",$A586&lt;&gt;""),(VLOOKUP($A586,basisdata!$J$1:$M$3415,4,0)),"")</f>
        <v/>
      </c>
      <c r="H586" s="143" t="str">
        <f>IF(AND($A586&lt;&gt;"Eindtotaal",$A586&lt;&gt;""),(VLOOKUP($A586,basisdata!$J$1:$M$3415,2,0)),"")</f>
        <v/>
      </c>
      <c r="I586" s="144" t="str">
        <f>IF(AND($A586&lt;&gt;"Eindtotaal",$A586&lt;&gt;""),(VLOOKUP($A586,basisdata!$J$1:$N$3415,5,0)),"")</f>
        <v/>
      </c>
    </row>
    <row r="587" spans="1:9" x14ac:dyDescent="0.3">
      <c r="A587"/>
      <c r="B587"/>
      <c r="C587"/>
      <c r="D587"/>
      <c r="E587"/>
      <c r="G587" s="143" t="str">
        <f>IF(AND($A587&lt;&gt;"Eindtotaal",$A587&lt;&gt;""),(VLOOKUP($A587,basisdata!$J$1:$M$3415,4,0)),"")</f>
        <v/>
      </c>
      <c r="H587" s="143" t="str">
        <f>IF(AND($A587&lt;&gt;"Eindtotaal",$A587&lt;&gt;""),(VLOOKUP($A587,basisdata!$J$1:$M$3415,2,0)),"")</f>
        <v/>
      </c>
      <c r="I587" s="144" t="str">
        <f>IF(AND($A587&lt;&gt;"Eindtotaal",$A587&lt;&gt;""),(VLOOKUP($A587,basisdata!$J$1:$N$3415,5,0)),"")</f>
        <v/>
      </c>
    </row>
    <row r="588" spans="1:9" x14ac:dyDescent="0.3">
      <c r="A588"/>
      <c r="B588"/>
      <c r="C588"/>
      <c r="D588"/>
      <c r="E588"/>
      <c r="G588" s="143" t="str">
        <f>IF(AND($A588&lt;&gt;"Eindtotaal",$A588&lt;&gt;""),(VLOOKUP($A588,basisdata!$J$1:$M$3415,4,0)),"")</f>
        <v/>
      </c>
      <c r="H588" s="143" t="str">
        <f>IF(AND($A588&lt;&gt;"Eindtotaal",$A588&lt;&gt;""),(VLOOKUP($A588,basisdata!$J$1:$M$3415,2,0)),"")</f>
        <v/>
      </c>
      <c r="I588" s="144" t="str">
        <f>IF(AND($A588&lt;&gt;"Eindtotaal",$A588&lt;&gt;""),(VLOOKUP($A588,basisdata!$J$1:$N$3415,5,0)),"")</f>
        <v/>
      </c>
    </row>
    <row r="589" spans="1:9" x14ac:dyDescent="0.3">
      <c r="A589"/>
      <c r="B589"/>
      <c r="C589"/>
      <c r="D589"/>
      <c r="E589"/>
      <c r="G589" s="143" t="str">
        <f>IF(AND($A589&lt;&gt;"Eindtotaal",$A589&lt;&gt;""),(VLOOKUP($A589,basisdata!$J$1:$M$3415,4,0)),"")</f>
        <v/>
      </c>
      <c r="H589" s="143" t="str">
        <f>IF(AND($A589&lt;&gt;"Eindtotaal",$A589&lt;&gt;""),(VLOOKUP($A589,basisdata!$J$1:$M$3415,2,0)),"")</f>
        <v/>
      </c>
      <c r="I589" s="144" t="str">
        <f>IF(AND($A589&lt;&gt;"Eindtotaal",$A589&lt;&gt;""),(VLOOKUP($A589,basisdata!$J$1:$N$3415,5,0)),"")</f>
        <v/>
      </c>
    </row>
    <row r="590" spans="1:9" x14ac:dyDescent="0.3">
      <c r="A590"/>
      <c r="B590"/>
      <c r="C590"/>
      <c r="D590"/>
      <c r="E590"/>
      <c r="G590" s="143" t="str">
        <f>IF(AND($A590&lt;&gt;"Eindtotaal",$A590&lt;&gt;""),(VLOOKUP($A590,basisdata!$J$1:$M$3415,4,0)),"")</f>
        <v/>
      </c>
      <c r="H590" s="143" t="str">
        <f>IF(AND($A590&lt;&gt;"Eindtotaal",$A590&lt;&gt;""),(VLOOKUP($A590,basisdata!$J$1:$M$3415,2,0)),"")</f>
        <v/>
      </c>
      <c r="I590" s="144" t="str">
        <f>IF(AND($A590&lt;&gt;"Eindtotaal",$A590&lt;&gt;""),(VLOOKUP($A590,basisdata!$J$1:$N$3415,5,0)),"")</f>
        <v/>
      </c>
    </row>
    <row r="591" spans="1:9" x14ac:dyDescent="0.3">
      <c r="A591"/>
      <c r="B591"/>
      <c r="C591"/>
      <c r="D591"/>
      <c r="E591"/>
      <c r="G591" s="143" t="str">
        <f>IF(AND($A591&lt;&gt;"Eindtotaal",$A591&lt;&gt;""),(VLOOKUP($A591,basisdata!$J$1:$M$3415,4,0)),"")</f>
        <v/>
      </c>
      <c r="H591" s="143" t="str">
        <f>IF(AND($A591&lt;&gt;"Eindtotaal",$A591&lt;&gt;""),(VLOOKUP($A591,basisdata!$J$1:$M$3415,2,0)),"")</f>
        <v/>
      </c>
      <c r="I591" s="144" t="str">
        <f>IF(AND($A591&lt;&gt;"Eindtotaal",$A591&lt;&gt;""),(VLOOKUP($A591,basisdata!$J$1:$N$3415,5,0)),"")</f>
        <v/>
      </c>
    </row>
    <row r="592" spans="1:9" x14ac:dyDescent="0.3">
      <c r="A592"/>
      <c r="B592"/>
      <c r="C592"/>
      <c r="D592"/>
      <c r="E592"/>
      <c r="G592" s="143" t="str">
        <f>IF(AND($A592&lt;&gt;"Eindtotaal",$A592&lt;&gt;""),(VLOOKUP($A592,basisdata!$J$1:$M$3415,4,0)),"")</f>
        <v/>
      </c>
      <c r="H592" s="143" t="str">
        <f>IF(AND($A592&lt;&gt;"Eindtotaal",$A592&lt;&gt;""),(VLOOKUP($A592,basisdata!$J$1:$M$3415,2,0)),"")</f>
        <v/>
      </c>
      <c r="I592" s="144" t="str">
        <f>IF(AND($A592&lt;&gt;"Eindtotaal",$A592&lt;&gt;""),(VLOOKUP($A592,basisdata!$J$1:$N$3415,5,0)),"")</f>
        <v/>
      </c>
    </row>
    <row r="593" spans="1:9" x14ac:dyDescent="0.3">
      <c r="A593"/>
      <c r="B593"/>
      <c r="C593"/>
      <c r="D593"/>
      <c r="E593"/>
      <c r="G593" s="143" t="str">
        <f>IF(AND($A593&lt;&gt;"Eindtotaal",$A593&lt;&gt;""),(VLOOKUP($A593,basisdata!$J$1:$M$3415,4,0)),"")</f>
        <v/>
      </c>
      <c r="H593" s="143" t="str">
        <f>IF(AND($A593&lt;&gt;"Eindtotaal",$A593&lt;&gt;""),(VLOOKUP($A593,basisdata!$J$1:$M$3415,2,0)),"")</f>
        <v/>
      </c>
      <c r="I593" s="144" t="str">
        <f>IF(AND($A593&lt;&gt;"Eindtotaal",$A593&lt;&gt;""),(VLOOKUP($A593,basisdata!$J$1:$N$3415,5,0)),"")</f>
        <v/>
      </c>
    </row>
    <row r="594" spans="1:9" x14ac:dyDescent="0.3">
      <c r="A594"/>
      <c r="B594"/>
      <c r="C594"/>
      <c r="D594"/>
      <c r="E594"/>
      <c r="G594" s="143" t="str">
        <f>IF(AND($A594&lt;&gt;"Eindtotaal",$A594&lt;&gt;""),(VLOOKUP($A594,basisdata!$J$1:$M$3415,4,0)),"")</f>
        <v/>
      </c>
      <c r="H594" s="143" t="str">
        <f>IF(AND($A594&lt;&gt;"Eindtotaal",$A594&lt;&gt;""),(VLOOKUP($A594,basisdata!$J$1:$M$3415,2,0)),"")</f>
        <v/>
      </c>
      <c r="I594" s="144" t="str">
        <f>IF(AND($A594&lt;&gt;"Eindtotaal",$A594&lt;&gt;""),(VLOOKUP($A594,basisdata!$J$1:$N$3415,5,0)),"")</f>
        <v/>
      </c>
    </row>
    <row r="595" spans="1:9" x14ac:dyDescent="0.3">
      <c r="A595"/>
      <c r="B595"/>
      <c r="C595"/>
      <c r="D595"/>
      <c r="E595"/>
      <c r="G595" s="143" t="str">
        <f>IF(AND($A595&lt;&gt;"Eindtotaal",$A595&lt;&gt;""),(VLOOKUP($A595,basisdata!$J$1:$M$3415,4,0)),"")</f>
        <v/>
      </c>
      <c r="H595" s="143" t="str">
        <f>IF(AND($A595&lt;&gt;"Eindtotaal",$A595&lt;&gt;""),(VLOOKUP($A595,basisdata!$J$1:$M$3415,2,0)),"")</f>
        <v/>
      </c>
      <c r="I595" s="144" t="str">
        <f>IF(AND($A595&lt;&gt;"Eindtotaal",$A595&lt;&gt;""),(VLOOKUP($A595,basisdata!$J$1:$N$3415,5,0)),"")</f>
        <v/>
      </c>
    </row>
    <row r="596" spans="1:9" x14ac:dyDescent="0.3">
      <c r="A596"/>
      <c r="B596"/>
      <c r="C596"/>
      <c r="D596"/>
      <c r="E596"/>
      <c r="G596" s="143" t="str">
        <f>IF(AND($A596&lt;&gt;"Eindtotaal",$A596&lt;&gt;""),(VLOOKUP($A596,basisdata!$J$1:$M$3415,4,0)),"")</f>
        <v/>
      </c>
      <c r="H596" s="143" t="str">
        <f>IF(AND($A596&lt;&gt;"Eindtotaal",$A596&lt;&gt;""),(VLOOKUP($A596,basisdata!$J$1:$M$3415,2,0)),"")</f>
        <v/>
      </c>
      <c r="I596" s="144" t="str">
        <f>IF(AND($A596&lt;&gt;"Eindtotaal",$A596&lt;&gt;""),(VLOOKUP($A596,basisdata!$J$1:$N$3415,5,0)),"")</f>
        <v/>
      </c>
    </row>
    <row r="597" spans="1:9" x14ac:dyDescent="0.3">
      <c r="A597"/>
      <c r="B597"/>
      <c r="C597"/>
      <c r="D597"/>
      <c r="E597"/>
      <c r="G597" s="143" t="str">
        <f>IF(AND($A597&lt;&gt;"Eindtotaal",$A597&lt;&gt;""),(VLOOKUP($A597,basisdata!$J$1:$M$3415,4,0)),"")</f>
        <v/>
      </c>
      <c r="H597" s="143" t="str">
        <f>IF(AND($A597&lt;&gt;"Eindtotaal",$A597&lt;&gt;""),(VLOOKUP($A597,basisdata!$J$1:$M$3415,2,0)),"")</f>
        <v/>
      </c>
      <c r="I597" s="144" t="str">
        <f>IF(AND($A597&lt;&gt;"Eindtotaal",$A597&lt;&gt;""),(VLOOKUP($A597,basisdata!$J$1:$N$3415,5,0)),"")</f>
        <v/>
      </c>
    </row>
    <row r="598" spans="1:9" x14ac:dyDescent="0.3">
      <c r="A598"/>
      <c r="B598"/>
      <c r="C598"/>
      <c r="D598"/>
      <c r="E598"/>
      <c r="G598" s="143" t="str">
        <f>IF(AND($A598&lt;&gt;"Eindtotaal",$A598&lt;&gt;""),(VLOOKUP($A598,basisdata!$J$1:$M$3415,4,0)),"")</f>
        <v/>
      </c>
      <c r="H598" s="143" t="str">
        <f>IF(AND($A598&lt;&gt;"Eindtotaal",$A598&lt;&gt;""),(VLOOKUP($A598,basisdata!$J$1:$M$3415,2,0)),"")</f>
        <v/>
      </c>
      <c r="I598" s="144" t="str">
        <f>IF(AND($A598&lt;&gt;"Eindtotaal",$A598&lt;&gt;""),(VLOOKUP($A598,basisdata!$J$1:$N$3415,5,0)),"")</f>
        <v/>
      </c>
    </row>
    <row r="599" spans="1:9" x14ac:dyDescent="0.3">
      <c r="A599"/>
      <c r="B599"/>
      <c r="C599"/>
      <c r="D599"/>
      <c r="E599"/>
      <c r="G599" s="143" t="str">
        <f>IF(AND($A599&lt;&gt;"Eindtotaal",$A599&lt;&gt;""),(VLOOKUP($A599,basisdata!$J$1:$M$3415,4,0)),"")</f>
        <v/>
      </c>
      <c r="H599" s="143" t="str">
        <f>IF(AND($A599&lt;&gt;"Eindtotaal",$A599&lt;&gt;""),(VLOOKUP($A599,basisdata!$J$1:$M$3415,2,0)),"")</f>
        <v/>
      </c>
      <c r="I599" s="144" t="str">
        <f>IF(AND($A599&lt;&gt;"Eindtotaal",$A599&lt;&gt;""),(VLOOKUP($A599,basisdata!$J$1:$N$3415,5,0)),"")</f>
        <v/>
      </c>
    </row>
    <row r="600" spans="1:9" x14ac:dyDescent="0.3">
      <c r="A600"/>
      <c r="B600"/>
      <c r="C600"/>
      <c r="D600"/>
      <c r="E600"/>
      <c r="G600" s="143" t="str">
        <f>IF(AND($A600&lt;&gt;"Eindtotaal",$A600&lt;&gt;""),(VLOOKUP($A600,basisdata!$J$1:$M$3415,4,0)),"")</f>
        <v/>
      </c>
      <c r="H600" s="143" t="str">
        <f>IF(AND($A600&lt;&gt;"Eindtotaal",$A600&lt;&gt;""),(VLOOKUP($A600,basisdata!$J$1:$M$3415,2,0)),"")</f>
        <v/>
      </c>
      <c r="I600" s="144" t="str">
        <f>IF(AND($A600&lt;&gt;"Eindtotaal",$A600&lt;&gt;""),(VLOOKUP($A600,basisdata!$J$1:$N$3415,5,0)),"")</f>
        <v/>
      </c>
    </row>
    <row r="601" spans="1:9" x14ac:dyDescent="0.3">
      <c r="A601"/>
      <c r="B601"/>
      <c r="C601"/>
      <c r="D601"/>
      <c r="E601"/>
      <c r="G601" s="143" t="str">
        <f>IF(AND($A601&lt;&gt;"Eindtotaal",$A601&lt;&gt;""),(VLOOKUP($A601,basisdata!$J$1:$M$3415,4,0)),"")</f>
        <v/>
      </c>
      <c r="H601" s="143" t="str">
        <f>IF(AND($A601&lt;&gt;"Eindtotaal",$A601&lt;&gt;""),(VLOOKUP($A601,basisdata!$J$1:$M$3415,2,0)),"")</f>
        <v/>
      </c>
      <c r="I601" s="144" t="str">
        <f>IF(AND($A601&lt;&gt;"Eindtotaal",$A601&lt;&gt;""),(VLOOKUP($A601,basisdata!$J$1:$N$3415,5,0)),"")</f>
        <v/>
      </c>
    </row>
    <row r="602" spans="1:9" x14ac:dyDescent="0.3">
      <c r="A602"/>
      <c r="B602"/>
      <c r="C602"/>
      <c r="D602"/>
      <c r="E602"/>
      <c r="G602" s="143" t="str">
        <f>IF(AND($A602&lt;&gt;"Eindtotaal",$A602&lt;&gt;""),(VLOOKUP($A602,basisdata!$J$1:$M$3415,4,0)),"")</f>
        <v/>
      </c>
      <c r="H602" s="143" t="str">
        <f>IF(AND($A602&lt;&gt;"Eindtotaal",$A602&lt;&gt;""),(VLOOKUP($A602,basisdata!$J$1:$M$3415,2,0)),"")</f>
        <v/>
      </c>
      <c r="I602" s="144" t="str">
        <f>IF(AND($A602&lt;&gt;"Eindtotaal",$A602&lt;&gt;""),(VLOOKUP($A602,basisdata!$J$1:$N$3415,5,0)),"")</f>
        <v/>
      </c>
    </row>
    <row r="603" spans="1:9" x14ac:dyDescent="0.3">
      <c r="A603"/>
      <c r="B603"/>
      <c r="C603"/>
      <c r="D603"/>
      <c r="E603"/>
      <c r="G603" s="143" t="str">
        <f>IF(AND($A603&lt;&gt;"Eindtotaal",$A603&lt;&gt;""),(VLOOKUP($A603,basisdata!$J$1:$M$3415,4,0)),"")</f>
        <v/>
      </c>
      <c r="H603" s="143" t="str">
        <f>IF(AND($A603&lt;&gt;"Eindtotaal",$A603&lt;&gt;""),(VLOOKUP($A603,basisdata!$J$1:$M$3415,2,0)),"")</f>
        <v/>
      </c>
      <c r="I603" s="144" t="str">
        <f>IF(AND($A603&lt;&gt;"Eindtotaal",$A603&lt;&gt;""),(VLOOKUP($A603,basisdata!$J$1:$N$3415,5,0)),"")</f>
        <v/>
      </c>
    </row>
    <row r="604" spans="1:9" x14ac:dyDescent="0.3">
      <c r="A604"/>
      <c r="B604"/>
      <c r="C604"/>
      <c r="D604"/>
      <c r="E604"/>
      <c r="G604" s="143" t="str">
        <f>IF(AND($A604&lt;&gt;"Eindtotaal",$A604&lt;&gt;""),(VLOOKUP($A604,basisdata!$J$1:$M$3415,4,0)),"")</f>
        <v/>
      </c>
      <c r="H604" s="143" t="str">
        <f>IF(AND($A604&lt;&gt;"Eindtotaal",$A604&lt;&gt;""),(VLOOKUP($A604,basisdata!$J$1:$M$3415,2,0)),"")</f>
        <v/>
      </c>
      <c r="I604" s="144" t="str">
        <f>IF(AND($A604&lt;&gt;"Eindtotaal",$A604&lt;&gt;""),(VLOOKUP($A604,basisdata!$J$1:$N$3415,5,0)),"")</f>
        <v/>
      </c>
    </row>
    <row r="605" spans="1:9" x14ac:dyDescent="0.3">
      <c r="A605"/>
      <c r="B605"/>
      <c r="C605"/>
      <c r="D605"/>
      <c r="E605"/>
      <c r="G605" s="143" t="str">
        <f>IF(AND($A605&lt;&gt;"Eindtotaal",$A605&lt;&gt;""),(VLOOKUP($A605,basisdata!$J$1:$M$3415,4,0)),"")</f>
        <v/>
      </c>
      <c r="H605" s="143" t="str">
        <f>IF(AND($A605&lt;&gt;"Eindtotaal",$A605&lt;&gt;""),(VLOOKUP($A605,basisdata!$J$1:$M$3415,2,0)),"")</f>
        <v/>
      </c>
      <c r="I605" s="144" t="str">
        <f>IF(AND($A605&lt;&gt;"Eindtotaal",$A605&lt;&gt;""),(VLOOKUP($A605,basisdata!$J$1:$N$3415,5,0)),"")</f>
        <v/>
      </c>
    </row>
    <row r="606" spans="1:9" x14ac:dyDescent="0.3">
      <c r="A606"/>
      <c r="B606"/>
      <c r="C606"/>
      <c r="D606"/>
      <c r="E606"/>
      <c r="G606" s="143" t="str">
        <f>IF(AND($A606&lt;&gt;"Eindtotaal",$A606&lt;&gt;""),(VLOOKUP($A606,basisdata!$J$1:$M$3415,4,0)),"")</f>
        <v/>
      </c>
      <c r="H606" s="143" t="str">
        <f>IF(AND($A606&lt;&gt;"Eindtotaal",$A606&lt;&gt;""),(VLOOKUP($A606,basisdata!$J$1:$M$3415,2,0)),"")</f>
        <v/>
      </c>
      <c r="I606" s="144" t="str">
        <f>IF(AND($A606&lt;&gt;"Eindtotaal",$A606&lt;&gt;""),(VLOOKUP($A606,basisdata!$J$1:$N$3415,5,0)),"")</f>
        <v/>
      </c>
    </row>
    <row r="607" spans="1:9" x14ac:dyDescent="0.3">
      <c r="A607"/>
      <c r="B607"/>
      <c r="C607"/>
      <c r="D607"/>
      <c r="E607"/>
      <c r="G607" s="143" t="str">
        <f>IF(AND($A607&lt;&gt;"Eindtotaal",$A607&lt;&gt;""),(VLOOKUP($A607,basisdata!$J$1:$M$3415,4,0)),"")</f>
        <v/>
      </c>
      <c r="H607" s="143" t="str">
        <f>IF(AND($A607&lt;&gt;"Eindtotaal",$A607&lt;&gt;""),(VLOOKUP($A607,basisdata!$J$1:$M$3415,2,0)),"")</f>
        <v/>
      </c>
      <c r="I607" s="144" t="str">
        <f>IF(AND($A607&lt;&gt;"Eindtotaal",$A607&lt;&gt;""),(VLOOKUP($A607,basisdata!$J$1:$N$3415,5,0)),"")</f>
        <v/>
      </c>
    </row>
    <row r="608" spans="1:9" x14ac:dyDescent="0.3">
      <c r="A608"/>
      <c r="B608"/>
      <c r="C608"/>
      <c r="D608"/>
      <c r="E608"/>
      <c r="G608" s="143" t="str">
        <f>IF(AND($A608&lt;&gt;"Eindtotaal",$A608&lt;&gt;""),(VLOOKUP($A608,basisdata!$J$1:$M$3415,4,0)),"")</f>
        <v/>
      </c>
      <c r="H608" s="143" t="str">
        <f>IF(AND($A608&lt;&gt;"Eindtotaal",$A608&lt;&gt;""),(VLOOKUP($A608,basisdata!$J$1:$M$3415,2,0)),"")</f>
        <v/>
      </c>
      <c r="I608" s="144" t="str">
        <f>IF(AND($A608&lt;&gt;"Eindtotaal",$A608&lt;&gt;""),(VLOOKUP($A608,basisdata!$J$1:$N$3415,5,0)),"")</f>
        <v/>
      </c>
    </row>
    <row r="609" spans="1:9" x14ac:dyDescent="0.3">
      <c r="A609"/>
      <c r="B609"/>
      <c r="C609"/>
      <c r="D609"/>
      <c r="E609"/>
      <c r="G609" s="143" t="str">
        <f>IF(AND($A609&lt;&gt;"Eindtotaal",$A609&lt;&gt;""),(VLOOKUP($A609,basisdata!$J$1:$M$3415,4,0)),"")</f>
        <v/>
      </c>
      <c r="H609" s="143" t="str">
        <f>IF(AND($A609&lt;&gt;"Eindtotaal",$A609&lt;&gt;""),(VLOOKUP($A609,basisdata!$J$1:$M$3415,2,0)),"")</f>
        <v/>
      </c>
      <c r="I609" s="144" t="str">
        <f>IF(AND($A609&lt;&gt;"Eindtotaal",$A609&lt;&gt;""),(VLOOKUP($A609,basisdata!$J$1:$N$3415,5,0)),"")</f>
        <v/>
      </c>
    </row>
    <row r="610" spans="1:9" x14ac:dyDescent="0.3">
      <c r="A610"/>
      <c r="B610"/>
      <c r="C610"/>
      <c r="D610"/>
      <c r="E610"/>
      <c r="G610" s="143" t="str">
        <f>IF(AND($A610&lt;&gt;"Eindtotaal",$A610&lt;&gt;""),(VLOOKUP($A610,basisdata!$J$1:$M$3415,4,0)),"")</f>
        <v/>
      </c>
      <c r="H610" s="143" t="str">
        <f>IF(AND($A610&lt;&gt;"Eindtotaal",$A610&lt;&gt;""),(VLOOKUP($A610,basisdata!$J$1:$M$3415,2,0)),"")</f>
        <v/>
      </c>
      <c r="I610" s="144" t="str">
        <f>IF(AND($A610&lt;&gt;"Eindtotaal",$A610&lt;&gt;""),(VLOOKUP($A610,basisdata!$J$1:$N$3415,5,0)),"")</f>
        <v/>
      </c>
    </row>
    <row r="611" spans="1:9" x14ac:dyDescent="0.3">
      <c r="A611"/>
      <c r="B611"/>
      <c r="C611"/>
      <c r="D611"/>
      <c r="E611"/>
      <c r="G611" s="143" t="str">
        <f>IF(AND($A611&lt;&gt;"Eindtotaal",$A611&lt;&gt;""),(VLOOKUP($A611,basisdata!$J$1:$M$3415,4,0)),"")</f>
        <v/>
      </c>
      <c r="H611" s="143" t="str">
        <f>IF(AND($A611&lt;&gt;"Eindtotaal",$A611&lt;&gt;""),(VLOOKUP($A611,basisdata!$J$1:$M$3415,2,0)),"")</f>
        <v/>
      </c>
      <c r="I611" s="144" t="str">
        <f>IF(AND($A611&lt;&gt;"Eindtotaal",$A611&lt;&gt;""),(VLOOKUP($A611,basisdata!$J$1:$N$3415,5,0)),"")</f>
        <v/>
      </c>
    </row>
    <row r="612" spans="1:9" x14ac:dyDescent="0.3">
      <c r="A612"/>
      <c r="B612"/>
      <c r="C612"/>
      <c r="D612"/>
      <c r="E612"/>
      <c r="G612" s="143" t="str">
        <f>IF(AND($A612&lt;&gt;"Eindtotaal",$A612&lt;&gt;""),(VLOOKUP($A612,basisdata!$J$1:$M$3415,4,0)),"")</f>
        <v/>
      </c>
      <c r="H612" s="143" t="str">
        <f>IF(AND($A612&lt;&gt;"Eindtotaal",$A612&lt;&gt;""),(VLOOKUP($A612,basisdata!$J$1:$M$3415,2,0)),"")</f>
        <v/>
      </c>
      <c r="I612" s="144" t="str">
        <f>IF(AND($A612&lt;&gt;"Eindtotaal",$A612&lt;&gt;""),(VLOOKUP($A612,basisdata!$J$1:$N$3415,5,0)),"")</f>
        <v/>
      </c>
    </row>
    <row r="613" spans="1:9" x14ac:dyDescent="0.3">
      <c r="A613"/>
      <c r="B613"/>
      <c r="C613"/>
      <c r="D613"/>
      <c r="E613"/>
      <c r="G613" s="143" t="str">
        <f>IF(AND($A613&lt;&gt;"Eindtotaal",$A613&lt;&gt;""),(VLOOKUP($A613,basisdata!$J$1:$M$3415,4,0)),"")</f>
        <v/>
      </c>
      <c r="H613" s="143" t="str">
        <f>IF(AND($A613&lt;&gt;"Eindtotaal",$A613&lt;&gt;""),(VLOOKUP($A613,basisdata!$J$1:$M$3415,2,0)),"")</f>
        <v/>
      </c>
      <c r="I613" s="144" t="str">
        <f>IF(AND($A613&lt;&gt;"Eindtotaal",$A613&lt;&gt;""),(VLOOKUP($A613,basisdata!$J$1:$N$3415,5,0)),"")</f>
        <v/>
      </c>
    </row>
    <row r="614" spans="1:9" x14ac:dyDescent="0.3">
      <c r="A614"/>
      <c r="B614"/>
      <c r="C614"/>
      <c r="D614"/>
      <c r="E614"/>
      <c r="G614" s="143" t="str">
        <f>IF(AND($A614&lt;&gt;"Eindtotaal",$A614&lt;&gt;""),(VLOOKUP($A614,basisdata!$J$1:$M$3415,4,0)),"")</f>
        <v/>
      </c>
      <c r="H614" s="143" t="str">
        <f>IF(AND($A614&lt;&gt;"Eindtotaal",$A614&lt;&gt;""),(VLOOKUP($A614,basisdata!$J$1:$M$3415,2,0)),"")</f>
        <v/>
      </c>
      <c r="I614" s="144" t="str">
        <f>IF(AND($A614&lt;&gt;"Eindtotaal",$A614&lt;&gt;""),(VLOOKUP($A614,basisdata!$J$1:$N$3415,5,0)),"")</f>
        <v/>
      </c>
    </row>
    <row r="615" spans="1:9" x14ac:dyDescent="0.3">
      <c r="A615"/>
      <c r="B615"/>
      <c r="C615"/>
      <c r="D615"/>
      <c r="E615"/>
      <c r="G615" s="143" t="str">
        <f>IF(AND($A615&lt;&gt;"Eindtotaal",$A615&lt;&gt;""),(VLOOKUP($A615,basisdata!$J$1:$M$3415,4,0)),"")</f>
        <v/>
      </c>
      <c r="H615" s="143" t="str">
        <f>IF(AND($A615&lt;&gt;"Eindtotaal",$A615&lt;&gt;""),(VLOOKUP($A615,basisdata!$J$1:$M$3415,2,0)),"")</f>
        <v/>
      </c>
      <c r="I615" s="144" t="str">
        <f>IF(AND($A615&lt;&gt;"Eindtotaal",$A615&lt;&gt;""),(VLOOKUP($A615,basisdata!$J$1:$N$3415,5,0)),"")</f>
        <v/>
      </c>
    </row>
    <row r="616" spans="1:9" x14ac:dyDescent="0.3">
      <c r="A616"/>
      <c r="B616"/>
      <c r="C616"/>
      <c r="D616"/>
      <c r="E616"/>
      <c r="G616" s="143" t="str">
        <f>IF(AND($A616&lt;&gt;"Eindtotaal",$A616&lt;&gt;""),(VLOOKUP($A616,basisdata!$J$1:$M$3415,4,0)),"")</f>
        <v/>
      </c>
      <c r="H616" s="143" t="str">
        <f>IF(AND($A616&lt;&gt;"Eindtotaal",$A616&lt;&gt;""),(VLOOKUP($A616,basisdata!$J$1:$M$3415,2,0)),"")</f>
        <v/>
      </c>
      <c r="I616" s="144" t="str">
        <f>IF(AND($A616&lt;&gt;"Eindtotaal",$A616&lt;&gt;""),(VLOOKUP($A616,basisdata!$J$1:$N$3415,5,0)),"")</f>
        <v/>
      </c>
    </row>
    <row r="617" spans="1:9" x14ac:dyDescent="0.3">
      <c r="A617"/>
      <c r="B617"/>
      <c r="C617"/>
      <c r="D617"/>
      <c r="E617"/>
      <c r="G617" s="143" t="str">
        <f>IF(AND($A617&lt;&gt;"Eindtotaal",$A617&lt;&gt;""),(VLOOKUP($A617,basisdata!$J$1:$M$3415,4,0)),"")</f>
        <v/>
      </c>
      <c r="H617" s="143" t="str">
        <f>IF(AND($A617&lt;&gt;"Eindtotaal",$A617&lt;&gt;""),(VLOOKUP($A617,basisdata!$J$1:$M$3415,2,0)),"")</f>
        <v/>
      </c>
      <c r="I617" s="144" t="str">
        <f>IF(AND($A617&lt;&gt;"Eindtotaal",$A617&lt;&gt;""),(VLOOKUP($A617,basisdata!$J$1:$N$3415,5,0)),"")</f>
        <v/>
      </c>
    </row>
    <row r="618" spans="1:9" x14ac:dyDescent="0.3">
      <c r="A618"/>
      <c r="B618"/>
      <c r="C618"/>
      <c r="D618"/>
      <c r="E618"/>
      <c r="G618" s="143" t="str">
        <f>IF(AND($A618&lt;&gt;"Eindtotaal",$A618&lt;&gt;""),(VLOOKUP($A618,basisdata!$J$1:$M$3415,4,0)),"")</f>
        <v/>
      </c>
      <c r="H618" s="143" t="str">
        <f>IF(AND($A618&lt;&gt;"Eindtotaal",$A618&lt;&gt;""),(VLOOKUP($A618,basisdata!$J$1:$M$3415,2,0)),"")</f>
        <v/>
      </c>
      <c r="I618" s="144" t="str">
        <f>IF(AND($A618&lt;&gt;"Eindtotaal",$A618&lt;&gt;""),(VLOOKUP($A618,basisdata!$J$1:$N$3415,5,0)),"")</f>
        <v/>
      </c>
    </row>
    <row r="619" spans="1:9" x14ac:dyDescent="0.3">
      <c r="A619"/>
      <c r="B619"/>
      <c r="C619"/>
      <c r="D619"/>
      <c r="E619"/>
      <c r="G619" s="143" t="str">
        <f>IF(AND($A619&lt;&gt;"Eindtotaal",$A619&lt;&gt;""),(VLOOKUP($A619,basisdata!$J$1:$M$3415,4,0)),"")</f>
        <v/>
      </c>
      <c r="H619" s="143" t="str">
        <f>IF(AND($A619&lt;&gt;"Eindtotaal",$A619&lt;&gt;""),(VLOOKUP($A619,basisdata!$J$1:$M$3415,2,0)),"")</f>
        <v/>
      </c>
      <c r="I619" s="144" t="str">
        <f>IF(AND($A619&lt;&gt;"Eindtotaal",$A619&lt;&gt;""),(VLOOKUP($A619,basisdata!$J$1:$N$3415,5,0)),"")</f>
        <v/>
      </c>
    </row>
    <row r="620" spans="1:9" x14ac:dyDescent="0.3">
      <c r="A620"/>
      <c r="B620"/>
      <c r="C620"/>
      <c r="D620"/>
      <c r="E620"/>
      <c r="G620" s="143" t="str">
        <f>IF(AND($A620&lt;&gt;"Eindtotaal",$A620&lt;&gt;""),(VLOOKUP($A620,basisdata!$J$1:$M$3415,4,0)),"")</f>
        <v/>
      </c>
      <c r="H620" s="143" t="str">
        <f>IF(AND($A620&lt;&gt;"Eindtotaal",$A620&lt;&gt;""),(VLOOKUP($A620,basisdata!$J$1:$M$3415,2,0)),"")</f>
        <v/>
      </c>
      <c r="I620" s="144" t="str">
        <f>IF(AND($A620&lt;&gt;"Eindtotaal",$A620&lt;&gt;""),(VLOOKUP($A620,basisdata!$J$1:$N$3415,5,0)),"")</f>
        <v/>
      </c>
    </row>
    <row r="621" spans="1:9" x14ac:dyDescent="0.3">
      <c r="A621"/>
      <c r="B621"/>
      <c r="C621"/>
      <c r="D621"/>
      <c r="E621"/>
      <c r="G621" s="143" t="str">
        <f>IF(AND($A621&lt;&gt;"Eindtotaal",$A621&lt;&gt;""),(VLOOKUP($A621,basisdata!$J$1:$M$3415,4,0)),"")</f>
        <v/>
      </c>
      <c r="H621" s="143" t="str">
        <f>IF(AND($A621&lt;&gt;"Eindtotaal",$A621&lt;&gt;""),(VLOOKUP($A621,basisdata!$J$1:$M$3415,2,0)),"")</f>
        <v/>
      </c>
      <c r="I621" s="144" t="str">
        <f>IF(AND($A621&lt;&gt;"Eindtotaal",$A621&lt;&gt;""),(VLOOKUP($A621,basisdata!$J$1:$N$3415,5,0)),"")</f>
        <v/>
      </c>
    </row>
    <row r="622" spans="1:9" x14ac:dyDescent="0.3">
      <c r="A622"/>
      <c r="B622"/>
      <c r="C622"/>
      <c r="D622"/>
      <c r="E622"/>
      <c r="G622" s="143" t="str">
        <f>IF(AND($A622&lt;&gt;"Eindtotaal",$A622&lt;&gt;""),(VLOOKUP($A622,basisdata!$J$1:$M$3415,4,0)),"")</f>
        <v/>
      </c>
      <c r="H622" s="143" t="str">
        <f>IF(AND($A622&lt;&gt;"Eindtotaal",$A622&lt;&gt;""),(VLOOKUP($A622,basisdata!$J$1:$M$3415,2,0)),"")</f>
        <v/>
      </c>
      <c r="I622" s="144" t="str">
        <f>IF(AND($A622&lt;&gt;"Eindtotaal",$A622&lt;&gt;""),(VLOOKUP($A622,basisdata!$J$1:$N$3415,5,0)),"")</f>
        <v/>
      </c>
    </row>
    <row r="623" spans="1:9" x14ac:dyDescent="0.3">
      <c r="A623"/>
      <c r="B623"/>
      <c r="C623"/>
      <c r="D623"/>
      <c r="E623"/>
      <c r="G623" s="143" t="str">
        <f>IF(AND($A623&lt;&gt;"Eindtotaal",$A623&lt;&gt;""),(VLOOKUP($A623,basisdata!$J$1:$M$3415,4,0)),"")</f>
        <v/>
      </c>
      <c r="H623" s="143" t="str">
        <f>IF(AND($A623&lt;&gt;"Eindtotaal",$A623&lt;&gt;""),(VLOOKUP($A623,basisdata!$J$1:$M$3415,2,0)),"")</f>
        <v/>
      </c>
      <c r="I623" s="144" t="str">
        <f>IF(AND($A623&lt;&gt;"Eindtotaal",$A623&lt;&gt;""),(VLOOKUP($A623,basisdata!$J$1:$N$3415,5,0)),"")</f>
        <v/>
      </c>
    </row>
    <row r="624" spans="1:9" x14ac:dyDescent="0.3">
      <c r="A624"/>
      <c r="B624"/>
      <c r="C624"/>
      <c r="D624"/>
      <c r="E624"/>
      <c r="G624" s="143" t="str">
        <f>IF(AND($A624&lt;&gt;"Eindtotaal",$A624&lt;&gt;""),(VLOOKUP($A624,basisdata!$J$1:$M$3415,4,0)),"")</f>
        <v/>
      </c>
      <c r="H624" s="143" t="str">
        <f>IF(AND($A624&lt;&gt;"Eindtotaal",$A624&lt;&gt;""),(VLOOKUP($A624,basisdata!$J$1:$M$3415,2,0)),"")</f>
        <v/>
      </c>
      <c r="I624" s="144" t="str">
        <f>IF(AND($A624&lt;&gt;"Eindtotaal",$A624&lt;&gt;""),(VLOOKUP($A624,basisdata!$J$1:$N$3415,5,0)),"")</f>
        <v/>
      </c>
    </row>
    <row r="625" spans="1:9" x14ac:dyDescent="0.3">
      <c r="A625"/>
      <c r="B625"/>
      <c r="C625"/>
      <c r="D625"/>
      <c r="E625"/>
      <c r="G625" s="143" t="str">
        <f>IF(AND($A625&lt;&gt;"Eindtotaal",$A625&lt;&gt;""),(VLOOKUP($A625,basisdata!$J$1:$M$3415,4,0)),"")</f>
        <v/>
      </c>
      <c r="H625" s="143" t="str">
        <f>IF(AND($A625&lt;&gt;"Eindtotaal",$A625&lt;&gt;""),(VLOOKUP($A625,basisdata!$J$1:$M$3415,2,0)),"")</f>
        <v/>
      </c>
      <c r="I625" s="144" t="str">
        <f>IF(AND($A625&lt;&gt;"Eindtotaal",$A625&lt;&gt;""),(VLOOKUP($A625,basisdata!$J$1:$N$3415,5,0)),"")</f>
        <v/>
      </c>
    </row>
    <row r="626" spans="1:9" x14ac:dyDescent="0.3">
      <c r="A626"/>
      <c r="B626"/>
      <c r="C626"/>
      <c r="D626"/>
      <c r="E626"/>
      <c r="G626" s="143" t="str">
        <f>IF(AND($A626&lt;&gt;"Eindtotaal",$A626&lt;&gt;""),(VLOOKUP($A626,basisdata!$J$1:$M$3415,4,0)),"")</f>
        <v/>
      </c>
      <c r="H626" s="143" t="str">
        <f>IF(AND($A626&lt;&gt;"Eindtotaal",$A626&lt;&gt;""),(VLOOKUP($A626,basisdata!$J$1:$M$3415,2,0)),"")</f>
        <v/>
      </c>
      <c r="I626" s="144" t="str">
        <f>IF(AND($A626&lt;&gt;"Eindtotaal",$A626&lt;&gt;""),(VLOOKUP($A626,basisdata!$J$1:$N$3415,5,0)),"")</f>
        <v/>
      </c>
    </row>
    <row r="627" spans="1:9" x14ac:dyDescent="0.3">
      <c r="A627"/>
      <c r="B627"/>
      <c r="C627"/>
      <c r="D627"/>
      <c r="E627"/>
      <c r="G627" s="143" t="str">
        <f>IF(AND($A627&lt;&gt;"Eindtotaal",$A627&lt;&gt;""),(VLOOKUP($A627,basisdata!$J$1:$M$3415,4,0)),"")</f>
        <v/>
      </c>
      <c r="H627" s="143" t="str">
        <f>IF(AND($A627&lt;&gt;"Eindtotaal",$A627&lt;&gt;""),(VLOOKUP($A627,basisdata!$J$1:$M$3415,2,0)),"")</f>
        <v/>
      </c>
      <c r="I627" s="144" t="str">
        <f>IF(AND($A627&lt;&gt;"Eindtotaal",$A627&lt;&gt;""),(VLOOKUP($A627,basisdata!$J$1:$N$3415,5,0)),"")</f>
        <v/>
      </c>
    </row>
    <row r="628" spans="1:9" x14ac:dyDescent="0.3">
      <c r="A628"/>
      <c r="B628"/>
      <c r="C628"/>
      <c r="D628"/>
      <c r="E628"/>
      <c r="G628" s="143" t="str">
        <f>IF(AND($A628&lt;&gt;"Eindtotaal",$A628&lt;&gt;""),(VLOOKUP($A628,basisdata!$J$1:$M$3415,4,0)),"")</f>
        <v/>
      </c>
      <c r="H628" s="143" t="str">
        <f>IF(AND($A628&lt;&gt;"Eindtotaal",$A628&lt;&gt;""),(VLOOKUP($A628,basisdata!$J$1:$M$3415,2,0)),"")</f>
        <v/>
      </c>
      <c r="I628" s="144" t="str">
        <f>IF(AND($A628&lt;&gt;"Eindtotaal",$A628&lt;&gt;""),(VLOOKUP($A628,basisdata!$J$1:$N$3415,5,0)),"")</f>
        <v/>
      </c>
    </row>
    <row r="629" spans="1:9" x14ac:dyDescent="0.3">
      <c r="A629"/>
      <c r="B629"/>
      <c r="C629"/>
      <c r="D629"/>
      <c r="E629"/>
      <c r="G629" s="143" t="str">
        <f>IF(AND($A629&lt;&gt;"Eindtotaal",$A629&lt;&gt;""),(VLOOKUP($A629,basisdata!$J$1:$M$3415,4,0)),"")</f>
        <v/>
      </c>
      <c r="H629" s="143" t="str">
        <f>IF(AND($A629&lt;&gt;"Eindtotaal",$A629&lt;&gt;""),(VLOOKUP($A629,basisdata!$J$1:$M$3415,2,0)),"")</f>
        <v/>
      </c>
      <c r="I629" s="144" t="str">
        <f>IF(AND($A629&lt;&gt;"Eindtotaal",$A629&lt;&gt;""),(VLOOKUP($A629,basisdata!$J$1:$N$3415,5,0)),"")</f>
        <v/>
      </c>
    </row>
    <row r="630" spans="1:9" x14ac:dyDescent="0.3">
      <c r="A630"/>
      <c r="B630"/>
      <c r="C630"/>
      <c r="D630"/>
      <c r="E630"/>
      <c r="G630" s="143" t="str">
        <f>IF(AND($A630&lt;&gt;"Eindtotaal",$A630&lt;&gt;""),(VLOOKUP($A630,basisdata!$J$1:$M$3415,4,0)),"")</f>
        <v/>
      </c>
      <c r="H630" s="143" t="str">
        <f>IF(AND($A630&lt;&gt;"Eindtotaal",$A630&lt;&gt;""),(VLOOKUP($A630,basisdata!$J$1:$M$3415,2,0)),"")</f>
        <v/>
      </c>
      <c r="I630" s="144" t="str">
        <f>IF(AND($A630&lt;&gt;"Eindtotaal",$A630&lt;&gt;""),(VLOOKUP($A630,basisdata!$J$1:$N$3415,5,0)),"")</f>
        <v/>
      </c>
    </row>
    <row r="631" spans="1:9" x14ac:dyDescent="0.3">
      <c r="A631"/>
      <c r="B631"/>
      <c r="C631"/>
      <c r="D631"/>
      <c r="E631"/>
      <c r="G631" s="143" t="str">
        <f>IF(AND($A631&lt;&gt;"Eindtotaal",$A631&lt;&gt;""),(VLOOKUP($A631,basisdata!$J$1:$M$3415,4,0)),"")</f>
        <v/>
      </c>
      <c r="H631" s="143" t="str">
        <f>IF(AND($A631&lt;&gt;"Eindtotaal",$A631&lt;&gt;""),(VLOOKUP($A631,basisdata!$J$1:$M$3415,2,0)),"")</f>
        <v/>
      </c>
      <c r="I631" s="144" t="str">
        <f>IF(AND($A631&lt;&gt;"Eindtotaal",$A631&lt;&gt;""),(VLOOKUP($A631,basisdata!$J$1:$N$3415,5,0)),"")</f>
        <v/>
      </c>
    </row>
    <row r="632" spans="1:9" x14ac:dyDescent="0.3">
      <c r="A632"/>
      <c r="B632"/>
      <c r="C632"/>
      <c r="D632"/>
      <c r="E632"/>
      <c r="G632" s="143" t="str">
        <f>IF(AND($A632&lt;&gt;"Eindtotaal",$A632&lt;&gt;""),(VLOOKUP($A632,basisdata!$J$1:$M$3415,4,0)),"")</f>
        <v/>
      </c>
      <c r="H632" s="143" t="str">
        <f>IF(AND($A632&lt;&gt;"Eindtotaal",$A632&lt;&gt;""),(VLOOKUP($A632,basisdata!$J$1:$M$3415,2,0)),"")</f>
        <v/>
      </c>
      <c r="I632" s="144" t="str">
        <f>IF(AND($A632&lt;&gt;"Eindtotaal",$A632&lt;&gt;""),(VLOOKUP($A632,basisdata!$J$1:$N$3415,5,0)),"")</f>
        <v/>
      </c>
    </row>
    <row r="633" spans="1:9" x14ac:dyDescent="0.3">
      <c r="A633"/>
      <c r="B633"/>
      <c r="C633"/>
      <c r="D633"/>
      <c r="E633"/>
      <c r="G633" s="143" t="str">
        <f>IF(AND($A633&lt;&gt;"Eindtotaal",$A633&lt;&gt;""),(VLOOKUP($A633,basisdata!$J$1:$M$3415,4,0)),"")</f>
        <v/>
      </c>
      <c r="H633" s="143" t="str">
        <f>IF(AND($A633&lt;&gt;"Eindtotaal",$A633&lt;&gt;""),(VLOOKUP($A633,basisdata!$J$1:$M$3415,2,0)),"")</f>
        <v/>
      </c>
      <c r="I633" s="144" t="str">
        <f>IF(AND($A633&lt;&gt;"Eindtotaal",$A633&lt;&gt;""),(VLOOKUP($A633,basisdata!$J$1:$N$3415,5,0)),"")</f>
        <v/>
      </c>
    </row>
    <row r="634" spans="1:9" x14ac:dyDescent="0.3">
      <c r="A634"/>
      <c r="B634"/>
      <c r="C634"/>
      <c r="D634"/>
      <c r="E634"/>
      <c r="G634" s="143" t="str">
        <f>IF(AND($A634&lt;&gt;"Eindtotaal",$A634&lt;&gt;""),(VLOOKUP($A634,basisdata!$J$1:$M$3415,4,0)),"")</f>
        <v/>
      </c>
      <c r="H634" s="143" t="str">
        <f>IF(AND($A634&lt;&gt;"Eindtotaal",$A634&lt;&gt;""),(VLOOKUP($A634,basisdata!$J$1:$M$3415,2,0)),"")</f>
        <v/>
      </c>
      <c r="I634" s="144" t="str">
        <f>IF(AND($A634&lt;&gt;"Eindtotaal",$A634&lt;&gt;""),(VLOOKUP($A634,basisdata!$J$1:$N$3415,5,0)),"")</f>
        <v/>
      </c>
    </row>
    <row r="635" spans="1:9" x14ac:dyDescent="0.3">
      <c r="A635"/>
      <c r="B635"/>
      <c r="C635"/>
      <c r="D635"/>
      <c r="E635"/>
      <c r="G635" s="143" t="str">
        <f>IF(AND($A635&lt;&gt;"Eindtotaal",$A635&lt;&gt;""),(VLOOKUP($A635,basisdata!$J$1:$M$3415,4,0)),"")</f>
        <v/>
      </c>
      <c r="H635" s="143" t="str">
        <f>IF(AND($A635&lt;&gt;"Eindtotaal",$A635&lt;&gt;""),(VLOOKUP($A635,basisdata!$J$1:$M$3415,2,0)),"")</f>
        <v/>
      </c>
      <c r="I635" s="144" t="str">
        <f>IF(AND($A635&lt;&gt;"Eindtotaal",$A635&lt;&gt;""),(VLOOKUP($A635,basisdata!$J$1:$N$3415,5,0)),"")</f>
        <v/>
      </c>
    </row>
    <row r="636" spans="1:9" x14ac:dyDescent="0.3">
      <c r="A636"/>
      <c r="B636"/>
      <c r="C636"/>
      <c r="D636"/>
      <c r="E636"/>
      <c r="G636" s="143" t="str">
        <f>IF(AND($A636&lt;&gt;"Eindtotaal",$A636&lt;&gt;""),(VLOOKUP($A636,basisdata!$J$1:$M$3415,4,0)),"")</f>
        <v/>
      </c>
      <c r="H636" s="143" t="str">
        <f>IF(AND($A636&lt;&gt;"Eindtotaal",$A636&lt;&gt;""),(VLOOKUP($A636,basisdata!$J$1:$M$3415,2,0)),"")</f>
        <v/>
      </c>
      <c r="I636" s="144" t="str">
        <f>IF(AND($A636&lt;&gt;"Eindtotaal",$A636&lt;&gt;""),(VLOOKUP($A636,basisdata!$J$1:$N$3415,5,0)),"")</f>
        <v/>
      </c>
    </row>
    <row r="637" spans="1:9" x14ac:dyDescent="0.3">
      <c r="A637"/>
      <c r="B637"/>
      <c r="C637"/>
      <c r="D637"/>
      <c r="E637"/>
      <c r="G637" s="143" t="str">
        <f>IF(AND($A637&lt;&gt;"Eindtotaal",$A637&lt;&gt;""),(VLOOKUP($A637,basisdata!$J$1:$M$3415,4,0)),"")</f>
        <v/>
      </c>
      <c r="H637" s="143" t="str">
        <f>IF(AND($A637&lt;&gt;"Eindtotaal",$A637&lt;&gt;""),(VLOOKUP($A637,basisdata!$J$1:$M$3415,2,0)),"")</f>
        <v/>
      </c>
      <c r="I637" s="144" t="str">
        <f>IF(AND($A637&lt;&gt;"Eindtotaal",$A637&lt;&gt;""),(VLOOKUP($A637,basisdata!$J$1:$N$3415,5,0)),"")</f>
        <v/>
      </c>
    </row>
    <row r="638" spans="1:9" x14ac:dyDescent="0.3">
      <c r="A638"/>
      <c r="B638"/>
      <c r="C638"/>
      <c r="D638"/>
      <c r="E638"/>
      <c r="G638" s="143" t="str">
        <f>IF(AND($A638&lt;&gt;"Eindtotaal",$A638&lt;&gt;""),(VLOOKUP($A638,basisdata!$J$1:$M$3415,4,0)),"")</f>
        <v/>
      </c>
      <c r="H638" s="143" t="str">
        <f>IF(AND($A638&lt;&gt;"Eindtotaal",$A638&lt;&gt;""),(VLOOKUP($A638,basisdata!$J$1:$M$3415,2,0)),"")</f>
        <v/>
      </c>
      <c r="I638" s="144" t="str">
        <f>IF(AND($A638&lt;&gt;"Eindtotaal",$A638&lt;&gt;""),(VLOOKUP($A638,basisdata!$J$1:$N$3415,5,0)),"")</f>
        <v/>
      </c>
    </row>
    <row r="639" spans="1:9" x14ac:dyDescent="0.3">
      <c r="A639"/>
      <c r="B639"/>
      <c r="C639"/>
      <c r="D639"/>
      <c r="E639"/>
      <c r="G639" s="143" t="str">
        <f>IF(AND($A639&lt;&gt;"Eindtotaal",$A639&lt;&gt;""),(VLOOKUP($A639,basisdata!$J$1:$M$3415,4,0)),"")</f>
        <v/>
      </c>
      <c r="H639" s="143" t="str">
        <f>IF(AND($A639&lt;&gt;"Eindtotaal",$A639&lt;&gt;""),(VLOOKUP($A639,basisdata!$J$1:$M$3415,2,0)),"")</f>
        <v/>
      </c>
      <c r="I639" s="144" t="str">
        <f>IF(AND($A639&lt;&gt;"Eindtotaal",$A639&lt;&gt;""),(VLOOKUP($A639,basisdata!$J$1:$N$3415,5,0)),"")</f>
        <v/>
      </c>
    </row>
    <row r="640" spans="1:9" x14ac:dyDescent="0.3">
      <c r="A640"/>
      <c r="B640"/>
      <c r="C640"/>
      <c r="D640"/>
      <c r="E640"/>
      <c r="G640" s="143" t="str">
        <f>IF(AND($A640&lt;&gt;"Eindtotaal",$A640&lt;&gt;""),(VLOOKUP($A640,basisdata!$J$1:$M$3415,4,0)),"")</f>
        <v/>
      </c>
      <c r="H640" s="143" t="str">
        <f>IF(AND($A640&lt;&gt;"Eindtotaal",$A640&lt;&gt;""),(VLOOKUP($A640,basisdata!$J$1:$M$3415,2,0)),"")</f>
        <v/>
      </c>
      <c r="I640" s="144" t="str">
        <f>IF(AND($A640&lt;&gt;"Eindtotaal",$A640&lt;&gt;""),(VLOOKUP($A640,basisdata!$J$1:$N$3415,5,0)),"")</f>
        <v/>
      </c>
    </row>
    <row r="641" spans="1:9" x14ac:dyDescent="0.3">
      <c r="A641"/>
      <c r="B641"/>
      <c r="C641"/>
      <c r="D641"/>
      <c r="E641"/>
      <c r="G641" s="143" t="str">
        <f>IF(AND($A641&lt;&gt;"Eindtotaal",$A641&lt;&gt;""),(VLOOKUP($A641,basisdata!$J$1:$M$3415,4,0)),"")</f>
        <v/>
      </c>
      <c r="H641" s="143" t="str">
        <f>IF(AND($A641&lt;&gt;"Eindtotaal",$A641&lt;&gt;""),(VLOOKUP($A641,basisdata!$J$1:$M$3415,2,0)),"")</f>
        <v/>
      </c>
      <c r="I641" s="144" t="str">
        <f>IF(AND($A641&lt;&gt;"Eindtotaal",$A641&lt;&gt;""),(VLOOKUP($A641,basisdata!$J$1:$N$3415,5,0)),"")</f>
        <v/>
      </c>
    </row>
    <row r="642" spans="1:9" x14ac:dyDescent="0.3">
      <c r="A642"/>
      <c r="B642"/>
      <c r="C642"/>
      <c r="D642"/>
      <c r="E642"/>
      <c r="G642" s="143" t="str">
        <f>IF(AND($A642&lt;&gt;"Eindtotaal",$A642&lt;&gt;""),(VLOOKUP($A642,basisdata!$J$1:$M$3415,4,0)),"")</f>
        <v/>
      </c>
      <c r="H642" s="143" t="str">
        <f>IF(AND($A642&lt;&gt;"Eindtotaal",$A642&lt;&gt;""),(VLOOKUP($A642,basisdata!$J$1:$M$3415,2,0)),"")</f>
        <v/>
      </c>
      <c r="I642" s="144" t="str">
        <f>IF(AND($A642&lt;&gt;"Eindtotaal",$A642&lt;&gt;""),(VLOOKUP($A642,basisdata!$J$1:$N$3415,5,0)),"")</f>
        <v/>
      </c>
    </row>
    <row r="643" spans="1:9" x14ac:dyDescent="0.3">
      <c r="A643"/>
      <c r="B643"/>
      <c r="C643"/>
      <c r="D643"/>
      <c r="E643"/>
      <c r="G643" s="143" t="str">
        <f>IF(AND($A643&lt;&gt;"Eindtotaal",$A643&lt;&gt;""),(VLOOKUP($A643,basisdata!$J$1:$M$3415,4,0)),"")</f>
        <v/>
      </c>
      <c r="H643" s="143" t="str">
        <f>IF(AND($A643&lt;&gt;"Eindtotaal",$A643&lt;&gt;""),(VLOOKUP($A643,basisdata!$J$1:$M$3415,2,0)),"")</f>
        <v/>
      </c>
      <c r="I643" s="144" t="str">
        <f>IF(AND($A643&lt;&gt;"Eindtotaal",$A643&lt;&gt;""),(VLOOKUP($A643,basisdata!$J$1:$N$3415,5,0)),"")</f>
        <v/>
      </c>
    </row>
    <row r="644" spans="1:9" x14ac:dyDescent="0.3">
      <c r="A644"/>
      <c r="B644"/>
      <c r="C644"/>
      <c r="D644"/>
      <c r="E644"/>
      <c r="G644" s="143" t="str">
        <f>IF(AND($A644&lt;&gt;"Eindtotaal",$A644&lt;&gt;""),(VLOOKUP($A644,basisdata!$J$1:$M$3415,4,0)),"")</f>
        <v/>
      </c>
      <c r="H644" s="143" t="str">
        <f>IF(AND($A644&lt;&gt;"Eindtotaal",$A644&lt;&gt;""),(VLOOKUP($A644,basisdata!$J$1:$M$3415,2,0)),"")</f>
        <v/>
      </c>
      <c r="I644" s="144" t="str">
        <f>IF(AND($A644&lt;&gt;"Eindtotaal",$A644&lt;&gt;""),(VLOOKUP($A644,basisdata!$J$1:$N$3415,5,0)),"")</f>
        <v/>
      </c>
    </row>
    <row r="645" spans="1:9" x14ac:dyDescent="0.3">
      <c r="A645"/>
      <c r="B645"/>
      <c r="C645"/>
      <c r="D645"/>
      <c r="E645"/>
      <c r="G645" s="143" t="str">
        <f>IF(AND($A645&lt;&gt;"Eindtotaal",$A645&lt;&gt;""),(VLOOKUP($A645,basisdata!$J$1:$M$3415,4,0)),"")</f>
        <v/>
      </c>
      <c r="H645" s="143" t="str">
        <f>IF(AND($A645&lt;&gt;"Eindtotaal",$A645&lt;&gt;""),(VLOOKUP($A645,basisdata!$J$1:$M$3415,2,0)),"")</f>
        <v/>
      </c>
      <c r="I645" s="144" t="str">
        <f>IF(AND($A645&lt;&gt;"Eindtotaal",$A645&lt;&gt;""),(VLOOKUP($A645,basisdata!$J$1:$N$3415,5,0)),"")</f>
        <v/>
      </c>
    </row>
    <row r="646" spans="1:9" x14ac:dyDescent="0.3">
      <c r="A646"/>
      <c r="B646"/>
      <c r="C646"/>
      <c r="D646"/>
      <c r="E646"/>
      <c r="G646" s="143" t="str">
        <f>IF(AND($A646&lt;&gt;"Eindtotaal",$A646&lt;&gt;""),(VLOOKUP($A646,basisdata!$J$1:$M$3415,4,0)),"")</f>
        <v/>
      </c>
      <c r="H646" s="143" t="str">
        <f>IF(AND($A646&lt;&gt;"Eindtotaal",$A646&lt;&gt;""),(VLOOKUP($A646,basisdata!$J$1:$M$3415,2,0)),"")</f>
        <v/>
      </c>
      <c r="I646" s="144" t="str">
        <f>IF(AND($A646&lt;&gt;"Eindtotaal",$A646&lt;&gt;""),(VLOOKUP($A646,basisdata!$J$1:$N$3415,5,0)),"")</f>
        <v/>
      </c>
    </row>
    <row r="647" spans="1:9" x14ac:dyDescent="0.3">
      <c r="A647"/>
      <c r="B647"/>
      <c r="C647"/>
      <c r="D647"/>
      <c r="E647"/>
      <c r="G647" s="143" t="str">
        <f>IF(AND($A647&lt;&gt;"Eindtotaal",$A647&lt;&gt;""),(VLOOKUP($A647,basisdata!$J$1:$M$3415,4,0)),"")</f>
        <v/>
      </c>
      <c r="H647" s="143" t="str">
        <f>IF(AND($A647&lt;&gt;"Eindtotaal",$A647&lt;&gt;""),(VLOOKUP($A647,basisdata!$J$1:$M$3415,2,0)),"")</f>
        <v/>
      </c>
      <c r="I647" s="144" t="str">
        <f>IF(AND($A647&lt;&gt;"Eindtotaal",$A647&lt;&gt;""),(VLOOKUP($A647,basisdata!$J$1:$N$3415,5,0)),"")</f>
        <v/>
      </c>
    </row>
    <row r="648" spans="1:9" x14ac:dyDescent="0.3">
      <c r="A648"/>
      <c r="B648"/>
      <c r="C648"/>
      <c r="D648"/>
      <c r="E648"/>
      <c r="G648" s="143" t="str">
        <f>IF(AND($A648&lt;&gt;"Eindtotaal",$A648&lt;&gt;""),(VLOOKUP($A648,basisdata!$J$1:$M$3415,4,0)),"")</f>
        <v/>
      </c>
      <c r="H648" s="143" t="str">
        <f>IF(AND($A648&lt;&gt;"Eindtotaal",$A648&lt;&gt;""),(VLOOKUP($A648,basisdata!$J$1:$M$3415,2,0)),"")</f>
        <v/>
      </c>
      <c r="I648" s="144" t="str">
        <f>IF(AND($A648&lt;&gt;"Eindtotaal",$A648&lt;&gt;""),(VLOOKUP($A648,basisdata!$J$1:$N$3415,5,0)),"")</f>
        <v/>
      </c>
    </row>
    <row r="649" spans="1:9" x14ac:dyDescent="0.3">
      <c r="A649"/>
      <c r="B649"/>
      <c r="C649"/>
      <c r="D649"/>
      <c r="E649"/>
      <c r="G649" s="143" t="str">
        <f>IF(AND($A649&lt;&gt;"Eindtotaal",$A649&lt;&gt;""),(VLOOKUP($A649,basisdata!$J$1:$M$3415,4,0)),"")</f>
        <v/>
      </c>
      <c r="H649" s="143" t="str">
        <f>IF(AND($A649&lt;&gt;"Eindtotaal",$A649&lt;&gt;""),(VLOOKUP($A649,basisdata!$J$1:$M$3415,2,0)),"")</f>
        <v/>
      </c>
      <c r="I649" s="144" t="str">
        <f>IF(AND($A649&lt;&gt;"Eindtotaal",$A649&lt;&gt;""),(VLOOKUP($A649,basisdata!$J$1:$N$3415,5,0)),"")</f>
        <v/>
      </c>
    </row>
    <row r="650" spans="1:9" x14ac:dyDescent="0.3">
      <c r="A650"/>
      <c r="B650"/>
      <c r="C650"/>
      <c r="D650"/>
      <c r="E650"/>
      <c r="G650" s="143" t="str">
        <f>IF(AND($A650&lt;&gt;"Eindtotaal",$A650&lt;&gt;""),(VLOOKUP($A650,basisdata!$J$1:$M$3415,4,0)),"")</f>
        <v/>
      </c>
      <c r="H650" s="143" t="str">
        <f>IF(AND($A650&lt;&gt;"Eindtotaal",$A650&lt;&gt;""),(VLOOKUP($A650,basisdata!$J$1:$M$3415,2,0)),"")</f>
        <v/>
      </c>
      <c r="I650" s="144" t="str">
        <f>IF(AND($A650&lt;&gt;"Eindtotaal",$A650&lt;&gt;""),(VLOOKUP($A650,basisdata!$J$1:$N$3415,5,0)),"")</f>
        <v/>
      </c>
    </row>
    <row r="651" spans="1:9" x14ac:dyDescent="0.3">
      <c r="A651"/>
      <c r="B651"/>
      <c r="C651"/>
      <c r="D651"/>
      <c r="E651"/>
      <c r="G651" s="143" t="str">
        <f>IF(AND($A651&lt;&gt;"Eindtotaal",$A651&lt;&gt;""),(VLOOKUP($A651,basisdata!$J$1:$M$3415,4,0)),"")</f>
        <v/>
      </c>
      <c r="H651" s="143" t="str">
        <f>IF(AND($A651&lt;&gt;"Eindtotaal",$A651&lt;&gt;""),(VLOOKUP($A651,basisdata!$J$1:$M$3415,2,0)),"")</f>
        <v/>
      </c>
      <c r="I651" s="144" t="str">
        <f>IF(AND($A651&lt;&gt;"Eindtotaal",$A651&lt;&gt;""),(VLOOKUP($A651,basisdata!$J$1:$N$3415,5,0)),"")</f>
        <v/>
      </c>
    </row>
    <row r="652" spans="1:9" x14ac:dyDescent="0.3">
      <c r="A652"/>
      <c r="B652"/>
      <c r="C652"/>
      <c r="D652"/>
      <c r="E652"/>
      <c r="G652" s="143" t="str">
        <f>IF(AND($A652&lt;&gt;"Eindtotaal",$A652&lt;&gt;""),(VLOOKUP($A652,basisdata!$J$1:$M$3415,4,0)),"")</f>
        <v/>
      </c>
      <c r="H652" s="143" t="str">
        <f>IF(AND($A652&lt;&gt;"Eindtotaal",$A652&lt;&gt;""),(VLOOKUP($A652,basisdata!$J$1:$M$3415,2,0)),"")</f>
        <v/>
      </c>
      <c r="I652" s="144" t="str">
        <f>IF(AND($A652&lt;&gt;"Eindtotaal",$A652&lt;&gt;""),(VLOOKUP($A652,basisdata!$J$1:$N$3415,5,0)),"")</f>
        <v/>
      </c>
    </row>
    <row r="653" spans="1:9" x14ac:dyDescent="0.3">
      <c r="A653"/>
      <c r="B653"/>
      <c r="C653"/>
      <c r="D653"/>
      <c r="E653"/>
      <c r="G653" s="143" t="str">
        <f>IF(AND($A653&lt;&gt;"Eindtotaal",$A653&lt;&gt;""),(VLOOKUP($A653,basisdata!$J$1:$M$3415,4,0)),"")</f>
        <v/>
      </c>
      <c r="H653" s="143" t="str">
        <f>IF(AND($A653&lt;&gt;"Eindtotaal",$A653&lt;&gt;""),(VLOOKUP($A653,basisdata!$J$1:$M$3415,2,0)),"")</f>
        <v/>
      </c>
      <c r="I653" s="144" t="str">
        <f>IF(AND($A653&lt;&gt;"Eindtotaal",$A653&lt;&gt;""),(VLOOKUP($A653,basisdata!$J$1:$N$3415,5,0)),"")</f>
        <v/>
      </c>
    </row>
    <row r="654" spans="1:9" x14ac:dyDescent="0.3">
      <c r="A654"/>
      <c r="B654"/>
      <c r="C654"/>
      <c r="D654"/>
      <c r="E654"/>
      <c r="G654" s="143" t="str">
        <f>IF(AND($A654&lt;&gt;"Eindtotaal",$A654&lt;&gt;""),(VLOOKUP($A654,basisdata!$J$1:$M$3415,4,0)),"")</f>
        <v/>
      </c>
      <c r="H654" s="143" t="str">
        <f>IF(AND($A654&lt;&gt;"Eindtotaal",$A654&lt;&gt;""),(VLOOKUP($A654,basisdata!$J$1:$M$3415,2,0)),"")</f>
        <v/>
      </c>
      <c r="I654" s="144" t="str">
        <f>IF(AND($A654&lt;&gt;"Eindtotaal",$A654&lt;&gt;""),(VLOOKUP($A654,basisdata!$J$1:$N$3415,5,0)),"")</f>
        <v/>
      </c>
    </row>
    <row r="655" spans="1:9" x14ac:dyDescent="0.3">
      <c r="A655"/>
      <c r="B655"/>
      <c r="C655"/>
      <c r="D655"/>
      <c r="E655"/>
      <c r="G655" s="143" t="str">
        <f>IF(AND($A655&lt;&gt;"Eindtotaal",$A655&lt;&gt;""),(VLOOKUP($A655,basisdata!$J$1:$M$3415,4,0)),"")</f>
        <v/>
      </c>
      <c r="H655" s="143" t="str">
        <f>IF(AND($A655&lt;&gt;"Eindtotaal",$A655&lt;&gt;""),(VLOOKUP($A655,basisdata!$J$1:$M$3415,2,0)),"")</f>
        <v/>
      </c>
      <c r="I655" s="144" t="str">
        <f>IF(AND($A655&lt;&gt;"Eindtotaal",$A655&lt;&gt;""),(VLOOKUP($A655,basisdata!$J$1:$N$3415,5,0)),"")</f>
        <v/>
      </c>
    </row>
    <row r="656" spans="1:9" x14ac:dyDescent="0.3">
      <c r="A656"/>
      <c r="B656"/>
      <c r="C656"/>
      <c r="D656"/>
      <c r="E656"/>
      <c r="G656" s="143" t="str">
        <f>IF(AND($A656&lt;&gt;"Eindtotaal",$A656&lt;&gt;""),(VLOOKUP($A656,basisdata!$J$1:$M$3415,4,0)),"")</f>
        <v/>
      </c>
      <c r="H656" s="143" t="str">
        <f>IF(AND($A656&lt;&gt;"Eindtotaal",$A656&lt;&gt;""),(VLOOKUP($A656,basisdata!$J$1:$M$3415,2,0)),"")</f>
        <v/>
      </c>
      <c r="I656" s="144" t="str">
        <f>IF(AND($A656&lt;&gt;"Eindtotaal",$A656&lt;&gt;""),(VLOOKUP($A656,basisdata!$J$1:$N$3415,5,0)),"")</f>
        <v/>
      </c>
    </row>
    <row r="657" spans="1:9" x14ac:dyDescent="0.3">
      <c r="A657"/>
      <c r="B657"/>
      <c r="C657"/>
      <c r="D657"/>
      <c r="E657"/>
      <c r="G657" s="143" t="str">
        <f>IF(AND($A657&lt;&gt;"Eindtotaal",$A657&lt;&gt;""),(VLOOKUP($A657,basisdata!$J$1:$M$3415,4,0)),"")</f>
        <v/>
      </c>
      <c r="H657" s="143" t="str">
        <f>IF(AND($A657&lt;&gt;"Eindtotaal",$A657&lt;&gt;""),(VLOOKUP($A657,basisdata!$J$1:$M$3415,2,0)),"")</f>
        <v/>
      </c>
      <c r="I657" s="144" t="str">
        <f>IF(AND($A657&lt;&gt;"Eindtotaal",$A657&lt;&gt;""),(VLOOKUP($A657,basisdata!$J$1:$N$3415,5,0)),"")</f>
        <v/>
      </c>
    </row>
    <row r="658" spans="1:9" x14ac:dyDescent="0.3">
      <c r="A658"/>
      <c r="B658"/>
      <c r="C658"/>
      <c r="D658"/>
      <c r="E658"/>
      <c r="G658" s="143" t="str">
        <f>IF(AND($A658&lt;&gt;"Eindtotaal",$A658&lt;&gt;""),(VLOOKUP($A658,basisdata!$J$1:$M$3415,4,0)),"")</f>
        <v/>
      </c>
      <c r="H658" s="143" t="str">
        <f>IF(AND($A658&lt;&gt;"Eindtotaal",$A658&lt;&gt;""),(VLOOKUP($A658,basisdata!$J$1:$M$3415,2,0)),"")</f>
        <v/>
      </c>
      <c r="I658" s="144" t="str">
        <f>IF(AND($A658&lt;&gt;"Eindtotaal",$A658&lt;&gt;""),(VLOOKUP($A658,basisdata!$J$1:$N$3415,5,0)),"")</f>
        <v/>
      </c>
    </row>
    <row r="659" spans="1:9" x14ac:dyDescent="0.3">
      <c r="A659"/>
      <c r="B659"/>
      <c r="C659"/>
      <c r="D659"/>
      <c r="E659"/>
      <c r="G659" s="143" t="str">
        <f>IF(AND($A659&lt;&gt;"Eindtotaal",$A659&lt;&gt;""),(VLOOKUP($A659,basisdata!$J$1:$M$3415,4,0)),"")</f>
        <v/>
      </c>
      <c r="H659" s="143" t="str">
        <f>IF(AND($A659&lt;&gt;"Eindtotaal",$A659&lt;&gt;""),(VLOOKUP($A659,basisdata!$J$1:$M$3415,2,0)),"")</f>
        <v/>
      </c>
      <c r="I659" s="144" t="str">
        <f>IF(AND($A659&lt;&gt;"Eindtotaal",$A659&lt;&gt;""),(VLOOKUP($A659,basisdata!$J$1:$N$3415,5,0)),"")</f>
        <v/>
      </c>
    </row>
    <row r="660" spans="1:9" x14ac:dyDescent="0.3">
      <c r="A660"/>
      <c r="B660"/>
      <c r="C660"/>
      <c r="D660"/>
      <c r="E660"/>
      <c r="G660" s="143" t="str">
        <f>IF(AND($A660&lt;&gt;"Eindtotaal",$A660&lt;&gt;""),(VLOOKUP($A660,basisdata!$J$1:$M$3415,4,0)),"")</f>
        <v/>
      </c>
      <c r="H660" s="143" t="str">
        <f>IF(AND($A660&lt;&gt;"Eindtotaal",$A660&lt;&gt;""),(VLOOKUP($A660,basisdata!$J$1:$M$3415,2,0)),"")</f>
        <v/>
      </c>
      <c r="I660" s="144" t="str">
        <f>IF(AND($A660&lt;&gt;"Eindtotaal",$A660&lt;&gt;""),(VLOOKUP($A660,basisdata!$J$1:$N$3415,5,0)),"")</f>
        <v/>
      </c>
    </row>
    <row r="661" spans="1:9" x14ac:dyDescent="0.3">
      <c r="A661"/>
      <c r="B661"/>
      <c r="C661"/>
      <c r="D661"/>
      <c r="E661"/>
      <c r="G661" s="143" t="str">
        <f>IF(AND($A661&lt;&gt;"Eindtotaal",$A661&lt;&gt;""),(VLOOKUP($A661,basisdata!$J$1:$M$3415,4,0)),"")</f>
        <v/>
      </c>
      <c r="H661" s="143" t="str">
        <f>IF(AND($A661&lt;&gt;"Eindtotaal",$A661&lt;&gt;""),(VLOOKUP($A661,basisdata!$J$1:$M$3415,2,0)),"")</f>
        <v/>
      </c>
      <c r="I661" s="144" t="str">
        <f>IF(AND($A661&lt;&gt;"Eindtotaal",$A661&lt;&gt;""),(VLOOKUP($A661,basisdata!$J$1:$N$3415,5,0)),"")</f>
        <v/>
      </c>
    </row>
    <row r="662" spans="1:9" x14ac:dyDescent="0.3">
      <c r="A662"/>
      <c r="B662"/>
      <c r="C662"/>
      <c r="D662"/>
      <c r="E662"/>
      <c r="G662" s="143" t="str">
        <f>IF(AND($A662&lt;&gt;"Eindtotaal",$A662&lt;&gt;""),(VLOOKUP($A662,basisdata!$J$1:$M$3415,4,0)),"")</f>
        <v/>
      </c>
      <c r="H662" s="143" t="str">
        <f>IF(AND($A662&lt;&gt;"Eindtotaal",$A662&lt;&gt;""),(VLOOKUP($A662,basisdata!$J$1:$M$3415,2,0)),"")</f>
        <v/>
      </c>
      <c r="I662" s="144" t="str">
        <f>IF(AND($A662&lt;&gt;"Eindtotaal",$A662&lt;&gt;""),(VLOOKUP($A662,basisdata!$J$1:$N$3415,5,0)),"")</f>
        <v/>
      </c>
    </row>
    <row r="663" spans="1:9" x14ac:dyDescent="0.3">
      <c r="A663"/>
      <c r="B663"/>
      <c r="C663"/>
      <c r="D663"/>
      <c r="E663"/>
      <c r="G663" s="143" t="str">
        <f>IF(AND($A663&lt;&gt;"Eindtotaal",$A663&lt;&gt;""),(VLOOKUP($A663,basisdata!$J$1:$M$3415,4,0)),"")</f>
        <v/>
      </c>
      <c r="H663" s="143" t="str">
        <f>IF(AND($A663&lt;&gt;"Eindtotaal",$A663&lt;&gt;""),(VLOOKUP($A663,basisdata!$J$1:$M$3415,2,0)),"")</f>
        <v/>
      </c>
      <c r="I663" s="144" t="str">
        <f>IF(AND($A663&lt;&gt;"Eindtotaal",$A663&lt;&gt;""),(VLOOKUP($A663,basisdata!$J$1:$N$3415,5,0)),"")</f>
        <v/>
      </c>
    </row>
    <row r="664" spans="1:9" x14ac:dyDescent="0.3">
      <c r="A664"/>
      <c r="B664"/>
      <c r="C664"/>
      <c r="D664"/>
      <c r="E664"/>
      <c r="G664" s="143" t="str">
        <f>IF(AND($A664&lt;&gt;"Eindtotaal",$A664&lt;&gt;""),(VLOOKUP($A664,basisdata!$J$1:$M$3415,4,0)),"")</f>
        <v/>
      </c>
      <c r="H664" s="143" t="str">
        <f>IF(AND($A664&lt;&gt;"Eindtotaal",$A664&lt;&gt;""),(VLOOKUP($A664,basisdata!$J$1:$M$3415,2,0)),"")</f>
        <v/>
      </c>
      <c r="I664" s="144" t="str">
        <f>IF(AND($A664&lt;&gt;"Eindtotaal",$A664&lt;&gt;""),(VLOOKUP($A664,basisdata!$J$1:$N$3415,5,0)),"")</f>
        <v/>
      </c>
    </row>
    <row r="665" spans="1:9" x14ac:dyDescent="0.3">
      <c r="A665"/>
      <c r="B665"/>
      <c r="C665"/>
      <c r="D665"/>
      <c r="E665"/>
      <c r="G665" s="143" t="str">
        <f>IF(AND($A665&lt;&gt;"Eindtotaal",$A665&lt;&gt;""),(VLOOKUP($A665,basisdata!$J$1:$M$3415,4,0)),"")</f>
        <v/>
      </c>
      <c r="H665" s="143" t="str">
        <f>IF(AND($A665&lt;&gt;"Eindtotaal",$A665&lt;&gt;""),(VLOOKUP($A665,basisdata!$J$1:$M$3415,2,0)),"")</f>
        <v/>
      </c>
      <c r="I665" s="144" t="str">
        <f>IF(AND($A665&lt;&gt;"Eindtotaal",$A665&lt;&gt;""),(VLOOKUP($A665,basisdata!$J$1:$N$3415,5,0)),"")</f>
        <v/>
      </c>
    </row>
    <row r="666" spans="1:9" x14ac:dyDescent="0.3">
      <c r="A666"/>
      <c r="B666"/>
      <c r="C666"/>
      <c r="D666"/>
      <c r="E666"/>
      <c r="G666" s="143" t="str">
        <f>IF(AND($A666&lt;&gt;"Eindtotaal",$A666&lt;&gt;""),(VLOOKUP($A666,basisdata!$J$1:$M$3415,4,0)),"")</f>
        <v/>
      </c>
      <c r="H666" s="143" t="str">
        <f>IF(AND($A666&lt;&gt;"Eindtotaal",$A666&lt;&gt;""),(VLOOKUP($A666,basisdata!$J$1:$M$3415,2,0)),"")</f>
        <v/>
      </c>
      <c r="I666" s="144" t="str">
        <f>IF(AND($A666&lt;&gt;"Eindtotaal",$A666&lt;&gt;""),(VLOOKUP($A666,basisdata!$J$1:$N$3415,5,0)),"")</f>
        <v/>
      </c>
    </row>
    <row r="667" spans="1:9" x14ac:dyDescent="0.3">
      <c r="A667"/>
      <c r="B667"/>
      <c r="C667"/>
      <c r="D667"/>
      <c r="E667"/>
      <c r="G667" s="143" t="str">
        <f>IF(AND($A667&lt;&gt;"Eindtotaal",$A667&lt;&gt;""),(VLOOKUP($A667,basisdata!$J$1:$M$3415,4,0)),"")</f>
        <v/>
      </c>
      <c r="H667" s="143" t="str">
        <f>IF(AND($A667&lt;&gt;"Eindtotaal",$A667&lt;&gt;""),(VLOOKUP($A667,basisdata!$J$1:$M$3415,2,0)),"")</f>
        <v/>
      </c>
      <c r="I667" s="144" t="str">
        <f>IF(AND($A667&lt;&gt;"Eindtotaal",$A667&lt;&gt;""),(VLOOKUP($A667,basisdata!$J$1:$N$3415,5,0)),"")</f>
        <v/>
      </c>
    </row>
    <row r="668" spans="1:9" x14ac:dyDescent="0.3">
      <c r="A668"/>
      <c r="B668"/>
      <c r="C668"/>
      <c r="D668"/>
      <c r="E668"/>
      <c r="G668" s="143" t="str">
        <f>IF(AND($A668&lt;&gt;"Eindtotaal",$A668&lt;&gt;""),(VLOOKUP($A668,basisdata!$J$1:$M$3415,4,0)),"")</f>
        <v/>
      </c>
      <c r="H668" s="143" t="str">
        <f>IF(AND($A668&lt;&gt;"Eindtotaal",$A668&lt;&gt;""),(VLOOKUP($A668,basisdata!$J$1:$M$3415,2,0)),"")</f>
        <v/>
      </c>
      <c r="I668" s="144" t="str">
        <f>IF(AND($A668&lt;&gt;"Eindtotaal",$A668&lt;&gt;""),(VLOOKUP($A668,basisdata!$J$1:$N$3415,5,0)),"")</f>
        <v/>
      </c>
    </row>
    <row r="669" spans="1:9" x14ac:dyDescent="0.3">
      <c r="A669"/>
      <c r="B669"/>
      <c r="C669"/>
      <c r="D669"/>
      <c r="E669"/>
      <c r="G669" s="143" t="str">
        <f>IF(AND($A669&lt;&gt;"Eindtotaal",$A669&lt;&gt;""),(VLOOKUP($A669,basisdata!$J$1:$M$3415,4,0)),"")</f>
        <v/>
      </c>
      <c r="H669" s="143" t="str">
        <f>IF(AND($A669&lt;&gt;"Eindtotaal",$A669&lt;&gt;""),(VLOOKUP($A669,basisdata!$J$1:$M$3415,2,0)),"")</f>
        <v/>
      </c>
      <c r="I669" s="144" t="str">
        <f>IF(AND($A669&lt;&gt;"Eindtotaal",$A669&lt;&gt;""),(VLOOKUP($A669,basisdata!$J$1:$N$3415,5,0)),"")</f>
        <v/>
      </c>
    </row>
    <row r="670" spans="1:9" x14ac:dyDescent="0.3">
      <c r="A670"/>
      <c r="B670"/>
      <c r="C670"/>
      <c r="D670"/>
      <c r="E670"/>
      <c r="G670" s="143" t="str">
        <f>IF(AND($A670&lt;&gt;"Eindtotaal",$A670&lt;&gt;""),(VLOOKUP($A670,basisdata!$J$1:$M$3415,4,0)),"")</f>
        <v/>
      </c>
      <c r="H670" s="143" t="str">
        <f>IF(AND($A670&lt;&gt;"Eindtotaal",$A670&lt;&gt;""),(VLOOKUP($A670,basisdata!$J$1:$M$3415,2,0)),"")</f>
        <v/>
      </c>
      <c r="I670" s="144" t="str">
        <f>IF(AND($A670&lt;&gt;"Eindtotaal",$A670&lt;&gt;""),(VLOOKUP($A670,basisdata!$J$1:$N$3415,5,0)),"")</f>
        <v/>
      </c>
    </row>
    <row r="671" spans="1:9" x14ac:dyDescent="0.3">
      <c r="A671"/>
      <c r="B671"/>
      <c r="C671"/>
      <c r="D671"/>
      <c r="E671"/>
      <c r="G671" s="143" t="str">
        <f>IF(AND($A671&lt;&gt;"Eindtotaal",$A671&lt;&gt;""),(VLOOKUP($A671,basisdata!$J$1:$M$3415,4,0)),"")</f>
        <v/>
      </c>
      <c r="H671" s="143" t="str">
        <f>IF(AND($A671&lt;&gt;"Eindtotaal",$A671&lt;&gt;""),(VLOOKUP($A671,basisdata!$J$1:$M$3415,2,0)),"")</f>
        <v/>
      </c>
      <c r="I671" s="144" t="str">
        <f>IF(AND($A671&lt;&gt;"Eindtotaal",$A671&lt;&gt;""),(VLOOKUP($A671,basisdata!$J$1:$N$3415,5,0)),"")</f>
        <v/>
      </c>
    </row>
    <row r="672" spans="1:9" x14ac:dyDescent="0.3">
      <c r="A672"/>
      <c r="B672"/>
      <c r="C672"/>
      <c r="D672"/>
      <c r="E672"/>
      <c r="G672" s="143" t="str">
        <f>IF(AND($A672&lt;&gt;"Eindtotaal",$A672&lt;&gt;""),(VLOOKUP($A672,basisdata!$J$1:$M$3415,4,0)),"")</f>
        <v/>
      </c>
      <c r="H672" s="143" t="str">
        <f>IF(AND($A672&lt;&gt;"Eindtotaal",$A672&lt;&gt;""),(VLOOKUP($A672,basisdata!$J$1:$M$3415,2,0)),"")</f>
        <v/>
      </c>
      <c r="I672" s="144" t="str">
        <f>IF(AND($A672&lt;&gt;"Eindtotaal",$A672&lt;&gt;""),(VLOOKUP($A672,basisdata!$J$1:$N$3415,5,0)),"")</f>
        <v/>
      </c>
    </row>
    <row r="673" spans="1:9" x14ac:dyDescent="0.3">
      <c r="A673"/>
      <c r="B673"/>
      <c r="C673"/>
      <c r="D673"/>
      <c r="E673"/>
      <c r="G673" s="143" t="str">
        <f>IF(AND($A673&lt;&gt;"Eindtotaal",$A673&lt;&gt;""),(VLOOKUP($A673,basisdata!$J$1:$M$3415,4,0)),"")</f>
        <v/>
      </c>
      <c r="H673" s="143" t="str">
        <f>IF(AND($A673&lt;&gt;"Eindtotaal",$A673&lt;&gt;""),(VLOOKUP($A673,basisdata!$J$1:$M$3415,2,0)),"")</f>
        <v/>
      </c>
      <c r="I673" s="144" t="str">
        <f>IF(AND($A673&lt;&gt;"Eindtotaal",$A673&lt;&gt;""),(VLOOKUP($A673,basisdata!$J$1:$N$3415,5,0)),"")</f>
        <v/>
      </c>
    </row>
    <row r="674" spans="1:9" x14ac:dyDescent="0.3">
      <c r="A674"/>
      <c r="B674"/>
      <c r="C674"/>
      <c r="D674"/>
      <c r="E674"/>
      <c r="G674" s="143" t="str">
        <f>IF(AND($A674&lt;&gt;"Eindtotaal",$A674&lt;&gt;""),(VLOOKUP($A674,basisdata!$J$1:$M$3415,4,0)),"")</f>
        <v/>
      </c>
      <c r="H674" s="143" t="str">
        <f>IF(AND($A674&lt;&gt;"Eindtotaal",$A674&lt;&gt;""),(VLOOKUP($A674,basisdata!$J$1:$M$3415,2,0)),"")</f>
        <v/>
      </c>
      <c r="I674" s="144" t="str">
        <f>IF(AND($A674&lt;&gt;"Eindtotaal",$A674&lt;&gt;""),(VLOOKUP($A674,basisdata!$J$1:$N$3415,5,0)),"")</f>
        <v/>
      </c>
    </row>
    <row r="675" spans="1:9" x14ac:dyDescent="0.3">
      <c r="A675"/>
      <c r="B675"/>
      <c r="C675"/>
      <c r="D675"/>
      <c r="E675"/>
      <c r="G675" s="143" t="str">
        <f>IF(AND($A675&lt;&gt;"Eindtotaal",$A675&lt;&gt;""),(VLOOKUP($A675,basisdata!$J$1:$M$3415,4,0)),"")</f>
        <v/>
      </c>
      <c r="H675" s="143" t="str">
        <f>IF(AND($A675&lt;&gt;"Eindtotaal",$A675&lt;&gt;""),(VLOOKUP($A675,basisdata!$J$1:$M$3415,2,0)),"")</f>
        <v/>
      </c>
      <c r="I675" s="144" t="str">
        <f>IF(AND($A675&lt;&gt;"Eindtotaal",$A675&lt;&gt;""),(VLOOKUP($A675,basisdata!$J$1:$N$3415,5,0)),"")</f>
        <v/>
      </c>
    </row>
    <row r="676" spans="1:9" x14ac:dyDescent="0.3">
      <c r="A676"/>
      <c r="B676"/>
      <c r="C676"/>
      <c r="D676"/>
      <c r="E676"/>
      <c r="G676" s="143" t="str">
        <f>IF(AND($A676&lt;&gt;"Eindtotaal",$A676&lt;&gt;""),(VLOOKUP($A676,basisdata!$J$1:$M$3415,4,0)),"")</f>
        <v/>
      </c>
      <c r="H676" s="143" t="str">
        <f>IF(AND($A676&lt;&gt;"Eindtotaal",$A676&lt;&gt;""),(VLOOKUP($A676,basisdata!$J$1:$M$3415,2,0)),"")</f>
        <v/>
      </c>
      <c r="I676" s="144" t="str">
        <f>IF(AND($A676&lt;&gt;"Eindtotaal",$A676&lt;&gt;""),(VLOOKUP($A676,basisdata!$J$1:$N$3415,5,0)),"")</f>
        <v/>
      </c>
    </row>
    <row r="677" spans="1:9" x14ac:dyDescent="0.3">
      <c r="A677"/>
      <c r="B677"/>
      <c r="C677"/>
      <c r="D677"/>
      <c r="E677"/>
      <c r="G677" s="143" t="str">
        <f>IF(AND($A677&lt;&gt;"Eindtotaal",$A677&lt;&gt;""),(VLOOKUP($A677,basisdata!$J$1:$M$3415,4,0)),"")</f>
        <v/>
      </c>
      <c r="H677" s="143" t="str">
        <f>IF(AND($A677&lt;&gt;"Eindtotaal",$A677&lt;&gt;""),(VLOOKUP($A677,basisdata!$J$1:$M$3415,2,0)),"")</f>
        <v/>
      </c>
      <c r="I677" s="144" t="str">
        <f>IF(AND($A677&lt;&gt;"Eindtotaal",$A677&lt;&gt;""),(VLOOKUP($A677,basisdata!$J$1:$N$3415,5,0)),"")</f>
        <v/>
      </c>
    </row>
    <row r="678" spans="1:9" x14ac:dyDescent="0.3">
      <c r="A678"/>
      <c r="B678"/>
      <c r="C678"/>
      <c r="D678"/>
      <c r="E678"/>
      <c r="G678" s="143" t="str">
        <f>IF(AND($A678&lt;&gt;"Eindtotaal",$A678&lt;&gt;""),(VLOOKUP($A678,basisdata!$J$1:$M$3415,4,0)),"")</f>
        <v/>
      </c>
      <c r="H678" s="143" t="str">
        <f>IF(AND($A678&lt;&gt;"Eindtotaal",$A678&lt;&gt;""),(VLOOKUP($A678,basisdata!$J$1:$M$3415,2,0)),"")</f>
        <v/>
      </c>
      <c r="I678" s="144" t="str">
        <f>IF(AND($A678&lt;&gt;"Eindtotaal",$A678&lt;&gt;""),(VLOOKUP($A678,basisdata!$J$1:$N$3415,5,0)),"")</f>
        <v/>
      </c>
    </row>
    <row r="679" spans="1:9" x14ac:dyDescent="0.3">
      <c r="A679"/>
      <c r="B679"/>
      <c r="C679"/>
      <c r="D679"/>
      <c r="E679"/>
      <c r="G679" s="143" t="str">
        <f>IF(AND($A679&lt;&gt;"Eindtotaal",$A679&lt;&gt;""),(VLOOKUP($A679,basisdata!$J$1:$M$3415,4,0)),"")</f>
        <v/>
      </c>
      <c r="H679" s="143" t="str">
        <f>IF(AND($A679&lt;&gt;"Eindtotaal",$A679&lt;&gt;""),(VLOOKUP($A679,basisdata!$J$1:$M$3415,2,0)),"")</f>
        <v/>
      </c>
      <c r="I679" s="144" t="str">
        <f>IF(AND($A679&lt;&gt;"Eindtotaal",$A679&lt;&gt;""),(VLOOKUP($A679,basisdata!$J$1:$N$3415,5,0)),"")</f>
        <v/>
      </c>
    </row>
    <row r="680" spans="1:9" x14ac:dyDescent="0.3">
      <c r="A680"/>
      <c r="B680"/>
      <c r="C680"/>
      <c r="D680"/>
      <c r="E680"/>
      <c r="G680" s="143" t="str">
        <f>IF(AND($A680&lt;&gt;"Eindtotaal",$A680&lt;&gt;""),(VLOOKUP($A680,basisdata!$J$1:$M$3415,4,0)),"")</f>
        <v/>
      </c>
      <c r="H680" s="143" t="str">
        <f>IF(AND($A680&lt;&gt;"Eindtotaal",$A680&lt;&gt;""),(VLOOKUP($A680,basisdata!$J$1:$M$3415,2,0)),"")</f>
        <v/>
      </c>
      <c r="I680" s="144" t="str">
        <f>IF(AND($A680&lt;&gt;"Eindtotaal",$A680&lt;&gt;""),(VLOOKUP($A680,basisdata!$J$1:$N$3415,5,0)),"")</f>
        <v/>
      </c>
    </row>
    <row r="681" spans="1:9" x14ac:dyDescent="0.3">
      <c r="A681"/>
      <c r="B681"/>
      <c r="C681"/>
      <c r="D681"/>
      <c r="E681"/>
      <c r="G681" s="143" t="str">
        <f>IF(AND($A681&lt;&gt;"Eindtotaal",$A681&lt;&gt;""),(VLOOKUP($A681,basisdata!$J$1:$M$3415,4,0)),"")</f>
        <v/>
      </c>
      <c r="H681" s="143" t="str">
        <f>IF(AND($A681&lt;&gt;"Eindtotaal",$A681&lt;&gt;""),(VLOOKUP($A681,basisdata!$J$1:$M$3415,2,0)),"")</f>
        <v/>
      </c>
      <c r="I681" s="144" t="str">
        <f>IF(AND($A681&lt;&gt;"Eindtotaal",$A681&lt;&gt;""),(VLOOKUP($A681,basisdata!$J$1:$N$3415,5,0)),"")</f>
        <v/>
      </c>
    </row>
    <row r="682" spans="1:9" x14ac:dyDescent="0.3">
      <c r="A682"/>
      <c r="B682"/>
      <c r="C682"/>
      <c r="D682"/>
      <c r="E682"/>
      <c r="G682" s="143" t="str">
        <f>IF(AND($A682&lt;&gt;"Eindtotaal",$A682&lt;&gt;""),(VLOOKUP($A682,basisdata!$J$1:$M$3415,4,0)),"")</f>
        <v/>
      </c>
      <c r="H682" s="143" t="str">
        <f>IF(AND($A682&lt;&gt;"Eindtotaal",$A682&lt;&gt;""),(VLOOKUP($A682,basisdata!$J$1:$M$3415,2,0)),"")</f>
        <v/>
      </c>
      <c r="I682" s="144" t="str">
        <f>IF(AND($A682&lt;&gt;"Eindtotaal",$A682&lt;&gt;""),(VLOOKUP($A682,basisdata!$J$1:$N$3415,5,0)),"")</f>
        <v/>
      </c>
    </row>
    <row r="683" spans="1:9" x14ac:dyDescent="0.3">
      <c r="A683"/>
      <c r="B683"/>
      <c r="C683"/>
      <c r="D683"/>
      <c r="E683"/>
      <c r="G683" s="143" t="str">
        <f>IF(AND($A683&lt;&gt;"Eindtotaal",$A683&lt;&gt;""),(VLOOKUP($A683,basisdata!$J$1:$M$3415,4,0)),"")</f>
        <v/>
      </c>
      <c r="H683" s="143" t="str">
        <f>IF(AND($A683&lt;&gt;"Eindtotaal",$A683&lt;&gt;""),(VLOOKUP($A683,basisdata!$J$1:$M$3415,2,0)),"")</f>
        <v/>
      </c>
      <c r="I683" s="144" t="str">
        <f>IF(AND($A683&lt;&gt;"Eindtotaal",$A683&lt;&gt;""),(VLOOKUP($A683,basisdata!$J$1:$N$3415,5,0)),"")</f>
        <v/>
      </c>
    </row>
    <row r="684" spans="1:9" x14ac:dyDescent="0.3">
      <c r="A684"/>
      <c r="B684"/>
      <c r="C684"/>
      <c r="D684"/>
      <c r="E684"/>
      <c r="G684" s="143" t="str">
        <f>IF(AND($A684&lt;&gt;"Eindtotaal",$A684&lt;&gt;""),(VLOOKUP($A684,basisdata!$J$1:$M$3415,4,0)),"")</f>
        <v/>
      </c>
      <c r="H684" s="143" t="str">
        <f>IF(AND($A684&lt;&gt;"Eindtotaal",$A684&lt;&gt;""),(VLOOKUP($A684,basisdata!$J$1:$M$3415,2,0)),"")</f>
        <v/>
      </c>
      <c r="I684" s="144" t="str">
        <f>IF(AND($A684&lt;&gt;"Eindtotaal",$A684&lt;&gt;""),(VLOOKUP($A684,basisdata!$J$1:$N$3415,5,0)),"")</f>
        <v/>
      </c>
    </row>
    <row r="685" spans="1:9" x14ac:dyDescent="0.3">
      <c r="A685"/>
      <c r="B685"/>
      <c r="C685"/>
      <c r="D685"/>
      <c r="E685"/>
      <c r="G685" s="143" t="str">
        <f>IF(AND($A685&lt;&gt;"Eindtotaal",$A685&lt;&gt;""),(VLOOKUP($A685,basisdata!$J$1:$M$3415,4,0)),"")</f>
        <v/>
      </c>
      <c r="H685" s="143" t="str">
        <f>IF(AND($A685&lt;&gt;"Eindtotaal",$A685&lt;&gt;""),(VLOOKUP($A685,basisdata!$J$1:$M$3415,2,0)),"")</f>
        <v/>
      </c>
      <c r="I685" s="144" t="str">
        <f>IF(AND($A685&lt;&gt;"Eindtotaal",$A685&lt;&gt;""),(VLOOKUP($A685,basisdata!$J$1:$N$3415,5,0)),"")</f>
        <v/>
      </c>
    </row>
    <row r="686" spans="1:9" x14ac:dyDescent="0.3">
      <c r="A686"/>
      <c r="B686"/>
      <c r="C686"/>
      <c r="D686"/>
      <c r="E686"/>
      <c r="G686" s="143" t="str">
        <f>IF(AND($A686&lt;&gt;"Eindtotaal",$A686&lt;&gt;""),(VLOOKUP($A686,basisdata!$J$1:$M$3415,4,0)),"")</f>
        <v/>
      </c>
      <c r="H686" s="143" t="str">
        <f>IF(AND($A686&lt;&gt;"Eindtotaal",$A686&lt;&gt;""),(VLOOKUP($A686,basisdata!$J$1:$M$3415,2,0)),"")</f>
        <v/>
      </c>
      <c r="I686" s="144" t="str">
        <f>IF(AND($A686&lt;&gt;"Eindtotaal",$A686&lt;&gt;""),(VLOOKUP($A686,basisdata!$J$1:$N$3415,5,0)),"")</f>
        <v/>
      </c>
    </row>
    <row r="687" spans="1:9" x14ac:dyDescent="0.3">
      <c r="A687"/>
      <c r="B687"/>
      <c r="C687"/>
      <c r="D687"/>
      <c r="E687"/>
      <c r="G687" s="143" t="str">
        <f>IF(AND($A687&lt;&gt;"Eindtotaal",$A687&lt;&gt;""),(VLOOKUP($A687,basisdata!$J$1:$M$3415,4,0)),"")</f>
        <v/>
      </c>
      <c r="H687" s="143" t="str">
        <f>IF(AND($A687&lt;&gt;"Eindtotaal",$A687&lt;&gt;""),(VLOOKUP($A687,basisdata!$J$1:$M$3415,2,0)),"")</f>
        <v/>
      </c>
      <c r="I687" s="144" t="str">
        <f>IF(AND($A687&lt;&gt;"Eindtotaal",$A687&lt;&gt;""),(VLOOKUP($A687,basisdata!$J$1:$N$3415,5,0)),"")</f>
        <v/>
      </c>
    </row>
    <row r="688" spans="1:9" x14ac:dyDescent="0.3">
      <c r="A688"/>
      <c r="B688"/>
      <c r="C688"/>
      <c r="D688"/>
      <c r="E688"/>
      <c r="G688" s="143" t="str">
        <f>IF(AND($A688&lt;&gt;"Eindtotaal",$A688&lt;&gt;""),(VLOOKUP($A688,basisdata!$J$1:$M$3415,4,0)),"")</f>
        <v/>
      </c>
      <c r="H688" s="143" t="str">
        <f>IF(AND($A688&lt;&gt;"Eindtotaal",$A688&lt;&gt;""),(VLOOKUP($A688,basisdata!$J$1:$M$3415,2,0)),"")</f>
        <v/>
      </c>
      <c r="I688" s="144" t="str">
        <f>IF(AND($A688&lt;&gt;"Eindtotaal",$A688&lt;&gt;""),(VLOOKUP($A688,basisdata!$J$1:$N$3415,5,0)),"")</f>
        <v/>
      </c>
    </row>
    <row r="689" spans="1:9" x14ac:dyDescent="0.3">
      <c r="A689"/>
      <c r="B689"/>
      <c r="C689"/>
      <c r="D689"/>
      <c r="E689"/>
      <c r="G689" s="143" t="str">
        <f>IF(AND($A689&lt;&gt;"Eindtotaal",$A689&lt;&gt;""),(VLOOKUP($A689,basisdata!$J$1:$M$3415,4,0)),"")</f>
        <v/>
      </c>
      <c r="H689" s="143" t="str">
        <f>IF(AND($A689&lt;&gt;"Eindtotaal",$A689&lt;&gt;""),(VLOOKUP($A689,basisdata!$J$1:$M$3415,2,0)),"")</f>
        <v/>
      </c>
      <c r="I689" s="144" t="str">
        <f>IF(AND($A689&lt;&gt;"Eindtotaal",$A689&lt;&gt;""),(VLOOKUP($A689,basisdata!$J$1:$N$3415,5,0)),"")</f>
        <v/>
      </c>
    </row>
    <row r="690" spans="1:9" x14ac:dyDescent="0.3">
      <c r="A690"/>
      <c r="B690"/>
      <c r="C690"/>
      <c r="D690"/>
      <c r="E690"/>
      <c r="G690" s="143" t="str">
        <f>IF(AND($A690&lt;&gt;"Eindtotaal",$A690&lt;&gt;""),(VLOOKUP($A690,basisdata!$J$1:$M$3415,4,0)),"")</f>
        <v/>
      </c>
      <c r="H690" s="143" t="str">
        <f>IF(AND($A690&lt;&gt;"Eindtotaal",$A690&lt;&gt;""),(VLOOKUP($A690,basisdata!$J$1:$M$3415,2,0)),"")</f>
        <v/>
      </c>
      <c r="I690" s="144" t="str">
        <f>IF(AND($A690&lt;&gt;"Eindtotaal",$A690&lt;&gt;""),(VLOOKUP($A690,basisdata!$J$1:$N$3415,5,0)),"")</f>
        <v/>
      </c>
    </row>
    <row r="691" spans="1:9" x14ac:dyDescent="0.3">
      <c r="A691"/>
      <c r="B691"/>
      <c r="C691"/>
      <c r="D691"/>
      <c r="E691"/>
      <c r="G691" s="143" t="str">
        <f>IF(AND($A691&lt;&gt;"Eindtotaal",$A691&lt;&gt;""),(VLOOKUP($A691,basisdata!$J$1:$M$3415,4,0)),"")</f>
        <v/>
      </c>
      <c r="H691" s="143" t="str">
        <f>IF(AND($A691&lt;&gt;"Eindtotaal",$A691&lt;&gt;""),(VLOOKUP($A691,basisdata!$J$1:$M$3415,2,0)),"")</f>
        <v/>
      </c>
      <c r="I691" s="144" t="str">
        <f>IF(AND($A691&lt;&gt;"Eindtotaal",$A691&lt;&gt;""),(VLOOKUP($A691,basisdata!$J$1:$N$3415,5,0)),"")</f>
        <v/>
      </c>
    </row>
    <row r="692" spans="1:9" x14ac:dyDescent="0.3">
      <c r="A692"/>
      <c r="B692"/>
      <c r="C692"/>
      <c r="D692"/>
      <c r="E692"/>
      <c r="G692" s="143" t="str">
        <f>IF(AND($A692&lt;&gt;"Eindtotaal",$A692&lt;&gt;""),(VLOOKUP($A692,basisdata!$J$1:$M$3415,4,0)),"")</f>
        <v/>
      </c>
      <c r="H692" s="143" t="str">
        <f>IF(AND($A692&lt;&gt;"Eindtotaal",$A692&lt;&gt;""),(VLOOKUP($A692,basisdata!$J$1:$M$3415,2,0)),"")</f>
        <v/>
      </c>
      <c r="I692" s="144" t="str">
        <f>IF(AND($A692&lt;&gt;"Eindtotaal",$A692&lt;&gt;""),(VLOOKUP($A692,basisdata!$J$1:$N$3415,5,0)),"")</f>
        <v/>
      </c>
    </row>
    <row r="693" spans="1:9" x14ac:dyDescent="0.3">
      <c r="A693"/>
      <c r="B693"/>
      <c r="C693"/>
      <c r="D693"/>
      <c r="E693"/>
      <c r="G693" s="143" t="str">
        <f>IF(AND($A693&lt;&gt;"Eindtotaal",$A693&lt;&gt;""),(VLOOKUP($A693,basisdata!$J$1:$M$3415,4,0)),"")</f>
        <v/>
      </c>
      <c r="H693" s="143" t="str">
        <f>IF(AND($A693&lt;&gt;"Eindtotaal",$A693&lt;&gt;""),(VLOOKUP($A693,basisdata!$J$1:$M$3415,2,0)),"")</f>
        <v/>
      </c>
      <c r="I693" s="144" t="str">
        <f>IF(AND($A693&lt;&gt;"Eindtotaal",$A693&lt;&gt;""),(VLOOKUP($A693,basisdata!$J$1:$N$3415,5,0)),"")</f>
        <v/>
      </c>
    </row>
    <row r="694" spans="1:9" x14ac:dyDescent="0.3">
      <c r="A694"/>
      <c r="B694"/>
      <c r="C694"/>
      <c r="D694"/>
      <c r="E694"/>
      <c r="G694" s="143" t="str">
        <f>IF(AND($A694&lt;&gt;"Eindtotaal",$A694&lt;&gt;""),(VLOOKUP($A694,basisdata!$J$1:$M$3415,4,0)),"")</f>
        <v/>
      </c>
      <c r="H694" s="143" t="str">
        <f>IF(AND($A694&lt;&gt;"Eindtotaal",$A694&lt;&gt;""),(VLOOKUP($A694,basisdata!$J$1:$M$3415,2,0)),"")</f>
        <v/>
      </c>
      <c r="I694" s="144" t="str">
        <f>IF(AND($A694&lt;&gt;"Eindtotaal",$A694&lt;&gt;""),(VLOOKUP($A694,basisdata!$J$1:$N$3415,5,0)),"")</f>
        <v/>
      </c>
    </row>
    <row r="695" spans="1:9" x14ac:dyDescent="0.3">
      <c r="A695"/>
      <c r="B695"/>
      <c r="C695"/>
      <c r="D695"/>
      <c r="E695"/>
      <c r="G695" s="143" t="str">
        <f>IF(AND($A695&lt;&gt;"Eindtotaal",$A695&lt;&gt;""),(VLOOKUP($A695,basisdata!$J$1:$M$3415,4,0)),"")</f>
        <v/>
      </c>
      <c r="H695" s="143" t="str">
        <f>IF(AND($A695&lt;&gt;"Eindtotaal",$A695&lt;&gt;""),(VLOOKUP($A695,basisdata!$J$1:$M$3415,2,0)),"")</f>
        <v/>
      </c>
      <c r="I695" s="144" t="str">
        <f>IF(AND($A695&lt;&gt;"Eindtotaal",$A695&lt;&gt;""),(VLOOKUP($A695,basisdata!$J$1:$N$3415,5,0)),"")</f>
        <v/>
      </c>
    </row>
    <row r="696" spans="1:9" x14ac:dyDescent="0.3">
      <c r="A696"/>
      <c r="B696"/>
      <c r="C696"/>
      <c r="D696"/>
      <c r="E696"/>
      <c r="G696" s="143" t="str">
        <f>IF(AND($A696&lt;&gt;"Eindtotaal",$A696&lt;&gt;""),(VLOOKUP($A696,basisdata!$J$1:$M$3415,4,0)),"")</f>
        <v/>
      </c>
      <c r="H696" s="143" t="str">
        <f>IF(AND($A696&lt;&gt;"Eindtotaal",$A696&lt;&gt;""),(VLOOKUP($A696,basisdata!$J$1:$M$3415,2,0)),"")</f>
        <v/>
      </c>
      <c r="I696" s="144" t="str">
        <f>IF(AND($A696&lt;&gt;"Eindtotaal",$A696&lt;&gt;""),(VLOOKUP($A696,basisdata!$J$1:$N$3415,5,0)),"")</f>
        <v/>
      </c>
    </row>
    <row r="697" spans="1:9" x14ac:dyDescent="0.3">
      <c r="A697"/>
      <c r="B697"/>
      <c r="C697"/>
      <c r="D697"/>
      <c r="E697"/>
      <c r="G697" s="143" t="str">
        <f>IF(AND($A697&lt;&gt;"Eindtotaal",$A697&lt;&gt;""),(VLOOKUP($A697,basisdata!$J$1:$M$3415,4,0)),"")</f>
        <v/>
      </c>
      <c r="H697" s="143" t="str">
        <f>IF(AND($A697&lt;&gt;"Eindtotaal",$A697&lt;&gt;""),(VLOOKUP($A697,basisdata!$J$1:$M$3415,2,0)),"")</f>
        <v/>
      </c>
      <c r="I697" s="144" t="str">
        <f>IF(AND($A697&lt;&gt;"Eindtotaal",$A697&lt;&gt;""),(VLOOKUP($A697,basisdata!$J$1:$N$3415,5,0)),"")</f>
        <v/>
      </c>
    </row>
    <row r="698" spans="1:9" x14ac:dyDescent="0.3">
      <c r="A698"/>
      <c r="B698"/>
      <c r="C698"/>
      <c r="D698"/>
      <c r="E698"/>
      <c r="G698" s="143" t="str">
        <f>IF(AND($A698&lt;&gt;"Eindtotaal",$A698&lt;&gt;""),(VLOOKUP($A698,basisdata!$J$1:$M$3415,4,0)),"")</f>
        <v/>
      </c>
      <c r="H698" s="143" t="str">
        <f>IF(AND($A698&lt;&gt;"Eindtotaal",$A698&lt;&gt;""),(VLOOKUP($A698,basisdata!$J$1:$M$3415,2,0)),"")</f>
        <v/>
      </c>
      <c r="I698" s="144" t="str">
        <f>IF(AND($A698&lt;&gt;"Eindtotaal",$A698&lt;&gt;""),(VLOOKUP($A698,basisdata!$J$1:$N$3415,5,0)),"")</f>
        <v/>
      </c>
    </row>
    <row r="699" spans="1:9" x14ac:dyDescent="0.3">
      <c r="A699"/>
      <c r="B699"/>
      <c r="C699"/>
      <c r="D699"/>
      <c r="E699"/>
      <c r="G699" s="143" t="str">
        <f>IF(AND($A699&lt;&gt;"Eindtotaal",$A699&lt;&gt;""),(VLOOKUP($A699,basisdata!$J$1:$M$3415,4,0)),"")</f>
        <v/>
      </c>
      <c r="H699" s="143" t="str">
        <f>IF(AND($A699&lt;&gt;"Eindtotaal",$A699&lt;&gt;""),(VLOOKUP($A699,basisdata!$J$1:$M$3415,2,0)),"")</f>
        <v/>
      </c>
      <c r="I699" s="144" t="str">
        <f>IF(AND($A699&lt;&gt;"Eindtotaal",$A699&lt;&gt;""),(VLOOKUP($A699,basisdata!$J$1:$N$3415,5,0)),"")</f>
        <v/>
      </c>
    </row>
    <row r="700" spans="1:9" x14ac:dyDescent="0.3">
      <c r="A700"/>
      <c r="B700"/>
      <c r="C700"/>
      <c r="D700"/>
      <c r="E700"/>
      <c r="G700" s="143" t="str">
        <f>IF(AND($A700&lt;&gt;"Eindtotaal",$A700&lt;&gt;""),(VLOOKUP($A700,basisdata!$J$1:$M$3415,4,0)),"")</f>
        <v/>
      </c>
      <c r="H700" s="143" t="str">
        <f>IF(AND($A700&lt;&gt;"Eindtotaal",$A700&lt;&gt;""),(VLOOKUP($A700,basisdata!$J$1:$M$3415,2,0)),"")</f>
        <v/>
      </c>
      <c r="I700" s="144" t="str">
        <f>IF(AND($A700&lt;&gt;"Eindtotaal",$A700&lt;&gt;""),(VLOOKUP($A700,basisdata!$J$1:$N$3415,5,0)),"")</f>
        <v/>
      </c>
    </row>
    <row r="701" spans="1:9" x14ac:dyDescent="0.3">
      <c r="A701"/>
      <c r="B701"/>
      <c r="C701"/>
      <c r="D701"/>
      <c r="E701"/>
      <c r="G701" s="143" t="str">
        <f>IF(AND($A701&lt;&gt;"Eindtotaal",$A701&lt;&gt;""),(VLOOKUP($A701,basisdata!$J$1:$M$3415,4,0)),"")</f>
        <v/>
      </c>
      <c r="H701" s="143" t="str">
        <f>IF(AND($A701&lt;&gt;"Eindtotaal",$A701&lt;&gt;""),(VLOOKUP($A701,basisdata!$J$1:$M$3415,2,0)),"")</f>
        <v/>
      </c>
      <c r="I701" s="144" t="str">
        <f>IF(AND($A701&lt;&gt;"Eindtotaal",$A701&lt;&gt;""),(VLOOKUP($A701,basisdata!$J$1:$N$3415,5,0)),"")</f>
        <v/>
      </c>
    </row>
    <row r="702" spans="1:9" x14ac:dyDescent="0.3">
      <c r="A702"/>
      <c r="B702"/>
      <c r="C702"/>
      <c r="D702"/>
      <c r="E702"/>
      <c r="G702" s="143" t="str">
        <f>IF(AND($A702&lt;&gt;"Eindtotaal",$A702&lt;&gt;""),(VLOOKUP($A702,basisdata!$J$1:$M$3415,4,0)),"")</f>
        <v/>
      </c>
      <c r="H702" s="143" t="str">
        <f>IF(AND($A702&lt;&gt;"Eindtotaal",$A702&lt;&gt;""),(VLOOKUP($A702,basisdata!$J$1:$M$3415,2,0)),"")</f>
        <v/>
      </c>
      <c r="I702" s="144" t="str">
        <f>IF(AND($A702&lt;&gt;"Eindtotaal",$A702&lt;&gt;""),(VLOOKUP($A702,basisdata!$J$1:$N$3415,5,0)),"")</f>
        <v/>
      </c>
    </row>
    <row r="703" spans="1:9" x14ac:dyDescent="0.3">
      <c r="A703"/>
      <c r="B703"/>
      <c r="C703"/>
      <c r="D703"/>
      <c r="E703"/>
      <c r="G703" s="143" t="str">
        <f>IF(AND($A703&lt;&gt;"Eindtotaal",$A703&lt;&gt;""),(VLOOKUP($A703,basisdata!$J$1:$M$3415,4,0)),"")</f>
        <v/>
      </c>
      <c r="H703" s="143" t="str">
        <f>IF(AND($A703&lt;&gt;"Eindtotaal",$A703&lt;&gt;""),(VLOOKUP($A703,basisdata!$J$1:$M$3415,2,0)),"")</f>
        <v/>
      </c>
      <c r="I703" s="144" t="str">
        <f>IF(AND($A703&lt;&gt;"Eindtotaal",$A703&lt;&gt;""),(VLOOKUP($A703,basisdata!$J$1:$N$3415,5,0)),"")</f>
        <v/>
      </c>
    </row>
    <row r="704" spans="1:9" x14ac:dyDescent="0.3">
      <c r="A704"/>
      <c r="B704"/>
      <c r="C704"/>
      <c r="D704"/>
      <c r="E704"/>
      <c r="G704" s="143" t="str">
        <f>IF(AND($A704&lt;&gt;"Eindtotaal",$A704&lt;&gt;""),(VLOOKUP($A704,basisdata!$J$1:$M$3415,4,0)),"")</f>
        <v/>
      </c>
      <c r="H704" s="143" t="str">
        <f>IF(AND($A704&lt;&gt;"Eindtotaal",$A704&lt;&gt;""),(VLOOKUP($A704,basisdata!$J$1:$M$3415,2,0)),"")</f>
        <v/>
      </c>
      <c r="I704" s="144" t="str">
        <f>IF(AND($A704&lt;&gt;"Eindtotaal",$A704&lt;&gt;""),(VLOOKUP($A704,basisdata!$J$1:$N$3415,5,0)),"")</f>
        <v/>
      </c>
    </row>
    <row r="705" spans="1:9" x14ac:dyDescent="0.3">
      <c r="A705"/>
      <c r="B705"/>
      <c r="C705"/>
      <c r="D705"/>
      <c r="E705"/>
      <c r="G705" s="143" t="str">
        <f>IF(AND($A705&lt;&gt;"Eindtotaal",$A705&lt;&gt;""),(VLOOKUP($A705,basisdata!$J$1:$M$3415,4,0)),"")</f>
        <v/>
      </c>
      <c r="H705" s="143" t="str">
        <f>IF(AND($A705&lt;&gt;"Eindtotaal",$A705&lt;&gt;""),(VLOOKUP($A705,basisdata!$J$1:$M$3415,2,0)),"")</f>
        <v/>
      </c>
      <c r="I705" s="144" t="str">
        <f>IF(AND($A705&lt;&gt;"Eindtotaal",$A705&lt;&gt;""),(VLOOKUP($A705,basisdata!$J$1:$N$3415,5,0)),"")</f>
        <v/>
      </c>
    </row>
    <row r="706" spans="1:9" x14ac:dyDescent="0.3">
      <c r="A706"/>
      <c r="B706"/>
      <c r="C706"/>
      <c r="D706"/>
      <c r="E706"/>
      <c r="G706" s="143" t="str">
        <f>IF(AND($A706&lt;&gt;"Eindtotaal",$A706&lt;&gt;""),(VLOOKUP($A706,basisdata!$J$1:$M$3415,4,0)),"")</f>
        <v/>
      </c>
      <c r="H706" s="143" t="str">
        <f>IF(AND($A706&lt;&gt;"Eindtotaal",$A706&lt;&gt;""),(VLOOKUP($A706,basisdata!$J$1:$M$3415,2,0)),"")</f>
        <v/>
      </c>
      <c r="I706" s="144" t="str">
        <f>IF(AND($A706&lt;&gt;"Eindtotaal",$A706&lt;&gt;""),(VLOOKUP($A706,basisdata!$J$1:$N$3415,5,0)),"")</f>
        <v/>
      </c>
    </row>
    <row r="707" spans="1:9" x14ac:dyDescent="0.3">
      <c r="A707"/>
      <c r="B707"/>
      <c r="C707"/>
      <c r="D707"/>
      <c r="E707"/>
      <c r="G707" s="143" t="str">
        <f>IF(AND($A707&lt;&gt;"Eindtotaal",$A707&lt;&gt;""),(VLOOKUP($A707,basisdata!$J$1:$M$3415,4,0)),"")</f>
        <v/>
      </c>
      <c r="H707" s="143" t="str">
        <f>IF(AND($A707&lt;&gt;"Eindtotaal",$A707&lt;&gt;""),(VLOOKUP($A707,basisdata!$J$1:$M$3415,2,0)),"")</f>
        <v/>
      </c>
      <c r="I707" s="144" t="str">
        <f>IF(AND($A707&lt;&gt;"Eindtotaal",$A707&lt;&gt;""),(VLOOKUP($A707,basisdata!$J$1:$N$3415,5,0)),"")</f>
        <v/>
      </c>
    </row>
    <row r="708" spans="1:9" x14ac:dyDescent="0.3">
      <c r="A708"/>
      <c r="B708"/>
      <c r="C708"/>
      <c r="D708"/>
      <c r="E708"/>
      <c r="G708" s="143" t="str">
        <f>IF(AND($A708&lt;&gt;"Eindtotaal",$A708&lt;&gt;""),(VLOOKUP($A708,basisdata!$J$1:$M$3415,4,0)),"")</f>
        <v/>
      </c>
      <c r="H708" s="143" t="str">
        <f>IF(AND($A708&lt;&gt;"Eindtotaal",$A708&lt;&gt;""),(VLOOKUP($A708,basisdata!$J$1:$M$3415,2,0)),"")</f>
        <v/>
      </c>
      <c r="I708" s="144" t="str">
        <f>IF(AND($A708&lt;&gt;"Eindtotaal",$A708&lt;&gt;""),(VLOOKUP($A708,basisdata!$J$1:$N$3415,5,0)),"")</f>
        <v/>
      </c>
    </row>
    <row r="709" spans="1:9" x14ac:dyDescent="0.3">
      <c r="A709"/>
      <c r="B709"/>
      <c r="C709"/>
      <c r="D709"/>
      <c r="E709"/>
      <c r="G709" s="143" t="str">
        <f>IF(AND($A709&lt;&gt;"Eindtotaal",$A709&lt;&gt;""),(VLOOKUP($A709,basisdata!$J$1:$M$3415,4,0)),"")</f>
        <v/>
      </c>
      <c r="H709" s="143" t="str">
        <f>IF(AND($A709&lt;&gt;"Eindtotaal",$A709&lt;&gt;""),(VLOOKUP($A709,basisdata!$J$1:$M$3415,2,0)),"")</f>
        <v/>
      </c>
      <c r="I709" s="144" t="str">
        <f>IF(AND($A709&lt;&gt;"Eindtotaal",$A709&lt;&gt;""),(VLOOKUP($A709,basisdata!$J$1:$N$3415,5,0)),"")</f>
        <v/>
      </c>
    </row>
    <row r="710" spans="1:9" x14ac:dyDescent="0.3">
      <c r="A710"/>
      <c r="B710"/>
      <c r="C710"/>
      <c r="D710"/>
      <c r="E710"/>
      <c r="G710" s="143" t="str">
        <f>IF(AND($A710&lt;&gt;"Eindtotaal",$A710&lt;&gt;""),(VLOOKUP($A710,basisdata!$J$1:$M$3415,4,0)),"")</f>
        <v/>
      </c>
      <c r="H710" s="143" t="str">
        <f>IF(AND($A710&lt;&gt;"Eindtotaal",$A710&lt;&gt;""),(VLOOKUP($A710,basisdata!$J$1:$M$3415,2,0)),"")</f>
        <v/>
      </c>
      <c r="I710" s="144" t="str">
        <f>IF(AND($A710&lt;&gt;"Eindtotaal",$A710&lt;&gt;""),(VLOOKUP($A710,basisdata!$J$1:$N$3415,5,0)),"")</f>
        <v/>
      </c>
    </row>
    <row r="711" spans="1:9" x14ac:dyDescent="0.3">
      <c r="A711"/>
      <c r="B711"/>
      <c r="C711"/>
      <c r="D711"/>
      <c r="E711"/>
      <c r="G711" s="143" t="str">
        <f>IF(AND($A711&lt;&gt;"Eindtotaal",$A711&lt;&gt;""),(VLOOKUP($A711,basisdata!$J$1:$M$3415,4,0)),"")</f>
        <v/>
      </c>
      <c r="H711" s="143" t="str">
        <f>IF(AND($A711&lt;&gt;"Eindtotaal",$A711&lt;&gt;""),(VLOOKUP($A711,basisdata!$J$1:$M$3415,2,0)),"")</f>
        <v/>
      </c>
      <c r="I711" s="144" t="str">
        <f>IF(AND($A711&lt;&gt;"Eindtotaal",$A711&lt;&gt;""),(VLOOKUP($A711,basisdata!$J$1:$N$3415,5,0)),"")</f>
        <v/>
      </c>
    </row>
    <row r="712" spans="1:9" x14ac:dyDescent="0.3">
      <c r="A712"/>
      <c r="B712"/>
      <c r="C712"/>
      <c r="D712"/>
      <c r="E712"/>
      <c r="G712" s="143" t="str">
        <f>IF(AND($A712&lt;&gt;"Eindtotaal",$A712&lt;&gt;""),(VLOOKUP($A712,basisdata!$J$1:$M$3415,4,0)),"")</f>
        <v/>
      </c>
      <c r="H712" s="143" t="str">
        <f>IF(AND($A712&lt;&gt;"Eindtotaal",$A712&lt;&gt;""),(VLOOKUP($A712,basisdata!$J$1:$M$3415,2,0)),"")</f>
        <v/>
      </c>
      <c r="I712" s="144" t="str">
        <f>IF(AND($A712&lt;&gt;"Eindtotaal",$A712&lt;&gt;""),(VLOOKUP($A712,basisdata!$J$1:$N$3415,5,0)),"")</f>
        <v/>
      </c>
    </row>
    <row r="713" spans="1:9" x14ac:dyDescent="0.3">
      <c r="A713"/>
      <c r="B713"/>
      <c r="C713"/>
      <c r="D713"/>
      <c r="E713"/>
      <c r="G713" s="143" t="str">
        <f>IF(AND($A713&lt;&gt;"Eindtotaal",$A713&lt;&gt;""),(VLOOKUP($A713,basisdata!$J$1:$M$3415,4,0)),"")</f>
        <v/>
      </c>
      <c r="H713" s="143" t="str">
        <f>IF(AND($A713&lt;&gt;"Eindtotaal",$A713&lt;&gt;""),(VLOOKUP($A713,basisdata!$J$1:$M$3415,2,0)),"")</f>
        <v/>
      </c>
      <c r="I713" s="144" t="str">
        <f>IF(AND($A713&lt;&gt;"Eindtotaal",$A713&lt;&gt;""),(VLOOKUP($A713,basisdata!$J$1:$N$3415,5,0)),"")</f>
        <v/>
      </c>
    </row>
    <row r="714" spans="1:9" x14ac:dyDescent="0.3">
      <c r="A714"/>
      <c r="B714"/>
      <c r="C714"/>
      <c r="D714"/>
      <c r="E714"/>
      <c r="G714" s="143" t="str">
        <f>IF(AND($A714&lt;&gt;"Eindtotaal",$A714&lt;&gt;""),(VLOOKUP($A714,basisdata!$J$1:$M$3415,4,0)),"")</f>
        <v/>
      </c>
      <c r="H714" s="143" t="str">
        <f>IF(AND($A714&lt;&gt;"Eindtotaal",$A714&lt;&gt;""),(VLOOKUP($A714,basisdata!$J$1:$M$3415,2,0)),"")</f>
        <v/>
      </c>
      <c r="I714" s="144" t="str">
        <f>IF(AND($A714&lt;&gt;"Eindtotaal",$A714&lt;&gt;""),(VLOOKUP($A714,basisdata!$J$1:$N$3415,5,0)),"")</f>
        <v/>
      </c>
    </row>
    <row r="715" spans="1:9" x14ac:dyDescent="0.3">
      <c r="A715"/>
      <c r="B715"/>
      <c r="C715"/>
      <c r="D715"/>
      <c r="E715"/>
      <c r="G715" s="143" t="str">
        <f>IF(AND($A715&lt;&gt;"Eindtotaal",$A715&lt;&gt;""),(VLOOKUP($A715,basisdata!$J$1:$M$3415,4,0)),"")</f>
        <v/>
      </c>
      <c r="H715" s="143" t="str">
        <f>IF(AND($A715&lt;&gt;"Eindtotaal",$A715&lt;&gt;""),(VLOOKUP($A715,basisdata!$J$1:$M$3415,2,0)),"")</f>
        <v/>
      </c>
      <c r="I715" s="144" t="str">
        <f>IF(AND($A715&lt;&gt;"Eindtotaal",$A715&lt;&gt;""),(VLOOKUP($A715,basisdata!$J$1:$N$3415,5,0)),"")</f>
        <v/>
      </c>
    </row>
    <row r="716" spans="1:9" x14ac:dyDescent="0.3">
      <c r="A716"/>
      <c r="B716"/>
      <c r="C716"/>
      <c r="D716"/>
      <c r="E716"/>
      <c r="G716" s="143" t="str">
        <f>IF(AND($A716&lt;&gt;"Eindtotaal",$A716&lt;&gt;""),(VLOOKUP($A716,basisdata!$J$1:$M$3415,4,0)),"")</f>
        <v/>
      </c>
      <c r="H716" s="143" t="str">
        <f>IF(AND($A716&lt;&gt;"Eindtotaal",$A716&lt;&gt;""),(VLOOKUP($A716,basisdata!$J$1:$M$3415,2,0)),"")</f>
        <v/>
      </c>
      <c r="I716" s="144" t="str">
        <f>IF(AND($A716&lt;&gt;"Eindtotaal",$A716&lt;&gt;""),(VLOOKUP($A716,basisdata!$J$1:$N$3415,5,0)),"")</f>
        <v/>
      </c>
    </row>
    <row r="717" spans="1:9" x14ac:dyDescent="0.3">
      <c r="A717"/>
      <c r="B717"/>
      <c r="C717"/>
      <c r="D717"/>
      <c r="E717"/>
      <c r="G717" s="143" t="str">
        <f>IF(AND($A717&lt;&gt;"Eindtotaal",$A717&lt;&gt;""),(VLOOKUP($A717,basisdata!$J$1:$M$3415,4,0)),"")</f>
        <v/>
      </c>
      <c r="H717" s="143" t="str">
        <f>IF(AND($A717&lt;&gt;"Eindtotaal",$A717&lt;&gt;""),(VLOOKUP($A717,basisdata!$J$1:$M$3415,2,0)),"")</f>
        <v/>
      </c>
      <c r="I717" s="144" t="str">
        <f>IF(AND($A717&lt;&gt;"Eindtotaal",$A717&lt;&gt;""),(VLOOKUP($A717,basisdata!$J$1:$N$3415,5,0)),"")</f>
        <v/>
      </c>
    </row>
    <row r="718" spans="1:9" x14ac:dyDescent="0.3">
      <c r="A718"/>
      <c r="B718"/>
      <c r="C718"/>
      <c r="D718"/>
      <c r="E718"/>
      <c r="G718" s="143" t="str">
        <f>IF(AND($A718&lt;&gt;"Eindtotaal",$A718&lt;&gt;""),(VLOOKUP($A718,basisdata!$J$1:$M$3415,4,0)),"")</f>
        <v/>
      </c>
      <c r="H718" s="143" t="str">
        <f>IF(AND($A718&lt;&gt;"Eindtotaal",$A718&lt;&gt;""),(VLOOKUP($A718,basisdata!$J$1:$M$3415,2,0)),"")</f>
        <v/>
      </c>
      <c r="I718" s="144" t="str">
        <f>IF(AND($A718&lt;&gt;"Eindtotaal",$A718&lt;&gt;""),(VLOOKUP($A718,basisdata!$J$1:$N$3415,5,0)),"")</f>
        <v/>
      </c>
    </row>
    <row r="719" spans="1:9" x14ac:dyDescent="0.3">
      <c r="A719"/>
      <c r="B719"/>
      <c r="C719"/>
      <c r="D719"/>
      <c r="E719"/>
      <c r="G719" s="143" t="str">
        <f>IF(AND($A719&lt;&gt;"Eindtotaal",$A719&lt;&gt;""),(VLOOKUP($A719,basisdata!$J$1:$M$3415,4,0)),"")</f>
        <v/>
      </c>
      <c r="H719" s="143" t="str">
        <f>IF(AND($A719&lt;&gt;"Eindtotaal",$A719&lt;&gt;""),(VLOOKUP($A719,basisdata!$J$1:$M$3415,2,0)),"")</f>
        <v/>
      </c>
      <c r="I719" s="144" t="str">
        <f>IF(AND($A719&lt;&gt;"Eindtotaal",$A719&lt;&gt;""),(VLOOKUP($A719,basisdata!$J$1:$N$3415,5,0)),"")</f>
        <v/>
      </c>
    </row>
    <row r="720" spans="1:9" x14ac:dyDescent="0.3">
      <c r="A720"/>
      <c r="B720"/>
      <c r="C720"/>
      <c r="D720"/>
      <c r="E720"/>
      <c r="G720" s="143" t="str">
        <f>IF(AND($A720&lt;&gt;"Eindtotaal",$A720&lt;&gt;""),(VLOOKUP($A720,basisdata!$J$1:$M$3415,4,0)),"")</f>
        <v/>
      </c>
      <c r="H720" s="143" t="str">
        <f>IF(AND($A720&lt;&gt;"Eindtotaal",$A720&lt;&gt;""),(VLOOKUP($A720,basisdata!$J$1:$M$3415,2,0)),"")</f>
        <v/>
      </c>
      <c r="I720" s="144" t="str">
        <f>IF(AND($A720&lt;&gt;"Eindtotaal",$A720&lt;&gt;""),(VLOOKUP($A720,basisdata!$J$1:$N$3415,5,0)),"")</f>
        <v/>
      </c>
    </row>
    <row r="721" spans="1:9" x14ac:dyDescent="0.3">
      <c r="A721"/>
      <c r="B721"/>
      <c r="C721"/>
      <c r="D721"/>
      <c r="E721"/>
      <c r="G721" s="143" t="str">
        <f>IF(AND($A721&lt;&gt;"Eindtotaal",$A721&lt;&gt;""),(VLOOKUP($A721,basisdata!$J$1:$M$3415,4,0)),"")</f>
        <v/>
      </c>
      <c r="H721" s="143" t="str">
        <f>IF(AND($A721&lt;&gt;"Eindtotaal",$A721&lt;&gt;""),(VLOOKUP($A721,basisdata!$J$1:$M$3415,2,0)),"")</f>
        <v/>
      </c>
      <c r="I721" s="144" t="str">
        <f>IF(AND($A721&lt;&gt;"Eindtotaal",$A721&lt;&gt;""),(VLOOKUP($A721,basisdata!$J$1:$N$3415,5,0)),"")</f>
        <v/>
      </c>
    </row>
    <row r="722" spans="1:9" x14ac:dyDescent="0.3">
      <c r="A722"/>
      <c r="B722"/>
      <c r="C722"/>
      <c r="D722"/>
      <c r="E722"/>
      <c r="G722" s="143" t="str">
        <f>IF(AND($A722&lt;&gt;"Eindtotaal",$A722&lt;&gt;""),(VLOOKUP($A722,basisdata!$J$1:$M$3415,4,0)),"")</f>
        <v/>
      </c>
      <c r="H722" s="143" t="str">
        <f>IF(AND($A722&lt;&gt;"Eindtotaal",$A722&lt;&gt;""),(VLOOKUP($A722,basisdata!$J$1:$M$3415,2,0)),"")</f>
        <v/>
      </c>
      <c r="I722" s="144" t="str">
        <f>IF(AND($A722&lt;&gt;"Eindtotaal",$A722&lt;&gt;""),(VLOOKUP($A722,basisdata!$J$1:$N$3415,5,0)),"")</f>
        <v/>
      </c>
    </row>
    <row r="723" spans="1:9" x14ac:dyDescent="0.3">
      <c r="A723"/>
      <c r="B723"/>
      <c r="C723"/>
      <c r="D723"/>
      <c r="E723"/>
      <c r="G723" s="143" t="str">
        <f>IF(AND($A723&lt;&gt;"Eindtotaal",$A723&lt;&gt;""),(VLOOKUP($A723,basisdata!$J$1:$M$3415,4,0)),"")</f>
        <v/>
      </c>
      <c r="H723" s="143" t="str">
        <f>IF(AND($A723&lt;&gt;"Eindtotaal",$A723&lt;&gt;""),(VLOOKUP($A723,basisdata!$J$1:$M$3415,2,0)),"")</f>
        <v/>
      </c>
      <c r="I723" s="144" t="str">
        <f>IF(AND($A723&lt;&gt;"Eindtotaal",$A723&lt;&gt;""),(VLOOKUP($A723,basisdata!$J$1:$N$3415,5,0)),"")</f>
        <v/>
      </c>
    </row>
    <row r="724" spans="1:9" x14ac:dyDescent="0.3">
      <c r="A724"/>
      <c r="B724"/>
      <c r="C724"/>
      <c r="D724"/>
      <c r="E724"/>
      <c r="G724" s="143" t="str">
        <f>IF(AND($A724&lt;&gt;"Eindtotaal",$A724&lt;&gt;""),(VLOOKUP($A724,basisdata!$J$1:$M$3415,4,0)),"")</f>
        <v/>
      </c>
      <c r="H724" s="143" t="str">
        <f>IF(AND($A724&lt;&gt;"Eindtotaal",$A724&lt;&gt;""),(VLOOKUP($A724,basisdata!$J$1:$M$3415,2,0)),"")</f>
        <v/>
      </c>
      <c r="I724" s="144" t="str">
        <f>IF(AND($A724&lt;&gt;"Eindtotaal",$A724&lt;&gt;""),(VLOOKUP($A724,basisdata!$J$1:$N$3415,5,0)),"")</f>
        <v/>
      </c>
    </row>
    <row r="725" spans="1:9" x14ac:dyDescent="0.3">
      <c r="A725"/>
      <c r="B725"/>
      <c r="C725"/>
      <c r="D725"/>
      <c r="E725"/>
      <c r="G725" s="143" t="str">
        <f>IF(AND($A725&lt;&gt;"Eindtotaal",$A725&lt;&gt;""),(VLOOKUP($A725,basisdata!$J$1:$M$3415,4,0)),"")</f>
        <v/>
      </c>
      <c r="H725" s="143" t="str">
        <f>IF(AND($A725&lt;&gt;"Eindtotaal",$A725&lt;&gt;""),(VLOOKUP($A725,basisdata!$J$1:$M$3415,2,0)),"")</f>
        <v/>
      </c>
      <c r="I725" s="144" t="str">
        <f>IF(AND($A725&lt;&gt;"Eindtotaal",$A725&lt;&gt;""),(VLOOKUP($A725,basisdata!$J$1:$N$3415,5,0)),"")</f>
        <v/>
      </c>
    </row>
    <row r="726" spans="1:9" x14ac:dyDescent="0.3">
      <c r="A726"/>
      <c r="B726"/>
      <c r="C726"/>
      <c r="D726"/>
      <c r="E726"/>
      <c r="G726" s="143" t="str">
        <f>IF(AND($A726&lt;&gt;"Eindtotaal",$A726&lt;&gt;""),(VLOOKUP($A726,basisdata!$J$1:$M$3415,4,0)),"")</f>
        <v/>
      </c>
      <c r="H726" s="143" t="str">
        <f>IF(AND($A726&lt;&gt;"Eindtotaal",$A726&lt;&gt;""),(VLOOKUP($A726,basisdata!$J$1:$M$3415,2,0)),"")</f>
        <v/>
      </c>
      <c r="I726" s="144" t="str">
        <f>IF(AND($A726&lt;&gt;"Eindtotaal",$A726&lt;&gt;""),(VLOOKUP($A726,basisdata!$J$1:$N$3415,5,0)),"")</f>
        <v/>
      </c>
    </row>
    <row r="727" spans="1:9" x14ac:dyDescent="0.3">
      <c r="A727"/>
      <c r="B727"/>
      <c r="C727"/>
      <c r="D727"/>
      <c r="E727"/>
      <c r="G727" s="143" t="str">
        <f>IF(AND($A727&lt;&gt;"Eindtotaal",$A727&lt;&gt;""),(VLOOKUP($A727,basisdata!$J$1:$M$3415,4,0)),"")</f>
        <v/>
      </c>
      <c r="H727" s="143" t="str">
        <f>IF(AND($A727&lt;&gt;"Eindtotaal",$A727&lt;&gt;""),(VLOOKUP($A727,basisdata!$J$1:$M$3415,2,0)),"")</f>
        <v/>
      </c>
      <c r="I727" s="144" t="str">
        <f>IF(AND($A727&lt;&gt;"Eindtotaal",$A727&lt;&gt;""),(VLOOKUP($A727,basisdata!$J$1:$N$3415,5,0)),"")</f>
        <v/>
      </c>
    </row>
    <row r="728" spans="1:9" x14ac:dyDescent="0.3">
      <c r="A728"/>
      <c r="B728"/>
      <c r="C728"/>
      <c r="D728"/>
      <c r="E728"/>
      <c r="G728" s="143" t="str">
        <f>IF(AND($A728&lt;&gt;"Eindtotaal",$A728&lt;&gt;""),(VLOOKUP($A728,basisdata!$J$1:$M$3415,4,0)),"")</f>
        <v/>
      </c>
      <c r="H728" s="143" t="str">
        <f>IF(AND($A728&lt;&gt;"Eindtotaal",$A728&lt;&gt;""),(VLOOKUP($A728,basisdata!$J$1:$M$3415,2,0)),"")</f>
        <v/>
      </c>
      <c r="I728" s="144" t="str">
        <f>IF(AND($A728&lt;&gt;"Eindtotaal",$A728&lt;&gt;""),(VLOOKUP($A728,basisdata!$J$1:$N$3415,5,0)),"")</f>
        <v/>
      </c>
    </row>
    <row r="729" spans="1:9" x14ac:dyDescent="0.3">
      <c r="A729"/>
      <c r="B729"/>
      <c r="C729"/>
      <c r="D729"/>
      <c r="E729"/>
      <c r="G729" s="143" t="str">
        <f>IF(AND($A729&lt;&gt;"Eindtotaal",$A729&lt;&gt;""),(VLOOKUP($A729,basisdata!$J$1:$M$3415,4,0)),"")</f>
        <v/>
      </c>
      <c r="H729" s="143" t="str">
        <f>IF(AND($A729&lt;&gt;"Eindtotaal",$A729&lt;&gt;""),(VLOOKUP($A729,basisdata!$J$1:$M$3415,2,0)),"")</f>
        <v/>
      </c>
      <c r="I729" s="144" t="str">
        <f>IF(AND($A729&lt;&gt;"Eindtotaal",$A729&lt;&gt;""),(VLOOKUP($A729,basisdata!$J$1:$N$3415,5,0)),"")</f>
        <v/>
      </c>
    </row>
    <row r="730" spans="1:9" x14ac:dyDescent="0.3">
      <c r="A730"/>
      <c r="B730"/>
      <c r="C730"/>
      <c r="D730"/>
      <c r="E730"/>
      <c r="G730" s="143" t="str">
        <f>IF(AND($A730&lt;&gt;"Eindtotaal",$A730&lt;&gt;""),(VLOOKUP($A730,basisdata!$J$1:$M$3415,4,0)),"")</f>
        <v/>
      </c>
      <c r="H730" s="143" t="str">
        <f>IF(AND($A730&lt;&gt;"Eindtotaal",$A730&lt;&gt;""),(VLOOKUP($A730,basisdata!$J$1:$M$3415,2,0)),"")</f>
        <v/>
      </c>
      <c r="I730" s="144" t="str">
        <f>IF(AND($A730&lt;&gt;"Eindtotaal",$A730&lt;&gt;""),(VLOOKUP($A730,basisdata!$J$1:$N$3415,5,0)),"")</f>
        <v/>
      </c>
    </row>
    <row r="731" spans="1:9" x14ac:dyDescent="0.3">
      <c r="A731"/>
      <c r="B731"/>
      <c r="C731"/>
      <c r="D731"/>
      <c r="E731"/>
      <c r="G731" s="143" t="str">
        <f>IF(AND($A731&lt;&gt;"Eindtotaal",$A731&lt;&gt;""),(VLOOKUP($A731,basisdata!$J$1:$M$3415,4,0)),"")</f>
        <v/>
      </c>
      <c r="H731" s="143" t="str">
        <f>IF(AND($A731&lt;&gt;"Eindtotaal",$A731&lt;&gt;""),(VLOOKUP($A731,basisdata!$J$1:$M$3415,2,0)),"")</f>
        <v/>
      </c>
      <c r="I731" s="144" t="str">
        <f>IF(AND($A731&lt;&gt;"Eindtotaal",$A731&lt;&gt;""),(VLOOKUP($A731,basisdata!$J$1:$N$3415,5,0)),"")</f>
        <v/>
      </c>
    </row>
    <row r="732" spans="1:9" x14ac:dyDescent="0.3">
      <c r="A732"/>
      <c r="B732"/>
      <c r="C732"/>
      <c r="D732"/>
      <c r="E732"/>
      <c r="G732" s="143" t="str">
        <f>IF(AND($A732&lt;&gt;"Eindtotaal",$A732&lt;&gt;""),(VLOOKUP($A732,basisdata!$J$1:$M$3415,4,0)),"")</f>
        <v/>
      </c>
      <c r="H732" s="143" t="str">
        <f>IF(AND($A732&lt;&gt;"Eindtotaal",$A732&lt;&gt;""),(VLOOKUP($A732,basisdata!$J$1:$M$3415,2,0)),"")</f>
        <v/>
      </c>
      <c r="I732" s="144" t="str">
        <f>IF(AND($A732&lt;&gt;"Eindtotaal",$A732&lt;&gt;""),(VLOOKUP($A732,basisdata!$J$1:$N$3415,5,0)),"")</f>
        <v/>
      </c>
    </row>
    <row r="733" spans="1:9" x14ac:dyDescent="0.3">
      <c r="A733"/>
      <c r="B733"/>
      <c r="C733"/>
      <c r="D733"/>
      <c r="E733"/>
      <c r="G733" s="143" t="str">
        <f>IF(AND($A733&lt;&gt;"Eindtotaal",$A733&lt;&gt;""),(VLOOKUP($A733,basisdata!$J$1:$M$3415,4,0)),"")</f>
        <v/>
      </c>
      <c r="H733" s="143" t="str">
        <f>IF(AND($A733&lt;&gt;"Eindtotaal",$A733&lt;&gt;""),(VLOOKUP($A733,basisdata!$J$1:$M$3415,2,0)),"")</f>
        <v/>
      </c>
      <c r="I733" s="144" t="str">
        <f>IF(AND($A733&lt;&gt;"Eindtotaal",$A733&lt;&gt;""),(VLOOKUP($A733,basisdata!$J$1:$N$3415,5,0)),"")</f>
        <v/>
      </c>
    </row>
    <row r="734" spans="1:9" x14ac:dyDescent="0.3">
      <c r="A734"/>
      <c r="B734"/>
      <c r="C734"/>
      <c r="D734"/>
      <c r="E734"/>
      <c r="G734" s="143" t="str">
        <f>IF(AND($A734&lt;&gt;"Eindtotaal",$A734&lt;&gt;""),(VLOOKUP($A734,basisdata!$J$1:$M$3415,4,0)),"")</f>
        <v/>
      </c>
      <c r="H734" s="143" t="str">
        <f>IF(AND($A734&lt;&gt;"Eindtotaal",$A734&lt;&gt;""),(VLOOKUP($A734,basisdata!$J$1:$M$3415,2,0)),"")</f>
        <v/>
      </c>
      <c r="I734" s="144" t="str">
        <f>IF(AND($A734&lt;&gt;"Eindtotaal",$A734&lt;&gt;""),(VLOOKUP($A734,basisdata!$J$1:$N$3415,5,0)),"")</f>
        <v/>
      </c>
    </row>
    <row r="735" spans="1:9" x14ac:dyDescent="0.3">
      <c r="A735"/>
      <c r="B735"/>
      <c r="C735"/>
      <c r="D735"/>
      <c r="E735"/>
      <c r="G735" s="143" t="str">
        <f>IF(AND($A735&lt;&gt;"Eindtotaal",$A735&lt;&gt;""),(VLOOKUP($A735,basisdata!$J$1:$M$3415,4,0)),"")</f>
        <v/>
      </c>
      <c r="H735" s="143" t="str">
        <f>IF(AND($A735&lt;&gt;"Eindtotaal",$A735&lt;&gt;""),(VLOOKUP($A735,basisdata!$J$1:$M$3415,2,0)),"")</f>
        <v/>
      </c>
      <c r="I735" s="144" t="str">
        <f>IF(AND($A735&lt;&gt;"Eindtotaal",$A735&lt;&gt;""),(VLOOKUP($A735,basisdata!$J$1:$N$3415,5,0)),"")</f>
        <v/>
      </c>
    </row>
    <row r="736" spans="1:9" x14ac:dyDescent="0.3">
      <c r="A736"/>
      <c r="B736"/>
      <c r="C736"/>
      <c r="D736"/>
      <c r="E736"/>
      <c r="G736" s="143" t="str">
        <f>IF(AND($A736&lt;&gt;"Eindtotaal",$A736&lt;&gt;""),(VLOOKUP($A736,basisdata!$J$1:$M$3415,4,0)),"")</f>
        <v/>
      </c>
      <c r="H736" s="143" t="str">
        <f>IF(AND($A736&lt;&gt;"Eindtotaal",$A736&lt;&gt;""),(VLOOKUP($A736,basisdata!$J$1:$M$3415,2,0)),"")</f>
        <v/>
      </c>
      <c r="I736" s="144" t="str">
        <f>IF(AND($A736&lt;&gt;"Eindtotaal",$A736&lt;&gt;""),(VLOOKUP($A736,basisdata!$J$1:$N$3415,5,0)),"")</f>
        <v/>
      </c>
    </row>
    <row r="737" spans="1:9" x14ac:dyDescent="0.3">
      <c r="A737"/>
      <c r="B737"/>
      <c r="C737"/>
      <c r="D737"/>
      <c r="E737"/>
      <c r="G737" s="143" t="str">
        <f>IF(AND($A737&lt;&gt;"Eindtotaal",$A737&lt;&gt;""),(VLOOKUP($A737,basisdata!$J$1:$M$3415,4,0)),"")</f>
        <v/>
      </c>
      <c r="H737" s="143" t="str">
        <f>IF(AND($A737&lt;&gt;"Eindtotaal",$A737&lt;&gt;""),(VLOOKUP($A737,basisdata!$J$1:$M$3415,2,0)),"")</f>
        <v/>
      </c>
      <c r="I737" s="144" t="str">
        <f>IF(AND($A737&lt;&gt;"Eindtotaal",$A737&lt;&gt;""),(VLOOKUP($A737,basisdata!$J$1:$N$3415,5,0)),"")</f>
        <v/>
      </c>
    </row>
    <row r="738" spans="1:9" x14ac:dyDescent="0.3">
      <c r="A738"/>
      <c r="B738"/>
      <c r="C738"/>
      <c r="D738"/>
      <c r="E738"/>
      <c r="G738" s="143" t="str">
        <f>IF(AND($A738&lt;&gt;"Eindtotaal",$A738&lt;&gt;""),(VLOOKUP($A738,basisdata!$J$1:$M$3415,4,0)),"")</f>
        <v/>
      </c>
      <c r="H738" s="143" t="str">
        <f>IF(AND($A738&lt;&gt;"Eindtotaal",$A738&lt;&gt;""),(VLOOKUP($A738,basisdata!$J$1:$M$3415,2,0)),"")</f>
        <v/>
      </c>
      <c r="I738" s="144" t="str">
        <f>IF(AND($A738&lt;&gt;"Eindtotaal",$A738&lt;&gt;""),(VLOOKUP($A738,basisdata!$J$1:$N$3415,5,0)),"")</f>
        <v/>
      </c>
    </row>
    <row r="739" spans="1:9" x14ac:dyDescent="0.3">
      <c r="A739"/>
      <c r="B739"/>
      <c r="C739"/>
      <c r="D739"/>
      <c r="E739"/>
      <c r="G739" s="143" t="str">
        <f>IF(AND($A739&lt;&gt;"Eindtotaal",$A739&lt;&gt;""),(VLOOKUP($A739,basisdata!$J$1:$M$3415,4,0)),"")</f>
        <v/>
      </c>
      <c r="H739" s="143" t="str">
        <f>IF(AND($A739&lt;&gt;"Eindtotaal",$A739&lt;&gt;""),(VLOOKUP($A739,basisdata!$J$1:$M$3415,2,0)),"")</f>
        <v/>
      </c>
      <c r="I739" s="144" t="str">
        <f>IF(AND($A739&lt;&gt;"Eindtotaal",$A739&lt;&gt;""),(VLOOKUP($A739,basisdata!$J$1:$N$3415,5,0)),"")</f>
        <v/>
      </c>
    </row>
    <row r="740" spans="1:9" x14ac:dyDescent="0.3">
      <c r="A740"/>
      <c r="B740"/>
      <c r="C740"/>
      <c r="D740"/>
      <c r="E740"/>
      <c r="G740" s="143" t="str">
        <f>IF(AND($A740&lt;&gt;"Eindtotaal",$A740&lt;&gt;""),(VLOOKUP($A740,basisdata!$J$1:$M$3415,4,0)),"")</f>
        <v/>
      </c>
      <c r="H740" s="143" t="str">
        <f>IF(AND($A740&lt;&gt;"Eindtotaal",$A740&lt;&gt;""),(VLOOKUP($A740,basisdata!$J$1:$M$3415,2,0)),"")</f>
        <v/>
      </c>
      <c r="I740" s="144" t="str">
        <f>IF(AND($A740&lt;&gt;"Eindtotaal",$A740&lt;&gt;""),(VLOOKUP($A740,basisdata!$J$1:$N$3415,5,0)),"")</f>
        <v/>
      </c>
    </row>
    <row r="741" spans="1:9" x14ac:dyDescent="0.3">
      <c r="A741"/>
      <c r="B741"/>
      <c r="C741"/>
      <c r="D741"/>
      <c r="E741"/>
      <c r="G741" s="143" t="str">
        <f>IF(AND($A741&lt;&gt;"Eindtotaal",$A741&lt;&gt;""),(VLOOKUP($A741,basisdata!$J$1:$M$3415,4,0)),"")</f>
        <v/>
      </c>
      <c r="H741" s="143" t="str">
        <f>IF(AND($A741&lt;&gt;"Eindtotaal",$A741&lt;&gt;""),(VLOOKUP($A741,basisdata!$J$1:$M$3415,2,0)),"")</f>
        <v/>
      </c>
      <c r="I741" s="144" t="str">
        <f>IF(AND($A741&lt;&gt;"Eindtotaal",$A741&lt;&gt;""),(VLOOKUP($A741,basisdata!$J$1:$N$3415,5,0)),"")</f>
        <v/>
      </c>
    </row>
    <row r="742" spans="1:9" x14ac:dyDescent="0.3">
      <c r="A742"/>
      <c r="B742"/>
      <c r="C742"/>
      <c r="D742"/>
      <c r="E742"/>
      <c r="G742" s="143" t="str">
        <f>IF(AND($A742&lt;&gt;"Eindtotaal",$A742&lt;&gt;""),(VLOOKUP($A742,basisdata!$J$1:$M$3415,4,0)),"")</f>
        <v/>
      </c>
      <c r="H742" s="143" t="str">
        <f>IF(AND($A742&lt;&gt;"Eindtotaal",$A742&lt;&gt;""),(VLOOKUP($A742,basisdata!$J$1:$M$3415,2,0)),"")</f>
        <v/>
      </c>
      <c r="I742" s="144" t="str">
        <f>IF(AND($A742&lt;&gt;"Eindtotaal",$A742&lt;&gt;""),(VLOOKUP($A742,basisdata!$J$1:$N$3415,5,0)),"")</f>
        <v/>
      </c>
    </row>
    <row r="743" spans="1:9" x14ac:dyDescent="0.3">
      <c r="A743"/>
      <c r="B743"/>
      <c r="C743"/>
      <c r="D743"/>
      <c r="E743"/>
      <c r="G743" s="143" t="str">
        <f>IF(AND($A743&lt;&gt;"Eindtotaal",$A743&lt;&gt;""),(VLOOKUP($A743,basisdata!$J$1:$M$3415,4,0)),"")</f>
        <v/>
      </c>
      <c r="H743" s="143" t="str">
        <f>IF(AND($A743&lt;&gt;"Eindtotaal",$A743&lt;&gt;""),(VLOOKUP($A743,basisdata!$J$1:$M$3415,2,0)),"")</f>
        <v/>
      </c>
      <c r="I743" s="144" t="str">
        <f>IF(AND($A743&lt;&gt;"Eindtotaal",$A743&lt;&gt;""),(VLOOKUP($A743,basisdata!$J$1:$N$3415,5,0)),"")</f>
        <v/>
      </c>
    </row>
    <row r="744" spans="1:9" x14ac:dyDescent="0.3">
      <c r="A744"/>
      <c r="B744"/>
      <c r="C744"/>
      <c r="D744"/>
      <c r="E744"/>
      <c r="G744" s="143" t="str">
        <f>IF(AND($A744&lt;&gt;"Eindtotaal",$A744&lt;&gt;""),(VLOOKUP($A744,basisdata!$J$1:$M$3415,4,0)),"")</f>
        <v/>
      </c>
      <c r="H744" s="143" t="str">
        <f>IF(AND($A744&lt;&gt;"Eindtotaal",$A744&lt;&gt;""),(VLOOKUP($A744,basisdata!$J$1:$M$3415,2,0)),"")</f>
        <v/>
      </c>
      <c r="I744" s="144" t="str">
        <f>IF(AND($A744&lt;&gt;"Eindtotaal",$A744&lt;&gt;""),(VLOOKUP($A744,basisdata!$J$1:$N$3415,5,0)),"")</f>
        <v/>
      </c>
    </row>
    <row r="745" spans="1:9" x14ac:dyDescent="0.3">
      <c r="A745"/>
      <c r="B745"/>
      <c r="C745"/>
      <c r="D745"/>
      <c r="E745"/>
      <c r="G745" s="143" t="str">
        <f>IF(AND($A745&lt;&gt;"Eindtotaal",$A745&lt;&gt;""),(VLOOKUP($A745,basisdata!$J$1:$M$3415,4,0)),"")</f>
        <v/>
      </c>
      <c r="H745" s="143" t="str">
        <f>IF(AND($A745&lt;&gt;"Eindtotaal",$A745&lt;&gt;""),(VLOOKUP($A745,basisdata!$J$1:$M$3415,2,0)),"")</f>
        <v/>
      </c>
      <c r="I745" s="144" t="str">
        <f>IF(AND($A745&lt;&gt;"Eindtotaal",$A745&lt;&gt;""),(VLOOKUP($A745,basisdata!$J$1:$N$3415,5,0)),"")</f>
        <v/>
      </c>
    </row>
    <row r="746" spans="1:9" x14ac:dyDescent="0.3">
      <c r="A746"/>
      <c r="B746"/>
      <c r="C746"/>
      <c r="D746"/>
      <c r="E746"/>
      <c r="G746" s="143" t="str">
        <f>IF(AND($A746&lt;&gt;"Eindtotaal",$A746&lt;&gt;""),(VLOOKUP($A746,basisdata!$J$1:$M$3415,4,0)),"")</f>
        <v/>
      </c>
      <c r="H746" s="143" t="str">
        <f>IF(AND($A746&lt;&gt;"Eindtotaal",$A746&lt;&gt;""),(VLOOKUP($A746,basisdata!$J$1:$M$3415,2,0)),"")</f>
        <v/>
      </c>
      <c r="I746" s="144" t="str">
        <f>IF(AND($A746&lt;&gt;"Eindtotaal",$A746&lt;&gt;""),(VLOOKUP($A746,basisdata!$J$1:$N$3415,5,0)),"")</f>
        <v/>
      </c>
    </row>
    <row r="747" spans="1:9" x14ac:dyDescent="0.3">
      <c r="A747"/>
      <c r="B747"/>
      <c r="C747"/>
      <c r="D747"/>
      <c r="E747"/>
      <c r="G747" s="143" t="str">
        <f>IF(AND($A747&lt;&gt;"Eindtotaal",$A747&lt;&gt;""),(VLOOKUP($A747,basisdata!$J$1:$M$3415,4,0)),"")</f>
        <v/>
      </c>
      <c r="H747" s="143" t="str">
        <f>IF(AND($A747&lt;&gt;"Eindtotaal",$A747&lt;&gt;""),(VLOOKUP($A747,basisdata!$J$1:$M$3415,2,0)),"")</f>
        <v/>
      </c>
      <c r="I747" s="144" t="str">
        <f>IF(AND($A747&lt;&gt;"Eindtotaal",$A747&lt;&gt;""),(VLOOKUP($A747,basisdata!$J$1:$N$3415,5,0)),"")</f>
        <v/>
      </c>
    </row>
    <row r="748" spans="1:9" x14ac:dyDescent="0.3">
      <c r="A748"/>
      <c r="B748"/>
      <c r="C748"/>
      <c r="D748"/>
      <c r="E748"/>
      <c r="G748" s="143" t="str">
        <f>IF(AND($A748&lt;&gt;"Eindtotaal",$A748&lt;&gt;""),(VLOOKUP($A748,basisdata!$J$1:$M$3415,4,0)),"")</f>
        <v/>
      </c>
      <c r="H748" s="143" t="str">
        <f>IF(AND($A748&lt;&gt;"Eindtotaal",$A748&lt;&gt;""),(VLOOKUP($A748,basisdata!$J$1:$M$3415,2,0)),"")</f>
        <v/>
      </c>
      <c r="I748" s="144" t="str">
        <f>IF(AND($A748&lt;&gt;"Eindtotaal",$A748&lt;&gt;""),(VLOOKUP($A748,basisdata!$J$1:$N$3415,5,0)),"")</f>
        <v/>
      </c>
    </row>
    <row r="749" spans="1:9" x14ac:dyDescent="0.3">
      <c r="A749"/>
      <c r="B749"/>
      <c r="C749"/>
      <c r="D749"/>
      <c r="E749"/>
      <c r="G749" s="143" t="str">
        <f>IF(AND($A749&lt;&gt;"Eindtotaal",$A749&lt;&gt;""),(VLOOKUP($A749,basisdata!$J$1:$M$3415,4,0)),"")</f>
        <v/>
      </c>
      <c r="H749" s="143" t="str">
        <f>IF(AND($A749&lt;&gt;"Eindtotaal",$A749&lt;&gt;""),(VLOOKUP($A749,basisdata!$J$1:$M$3415,2,0)),"")</f>
        <v/>
      </c>
      <c r="I749" s="144" t="str">
        <f>IF(AND($A749&lt;&gt;"Eindtotaal",$A749&lt;&gt;""),(VLOOKUP($A749,basisdata!$J$1:$N$3415,5,0)),"")</f>
        <v/>
      </c>
    </row>
    <row r="750" spans="1:9" x14ac:dyDescent="0.3">
      <c r="A750"/>
      <c r="B750"/>
      <c r="C750"/>
      <c r="D750"/>
      <c r="E750"/>
      <c r="G750" s="143" t="str">
        <f>IF(AND($A750&lt;&gt;"Eindtotaal",$A750&lt;&gt;""),(VLOOKUP($A750,basisdata!$J$1:$M$3415,4,0)),"")</f>
        <v/>
      </c>
      <c r="H750" s="143" t="str">
        <f>IF(AND($A750&lt;&gt;"Eindtotaal",$A750&lt;&gt;""),(VLOOKUP($A750,basisdata!$J$1:$M$3415,2,0)),"")</f>
        <v/>
      </c>
      <c r="I750" s="144" t="str">
        <f>IF(AND($A750&lt;&gt;"Eindtotaal",$A750&lt;&gt;""),(VLOOKUP($A750,basisdata!$J$1:$N$3415,5,0)),"")</f>
        <v/>
      </c>
    </row>
    <row r="751" spans="1:9" x14ac:dyDescent="0.3">
      <c r="A751"/>
      <c r="B751"/>
      <c r="C751"/>
      <c r="D751"/>
      <c r="E751"/>
      <c r="G751" s="143" t="str">
        <f>IF(AND($A751&lt;&gt;"Eindtotaal",$A751&lt;&gt;""),(VLOOKUP($A751,basisdata!$J$1:$M$3415,4,0)),"")</f>
        <v/>
      </c>
      <c r="H751" s="143" t="str">
        <f>IF(AND($A751&lt;&gt;"Eindtotaal",$A751&lt;&gt;""),(VLOOKUP($A751,basisdata!$J$1:$M$3415,2,0)),"")</f>
        <v/>
      </c>
      <c r="I751" s="144" t="str">
        <f>IF(AND($A751&lt;&gt;"Eindtotaal",$A751&lt;&gt;""),(VLOOKUP($A751,basisdata!$J$1:$N$3415,5,0)),"")</f>
        <v/>
      </c>
    </row>
    <row r="752" spans="1:9" x14ac:dyDescent="0.3">
      <c r="A752"/>
      <c r="B752"/>
      <c r="C752"/>
      <c r="D752"/>
      <c r="E752"/>
      <c r="G752" s="143" t="str">
        <f>IF(AND($A752&lt;&gt;"Eindtotaal",$A752&lt;&gt;""),(VLOOKUP($A752,basisdata!$J$1:$M$3415,4,0)),"")</f>
        <v/>
      </c>
      <c r="H752" s="143" t="str">
        <f>IF(AND($A752&lt;&gt;"Eindtotaal",$A752&lt;&gt;""),(VLOOKUP($A752,basisdata!$J$1:$M$3415,2,0)),"")</f>
        <v/>
      </c>
      <c r="I752" s="144" t="str">
        <f>IF(AND($A752&lt;&gt;"Eindtotaal",$A752&lt;&gt;""),(VLOOKUP($A752,basisdata!$J$1:$N$3415,5,0)),"")</f>
        <v/>
      </c>
    </row>
    <row r="753" spans="1:9" x14ac:dyDescent="0.3">
      <c r="A753"/>
      <c r="B753"/>
      <c r="C753"/>
      <c r="D753"/>
      <c r="E753"/>
      <c r="G753" s="143" t="str">
        <f>IF(AND($A753&lt;&gt;"Eindtotaal",$A753&lt;&gt;""),(VLOOKUP($A753,basisdata!$J$1:$M$3415,4,0)),"")</f>
        <v/>
      </c>
      <c r="H753" s="143" t="str">
        <f>IF(AND($A753&lt;&gt;"Eindtotaal",$A753&lt;&gt;""),(VLOOKUP($A753,basisdata!$J$1:$M$3415,2,0)),"")</f>
        <v/>
      </c>
      <c r="I753" s="144" t="str">
        <f>IF(AND($A753&lt;&gt;"Eindtotaal",$A753&lt;&gt;""),(VLOOKUP($A753,basisdata!$J$1:$N$3415,5,0)),"")</f>
        <v/>
      </c>
    </row>
    <row r="754" spans="1:9" x14ac:dyDescent="0.3">
      <c r="A754"/>
      <c r="B754"/>
      <c r="C754"/>
      <c r="D754"/>
      <c r="E754"/>
      <c r="G754" s="143" t="str">
        <f>IF(AND($A754&lt;&gt;"Eindtotaal",$A754&lt;&gt;""),(VLOOKUP($A754,basisdata!$J$1:$M$3415,4,0)),"")</f>
        <v/>
      </c>
      <c r="H754" s="143" t="str">
        <f>IF(AND($A754&lt;&gt;"Eindtotaal",$A754&lt;&gt;""),(VLOOKUP($A754,basisdata!$J$1:$M$3415,2,0)),"")</f>
        <v/>
      </c>
      <c r="I754" s="144" t="str">
        <f>IF(AND($A754&lt;&gt;"Eindtotaal",$A754&lt;&gt;""),(VLOOKUP($A754,basisdata!$J$1:$N$3415,5,0)),"")</f>
        <v/>
      </c>
    </row>
    <row r="755" spans="1:9" x14ac:dyDescent="0.3">
      <c r="A755"/>
      <c r="B755"/>
      <c r="C755"/>
      <c r="D755"/>
      <c r="E755"/>
      <c r="G755" s="143" t="str">
        <f>IF(AND($A755&lt;&gt;"Eindtotaal",$A755&lt;&gt;""),(VLOOKUP($A755,basisdata!$J$1:$M$3415,4,0)),"")</f>
        <v/>
      </c>
      <c r="H755" s="143" t="str">
        <f>IF(AND($A755&lt;&gt;"Eindtotaal",$A755&lt;&gt;""),(VLOOKUP($A755,basisdata!$J$1:$M$3415,2,0)),"")</f>
        <v/>
      </c>
      <c r="I755" s="144" t="str">
        <f>IF(AND($A755&lt;&gt;"Eindtotaal",$A755&lt;&gt;""),(VLOOKUP($A755,basisdata!$J$1:$N$3415,5,0)),"")</f>
        <v/>
      </c>
    </row>
    <row r="756" spans="1:9" x14ac:dyDescent="0.3">
      <c r="A756"/>
      <c r="B756"/>
      <c r="C756"/>
      <c r="D756"/>
      <c r="E756"/>
      <c r="G756" s="143" t="str">
        <f>IF(AND($A756&lt;&gt;"Eindtotaal",$A756&lt;&gt;""),(VLOOKUP($A756,basisdata!$J$1:$M$3415,4,0)),"")</f>
        <v/>
      </c>
      <c r="H756" s="143" t="str">
        <f>IF(AND($A756&lt;&gt;"Eindtotaal",$A756&lt;&gt;""),(VLOOKUP($A756,basisdata!$J$1:$M$3415,2,0)),"")</f>
        <v/>
      </c>
      <c r="I756" s="144" t="str">
        <f>IF(AND($A756&lt;&gt;"Eindtotaal",$A756&lt;&gt;""),(VLOOKUP($A756,basisdata!$J$1:$N$3415,5,0)),"")</f>
        <v/>
      </c>
    </row>
    <row r="757" spans="1:9" x14ac:dyDescent="0.3">
      <c r="A757"/>
      <c r="B757"/>
      <c r="C757"/>
      <c r="D757"/>
      <c r="E757"/>
      <c r="G757" s="143" t="str">
        <f>IF(AND($A757&lt;&gt;"Eindtotaal",$A757&lt;&gt;""),(VLOOKUP($A757,basisdata!$J$1:$M$3415,4,0)),"")</f>
        <v/>
      </c>
      <c r="H757" s="143" t="str">
        <f>IF(AND($A757&lt;&gt;"Eindtotaal",$A757&lt;&gt;""),(VLOOKUP($A757,basisdata!$J$1:$M$3415,2,0)),"")</f>
        <v/>
      </c>
      <c r="I757" s="144" t="str">
        <f>IF(AND($A757&lt;&gt;"Eindtotaal",$A757&lt;&gt;""),(VLOOKUP($A757,basisdata!$J$1:$N$3415,5,0)),"")</f>
        <v/>
      </c>
    </row>
    <row r="758" spans="1:9" x14ac:dyDescent="0.3">
      <c r="A758"/>
      <c r="B758"/>
      <c r="C758"/>
      <c r="D758"/>
      <c r="E758"/>
      <c r="G758" s="143" t="str">
        <f>IF(AND($A758&lt;&gt;"Eindtotaal",$A758&lt;&gt;""),(VLOOKUP($A758,basisdata!$J$1:$M$3415,4,0)),"")</f>
        <v/>
      </c>
      <c r="H758" s="143" t="str">
        <f>IF(AND($A758&lt;&gt;"Eindtotaal",$A758&lt;&gt;""),(VLOOKUP($A758,basisdata!$J$1:$M$3415,2,0)),"")</f>
        <v/>
      </c>
      <c r="I758" s="144" t="str">
        <f>IF(AND($A758&lt;&gt;"Eindtotaal",$A758&lt;&gt;""),(VLOOKUP($A758,basisdata!$J$1:$N$3415,5,0)),"")</f>
        <v/>
      </c>
    </row>
    <row r="759" spans="1:9" x14ac:dyDescent="0.3">
      <c r="A759"/>
      <c r="B759"/>
      <c r="C759"/>
      <c r="D759"/>
      <c r="E759"/>
      <c r="G759" s="143" t="str">
        <f>IF(AND($A759&lt;&gt;"Eindtotaal",$A759&lt;&gt;""),(VLOOKUP($A759,basisdata!$J$1:$M$3415,4,0)),"")</f>
        <v/>
      </c>
      <c r="H759" s="143" t="str">
        <f>IF(AND($A759&lt;&gt;"Eindtotaal",$A759&lt;&gt;""),(VLOOKUP($A759,basisdata!$J$1:$M$3415,2,0)),"")</f>
        <v/>
      </c>
      <c r="I759" s="144" t="str">
        <f>IF(AND($A759&lt;&gt;"Eindtotaal",$A759&lt;&gt;""),(VLOOKUP($A759,basisdata!$J$1:$N$3415,5,0)),"")</f>
        <v/>
      </c>
    </row>
    <row r="760" spans="1:9" x14ac:dyDescent="0.3">
      <c r="A760"/>
      <c r="B760"/>
      <c r="C760"/>
      <c r="D760"/>
      <c r="E760"/>
      <c r="G760" s="143" t="str">
        <f>IF(AND($A760&lt;&gt;"Eindtotaal",$A760&lt;&gt;""),(VLOOKUP($A760,basisdata!$J$1:$M$3415,4,0)),"")</f>
        <v/>
      </c>
      <c r="H760" s="143" t="str">
        <f>IF(AND($A760&lt;&gt;"Eindtotaal",$A760&lt;&gt;""),(VLOOKUP($A760,basisdata!$J$1:$M$3415,2,0)),"")</f>
        <v/>
      </c>
      <c r="I760" s="144" t="str">
        <f>IF(AND($A760&lt;&gt;"Eindtotaal",$A760&lt;&gt;""),(VLOOKUP($A760,basisdata!$J$1:$N$3415,5,0)),"")</f>
        <v/>
      </c>
    </row>
    <row r="761" spans="1:9" x14ac:dyDescent="0.3">
      <c r="A761"/>
      <c r="B761"/>
      <c r="C761"/>
      <c r="D761"/>
      <c r="E761"/>
      <c r="G761" s="143" t="str">
        <f>IF(AND($A761&lt;&gt;"Eindtotaal",$A761&lt;&gt;""),(VLOOKUP($A761,basisdata!$J$1:$M$3415,4,0)),"")</f>
        <v/>
      </c>
      <c r="H761" s="143" t="str">
        <f>IF(AND($A761&lt;&gt;"Eindtotaal",$A761&lt;&gt;""),(VLOOKUP($A761,basisdata!$J$1:$M$3415,2,0)),"")</f>
        <v/>
      </c>
      <c r="I761" s="144" t="str">
        <f>IF(AND($A761&lt;&gt;"Eindtotaal",$A761&lt;&gt;""),(VLOOKUP($A761,basisdata!$J$1:$N$3415,5,0)),"")</f>
        <v/>
      </c>
    </row>
    <row r="762" spans="1:9" x14ac:dyDescent="0.3">
      <c r="A762"/>
      <c r="B762"/>
      <c r="C762"/>
      <c r="D762"/>
      <c r="E762"/>
      <c r="G762" s="143" t="str">
        <f>IF(AND($A762&lt;&gt;"Eindtotaal",$A762&lt;&gt;""),(VLOOKUP($A762,basisdata!$J$1:$M$3415,4,0)),"")</f>
        <v/>
      </c>
      <c r="H762" s="143" t="str">
        <f>IF(AND($A762&lt;&gt;"Eindtotaal",$A762&lt;&gt;""),(VLOOKUP($A762,basisdata!$J$1:$M$3415,2,0)),"")</f>
        <v/>
      </c>
      <c r="I762" s="144" t="str">
        <f>IF(AND($A762&lt;&gt;"Eindtotaal",$A762&lt;&gt;""),(VLOOKUP($A762,basisdata!$J$1:$N$3415,5,0)),"")</f>
        <v/>
      </c>
    </row>
    <row r="763" spans="1:9" x14ac:dyDescent="0.3">
      <c r="A763"/>
      <c r="B763"/>
      <c r="C763"/>
      <c r="D763"/>
      <c r="E763"/>
      <c r="G763" s="143" t="str">
        <f>IF(AND($A763&lt;&gt;"Eindtotaal",$A763&lt;&gt;""),(VLOOKUP($A763,basisdata!$J$1:$M$3415,4,0)),"")</f>
        <v/>
      </c>
      <c r="H763" s="143" t="str">
        <f>IF(AND($A763&lt;&gt;"Eindtotaal",$A763&lt;&gt;""),(VLOOKUP($A763,basisdata!$J$1:$M$3415,2,0)),"")</f>
        <v/>
      </c>
      <c r="I763" s="144" t="str">
        <f>IF(AND($A763&lt;&gt;"Eindtotaal",$A763&lt;&gt;""),(VLOOKUP($A763,basisdata!$J$1:$N$3415,5,0)),"")</f>
        <v/>
      </c>
    </row>
    <row r="764" spans="1:9" x14ac:dyDescent="0.3">
      <c r="A764"/>
      <c r="B764"/>
      <c r="C764"/>
      <c r="D764"/>
      <c r="E764"/>
      <c r="G764" s="143" t="str">
        <f>IF(AND($A764&lt;&gt;"Eindtotaal",$A764&lt;&gt;""),(VLOOKUP($A764,basisdata!$J$1:$M$3415,4,0)),"")</f>
        <v/>
      </c>
      <c r="H764" s="143" t="str">
        <f>IF(AND($A764&lt;&gt;"Eindtotaal",$A764&lt;&gt;""),(VLOOKUP($A764,basisdata!$J$1:$M$3415,2,0)),"")</f>
        <v/>
      </c>
      <c r="I764" s="144" t="str">
        <f>IF(AND($A764&lt;&gt;"Eindtotaal",$A764&lt;&gt;""),(VLOOKUP($A764,basisdata!$J$1:$N$3415,5,0)),"")</f>
        <v/>
      </c>
    </row>
    <row r="765" spans="1:9" x14ac:dyDescent="0.3">
      <c r="A765"/>
      <c r="B765"/>
      <c r="C765"/>
      <c r="D765"/>
      <c r="E765"/>
      <c r="G765" s="143" t="str">
        <f>IF(AND($A765&lt;&gt;"Eindtotaal",$A765&lt;&gt;""),(VLOOKUP($A765,basisdata!$J$1:$M$3415,4,0)),"")</f>
        <v/>
      </c>
      <c r="H765" s="143" t="str">
        <f>IF(AND($A765&lt;&gt;"Eindtotaal",$A765&lt;&gt;""),(VLOOKUP($A765,basisdata!$J$1:$M$3415,2,0)),"")</f>
        <v/>
      </c>
      <c r="I765" s="144" t="str">
        <f>IF(AND($A765&lt;&gt;"Eindtotaal",$A765&lt;&gt;""),(VLOOKUP($A765,basisdata!$J$1:$N$3415,5,0)),"")</f>
        <v/>
      </c>
    </row>
    <row r="766" spans="1:9" x14ac:dyDescent="0.3">
      <c r="A766"/>
      <c r="B766"/>
      <c r="C766"/>
      <c r="D766"/>
      <c r="E766"/>
      <c r="G766" s="143" t="str">
        <f>IF(AND($A766&lt;&gt;"Eindtotaal",$A766&lt;&gt;""),(VLOOKUP($A766,basisdata!$J$1:$M$3415,4,0)),"")</f>
        <v/>
      </c>
      <c r="H766" s="143" t="str">
        <f>IF(AND($A766&lt;&gt;"Eindtotaal",$A766&lt;&gt;""),(VLOOKUP($A766,basisdata!$J$1:$M$3415,2,0)),"")</f>
        <v/>
      </c>
      <c r="I766" s="144" t="str">
        <f>IF(AND($A766&lt;&gt;"Eindtotaal",$A766&lt;&gt;""),(VLOOKUP($A766,basisdata!$J$1:$N$3415,5,0)),"")</f>
        <v/>
      </c>
    </row>
    <row r="767" spans="1:9" x14ac:dyDescent="0.3">
      <c r="A767"/>
      <c r="B767"/>
      <c r="C767"/>
      <c r="D767"/>
      <c r="E767"/>
      <c r="G767" s="143" t="str">
        <f>IF(AND($A767&lt;&gt;"Eindtotaal",$A767&lt;&gt;""),(VLOOKUP($A767,basisdata!$J$1:$M$3415,4,0)),"")</f>
        <v/>
      </c>
      <c r="H767" s="143" t="str">
        <f>IF(AND($A767&lt;&gt;"Eindtotaal",$A767&lt;&gt;""),(VLOOKUP($A767,basisdata!$J$1:$M$3415,2,0)),"")</f>
        <v/>
      </c>
      <c r="I767" s="144" t="str">
        <f>IF(AND($A767&lt;&gt;"Eindtotaal",$A767&lt;&gt;""),(VLOOKUP($A767,basisdata!$J$1:$N$3415,5,0)),"")</f>
        <v/>
      </c>
    </row>
    <row r="768" spans="1:9" x14ac:dyDescent="0.3">
      <c r="A768"/>
      <c r="B768"/>
      <c r="C768"/>
      <c r="D768"/>
      <c r="E768"/>
      <c r="G768" s="143" t="str">
        <f>IF(AND($A768&lt;&gt;"Eindtotaal",$A768&lt;&gt;""),(VLOOKUP($A768,basisdata!$J$1:$M$3415,4,0)),"")</f>
        <v/>
      </c>
      <c r="H768" s="143" t="str">
        <f>IF(AND($A768&lt;&gt;"Eindtotaal",$A768&lt;&gt;""),(VLOOKUP($A768,basisdata!$J$1:$M$3415,2,0)),"")</f>
        <v/>
      </c>
      <c r="I768" s="144" t="str">
        <f>IF(AND($A768&lt;&gt;"Eindtotaal",$A768&lt;&gt;""),(VLOOKUP($A768,basisdata!$J$1:$N$3415,5,0)),"")</f>
        <v/>
      </c>
    </row>
    <row r="769" spans="1:9" x14ac:dyDescent="0.3">
      <c r="A769"/>
      <c r="B769"/>
      <c r="C769"/>
      <c r="D769"/>
      <c r="E769"/>
      <c r="G769" s="143" t="str">
        <f>IF(AND($A769&lt;&gt;"Eindtotaal",$A769&lt;&gt;""),(VLOOKUP($A769,basisdata!$J$1:$M$3415,4,0)),"")</f>
        <v/>
      </c>
      <c r="H769" s="143" t="str">
        <f>IF(AND($A769&lt;&gt;"Eindtotaal",$A769&lt;&gt;""),(VLOOKUP($A769,basisdata!$J$1:$M$3415,2,0)),"")</f>
        <v/>
      </c>
      <c r="I769" s="144" t="str">
        <f>IF(AND($A769&lt;&gt;"Eindtotaal",$A769&lt;&gt;""),(VLOOKUP($A769,basisdata!$J$1:$N$3415,5,0)),"")</f>
        <v/>
      </c>
    </row>
    <row r="770" spans="1:9" x14ac:dyDescent="0.3">
      <c r="A770"/>
      <c r="B770"/>
      <c r="C770"/>
      <c r="D770"/>
      <c r="E770"/>
      <c r="G770" s="143" t="str">
        <f>IF(AND($A770&lt;&gt;"Eindtotaal",$A770&lt;&gt;""),(VLOOKUP($A770,basisdata!$J$1:$M$3415,4,0)),"")</f>
        <v/>
      </c>
      <c r="H770" s="143" t="str">
        <f>IF(AND($A770&lt;&gt;"Eindtotaal",$A770&lt;&gt;""),(VLOOKUP($A770,basisdata!$J$1:$M$3415,2,0)),"")</f>
        <v/>
      </c>
      <c r="I770" s="144" t="str">
        <f>IF(AND($A770&lt;&gt;"Eindtotaal",$A770&lt;&gt;""),(VLOOKUP($A770,basisdata!$J$1:$N$3415,5,0)),"")</f>
        <v/>
      </c>
    </row>
    <row r="771" spans="1:9" x14ac:dyDescent="0.3">
      <c r="A771"/>
      <c r="B771"/>
      <c r="C771"/>
      <c r="D771"/>
      <c r="E771"/>
      <c r="G771" s="143" t="str">
        <f>IF(AND($A771&lt;&gt;"Eindtotaal",$A771&lt;&gt;""),(VLOOKUP($A771,basisdata!$J$1:$M$3415,4,0)),"")</f>
        <v/>
      </c>
      <c r="H771" s="143" t="str">
        <f>IF(AND($A771&lt;&gt;"Eindtotaal",$A771&lt;&gt;""),(VLOOKUP($A771,basisdata!$J$1:$M$3415,2,0)),"")</f>
        <v/>
      </c>
      <c r="I771" s="144" t="str">
        <f>IF(AND($A771&lt;&gt;"Eindtotaal",$A771&lt;&gt;""),(VLOOKUP($A771,basisdata!$J$1:$N$3415,5,0)),"")</f>
        <v/>
      </c>
    </row>
    <row r="772" spans="1:9" x14ac:dyDescent="0.3">
      <c r="A772"/>
      <c r="B772"/>
      <c r="C772"/>
      <c r="D772"/>
      <c r="E772"/>
      <c r="G772" s="143" t="str">
        <f>IF(AND($A772&lt;&gt;"Eindtotaal",$A772&lt;&gt;""),(VLOOKUP($A772,basisdata!$J$1:$M$3415,4,0)),"")</f>
        <v/>
      </c>
      <c r="H772" s="143" t="str">
        <f>IF(AND($A772&lt;&gt;"Eindtotaal",$A772&lt;&gt;""),(VLOOKUP($A772,basisdata!$J$1:$M$3415,2,0)),"")</f>
        <v/>
      </c>
      <c r="I772" s="144" t="str">
        <f>IF(AND($A772&lt;&gt;"Eindtotaal",$A772&lt;&gt;""),(VLOOKUP($A772,basisdata!$J$1:$N$3415,5,0)),"")</f>
        <v/>
      </c>
    </row>
    <row r="773" spans="1:9" x14ac:dyDescent="0.3">
      <c r="A773"/>
      <c r="B773"/>
      <c r="C773"/>
      <c r="D773"/>
      <c r="E773"/>
      <c r="G773" s="143" t="str">
        <f>IF(AND($A773&lt;&gt;"Eindtotaal",$A773&lt;&gt;""),(VLOOKUP($A773,basisdata!$J$1:$M$3415,4,0)),"")</f>
        <v/>
      </c>
      <c r="H773" s="143" t="str">
        <f>IF(AND($A773&lt;&gt;"Eindtotaal",$A773&lt;&gt;""),(VLOOKUP($A773,basisdata!$J$1:$M$3415,2,0)),"")</f>
        <v/>
      </c>
      <c r="I773" s="144" t="str">
        <f>IF(AND($A773&lt;&gt;"Eindtotaal",$A773&lt;&gt;""),(VLOOKUP($A773,basisdata!$J$1:$N$3415,5,0)),"")</f>
        <v/>
      </c>
    </row>
    <row r="774" spans="1:9" x14ac:dyDescent="0.3">
      <c r="A774"/>
      <c r="B774"/>
      <c r="C774"/>
      <c r="D774"/>
      <c r="E774"/>
      <c r="G774" s="143" t="str">
        <f>IF(AND($A774&lt;&gt;"Eindtotaal",$A774&lt;&gt;""),(VLOOKUP($A774,basisdata!$J$1:$M$3415,4,0)),"")</f>
        <v/>
      </c>
      <c r="H774" s="143" t="str">
        <f>IF(AND($A774&lt;&gt;"Eindtotaal",$A774&lt;&gt;""),(VLOOKUP($A774,basisdata!$J$1:$M$3415,2,0)),"")</f>
        <v/>
      </c>
      <c r="I774" s="144" t="str">
        <f>IF(AND($A774&lt;&gt;"Eindtotaal",$A774&lt;&gt;""),(VLOOKUP($A774,basisdata!$J$1:$N$3415,5,0)),"")</f>
        <v/>
      </c>
    </row>
    <row r="775" spans="1:9" x14ac:dyDescent="0.3">
      <c r="A775"/>
      <c r="B775"/>
      <c r="C775"/>
      <c r="D775"/>
      <c r="E775"/>
      <c r="G775" s="143" t="str">
        <f>IF(AND($A775&lt;&gt;"Eindtotaal",$A775&lt;&gt;""),(VLOOKUP($A775,basisdata!$J$1:$M$3415,4,0)),"")</f>
        <v/>
      </c>
      <c r="H775" s="143" t="str">
        <f>IF(AND($A775&lt;&gt;"Eindtotaal",$A775&lt;&gt;""),(VLOOKUP($A775,basisdata!$J$1:$M$3415,2,0)),"")</f>
        <v/>
      </c>
      <c r="I775" s="144" t="str">
        <f>IF(AND($A775&lt;&gt;"Eindtotaal",$A775&lt;&gt;""),(VLOOKUP($A775,basisdata!$J$1:$N$3415,5,0)),"")</f>
        <v/>
      </c>
    </row>
    <row r="776" spans="1:9" x14ac:dyDescent="0.3">
      <c r="A776"/>
      <c r="B776"/>
      <c r="C776"/>
      <c r="D776"/>
      <c r="E776"/>
      <c r="G776" s="143" t="str">
        <f>IF(AND($A776&lt;&gt;"Eindtotaal",$A776&lt;&gt;""),(VLOOKUP($A776,basisdata!$J$1:$M$3415,4,0)),"")</f>
        <v/>
      </c>
      <c r="H776" s="143" t="str">
        <f>IF(AND($A776&lt;&gt;"Eindtotaal",$A776&lt;&gt;""),(VLOOKUP($A776,basisdata!$J$1:$M$3415,2,0)),"")</f>
        <v/>
      </c>
      <c r="I776" s="144" t="str">
        <f>IF(AND($A776&lt;&gt;"Eindtotaal",$A776&lt;&gt;""),(VLOOKUP($A776,basisdata!$J$1:$N$3415,5,0)),"")</f>
        <v/>
      </c>
    </row>
    <row r="777" spans="1:9" x14ac:dyDescent="0.3">
      <c r="A777"/>
      <c r="B777"/>
      <c r="C777"/>
      <c r="D777"/>
      <c r="E777"/>
      <c r="G777" s="143" t="str">
        <f>IF(AND($A777&lt;&gt;"Eindtotaal",$A777&lt;&gt;""),(VLOOKUP($A777,basisdata!$J$1:$M$3415,4,0)),"")</f>
        <v/>
      </c>
      <c r="H777" s="143" t="str">
        <f>IF(AND($A777&lt;&gt;"Eindtotaal",$A777&lt;&gt;""),(VLOOKUP($A777,basisdata!$J$1:$M$3415,2,0)),"")</f>
        <v/>
      </c>
      <c r="I777" s="144" t="str">
        <f>IF(AND($A777&lt;&gt;"Eindtotaal",$A777&lt;&gt;""),(VLOOKUP($A777,basisdata!$J$1:$N$3415,5,0)),"")</f>
        <v/>
      </c>
    </row>
    <row r="778" spans="1:9" x14ac:dyDescent="0.3">
      <c r="A778"/>
      <c r="B778"/>
      <c r="C778"/>
      <c r="D778"/>
      <c r="E778"/>
      <c r="G778" s="143" t="str">
        <f>IF(AND($A778&lt;&gt;"Eindtotaal",$A778&lt;&gt;""),(VLOOKUP($A778,basisdata!$J$1:$M$3415,4,0)),"")</f>
        <v/>
      </c>
      <c r="H778" s="143" t="str">
        <f>IF(AND($A778&lt;&gt;"Eindtotaal",$A778&lt;&gt;""),(VLOOKUP($A778,basisdata!$J$1:$M$3415,2,0)),"")</f>
        <v/>
      </c>
      <c r="I778" s="144" t="str">
        <f>IF(AND($A778&lt;&gt;"Eindtotaal",$A778&lt;&gt;""),(VLOOKUP($A778,basisdata!$J$1:$N$3415,5,0)),"")</f>
        <v/>
      </c>
    </row>
    <row r="779" spans="1:9" x14ac:dyDescent="0.3">
      <c r="A779"/>
      <c r="B779"/>
      <c r="C779"/>
      <c r="D779"/>
      <c r="E779"/>
      <c r="G779" s="143" t="str">
        <f>IF(AND($A779&lt;&gt;"Eindtotaal",$A779&lt;&gt;""),(VLOOKUP($A779,basisdata!$J$1:$M$3415,4,0)),"")</f>
        <v/>
      </c>
      <c r="H779" s="143" t="str">
        <f>IF(AND($A779&lt;&gt;"Eindtotaal",$A779&lt;&gt;""),(VLOOKUP($A779,basisdata!$J$1:$M$3415,2,0)),"")</f>
        <v/>
      </c>
      <c r="I779" s="144" t="str">
        <f>IF(AND($A779&lt;&gt;"Eindtotaal",$A779&lt;&gt;""),(VLOOKUP($A779,basisdata!$J$1:$N$3415,5,0)),"")</f>
        <v/>
      </c>
    </row>
    <row r="780" spans="1:9" x14ac:dyDescent="0.3">
      <c r="A780"/>
      <c r="B780"/>
      <c r="C780"/>
      <c r="D780"/>
      <c r="E780"/>
      <c r="G780" s="143" t="str">
        <f>IF(AND($A780&lt;&gt;"Eindtotaal",$A780&lt;&gt;""),(VLOOKUP($A780,basisdata!$J$1:$M$3415,4,0)),"")</f>
        <v/>
      </c>
      <c r="H780" s="143" t="str">
        <f>IF(AND($A780&lt;&gt;"Eindtotaal",$A780&lt;&gt;""),(VLOOKUP($A780,basisdata!$J$1:$M$3415,2,0)),"")</f>
        <v/>
      </c>
      <c r="I780" s="144" t="str">
        <f>IF(AND($A780&lt;&gt;"Eindtotaal",$A780&lt;&gt;""),(VLOOKUP($A780,basisdata!$J$1:$N$3415,5,0)),"")</f>
        <v/>
      </c>
    </row>
    <row r="781" spans="1:9" x14ac:dyDescent="0.3">
      <c r="A781"/>
      <c r="B781"/>
      <c r="C781"/>
      <c r="D781"/>
      <c r="E781"/>
      <c r="G781" s="143" t="str">
        <f>IF(AND($A781&lt;&gt;"Eindtotaal",$A781&lt;&gt;""),(VLOOKUP($A781,basisdata!$J$1:$M$3415,4,0)),"")</f>
        <v/>
      </c>
      <c r="H781" s="143" t="str">
        <f>IF(AND($A781&lt;&gt;"Eindtotaal",$A781&lt;&gt;""),(VLOOKUP($A781,basisdata!$J$1:$M$3415,2,0)),"")</f>
        <v/>
      </c>
      <c r="I781" s="144" t="str">
        <f>IF(AND($A781&lt;&gt;"Eindtotaal",$A781&lt;&gt;""),(VLOOKUP($A781,basisdata!$J$1:$N$3415,5,0)),"")</f>
        <v/>
      </c>
    </row>
    <row r="782" spans="1:9" x14ac:dyDescent="0.3">
      <c r="A782"/>
      <c r="B782"/>
      <c r="C782"/>
      <c r="D782"/>
      <c r="E782"/>
      <c r="G782" s="143" t="str">
        <f>IF(AND($A782&lt;&gt;"Eindtotaal",$A782&lt;&gt;""),(VLOOKUP($A782,basisdata!$J$1:$M$3415,4,0)),"")</f>
        <v/>
      </c>
      <c r="H782" s="143" t="str">
        <f>IF(AND($A782&lt;&gt;"Eindtotaal",$A782&lt;&gt;""),(VLOOKUP($A782,basisdata!$J$1:$M$3415,2,0)),"")</f>
        <v/>
      </c>
      <c r="I782" s="144" t="str">
        <f>IF(AND($A782&lt;&gt;"Eindtotaal",$A782&lt;&gt;""),(VLOOKUP($A782,basisdata!$J$1:$N$3415,5,0)),"")</f>
        <v/>
      </c>
    </row>
    <row r="783" spans="1:9" x14ac:dyDescent="0.3">
      <c r="A783"/>
      <c r="B783"/>
      <c r="C783"/>
      <c r="D783"/>
      <c r="E783"/>
      <c r="G783" s="143" t="str">
        <f>IF(AND($A783&lt;&gt;"Eindtotaal",$A783&lt;&gt;""),(VLOOKUP($A783,basisdata!$J$1:$M$3415,4,0)),"")</f>
        <v/>
      </c>
      <c r="H783" s="143" t="str">
        <f>IF(AND($A783&lt;&gt;"Eindtotaal",$A783&lt;&gt;""),(VLOOKUP($A783,basisdata!$J$1:$M$3415,2,0)),"")</f>
        <v/>
      </c>
      <c r="I783" s="144" t="str">
        <f>IF(AND($A783&lt;&gt;"Eindtotaal",$A783&lt;&gt;""),(VLOOKUP($A783,basisdata!$J$1:$N$3415,5,0)),"")</f>
        <v/>
      </c>
    </row>
    <row r="784" spans="1:9" x14ac:dyDescent="0.3">
      <c r="A784"/>
      <c r="B784"/>
      <c r="C784"/>
      <c r="D784"/>
      <c r="E784"/>
      <c r="G784" s="143" t="str">
        <f>IF(AND($A784&lt;&gt;"Eindtotaal",$A784&lt;&gt;""),(VLOOKUP($A784,basisdata!$J$1:$M$3415,4,0)),"")</f>
        <v/>
      </c>
      <c r="H784" s="143" t="str">
        <f>IF(AND($A784&lt;&gt;"Eindtotaal",$A784&lt;&gt;""),(VLOOKUP($A784,basisdata!$J$1:$M$3415,2,0)),"")</f>
        <v/>
      </c>
      <c r="I784" s="144" t="str">
        <f>IF(AND($A784&lt;&gt;"Eindtotaal",$A784&lt;&gt;""),(VLOOKUP($A784,basisdata!$J$1:$N$3415,5,0)),"")</f>
        <v/>
      </c>
    </row>
    <row r="785" spans="1:9" x14ac:dyDescent="0.3">
      <c r="A785"/>
      <c r="B785"/>
      <c r="C785"/>
      <c r="D785"/>
      <c r="E785"/>
      <c r="G785" s="143" t="str">
        <f>IF(AND($A785&lt;&gt;"Eindtotaal",$A785&lt;&gt;""),(VLOOKUP($A785,basisdata!$J$1:$M$3415,4,0)),"")</f>
        <v/>
      </c>
      <c r="H785" s="143" t="str">
        <f>IF(AND($A785&lt;&gt;"Eindtotaal",$A785&lt;&gt;""),(VLOOKUP($A785,basisdata!$J$1:$M$3415,2,0)),"")</f>
        <v/>
      </c>
      <c r="I785" s="144" t="str">
        <f>IF(AND($A785&lt;&gt;"Eindtotaal",$A785&lt;&gt;""),(VLOOKUP($A785,basisdata!$J$1:$N$3415,5,0)),"")</f>
        <v/>
      </c>
    </row>
    <row r="786" spans="1:9" x14ac:dyDescent="0.3">
      <c r="A786"/>
      <c r="B786"/>
      <c r="C786"/>
      <c r="D786"/>
      <c r="E786"/>
      <c r="G786" s="143" t="str">
        <f>IF(AND($A786&lt;&gt;"Eindtotaal",$A786&lt;&gt;""),(VLOOKUP($A786,basisdata!$J$1:$M$3415,4,0)),"")</f>
        <v/>
      </c>
      <c r="H786" s="143" t="str">
        <f>IF(AND($A786&lt;&gt;"Eindtotaal",$A786&lt;&gt;""),(VLOOKUP($A786,basisdata!$J$1:$M$3415,2,0)),"")</f>
        <v/>
      </c>
      <c r="I786" s="144" t="str">
        <f>IF(AND($A786&lt;&gt;"Eindtotaal",$A786&lt;&gt;""),(VLOOKUP($A786,basisdata!$J$1:$N$3415,5,0)),"")</f>
        <v/>
      </c>
    </row>
    <row r="787" spans="1:9" x14ac:dyDescent="0.3">
      <c r="A787"/>
      <c r="B787"/>
      <c r="C787"/>
      <c r="D787"/>
      <c r="E787"/>
      <c r="G787" s="143" t="str">
        <f>IF(AND($A787&lt;&gt;"Eindtotaal",$A787&lt;&gt;""),(VLOOKUP($A787,basisdata!$J$1:$M$3415,4,0)),"")</f>
        <v/>
      </c>
      <c r="H787" s="143" t="str">
        <f>IF(AND($A787&lt;&gt;"Eindtotaal",$A787&lt;&gt;""),(VLOOKUP($A787,basisdata!$J$1:$M$3415,2,0)),"")</f>
        <v/>
      </c>
      <c r="I787" s="144" t="str">
        <f>IF(AND($A787&lt;&gt;"Eindtotaal",$A787&lt;&gt;""),(VLOOKUP($A787,basisdata!$J$1:$N$3415,5,0)),"")</f>
        <v/>
      </c>
    </row>
    <row r="788" spans="1:9" x14ac:dyDescent="0.3">
      <c r="A788"/>
      <c r="B788"/>
      <c r="C788"/>
      <c r="D788"/>
      <c r="E788"/>
      <c r="G788" s="143" t="str">
        <f>IF(AND($A788&lt;&gt;"Eindtotaal",$A788&lt;&gt;""),(VLOOKUP($A788,basisdata!$J$1:$M$3415,4,0)),"")</f>
        <v/>
      </c>
      <c r="H788" s="143" t="str">
        <f>IF(AND($A788&lt;&gt;"Eindtotaal",$A788&lt;&gt;""),(VLOOKUP($A788,basisdata!$J$1:$M$3415,2,0)),"")</f>
        <v/>
      </c>
      <c r="I788" s="144" t="str">
        <f>IF(AND($A788&lt;&gt;"Eindtotaal",$A788&lt;&gt;""),(VLOOKUP($A788,basisdata!$J$1:$N$3415,5,0)),"")</f>
        <v/>
      </c>
    </row>
    <row r="789" spans="1:9" x14ac:dyDescent="0.3">
      <c r="A789"/>
      <c r="B789"/>
      <c r="C789"/>
      <c r="D789"/>
      <c r="E789"/>
      <c r="G789" s="143" t="str">
        <f>IF(AND($A789&lt;&gt;"Eindtotaal",$A789&lt;&gt;""),(VLOOKUP($A789,basisdata!$J$1:$M$3415,4,0)),"")</f>
        <v/>
      </c>
      <c r="H789" s="143" t="str">
        <f>IF(AND($A789&lt;&gt;"Eindtotaal",$A789&lt;&gt;""),(VLOOKUP($A789,basisdata!$J$1:$M$3415,2,0)),"")</f>
        <v/>
      </c>
      <c r="I789" s="144" t="str">
        <f>IF(AND($A789&lt;&gt;"Eindtotaal",$A789&lt;&gt;""),(VLOOKUP($A789,basisdata!$J$1:$N$3415,5,0)),"")</f>
        <v/>
      </c>
    </row>
    <row r="790" spans="1:9" x14ac:dyDescent="0.3">
      <c r="A790"/>
      <c r="B790"/>
      <c r="C790"/>
      <c r="D790"/>
      <c r="E790"/>
      <c r="G790" s="143" t="str">
        <f>IF(AND($A790&lt;&gt;"Eindtotaal",$A790&lt;&gt;""),(VLOOKUP($A790,basisdata!$J$1:$M$3415,4,0)),"")</f>
        <v/>
      </c>
      <c r="H790" s="143" t="str">
        <f>IF(AND($A790&lt;&gt;"Eindtotaal",$A790&lt;&gt;""),(VLOOKUP($A790,basisdata!$J$1:$M$3415,2,0)),"")</f>
        <v/>
      </c>
      <c r="I790" s="144" t="str">
        <f>IF(AND($A790&lt;&gt;"Eindtotaal",$A790&lt;&gt;""),(VLOOKUP($A790,basisdata!$J$1:$N$3415,5,0)),"")</f>
        <v/>
      </c>
    </row>
    <row r="791" spans="1:9" x14ac:dyDescent="0.3">
      <c r="A791"/>
      <c r="B791"/>
      <c r="C791"/>
      <c r="D791"/>
      <c r="E791"/>
      <c r="G791" s="143" t="str">
        <f>IF(AND($A791&lt;&gt;"Eindtotaal",$A791&lt;&gt;""),(VLOOKUP($A791,basisdata!$J$1:$M$3415,4,0)),"")</f>
        <v/>
      </c>
      <c r="H791" s="143" t="str">
        <f>IF(AND($A791&lt;&gt;"Eindtotaal",$A791&lt;&gt;""),(VLOOKUP($A791,basisdata!$J$1:$M$3415,2,0)),"")</f>
        <v/>
      </c>
      <c r="I791" s="144" t="str">
        <f>IF(AND($A791&lt;&gt;"Eindtotaal",$A791&lt;&gt;""),(VLOOKUP($A791,basisdata!$J$1:$N$3415,5,0)),"")</f>
        <v/>
      </c>
    </row>
    <row r="792" spans="1:9" x14ac:dyDescent="0.3">
      <c r="A792"/>
      <c r="B792"/>
      <c r="C792"/>
      <c r="D792"/>
      <c r="E792"/>
      <c r="G792" s="143" t="str">
        <f>IF(AND($A792&lt;&gt;"Eindtotaal",$A792&lt;&gt;""),(VLOOKUP($A792,basisdata!$J$1:$M$3415,4,0)),"")</f>
        <v/>
      </c>
      <c r="H792" s="143" t="str">
        <f>IF(AND($A792&lt;&gt;"Eindtotaal",$A792&lt;&gt;""),(VLOOKUP($A792,basisdata!$J$1:$M$3415,2,0)),"")</f>
        <v/>
      </c>
      <c r="I792" s="144" t="str">
        <f>IF(AND($A792&lt;&gt;"Eindtotaal",$A792&lt;&gt;""),(VLOOKUP($A792,basisdata!$J$1:$N$3415,5,0)),"")</f>
        <v/>
      </c>
    </row>
    <row r="793" spans="1:9" x14ac:dyDescent="0.3">
      <c r="A793"/>
      <c r="B793"/>
      <c r="C793"/>
      <c r="D793"/>
      <c r="E793"/>
      <c r="G793" s="143" t="str">
        <f>IF(AND($A793&lt;&gt;"Eindtotaal",$A793&lt;&gt;""),(VLOOKUP($A793,basisdata!$J$1:$M$3415,4,0)),"")</f>
        <v/>
      </c>
      <c r="H793" s="143" t="str">
        <f>IF(AND($A793&lt;&gt;"Eindtotaal",$A793&lt;&gt;""),(VLOOKUP($A793,basisdata!$J$1:$M$3415,2,0)),"")</f>
        <v/>
      </c>
      <c r="I793" s="144" t="str">
        <f>IF(AND($A793&lt;&gt;"Eindtotaal",$A793&lt;&gt;""),(VLOOKUP($A793,basisdata!$J$1:$N$3415,5,0)),"")</f>
        <v/>
      </c>
    </row>
    <row r="794" spans="1:9" x14ac:dyDescent="0.3">
      <c r="A794"/>
      <c r="B794"/>
      <c r="C794"/>
      <c r="D794"/>
      <c r="E794"/>
      <c r="G794" s="143" t="str">
        <f>IF(AND($A794&lt;&gt;"Eindtotaal",$A794&lt;&gt;""),(VLOOKUP($A794,basisdata!$J$1:$M$3415,4,0)),"")</f>
        <v/>
      </c>
      <c r="H794" s="143" t="str">
        <f>IF(AND($A794&lt;&gt;"Eindtotaal",$A794&lt;&gt;""),(VLOOKUP($A794,basisdata!$J$1:$M$3415,2,0)),"")</f>
        <v/>
      </c>
      <c r="I794" s="144" t="str">
        <f>IF(AND($A794&lt;&gt;"Eindtotaal",$A794&lt;&gt;""),(VLOOKUP($A794,basisdata!$J$1:$N$3415,5,0)),"")</f>
        <v/>
      </c>
    </row>
    <row r="795" spans="1:9" x14ac:dyDescent="0.3">
      <c r="A795"/>
      <c r="B795"/>
      <c r="C795"/>
      <c r="D795"/>
      <c r="E795"/>
      <c r="G795" s="143" t="str">
        <f>IF(AND($A795&lt;&gt;"Eindtotaal",$A795&lt;&gt;""),(VLOOKUP($A795,basisdata!$J$1:$M$3415,4,0)),"")</f>
        <v/>
      </c>
      <c r="H795" s="143" t="str">
        <f>IF(AND($A795&lt;&gt;"Eindtotaal",$A795&lt;&gt;""),(VLOOKUP($A795,basisdata!$J$1:$M$3415,2,0)),"")</f>
        <v/>
      </c>
      <c r="I795" s="144" t="str">
        <f>IF(AND($A795&lt;&gt;"Eindtotaal",$A795&lt;&gt;""),(VLOOKUP($A795,basisdata!$J$1:$N$3415,5,0)),"")</f>
        <v/>
      </c>
    </row>
    <row r="796" spans="1:9" x14ac:dyDescent="0.3">
      <c r="A796"/>
      <c r="B796"/>
      <c r="C796"/>
      <c r="D796"/>
      <c r="E796"/>
      <c r="G796" s="143" t="str">
        <f>IF(AND($A796&lt;&gt;"Eindtotaal",$A796&lt;&gt;""),(VLOOKUP($A796,basisdata!$J$1:$M$3415,4,0)),"")</f>
        <v/>
      </c>
      <c r="H796" s="143" t="str">
        <f>IF(AND($A796&lt;&gt;"Eindtotaal",$A796&lt;&gt;""),(VLOOKUP($A796,basisdata!$J$1:$M$3415,2,0)),"")</f>
        <v/>
      </c>
      <c r="I796" s="144" t="str">
        <f>IF(AND($A796&lt;&gt;"Eindtotaal",$A796&lt;&gt;""),(VLOOKUP($A796,basisdata!$J$1:$N$3415,5,0)),"")</f>
        <v/>
      </c>
    </row>
    <row r="797" spans="1:9" x14ac:dyDescent="0.3">
      <c r="A797"/>
      <c r="B797"/>
      <c r="C797"/>
      <c r="D797"/>
      <c r="E797"/>
      <c r="G797" s="143" t="str">
        <f>IF(AND($A797&lt;&gt;"Eindtotaal",$A797&lt;&gt;""),(VLOOKUP($A797,basisdata!$J$1:$M$3415,4,0)),"")</f>
        <v/>
      </c>
      <c r="H797" s="143" t="str">
        <f>IF(AND($A797&lt;&gt;"Eindtotaal",$A797&lt;&gt;""),(VLOOKUP($A797,basisdata!$J$1:$M$3415,2,0)),"")</f>
        <v/>
      </c>
      <c r="I797" s="144" t="str">
        <f>IF(AND($A797&lt;&gt;"Eindtotaal",$A797&lt;&gt;""),(VLOOKUP($A797,basisdata!$J$1:$N$3415,5,0)),"")</f>
        <v/>
      </c>
    </row>
    <row r="798" spans="1:9" x14ac:dyDescent="0.3">
      <c r="A798"/>
      <c r="B798"/>
      <c r="C798"/>
      <c r="D798"/>
      <c r="E798"/>
      <c r="G798" s="143" t="str">
        <f>IF(AND($A798&lt;&gt;"Eindtotaal",$A798&lt;&gt;""),(VLOOKUP($A798,basisdata!$J$1:$M$3415,4,0)),"")</f>
        <v/>
      </c>
      <c r="H798" s="143" t="str">
        <f>IF(AND($A798&lt;&gt;"Eindtotaal",$A798&lt;&gt;""),(VLOOKUP($A798,basisdata!$J$1:$M$3415,2,0)),"")</f>
        <v/>
      </c>
      <c r="I798" s="144" t="str">
        <f>IF(AND($A798&lt;&gt;"Eindtotaal",$A798&lt;&gt;""),(VLOOKUP($A798,basisdata!$J$1:$N$3415,5,0)),"")</f>
        <v/>
      </c>
    </row>
    <row r="799" spans="1:9" x14ac:dyDescent="0.3">
      <c r="A799"/>
      <c r="B799"/>
      <c r="C799"/>
      <c r="D799"/>
      <c r="E799"/>
      <c r="G799" s="143" t="str">
        <f>IF(AND($A799&lt;&gt;"Eindtotaal",$A799&lt;&gt;""),(VLOOKUP($A799,basisdata!$J$1:$M$3415,4,0)),"")</f>
        <v/>
      </c>
      <c r="H799" s="143" t="str">
        <f>IF(AND($A799&lt;&gt;"Eindtotaal",$A799&lt;&gt;""),(VLOOKUP($A799,basisdata!$J$1:$M$3415,2,0)),"")</f>
        <v/>
      </c>
      <c r="I799" s="144" t="str">
        <f>IF(AND($A799&lt;&gt;"Eindtotaal",$A799&lt;&gt;""),(VLOOKUP($A799,basisdata!$J$1:$N$3415,5,0)),"")</f>
        <v/>
      </c>
    </row>
    <row r="800" spans="1:9" x14ac:dyDescent="0.3">
      <c r="A800"/>
      <c r="B800"/>
      <c r="C800"/>
      <c r="D800"/>
      <c r="E800"/>
      <c r="G800" s="143" t="str">
        <f>IF(AND($A800&lt;&gt;"Eindtotaal",$A800&lt;&gt;""),(VLOOKUP($A800,basisdata!$J$1:$M$3415,4,0)),"")</f>
        <v/>
      </c>
      <c r="H800" s="143" t="str">
        <f>IF(AND($A800&lt;&gt;"Eindtotaal",$A800&lt;&gt;""),(VLOOKUP($A800,basisdata!$J$1:$M$3415,2,0)),"")</f>
        <v/>
      </c>
      <c r="I800" s="144" t="str">
        <f>IF(AND($A800&lt;&gt;"Eindtotaal",$A800&lt;&gt;""),(VLOOKUP($A800,basisdata!$J$1:$N$3415,5,0)),"")</f>
        <v/>
      </c>
    </row>
    <row r="801" spans="1:9" x14ac:dyDescent="0.3">
      <c r="A801"/>
      <c r="B801"/>
      <c r="C801"/>
      <c r="D801"/>
      <c r="E801"/>
      <c r="G801" s="143" t="str">
        <f>IF(AND($A801&lt;&gt;"Eindtotaal",$A801&lt;&gt;""),(VLOOKUP($A801,basisdata!$J$1:$M$3415,4,0)),"")</f>
        <v/>
      </c>
      <c r="H801" s="143" t="str">
        <f>IF(AND($A801&lt;&gt;"Eindtotaal",$A801&lt;&gt;""),(VLOOKUP($A801,basisdata!$J$1:$M$3415,2,0)),"")</f>
        <v/>
      </c>
      <c r="I801" s="144" t="str">
        <f>IF(AND($A801&lt;&gt;"Eindtotaal",$A801&lt;&gt;""),(VLOOKUP($A801,basisdata!$J$1:$N$3415,5,0)),"")</f>
        <v/>
      </c>
    </row>
    <row r="802" spans="1:9" x14ac:dyDescent="0.3">
      <c r="A802"/>
      <c r="B802"/>
      <c r="C802"/>
      <c r="D802"/>
      <c r="E802"/>
      <c r="G802" s="143" t="str">
        <f>IF(AND($A802&lt;&gt;"Eindtotaal",$A802&lt;&gt;""),(VLOOKUP($A802,basisdata!$J$1:$M$3415,4,0)),"")</f>
        <v/>
      </c>
      <c r="H802" s="143" t="str">
        <f>IF(AND($A802&lt;&gt;"Eindtotaal",$A802&lt;&gt;""),(VLOOKUP($A802,basisdata!$J$1:$M$3415,2,0)),"")</f>
        <v/>
      </c>
      <c r="I802" s="144" t="str">
        <f>IF(AND($A802&lt;&gt;"Eindtotaal",$A802&lt;&gt;""),(VLOOKUP($A802,basisdata!$J$1:$N$3415,5,0)),"")</f>
        <v/>
      </c>
    </row>
    <row r="803" spans="1:9" x14ac:dyDescent="0.3">
      <c r="A803"/>
      <c r="B803"/>
      <c r="C803"/>
      <c r="D803"/>
      <c r="E803"/>
      <c r="G803" s="143" t="str">
        <f>IF(AND($A803&lt;&gt;"Eindtotaal",$A803&lt;&gt;""),(VLOOKUP($A803,basisdata!$J$1:$M$3415,4,0)),"")</f>
        <v/>
      </c>
      <c r="H803" s="143" t="str">
        <f>IF(AND($A803&lt;&gt;"Eindtotaal",$A803&lt;&gt;""),(VLOOKUP($A803,basisdata!$J$1:$M$3415,2,0)),"")</f>
        <v/>
      </c>
      <c r="I803" s="144" t="str">
        <f>IF(AND($A803&lt;&gt;"Eindtotaal",$A803&lt;&gt;""),(VLOOKUP($A803,basisdata!$J$1:$N$3415,5,0)),"")</f>
        <v/>
      </c>
    </row>
    <row r="804" spans="1:9" x14ac:dyDescent="0.3">
      <c r="A804"/>
      <c r="B804"/>
      <c r="C804"/>
      <c r="D804"/>
      <c r="E804"/>
      <c r="G804" s="143" t="str">
        <f>IF(AND($A804&lt;&gt;"Eindtotaal",$A804&lt;&gt;""),(VLOOKUP($A804,basisdata!$J$1:$M$3415,4,0)),"")</f>
        <v/>
      </c>
      <c r="H804" s="143" t="str">
        <f>IF(AND($A804&lt;&gt;"Eindtotaal",$A804&lt;&gt;""),(VLOOKUP($A804,basisdata!$J$1:$M$3415,2,0)),"")</f>
        <v/>
      </c>
      <c r="I804" s="144" t="str">
        <f>IF(AND($A804&lt;&gt;"Eindtotaal",$A804&lt;&gt;""),(VLOOKUP($A804,basisdata!$J$1:$N$3415,5,0)),"")</f>
        <v/>
      </c>
    </row>
    <row r="805" spans="1:9" x14ac:dyDescent="0.3">
      <c r="A805"/>
      <c r="B805"/>
      <c r="C805"/>
      <c r="D805"/>
      <c r="E805"/>
      <c r="G805" s="143" t="str">
        <f>IF(AND($A805&lt;&gt;"Eindtotaal",$A805&lt;&gt;""),(VLOOKUP($A805,basisdata!$J$1:$M$3415,4,0)),"")</f>
        <v/>
      </c>
      <c r="H805" s="143" t="str">
        <f>IF(AND($A805&lt;&gt;"Eindtotaal",$A805&lt;&gt;""),(VLOOKUP($A805,basisdata!$J$1:$M$3415,2,0)),"")</f>
        <v/>
      </c>
      <c r="I805" s="144" t="str">
        <f>IF(AND($A805&lt;&gt;"Eindtotaal",$A805&lt;&gt;""),(VLOOKUP($A805,basisdata!$J$1:$N$3415,5,0)),"")</f>
        <v/>
      </c>
    </row>
    <row r="806" spans="1:9" x14ac:dyDescent="0.3">
      <c r="A806"/>
      <c r="B806"/>
      <c r="C806"/>
      <c r="D806"/>
      <c r="E806"/>
      <c r="G806" s="143" t="str">
        <f>IF(AND($A806&lt;&gt;"Eindtotaal",$A806&lt;&gt;""),(VLOOKUP($A806,basisdata!$J$1:$M$3415,4,0)),"")</f>
        <v/>
      </c>
      <c r="H806" s="143" t="str">
        <f>IF(AND($A806&lt;&gt;"Eindtotaal",$A806&lt;&gt;""),(VLOOKUP($A806,basisdata!$J$1:$M$3415,2,0)),"")</f>
        <v/>
      </c>
      <c r="I806" s="144" t="str">
        <f>IF(AND($A806&lt;&gt;"Eindtotaal",$A806&lt;&gt;""),(VLOOKUP($A806,basisdata!$J$1:$N$3415,5,0)),"")</f>
        <v/>
      </c>
    </row>
    <row r="807" spans="1:9" x14ac:dyDescent="0.3">
      <c r="A807"/>
      <c r="B807"/>
      <c r="C807"/>
      <c r="D807"/>
      <c r="E807"/>
      <c r="G807" s="143" t="str">
        <f>IF(AND($A807&lt;&gt;"Eindtotaal",$A807&lt;&gt;""),(VLOOKUP($A807,basisdata!$J$1:$M$3415,4,0)),"")</f>
        <v/>
      </c>
      <c r="H807" s="143" t="str">
        <f>IF(AND($A807&lt;&gt;"Eindtotaal",$A807&lt;&gt;""),(VLOOKUP($A807,basisdata!$J$1:$M$3415,2,0)),"")</f>
        <v/>
      </c>
      <c r="I807" s="144" t="str">
        <f>IF(AND($A807&lt;&gt;"Eindtotaal",$A807&lt;&gt;""),(VLOOKUP($A807,basisdata!$J$1:$N$3415,5,0)),"")</f>
        <v/>
      </c>
    </row>
    <row r="808" spans="1:9" x14ac:dyDescent="0.3">
      <c r="A808"/>
      <c r="B808"/>
      <c r="C808"/>
      <c r="D808"/>
      <c r="E808"/>
      <c r="G808" s="143" t="str">
        <f>IF(AND($A808&lt;&gt;"Eindtotaal",$A808&lt;&gt;""),(VLOOKUP($A808,basisdata!$J$1:$M$3415,4,0)),"")</f>
        <v/>
      </c>
      <c r="H808" s="143" t="str">
        <f>IF(AND($A808&lt;&gt;"Eindtotaal",$A808&lt;&gt;""),(VLOOKUP($A808,basisdata!$J$1:$M$3415,2,0)),"")</f>
        <v/>
      </c>
      <c r="I808" s="144" t="str">
        <f>IF(AND($A808&lt;&gt;"Eindtotaal",$A808&lt;&gt;""),(VLOOKUP($A808,basisdata!$J$1:$N$3415,5,0)),"")</f>
        <v/>
      </c>
    </row>
    <row r="809" spans="1:9" x14ac:dyDescent="0.3">
      <c r="A809"/>
      <c r="B809"/>
      <c r="C809"/>
      <c r="D809"/>
      <c r="E809"/>
      <c r="G809" s="143" t="str">
        <f>IF(AND($A809&lt;&gt;"Eindtotaal",$A809&lt;&gt;""),(VLOOKUP($A809,basisdata!$J$1:$M$3415,4,0)),"")</f>
        <v/>
      </c>
      <c r="H809" s="143" t="str">
        <f>IF(AND($A809&lt;&gt;"Eindtotaal",$A809&lt;&gt;""),(VLOOKUP($A809,basisdata!$J$1:$M$3415,2,0)),"")</f>
        <v/>
      </c>
      <c r="I809" s="144" t="str">
        <f>IF(AND($A809&lt;&gt;"Eindtotaal",$A809&lt;&gt;""),(VLOOKUP($A809,basisdata!$J$1:$N$3415,5,0)),"")</f>
        <v/>
      </c>
    </row>
    <row r="810" spans="1:9" x14ac:dyDescent="0.3">
      <c r="A810"/>
      <c r="B810"/>
      <c r="C810"/>
      <c r="D810"/>
      <c r="E810"/>
      <c r="G810" s="143" t="str">
        <f>IF(AND($A810&lt;&gt;"Eindtotaal",$A810&lt;&gt;""),(VLOOKUP($A810,basisdata!$J$1:$M$3415,4,0)),"")</f>
        <v/>
      </c>
      <c r="H810" s="143" t="str">
        <f>IF(AND($A810&lt;&gt;"Eindtotaal",$A810&lt;&gt;""),(VLOOKUP($A810,basisdata!$J$1:$M$3415,2,0)),"")</f>
        <v/>
      </c>
      <c r="I810" s="144" t="str">
        <f>IF(AND($A810&lt;&gt;"Eindtotaal",$A810&lt;&gt;""),(VLOOKUP($A810,basisdata!$J$1:$N$3415,5,0)),"")</f>
        <v/>
      </c>
    </row>
    <row r="811" spans="1:9" x14ac:dyDescent="0.3">
      <c r="A811"/>
      <c r="B811"/>
      <c r="C811"/>
      <c r="D811"/>
      <c r="E811"/>
      <c r="G811" s="143" t="str">
        <f>IF(AND($A811&lt;&gt;"Eindtotaal",$A811&lt;&gt;""),(VLOOKUP($A811,basisdata!$J$1:$M$3415,4,0)),"")</f>
        <v/>
      </c>
      <c r="H811" s="143" t="str">
        <f>IF(AND($A811&lt;&gt;"Eindtotaal",$A811&lt;&gt;""),(VLOOKUP($A811,basisdata!$J$1:$M$3415,2,0)),"")</f>
        <v/>
      </c>
      <c r="I811" s="144" t="str">
        <f>IF(AND($A811&lt;&gt;"Eindtotaal",$A811&lt;&gt;""),(VLOOKUP($A811,basisdata!$J$1:$N$3415,5,0)),"")</f>
        <v/>
      </c>
    </row>
    <row r="812" spans="1:9" x14ac:dyDescent="0.3">
      <c r="A812"/>
      <c r="B812"/>
      <c r="C812"/>
      <c r="D812"/>
      <c r="E812"/>
      <c r="G812" s="143" t="str">
        <f>IF(AND($A812&lt;&gt;"Eindtotaal",$A812&lt;&gt;""),(VLOOKUP($A812,basisdata!$J$1:$M$3415,4,0)),"")</f>
        <v/>
      </c>
      <c r="H812" s="143" t="str">
        <f>IF(AND($A812&lt;&gt;"Eindtotaal",$A812&lt;&gt;""),(VLOOKUP($A812,basisdata!$J$1:$M$3415,2,0)),"")</f>
        <v/>
      </c>
      <c r="I812" s="144" t="str">
        <f>IF(AND($A812&lt;&gt;"Eindtotaal",$A812&lt;&gt;""),(VLOOKUP($A812,basisdata!$J$1:$N$3415,5,0)),"")</f>
        <v/>
      </c>
    </row>
    <row r="813" spans="1:9" x14ac:dyDescent="0.3">
      <c r="A813"/>
      <c r="B813"/>
      <c r="C813"/>
      <c r="D813"/>
      <c r="E813"/>
      <c r="G813" s="143" t="str">
        <f>IF(AND($A813&lt;&gt;"Eindtotaal",$A813&lt;&gt;""),(VLOOKUP($A813,basisdata!$J$1:$M$3415,4,0)),"")</f>
        <v/>
      </c>
      <c r="H813" s="143" t="str">
        <f>IF(AND($A813&lt;&gt;"Eindtotaal",$A813&lt;&gt;""),(VLOOKUP($A813,basisdata!$J$1:$M$3415,2,0)),"")</f>
        <v/>
      </c>
      <c r="I813" s="144" t="str">
        <f>IF(AND($A813&lt;&gt;"Eindtotaal",$A813&lt;&gt;""),(VLOOKUP($A813,basisdata!$J$1:$N$3415,5,0)),"")</f>
        <v/>
      </c>
    </row>
    <row r="814" spans="1:9" x14ac:dyDescent="0.3">
      <c r="A814"/>
      <c r="B814"/>
      <c r="C814"/>
      <c r="D814"/>
      <c r="E814"/>
      <c r="G814" s="143" t="str">
        <f>IF(AND($A814&lt;&gt;"Eindtotaal",$A814&lt;&gt;""),(VLOOKUP($A814,basisdata!$J$1:$M$3415,4,0)),"")</f>
        <v/>
      </c>
      <c r="H814" s="143" t="str">
        <f>IF(AND($A814&lt;&gt;"Eindtotaal",$A814&lt;&gt;""),(VLOOKUP($A814,basisdata!$J$1:$M$3415,2,0)),"")</f>
        <v/>
      </c>
      <c r="I814" s="144" t="str">
        <f>IF(AND($A814&lt;&gt;"Eindtotaal",$A814&lt;&gt;""),(VLOOKUP($A814,basisdata!$J$1:$N$3415,5,0)),"")</f>
        <v/>
      </c>
    </row>
    <row r="815" spans="1:9" x14ac:dyDescent="0.3">
      <c r="A815"/>
      <c r="B815"/>
      <c r="C815"/>
      <c r="D815"/>
      <c r="E815"/>
      <c r="G815" s="143" t="str">
        <f>IF(AND($A815&lt;&gt;"Eindtotaal",$A815&lt;&gt;""),(VLOOKUP($A815,basisdata!$J$1:$M$3415,4,0)),"")</f>
        <v/>
      </c>
      <c r="H815" s="143" t="str">
        <f>IF(AND($A815&lt;&gt;"Eindtotaal",$A815&lt;&gt;""),(VLOOKUP($A815,basisdata!$J$1:$M$3415,2,0)),"")</f>
        <v/>
      </c>
      <c r="I815" s="144" t="str">
        <f>IF(AND($A815&lt;&gt;"Eindtotaal",$A815&lt;&gt;""),(VLOOKUP($A815,basisdata!$J$1:$N$3415,5,0)),"")</f>
        <v/>
      </c>
    </row>
    <row r="816" spans="1:9" x14ac:dyDescent="0.3">
      <c r="A816"/>
      <c r="B816"/>
      <c r="C816"/>
      <c r="D816"/>
      <c r="E816"/>
      <c r="G816" s="143" t="str">
        <f>IF(AND($A816&lt;&gt;"Eindtotaal",$A816&lt;&gt;""),(VLOOKUP($A816,basisdata!$J$1:$M$3415,4,0)),"")</f>
        <v/>
      </c>
      <c r="H816" s="143" t="str">
        <f>IF(AND($A816&lt;&gt;"Eindtotaal",$A816&lt;&gt;""),(VLOOKUP($A816,basisdata!$J$1:$M$3415,2,0)),"")</f>
        <v/>
      </c>
      <c r="I816" s="144" t="str">
        <f>IF(AND($A816&lt;&gt;"Eindtotaal",$A816&lt;&gt;""),(VLOOKUP($A816,basisdata!$J$1:$N$3415,5,0)),"")</f>
        <v/>
      </c>
    </row>
    <row r="817" spans="1:9" x14ac:dyDescent="0.3">
      <c r="A817"/>
      <c r="B817"/>
      <c r="C817"/>
      <c r="D817"/>
      <c r="E817"/>
      <c r="G817" s="143" t="str">
        <f>IF(AND($A817&lt;&gt;"Eindtotaal",$A817&lt;&gt;""),(VLOOKUP($A817,basisdata!$J$1:$M$3415,4,0)),"")</f>
        <v/>
      </c>
      <c r="H817" s="143" t="str">
        <f>IF(AND($A817&lt;&gt;"Eindtotaal",$A817&lt;&gt;""),(VLOOKUP($A817,basisdata!$J$1:$M$3415,2,0)),"")</f>
        <v/>
      </c>
      <c r="I817" s="144" t="str">
        <f>IF(AND($A817&lt;&gt;"Eindtotaal",$A817&lt;&gt;""),(VLOOKUP($A817,basisdata!$J$1:$N$3415,5,0)),"")</f>
        <v/>
      </c>
    </row>
    <row r="818" spans="1:9" x14ac:dyDescent="0.3">
      <c r="A818"/>
      <c r="B818"/>
      <c r="C818"/>
      <c r="D818"/>
      <c r="E818"/>
      <c r="G818" s="143" t="str">
        <f>IF(AND($A818&lt;&gt;"Eindtotaal",$A818&lt;&gt;""),(VLOOKUP($A818,basisdata!$J$1:$M$3415,4,0)),"")</f>
        <v/>
      </c>
      <c r="H818" s="143" t="str">
        <f>IF(AND($A818&lt;&gt;"Eindtotaal",$A818&lt;&gt;""),(VLOOKUP($A818,basisdata!$J$1:$M$3415,2,0)),"")</f>
        <v/>
      </c>
      <c r="I818" s="144" t="str">
        <f>IF(AND($A818&lt;&gt;"Eindtotaal",$A818&lt;&gt;""),(VLOOKUP($A818,basisdata!$J$1:$N$3415,5,0)),"")</f>
        <v/>
      </c>
    </row>
    <row r="819" spans="1:9" x14ac:dyDescent="0.3">
      <c r="A819"/>
      <c r="B819"/>
      <c r="C819"/>
      <c r="D819"/>
      <c r="E819"/>
      <c r="G819" s="143" t="str">
        <f>IF(AND($A819&lt;&gt;"Eindtotaal",$A819&lt;&gt;""),(VLOOKUP($A819,basisdata!$J$1:$M$3415,4,0)),"")</f>
        <v/>
      </c>
      <c r="H819" s="143" t="str">
        <f>IF(AND($A819&lt;&gt;"Eindtotaal",$A819&lt;&gt;""),(VLOOKUP($A819,basisdata!$J$1:$M$3415,2,0)),"")</f>
        <v/>
      </c>
      <c r="I819" s="144" t="str">
        <f>IF(AND($A819&lt;&gt;"Eindtotaal",$A819&lt;&gt;""),(VLOOKUP($A819,basisdata!$J$1:$N$3415,5,0)),"")</f>
        <v/>
      </c>
    </row>
    <row r="820" spans="1:9" x14ac:dyDescent="0.3">
      <c r="A820"/>
      <c r="B820"/>
      <c r="C820"/>
      <c r="D820"/>
      <c r="E820"/>
      <c r="G820" s="143" t="str">
        <f>IF(AND($A820&lt;&gt;"Eindtotaal",$A820&lt;&gt;""),(VLOOKUP($A820,basisdata!$J$1:$M$3415,4,0)),"")</f>
        <v/>
      </c>
      <c r="H820" s="143" t="str">
        <f>IF(AND($A820&lt;&gt;"Eindtotaal",$A820&lt;&gt;""),(VLOOKUP($A820,basisdata!$J$1:$M$3415,2,0)),"")</f>
        <v/>
      </c>
      <c r="I820" s="144" t="str">
        <f>IF(AND($A820&lt;&gt;"Eindtotaal",$A820&lt;&gt;""),(VLOOKUP($A820,basisdata!$J$1:$N$3415,5,0)),"")</f>
        <v/>
      </c>
    </row>
    <row r="821" spans="1:9" x14ac:dyDescent="0.3">
      <c r="A821"/>
      <c r="B821"/>
      <c r="C821"/>
      <c r="D821"/>
      <c r="E821"/>
      <c r="G821" s="143" t="str">
        <f>IF(AND($A821&lt;&gt;"Eindtotaal",$A821&lt;&gt;""),(VLOOKUP($A821,basisdata!$J$1:$M$3415,4,0)),"")</f>
        <v/>
      </c>
      <c r="H821" s="143" t="str">
        <f>IF(AND($A821&lt;&gt;"Eindtotaal",$A821&lt;&gt;""),(VLOOKUP($A821,basisdata!$J$1:$M$3415,2,0)),"")</f>
        <v/>
      </c>
      <c r="I821" s="144" t="str">
        <f>IF(AND($A821&lt;&gt;"Eindtotaal",$A821&lt;&gt;""),(VLOOKUP($A821,basisdata!$J$1:$N$3415,5,0)),"")</f>
        <v/>
      </c>
    </row>
    <row r="822" spans="1:9" x14ac:dyDescent="0.3">
      <c r="A822"/>
      <c r="B822"/>
      <c r="C822"/>
      <c r="D822"/>
      <c r="E822"/>
      <c r="G822" s="143" t="str">
        <f>IF(AND($A822&lt;&gt;"Eindtotaal",$A822&lt;&gt;""),(VLOOKUP($A822,basisdata!$J$1:$M$3415,4,0)),"")</f>
        <v/>
      </c>
      <c r="H822" s="143" t="str">
        <f>IF(AND($A822&lt;&gt;"Eindtotaal",$A822&lt;&gt;""),(VLOOKUP($A822,basisdata!$J$1:$M$3415,2,0)),"")</f>
        <v/>
      </c>
      <c r="I822" s="144" t="str">
        <f>IF(AND($A822&lt;&gt;"Eindtotaal",$A822&lt;&gt;""),(VLOOKUP($A822,basisdata!$J$1:$N$3415,5,0)),"")</f>
        <v/>
      </c>
    </row>
    <row r="823" spans="1:9" x14ac:dyDescent="0.3">
      <c r="A823"/>
      <c r="B823"/>
      <c r="C823"/>
      <c r="D823"/>
      <c r="E823"/>
      <c r="G823" s="143" t="str">
        <f>IF(AND($A823&lt;&gt;"Eindtotaal",$A823&lt;&gt;""),(VLOOKUP($A823,basisdata!$J$1:$M$3415,4,0)),"")</f>
        <v/>
      </c>
      <c r="H823" s="143" t="str">
        <f>IF(AND($A823&lt;&gt;"Eindtotaal",$A823&lt;&gt;""),(VLOOKUP($A823,basisdata!$J$1:$M$3415,2,0)),"")</f>
        <v/>
      </c>
      <c r="I823" s="144" t="str">
        <f>IF(AND($A823&lt;&gt;"Eindtotaal",$A823&lt;&gt;""),(VLOOKUP($A823,basisdata!$J$1:$N$3415,5,0)),"")</f>
        <v/>
      </c>
    </row>
    <row r="824" spans="1:9" x14ac:dyDescent="0.3">
      <c r="A824"/>
      <c r="B824"/>
      <c r="C824"/>
      <c r="D824"/>
      <c r="E824"/>
      <c r="G824" s="143" t="str">
        <f>IF(AND($A824&lt;&gt;"Eindtotaal",$A824&lt;&gt;""),(VLOOKUP($A824,basisdata!$J$1:$M$3415,4,0)),"")</f>
        <v/>
      </c>
      <c r="H824" s="143" t="str">
        <f>IF(AND($A824&lt;&gt;"Eindtotaal",$A824&lt;&gt;""),(VLOOKUP($A824,basisdata!$J$1:$M$3415,2,0)),"")</f>
        <v/>
      </c>
      <c r="I824" s="144" t="str">
        <f>IF(AND($A824&lt;&gt;"Eindtotaal",$A824&lt;&gt;""),(VLOOKUP($A824,basisdata!$J$1:$N$3415,5,0)),"")</f>
        <v/>
      </c>
    </row>
    <row r="825" spans="1:9" x14ac:dyDescent="0.3">
      <c r="A825"/>
      <c r="B825"/>
      <c r="C825"/>
      <c r="D825"/>
      <c r="E825"/>
      <c r="G825" s="143" t="str">
        <f>IF(AND($A825&lt;&gt;"Eindtotaal",$A825&lt;&gt;""),(VLOOKUP($A825,basisdata!$J$1:$M$3415,4,0)),"")</f>
        <v/>
      </c>
      <c r="H825" s="143" t="str">
        <f>IF(AND($A825&lt;&gt;"Eindtotaal",$A825&lt;&gt;""),(VLOOKUP($A825,basisdata!$J$1:$M$3415,2,0)),"")</f>
        <v/>
      </c>
      <c r="I825" s="144" t="str">
        <f>IF(AND($A825&lt;&gt;"Eindtotaal",$A825&lt;&gt;""),(VLOOKUP($A825,basisdata!$J$1:$N$3415,5,0)),"")</f>
        <v/>
      </c>
    </row>
    <row r="826" spans="1:9" x14ac:dyDescent="0.3">
      <c r="A826"/>
      <c r="B826"/>
      <c r="C826"/>
      <c r="D826"/>
      <c r="E826"/>
      <c r="G826" s="143" t="str">
        <f>IF(AND($A826&lt;&gt;"Eindtotaal",$A826&lt;&gt;""),(VLOOKUP($A826,basisdata!$J$1:$M$3415,4,0)),"")</f>
        <v/>
      </c>
      <c r="H826" s="143" t="str">
        <f>IF(AND($A826&lt;&gt;"Eindtotaal",$A826&lt;&gt;""),(VLOOKUP($A826,basisdata!$J$1:$M$3415,2,0)),"")</f>
        <v/>
      </c>
      <c r="I826" s="144" t="str">
        <f>IF(AND($A826&lt;&gt;"Eindtotaal",$A826&lt;&gt;""),(VLOOKUP($A826,basisdata!$J$1:$N$3415,5,0)),"")</f>
        <v/>
      </c>
    </row>
    <row r="827" spans="1:9" x14ac:dyDescent="0.3">
      <c r="A827"/>
      <c r="B827"/>
      <c r="C827"/>
      <c r="D827"/>
      <c r="E827"/>
      <c r="G827" s="143" t="str">
        <f>IF(AND($A827&lt;&gt;"Eindtotaal",$A827&lt;&gt;""),(VLOOKUP($A827,basisdata!$J$1:$M$3415,4,0)),"")</f>
        <v/>
      </c>
      <c r="H827" s="143" t="str">
        <f>IF(AND($A827&lt;&gt;"Eindtotaal",$A827&lt;&gt;""),(VLOOKUP($A827,basisdata!$J$1:$M$3415,2,0)),"")</f>
        <v/>
      </c>
      <c r="I827" s="144" t="str">
        <f>IF(AND($A827&lt;&gt;"Eindtotaal",$A827&lt;&gt;""),(VLOOKUP($A827,basisdata!$J$1:$N$3415,5,0)),"")</f>
        <v/>
      </c>
    </row>
    <row r="828" spans="1:9" x14ac:dyDescent="0.3">
      <c r="A828"/>
      <c r="B828"/>
      <c r="C828"/>
      <c r="D828"/>
      <c r="E828"/>
      <c r="G828" s="143" t="str">
        <f>IF(AND($A828&lt;&gt;"Eindtotaal",$A828&lt;&gt;""),(VLOOKUP($A828,basisdata!$J$1:$M$3415,4,0)),"")</f>
        <v/>
      </c>
      <c r="H828" s="143" t="str">
        <f>IF(AND($A828&lt;&gt;"Eindtotaal",$A828&lt;&gt;""),(VLOOKUP($A828,basisdata!$J$1:$M$3415,2,0)),"")</f>
        <v/>
      </c>
      <c r="I828" s="144" t="str">
        <f>IF(AND($A828&lt;&gt;"Eindtotaal",$A828&lt;&gt;""),(VLOOKUP($A828,basisdata!$J$1:$N$3415,5,0)),"")</f>
        <v/>
      </c>
    </row>
    <row r="829" spans="1:9" x14ac:dyDescent="0.3">
      <c r="A829"/>
      <c r="B829"/>
      <c r="C829"/>
      <c r="D829"/>
      <c r="E829"/>
      <c r="G829" s="143" t="str">
        <f>IF(AND($A829&lt;&gt;"Eindtotaal",$A829&lt;&gt;""),(VLOOKUP($A829,basisdata!$J$1:$M$3415,4,0)),"")</f>
        <v/>
      </c>
      <c r="H829" s="143" t="str">
        <f>IF(AND($A829&lt;&gt;"Eindtotaal",$A829&lt;&gt;""),(VLOOKUP($A829,basisdata!$J$1:$M$3415,2,0)),"")</f>
        <v/>
      </c>
      <c r="I829" s="144" t="str">
        <f>IF(AND($A829&lt;&gt;"Eindtotaal",$A829&lt;&gt;""),(VLOOKUP($A829,basisdata!$J$1:$N$3415,5,0)),"")</f>
        <v/>
      </c>
    </row>
    <row r="830" spans="1:9" x14ac:dyDescent="0.3">
      <c r="A830"/>
      <c r="B830"/>
      <c r="C830"/>
      <c r="D830"/>
      <c r="E830"/>
      <c r="G830" s="143" t="str">
        <f>IF(AND($A830&lt;&gt;"Eindtotaal",$A830&lt;&gt;""),(VLOOKUP($A830,basisdata!$J$1:$M$3415,4,0)),"")</f>
        <v/>
      </c>
      <c r="H830" s="143" t="str">
        <f>IF(AND($A830&lt;&gt;"Eindtotaal",$A830&lt;&gt;""),(VLOOKUP($A830,basisdata!$J$1:$M$3415,2,0)),"")</f>
        <v/>
      </c>
      <c r="I830" s="144" t="str">
        <f>IF(AND($A830&lt;&gt;"Eindtotaal",$A830&lt;&gt;""),(VLOOKUP($A830,basisdata!$J$1:$N$3415,5,0)),"")</f>
        <v/>
      </c>
    </row>
    <row r="831" spans="1:9" x14ac:dyDescent="0.3">
      <c r="A831"/>
      <c r="B831"/>
      <c r="C831"/>
      <c r="D831"/>
      <c r="E831"/>
      <c r="G831" s="143" t="str">
        <f>IF(AND($A831&lt;&gt;"Eindtotaal",$A831&lt;&gt;""),(VLOOKUP($A831,basisdata!$J$1:$M$3415,4,0)),"")</f>
        <v/>
      </c>
      <c r="H831" s="143" t="str">
        <f>IF(AND($A831&lt;&gt;"Eindtotaal",$A831&lt;&gt;""),(VLOOKUP($A831,basisdata!$J$1:$M$3415,2,0)),"")</f>
        <v/>
      </c>
      <c r="I831" s="144" t="str">
        <f>IF(AND($A831&lt;&gt;"Eindtotaal",$A831&lt;&gt;""),(VLOOKUP($A831,basisdata!$J$1:$N$3415,5,0)),"")</f>
        <v/>
      </c>
    </row>
    <row r="832" spans="1:9" x14ac:dyDescent="0.3">
      <c r="A832"/>
      <c r="B832"/>
      <c r="C832"/>
      <c r="D832"/>
      <c r="E832"/>
      <c r="G832" s="143" t="str">
        <f>IF(AND($A832&lt;&gt;"Eindtotaal",$A832&lt;&gt;""),(VLOOKUP($A832,basisdata!$J$1:$M$3415,4,0)),"")</f>
        <v/>
      </c>
      <c r="H832" s="143" t="str">
        <f>IF(AND($A832&lt;&gt;"Eindtotaal",$A832&lt;&gt;""),(VLOOKUP($A832,basisdata!$J$1:$M$3415,2,0)),"")</f>
        <v/>
      </c>
      <c r="I832" s="144" t="str">
        <f>IF(AND($A832&lt;&gt;"Eindtotaal",$A832&lt;&gt;""),(VLOOKUP($A832,basisdata!$J$1:$N$3415,5,0)),"")</f>
        <v/>
      </c>
    </row>
    <row r="833" spans="1:9" x14ac:dyDescent="0.3">
      <c r="A833"/>
      <c r="B833"/>
      <c r="C833"/>
      <c r="D833"/>
      <c r="E833"/>
      <c r="G833" s="143" t="str">
        <f>IF(AND($A833&lt;&gt;"Eindtotaal",$A833&lt;&gt;""),(VLOOKUP($A833,basisdata!$J$1:$M$3415,4,0)),"")</f>
        <v/>
      </c>
      <c r="H833" s="143" t="str">
        <f>IF(AND($A833&lt;&gt;"Eindtotaal",$A833&lt;&gt;""),(VLOOKUP($A833,basisdata!$J$1:$M$3415,2,0)),"")</f>
        <v/>
      </c>
      <c r="I833" s="144" t="str">
        <f>IF(AND($A833&lt;&gt;"Eindtotaal",$A833&lt;&gt;""),(VLOOKUP($A833,basisdata!$J$1:$N$3415,5,0)),"")</f>
        <v/>
      </c>
    </row>
    <row r="834" spans="1:9" x14ac:dyDescent="0.3">
      <c r="A834"/>
      <c r="B834"/>
      <c r="C834"/>
      <c r="D834"/>
      <c r="E834"/>
      <c r="G834" s="143" t="str">
        <f>IF(AND($A834&lt;&gt;"Eindtotaal",$A834&lt;&gt;""),(VLOOKUP($A834,basisdata!$J$1:$M$3415,4,0)),"")</f>
        <v/>
      </c>
      <c r="H834" s="143" t="str">
        <f>IF(AND($A834&lt;&gt;"Eindtotaal",$A834&lt;&gt;""),(VLOOKUP($A834,basisdata!$J$1:$M$3415,2,0)),"")</f>
        <v/>
      </c>
      <c r="I834" s="144" t="str">
        <f>IF(AND($A834&lt;&gt;"Eindtotaal",$A834&lt;&gt;""),(VLOOKUP($A834,basisdata!$J$1:$N$3415,5,0)),"")</f>
        <v/>
      </c>
    </row>
    <row r="835" spans="1:9" x14ac:dyDescent="0.3">
      <c r="A835"/>
      <c r="B835"/>
      <c r="C835"/>
      <c r="D835"/>
      <c r="E835"/>
      <c r="G835" s="143" t="str">
        <f>IF(AND($A835&lt;&gt;"Eindtotaal",$A835&lt;&gt;""),(VLOOKUP($A835,basisdata!$J$1:$M$3415,4,0)),"")</f>
        <v/>
      </c>
      <c r="H835" s="143" t="str">
        <f>IF(AND($A835&lt;&gt;"Eindtotaal",$A835&lt;&gt;""),(VLOOKUP($A835,basisdata!$J$1:$M$3415,2,0)),"")</f>
        <v/>
      </c>
      <c r="I835" s="144" t="str">
        <f>IF(AND($A835&lt;&gt;"Eindtotaal",$A835&lt;&gt;""),(VLOOKUP($A835,basisdata!$J$1:$N$3415,5,0)),"")</f>
        <v/>
      </c>
    </row>
    <row r="836" spans="1:9" x14ac:dyDescent="0.3">
      <c r="A836"/>
      <c r="B836"/>
      <c r="C836"/>
      <c r="D836"/>
      <c r="E836"/>
      <c r="G836" s="143" t="str">
        <f>IF(AND($A836&lt;&gt;"Eindtotaal",$A836&lt;&gt;""),(VLOOKUP($A836,basisdata!$J$1:$M$3415,4,0)),"")</f>
        <v/>
      </c>
      <c r="H836" s="143" t="str">
        <f>IF(AND($A836&lt;&gt;"Eindtotaal",$A836&lt;&gt;""),(VLOOKUP($A836,basisdata!$J$1:$M$3415,2,0)),"")</f>
        <v/>
      </c>
      <c r="I836" s="144" t="str">
        <f>IF(AND($A836&lt;&gt;"Eindtotaal",$A836&lt;&gt;""),(VLOOKUP($A836,basisdata!$J$1:$N$3415,5,0)),"")</f>
        <v/>
      </c>
    </row>
    <row r="837" spans="1:9" x14ac:dyDescent="0.3">
      <c r="A837"/>
      <c r="B837"/>
      <c r="C837"/>
      <c r="D837"/>
      <c r="E837"/>
      <c r="G837" s="143" t="str">
        <f>IF(AND($A837&lt;&gt;"Eindtotaal",$A837&lt;&gt;""),(VLOOKUP($A837,basisdata!$J$1:$M$3415,4,0)),"")</f>
        <v/>
      </c>
      <c r="H837" s="143" t="str">
        <f>IF(AND($A837&lt;&gt;"Eindtotaal",$A837&lt;&gt;""),(VLOOKUP($A837,basisdata!$J$1:$M$3415,2,0)),"")</f>
        <v/>
      </c>
      <c r="I837" s="144" t="str">
        <f>IF(AND($A837&lt;&gt;"Eindtotaal",$A837&lt;&gt;""),(VLOOKUP($A837,basisdata!$J$1:$N$3415,5,0)),"")</f>
        <v/>
      </c>
    </row>
    <row r="838" spans="1:9" x14ac:dyDescent="0.3">
      <c r="A838"/>
      <c r="B838"/>
      <c r="C838"/>
      <c r="D838"/>
      <c r="E838"/>
      <c r="G838" s="143" t="str">
        <f>IF(AND($A838&lt;&gt;"Eindtotaal",$A838&lt;&gt;""),(VLOOKUP($A838,basisdata!$J$1:$M$3415,4,0)),"")</f>
        <v/>
      </c>
      <c r="H838" s="143" t="str">
        <f>IF(AND($A838&lt;&gt;"Eindtotaal",$A838&lt;&gt;""),(VLOOKUP($A838,basisdata!$J$1:$M$3415,2,0)),"")</f>
        <v/>
      </c>
      <c r="I838" s="144" t="str">
        <f>IF(AND($A838&lt;&gt;"Eindtotaal",$A838&lt;&gt;""),(VLOOKUP($A838,basisdata!$J$1:$N$3415,5,0)),"")</f>
        <v/>
      </c>
    </row>
    <row r="839" spans="1:9" x14ac:dyDescent="0.3">
      <c r="A839"/>
      <c r="B839"/>
      <c r="C839"/>
      <c r="D839"/>
      <c r="E839"/>
      <c r="G839" s="143" t="str">
        <f>IF(AND($A839&lt;&gt;"Eindtotaal",$A839&lt;&gt;""),(VLOOKUP($A839,basisdata!$J$1:$M$3415,4,0)),"")</f>
        <v/>
      </c>
      <c r="H839" s="143" t="str">
        <f>IF(AND($A839&lt;&gt;"Eindtotaal",$A839&lt;&gt;""),(VLOOKUP($A839,basisdata!$J$1:$M$3415,2,0)),"")</f>
        <v/>
      </c>
      <c r="I839" s="144" t="str">
        <f>IF(AND($A839&lt;&gt;"Eindtotaal",$A839&lt;&gt;""),(VLOOKUP($A839,basisdata!$J$1:$N$3415,5,0)),"")</f>
        <v/>
      </c>
    </row>
    <row r="840" spans="1:9" x14ac:dyDescent="0.3">
      <c r="A840"/>
      <c r="B840"/>
      <c r="C840"/>
      <c r="D840"/>
      <c r="E840"/>
      <c r="G840" s="143" t="str">
        <f>IF(AND($A840&lt;&gt;"Eindtotaal",$A840&lt;&gt;""),(VLOOKUP($A840,basisdata!$J$1:$M$3415,4,0)),"")</f>
        <v/>
      </c>
      <c r="H840" s="143" t="str">
        <f>IF(AND($A840&lt;&gt;"Eindtotaal",$A840&lt;&gt;""),(VLOOKUP($A840,basisdata!$J$1:$M$3415,2,0)),"")</f>
        <v/>
      </c>
      <c r="I840" s="144" t="str">
        <f>IF(AND($A840&lt;&gt;"Eindtotaal",$A840&lt;&gt;""),(VLOOKUP($A840,basisdata!$J$1:$N$3415,5,0)),"")</f>
        <v/>
      </c>
    </row>
    <row r="841" spans="1:9" x14ac:dyDescent="0.3">
      <c r="A841"/>
      <c r="B841"/>
      <c r="C841"/>
      <c r="D841"/>
      <c r="E841"/>
      <c r="G841" s="143" t="str">
        <f>IF(AND($A841&lt;&gt;"Eindtotaal",$A841&lt;&gt;""),(VLOOKUP($A841,basisdata!$J$1:$M$3415,4,0)),"")</f>
        <v/>
      </c>
      <c r="H841" s="143" t="str">
        <f>IF(AND($A841&lt;&gt;"Eindtotaal",$A841&lt;&gt;""),(VLOOKUP($A841,basisdata!$J$1:$M$3415,2,0)),"")</f>
        <v/>
      </c>
      <c r="I841" s="144" t="str">
        <f>IF(AND($A841&lt;&gt;"Eindtotaal",$A841&lt;&gt;""),(VLOOKUP($A841,basisdata!$J$1:$N$3415,5,0)),"")</f>
        <v/>
      </c>
    </row>
    <row r="842" spans="1:9" x14ac:dyDescent="0.3">
      <c r="A842"/>
      <c r="B842"/>
      <c r="C842"/>
      <c r="D842"/>
      <c r="E842"/>
      <c r="G842" s="143" t="str">
        <f>IF(AND($A842&lt;&gt;"Eindtotaal",$A842&lt;&gt;""),(VLOOKUP($A842,basisdata!$J$1:$M$3415,4,0)),"")</f>
        <v/>
      </c>
      <c r="H842" s="143" t="str">
        <f>IF(AND($A842&lt;&gt;"Eindtotaal",$A842&lt;&gt;""),(VLOOKUP($A842,basisdata!$J$1:$M$3415,2,0)),"")</f>
        <v/>
      </c>
      <c r="I842" s="144" t="str">
        <f>IF(AND($A842&lt;&gt;"Eindtotaal",$A842&lt;&gt;""),(VLOOKUP($A842,basisdata!$J$1:$N$3415,5,0)),"")</f>
        <v/>
      </c>
    </row>
    <row r="843" spans="1:9" x14ac:dyDescent="0.3">
      <c r="A843"/>
      <c r="B843"/>
      <c r="C843"/>
      <c r="D843"/>
      <c r="E843"/>
      <c r="G843" s="143" t="str">
        <f>IF(AND($A843&lt;&gt;"Eindtotaal",$A843&lt;&gt;""),(VLOOKUP($A843,basisdata!$J$1:$M$3415,4,0)),"")</f>
        <v/>
      </c>
      <c r="H843" s="143" t="str">
        <f>IF(AND($A843&lt;&gt;"Eindtotaal",$A843&lt;&gt;""),(VLOOKUP($A843,basisdata!$J$1:$M$3415,2,0)),"")</f>
        <v/>
      </c>
      <c r="I843" s="144" t="str">
        <f>IF(AND($A843&lt;&gt;"Eindtotaal",$A843&lt;&gt;""),(VLOOKUP($A843,basisdata!$J$1:$N$3415,5,0)),"")</f>
        <v/>
      </c>
    </row>
    <row r="844" spans="1:9" x14ac:dyDescent="0.3">
      <c r="A844"/>
      <c r="B844"/>
      <c r="C844"/>
      <c r="D844"/>
      <c r="E844"/>
      <c r="G844" s="143" t="str">
        <f>IF(AND($A844&lt;&gt;"Eindtotaal",$A844&lt;&gt;""),(VLOOKUP($A844,basisdata!$J$1:$M$3415,4,0)),"")</f>
        <v/>
      </c>
      <c r="H844" s="143" t="str">
        <f>IF(AND($A844&lt;&gt;"Eindtotaal",$A844&lt;&gt;""),(VLOOKUP($A844,basisdata!$J$1:$M$3415,2,0)),"")</f>
        <v/>
      </c>
      <c r="I844" s="144" t="str">
        <f>IF(AND($A844&lt;&gt;"Eindtotaal",$A844&lt;&gt;""),(VLOOKUP($A844,basisdata!$J$1:$N$3415,5,0)),"")</f>
        <v/>
      </c>
    </row>
    <row r="845" spans="1:9" x14ac:dyDescent="0.3">
      <c r="A845"/>
      <c r="B845"/>
      <c r="C845"/>
      <c r="D845"/>
      <c r="E845"/>
      <c r="G845" s="143" t="str">
        <f>IF(AND($A845&lt;&gt;"Eindtotaal",$A845&lt;&gt;""),(VLOOKUP($A845,basisdata!$J$1:$M$3415,4,0)),"")</f>
        <v/>
      </c>
      <c r="H845" s="143" t="str">
        <f>IF(AND($A845&lt;&gt;"Eindtotaal",$A845&lt;&gt;""),(VLOOKUP($A845,basisdata!$J$1:$M$3415,2,0)),"")</f>
        <v/>
      </c>
      <c r="I845" s="144" t="str">
        <f>IF(AND($A845&lt;&gt;"Eindtotaal",$A845&lt;&gt;""),(VLOOKUP($A845,basisdata!$J$1:$N$3415,5,0)),"")</f>
        <v/>
      </c>
    </row>
    <row r="846" spans="1:9" x14ac:dyDescent="0.3">
      <c r="A846"/>
      <c r="B846"/>
      <c r="C846"/>
      <c r="D846"/>
      <c r="E846"/>
      <c r="G846" s="143" t="str">
        <f>IF(AND($A846&lt;&gt;"Eindtotaal",$A846&lt;&gt;""),(VLOOKUP($A846,basisdata!$J$1:$M$3415,4,0)),"")</f>
        <v/>
      </c>
      <c r="H846" s="143" t="str">
        <f>IF(AND($A846&lt;&gt;"Eindtotaal",$A846&lt;&gt;""),(VLOOKUP($A846,basisdata!$J$1:$M$3415,2,0)),"")</f>
        <v/>
      </c>
      <c r="I846" s="144" t="str">
        <f>IF(AND($A846&lt;&gt;"Eindtotaal",$A846&lt;&gt;""),(VLOOKUP($A846,basisdata!$J$1:$N$3415,5,0)),"")</f>
        <v/>
      </c>
    </row>
    <row r="847" spans="1:9" x14ac:dyDescent="0.3">
      <c r="A847"/>
      <c r="B847"/>
      <c r="C847"/>
      <c r="D847"/>
      <c r="E847"/>
      <c r="G847" s="143" t="str">
        <f>IF(AND($A847&lt;&gt;"Eindtotaal",$A847&lt;&gt;""),(VLOOKUP($A847,basisdata!$J$1:$M$3415,4,0)),"")</f>
        <v/>
      </c>
      <c r="H847" s="143" t="str">
        <f>IF(AND($A847&lt;&gt;"Eindtotaal",$A847&lt;&gt;""),(VLOOKUP($A847,basisdata!$J$1:$M$3415,2,0)),"")</f>
        <v/>
      </c>
      <c r="I847" s="144" t="str">
        <f>IF(AND($A847&lt;&gt;"Eindtotaal",$A847&lt;&gt;""),(VLOOKUP($A847,basisdata!$J$1:$N$3415,5,0)),"")</f>
        <v/>
      </c>
    </row>
    <row r="848" spans="1:9" x14ac:dyDescent="0.3">
      <c r="A848"/>
      <c r="B848"/>
      <c r="C848"/>
      <c r="D848"/>
      <c r="E848"/>
      <c r="G848" s="143" t="str">
        <f>IF(AND($A848&lt;&gt;"Eindtotaal",$A848&lt;&gt;""),(VLOOKUP($A848,basisdata!$J$1:$M$3415,4,0)),"")</f>
        <v/>
      </c>
      <c r="H848" s="143" t="str">
        <f>IF(AND($A848&lt;&gt;"Eindtotaal",$A848&lt;&gt;""),(VLOOKUP($A848,basisdata!$J$1:$M$3415,2,0)),"")</f>
        <v/>
      </c>
      <c r="I848" s="144" t="str">
        <f>IF(AND($A848&lt;&gt;"Eindtotaal",$A848&lt;&gt;""),(VLOOKUP($A848,basisdata!$J$1:$N$3415,5,0)),"")</f>
        <v/>
      </c>
    </row>
    <row r="849" spans="1:9" x14ac:dyDescent="0.3">
      <c r="A849"/>
      <c r="B849"/>
      <c r="C849"/>
      <c r="D849"/>
      <c r="E849"/>
      <c r="G849" s="143" t="str">
        <f>IF(AND($A849&lt;&gt;"Eindtotaal",$A849&lt;&gt;""),(VLOOKUP($A849,basisdata!$J$1:$M$3415,4,0)),"")</f>
        <v/>
      </c>
      <c r="H849" s="143" t="str">
        <f>IF(AND($A849&lt;&gt;"Eindtotaal",$A849&lt;&gt;""),(VLOOKUP($A849,basisdata!$J$1:$M$3415,2,0)),"")</f>
        <v/>
      </c>
      <c r="I849" s="144" t="str">
        <f>IF(AND($A849&lt;&gt;"Eindtotaal",$A849&lt;&gt;""),(VLOOKUP($A849,basisdata!$J$1:$N$3415,5,0)),"")</f>
        <v/>
      </c>
    </row>
    <row r="850" spans="1:9" x14ac:dyDescent="0.3">
      <c r="A850"/>
      <c r="B850"/>
      <c r="C850"/>
      <c r="D850"/>
      <c r="E850"/>
      <c r="G850" s="143" t="str">
        <f>IF(AND($A850&lt;&gt;"Eindtotaal",$A850&lt;&gt;""),(VLOOKUP($A850,basisdata!$J$1:$M$3415,4,0)),"")</f>
        <v/>
      </c>
      <c r="H850" s="143" t="str">
        <f>IF(AND($A850&lt;&gt;"Eindtotaal",$A850&lt;&gt;""),(VLOOKUP($A850,basisdata!$J$1:$M$3415,2,0)),"")</f>
        <v/>
      </c>
      <c r="I850" s="144" t="str">
        <f>IF(AND($A850&lt;&gt;"Eindtotaal",$A850&lt;&gt;""),(VLOOKUP($A850,basisdata!$J$1:$N$3415,5,0)),"")</f>
        <v/>
      </c>
    </row>
    <row r="851" spans="1:9" x14ac:dyDescent="0.3">
      <c r="A851"/>
      <c r="B851"/>
      <c r="C851"/>
      <c r="D851"/>
      <c r="E851"/>
      <c r="G851" s="143" t="str">
        <f>IF(AND($A851&lt;&gt;"Eindtotaal",$A851&lt;&gt;""),(VLOOKUP($A851,basisdata!$J$1:$M$3415,4,0)),"")</f>
        <v/>
      </c>
      <c r="H851" s="143" t="str">
        <f>IF(AND($A851&lt;&gt;"Eindtotaal",$A851&lt;&gt;""),(VLOOKUP($A851,basisdata!$J$1:$M$3415,2,0)),"")</f>
        <v/>
      </c>
      <c r="I851" s="144" t="str">
        <f>IF(AND($A851&lt;&gt;"Eindtotaal",$A851&lt;&gt;""),(VLOOKUP($A851,basisdata!$J$1:$N$3415,5,0)),"")</f>
        <v/>
      </c>
    </row>
    <row r="852" spans="1:9" x14ac:dyDescent="0.3">
      <c r="A852"/>
      <c r="B852"/>
      <c r="C852"/>
      <c r="D852"/>
      <c r="E852"/>
      <c r="G852" s="143" t="str">
        <f>IF(AND($A852&lt;&gt;"Eindtotaal",$A852&lt;&gt;""),(VLOOKUP($A852,basisdata!$J$1:$M$3415,4,0)),"")</f>
        <v/>
      </c>
      <c r="H852" s="143" t="str">
        <f>IF(AND($A852&lt;&gt;"Eindtotaal",$A852&lt;&gt;""),(VLOOKUP($A852,basisdata!$J$1:$M$3415,2,0)),"")</f>
        <v/>
      </c>
      <c r="I852" s="144" t="str">
        <f>IF(AND($A852&lt;&gt;"Eindtotaal",$A852&lt;&gt;""),(VLOOKUP($A852,basisdata!$J$1:$N$3415,5,0)),"")</f>
        <v/>
      </c>
    </row>
    <row r="853" spans="1:9" x14ac:dyDescent="0.3">
      <c r="A853"/>
      <c r="B853"/>
      <c r="C853"/>
      <c r="D853"/>
      <c r="E853"/>
      <c r="G853" s="143" t="str">
        <f>IF(AND($A853&lt;&gt;"Eindtotaal",$A853&lt;&gt;""),(VLOOKUP($A853,basisdata!$J$1:$M$3415,4,0)),"")</f>
        <v/>
      </c>
      <c r="H853" s="143" t="str">
        <f>IF(AND($A853&lt;&gt;"Eindtotaal",$A853&lt;&gt;""),(VLOOKUP($A853,basisdata!$J$1:$M$3415,2,0)),"")</f>
        <v/>
      </c>
      <c r="I853" s="144" t="str">
        <f>IF(AND($A853&lt;&gt;"Eindtotaal",$A853&lt;&gt;""),(VLOOKUP($A853,basisdata!$J$1:$N$3415,5,0)),"")</f>
        <v/>
      </c>
    </row>
    <row r="854" spans="1:9" x14ac:dyDescent="0.3">
      <c r="A854"/>
      <c r="B854"/>
      <c r="C854"/>
      <c r="D854"/>
      <c r="E854"/>
      <c r="G854" s="143" t="str">
        <f>IF(AND($A854&lt;&gt;"Eindtotaal",$A854&lt;&gt;""),(VLOOKUP($A854,basisdata!$J$1:$M$3415,4,0)),"")</f>
        <v/>
      </c>
      <c r="H854" s="143" t="str">
        <f>IF(AND($A854&lt;&gt;"Eindtotaal",$A854&lt;&gt;""),(VLOOKUP($A854,basisdata!$J$1:$M$3415,2,0)),"")</f>
        <v/>
      </c>
      <c r="I854" s="144" t="str">
        <f>IF(AND($A854&lt;&gt;"Eindtotaal",$A854&lt;&gt;""),(VLOOKUP($A854,basisdata!$J$1:$N$3415,5,0)),"")</f>
        <v/>
      </c>
    </row>
    <row r="855" spans="1:9" x14ac:dyDescent="0.3">
      <c r="A855"/>
      <c r="B855"/>
      <c r="C855"/>
      <c r="D855"/>
      <c r="E855"/>
      <c r="G855" s="143" t="str">
        <f>IF(AND($A855&lt;&gt;"Eindtotaal",$A855&lt;&gt;""),(VLOOKUP($A855,basisdata!$J$1:$M$3415,4,0)),"")</f>
        <v/>
      </c>
      <c r="H855" s="143" t="str">
        <f>IF(AND($A855&lt;&gt;"Eindtotaal",$A855&lt;&gt;""),(VLOOKUP($A855,basisdata!$J$1:$M$3415,2,0)),"")</f>
        <v/>
      </c>
      <c r="I855" s="144" t="str">
        <f>IF(AND($A855&lt;&gt;"Eindtotaal",$A855&lt;&gt;""),(VLOOKUP($A855,basisdata!$J$1:$N$3415,5,0)),"")</f>
        <v/>
      </c>
    </row>
    <row r="856" spans="1:9" x14ac:dyDescent="0.3">
      <c r="A856"/>
      <c r="B856"/>
      <c r="C856"/>
      <c r="D856"/>
      <c r="E856"/>
      <c r="G856" s="143" t="str">
        <f>IF(AND($A856&lt;&gt;"Eindtotaal",$A856&lt;&gt;""),(VLOOKUP($A856,basisdata!$J$1:$M$3415,4,0)),"")</f>
        <v/>
      </c>
      <c r="H856" s="143" t="str">
        <f>IF(AND($A856&lt;&gt;"Eindtotaal",$A856&lt;&gt;""),(VLOOKUP($A856,basisdata!$J$1:$M$3415,2,0)),"")</f>
        <v/>
      </c>
      <c r="I856" s="144" t="str">
        <f>IF(AND($A856&lt;&gt;"Eindtotaal",$A856&lt;&gt;""),(VLOOKUP($A856,basisdata!$J$1:$N$3415,5,0)),"")</f>
        <v/>
      </c>
    </row>
    <row r="857" spans="1:9" x14ac:dyDescent="0.3">
      <c r="A857"/>
      <c r="B857"/>
      <c r="C857"/>
      <c r="D857"/>
      <c r="E857"/>
      <c r="G857" s="143" t="str">
        <f>IF(AND($A857&lt;&gt;"Eindtotaal",$A857&lt;&gt;""),(VLOOKUP($A857,basisdata!$J$1:$M$3415,4,0)),"")</f>
        <v/>
      </c>
      <c r="H857" s="143" t="str">
        <f>IF(AND($A857&lt;&gt;"Eindtotaal",$A857&lt;&gt;""),(VLOOKUP($A857,basisdata!$J$1:$M$3415,2,0)),"")</f>
        <v/>
      </c>
      <c r="I857" s="144" t="str">
        <f>IF(AND($A857&lt;&gt;"Eindtotaal",$A857&lt;&gt;""),(VLOOKUP($A857,basisdata!$J$1:$N$3415,5,0)),"")</f>
        <v/>
      </c>
    </row>
    <row r="858" spans="1:9" x14ac:dyDescent="0.3">
      <c r="A858"/>
      <c r="B858"/>
      <c r="C858"/>
      <c r="D858"/>
      <c r="E858"/>
      <c r="G858" s="143" t="str">
        <f>IF(AND($A858&lt;&gt;"Eindtotaal",$A858&lt;&gt;""),(VLOOKUP($A858,basisdata!$J$1:$M$3415,4,0)),"")</f>
        <v/>
      </c>
      <c r="H858" s="143" t="str">
        <f>IF(AND($A858&lt;&gt;"Eindtotaal",$A858&lt;&gt;""),(VLOOKUP($A858,basisdata!$J$1:$M$3415,2,0)),"")</f>
        <v/>
      </c>
      <c r="I858" s="144" t="str">
        <f>IF(AND($A858&lt;&gt;"Eindtotaal",$A858&lt;&gt;""),(VLOOKUP($A858,basisdata!$J$1:$N$3415,5,0)),"")</f>
        <v/>
      </c>
    </row>
    <row r="859" spans="1:9" x14ac:dyDescent="0.3">
      <c r="A859"/>
      <c r="B859"/>
      <c r="C859"/>
      <c r="D859"/>
      <c r="E859"/>
      <c r="G859" s="143" t="str">
        <f>IF(AND($A859&lt;&gt;"Eindtotaal",$A859&lt;&gt;""),(VLOOKUP($A859,basisdata!$J$1:$M$3415,4,0)),"")</f>
        <v/>
      </c>
      <c r="H859" s="143" t="str">
        <f>IF(AND($A859&lt;&gt;"Eindtotaal",$A859&lt;&gt;""),(VLOOKUP($A859,basisdata!$J$1:$M$3415,2,0)),"")</f>
        <v/>
      </c>
      <c r="I859" s="144" t="str">
        <f>IF(AND($A859&lt;&gt;"Eindtotaal",$A859&lt;&gt;""),(VLOOKUP($A859,basisdata!$J$1:$N$3415,5,0)),"")</f>
        <v/>
      </c>
    </row>
    <row r="860" spans="1:9" x14ac:dyDescent="0.3">
      <c r="A860"/>
      <c r="B860"/>
      <c r="C860"/>
      <c r="D860"/>
      <c r="E860"/>
      <c r="G860" s="143" t="str">
        <f>IF(AND($A860&lt;&gt;"Eindtotaal",$A860&lt;&gt;""),(VLOOKUP($A860,basisdata!$J$1:$M$3415,4,0)),"")</f>
        <v/>
      </c>
      <c r="H860" s="143" t="str">
        <f>IF(AND($A860&lt;&gt;"Eindtotaal",$A860&lt;&gt;""),(VLOOKUP($A860,basisdata!$J$1:$M$3415,2,0)),"")</f>
        <v/>
      </c>
      <c r="I860" s="144" t="str">
        <f>IF(AND($A860&lt;&gt;"Eindtotaal",$A860&lt;&gt;""),(VLOOKUP($A860,basisdata!$J$1:$N$3415,5,0)),"")</f>
        <v/>
      </c>
    </row>
    <row r="861" spans="1:9" x14ac:dyDescent="0.3">
      <c r="A861"/>
      <c r="B861"/>
      <c r="C861"/>
      <c r="D861"/>
      <c r="E861"/>
      <c r="G861" s="143" t="str">
        <f>IF(AND($A861&lt;&gt;"Eindtotaal",$A861&lt;&gt;""),(VLOOKUP($A861,basisdata!$J$1:$M$3415,4,0)),"")</f>
        <v/>
      </c>
      <c r="H861" s="143" t="str">
        <f>IF(AND($A861&lt;&gt;"Eindtotaal",$A861&lt;&gt;""),(VLOOKUP($A861,basisdata!$J$1:$M$3415,2,0)),"")</f>
        <v/>
      </c>
      <c r="I861" s="144" t="str">
        <f>IF(AND($A861&lt;&gt;"Eindtotaal",$A861&lt;&gt;""),(VLOOKUP($A861,basisdata!$J$1:$N$3415,5,0)),"")</f>
        <v/>
      </c>
    </row>
    <row r="862" spans="1:9" x14ac:dyDescent="0.3">
      <c r="A862"/>
      <c r="B862"/>
      <c r="C862"/>
      <c r="D862"/>
      <c r="E862"/>
      <c r="G862" s="143" t="str">
        <f>IF(AND($A862&lt;&gt;"Eindtotaal",$A862&lt;&gt;""),(VLOOKUP($A862,basisdata!$J$1:$M$3415,4,0)),"")</f>
        <v/>
      </c>
      <c r="H862" s="143" t="str">
        <f>IF(AND($A862&lt;&gt;"Eindtotaal",$A862&lt;&gt;""),(VLOOKUP($A862,basisdata!$J$1:$M$3415,2,0)),"")</f>
        <v/>
      </c>
      <c r="I862" s="144" t="str">
        <f>IF(AND($A862&lt;&gt;"Eindtotaal",$A862&lt;&gt;""),(VLOOKUP($A862,basisdata!$J$1:$N$3415,5,0)),"")</f>
        <v/>
      </c>
    </row>
    <row r="863" spans="1:9" x14ac:dyDescent="0.3">
      <c r="A863"/>
      <c r="B863"/>
      <c r="C863"/>
      <c r="D863"/>
      <c r="E863"/>
      <c r="G863" s="143" t="str">
        <f>IF(AND($A863&lt;&gt;"Eindtotaal",$A863&lt;&gt;""),(VLOOKUP($A863,basisdata!$J$1:$M$3415,4,0)),"")</f>
        <v/>
      </c>
      <c r="H863" s="143" t="str">
        <f>IF(AND($A863&lt;&gt;"Eindtotaal",$A863&lt;&gt;""),(VLOOKUP($A863,basisdata!$J$1:$M$3415,2,0)),"")</f>
        <v/>
      </c>
      <c r="I863" s="144" t="str">
        <f>IF(AND($A863&lt;&gt;"Eindtotaal",$A863&lt;&gt;""),(VLOOKUP($A863,basisdata!$J$1:$N$3415,5,0)),"")</f>
        <v/>
      </c>
    </row>
    <row r="864" spans="1:9" x14ac:dyDescent="0.3">
      <c r="A864"/>
      <c r="B864"/>
      <c r="C864"/>
      <c r="D864"/>
      <c r="E864"/>
      <c r="G864" s="143" t="str">
        <f>IF(AND($A864&lt;&gt;"Eindtotaal",$A864&lt;&gt;""),(VLOOKUP($A864,basisdata!$J$1:$M$3415,4,0)),"")</f>
        <v/>
      </c>
      <c r="H864" s="143" t="str">
        <f>IF(AND($A864&lt;&gt;"Eindtotaal",$A864&lt;&gt;""),(VLOOKUP($A864,basisdata!$J$1:$M$3415,2,0)),"")</f>
        <v/>
      </c>
      <c r="I864" s="144" t="str">
        <f>IF(AND($A864&lt;&gt;"Eindtotaal",$A864&lt;&gt;""),(VLOOKUP($A864,basisdata!$J$1:$N$3415,5,0)),"")</f>
        <v/>
      </c>
    </row>
    <row r="865" spans="1:9" x14ac:dyDescent="0.3">
      <c r="A865"/>
      <c r="B865"/>
      <c r="C865"/>
      <c r="D865"/>
      <c r="E865"/>
      <c r="G865" s="143" t="str">
        <f>IF(AND($A865&lt;&gt;"Eindtotaal",$A865&lt;&gt;""),(VLOOKUP($A865,basisdata!$J$1:$M$3415,4,0)),"")</f>
        <v/>
      </c>
      <c r="H865" s="143" t="str">
        <f>IF(AND($A865&lt;&gt;"Eindtotaal",$A865&lt;&gt;""),(VLOOKUP($A865,basisdata!$J$1:$M$3415,2,0)),"")</f>
        <v/>
      </c>
      <c r="I865" s="144" t="str">
        <f>IF(AND($A865&lt;&gt;"Eindtotaal",$A865&lt;&gt;""),(VLOOKUP($A865,basisdata!$J$1:$N$3415,5,0)),"")</f>
        <v/>
      </c>
    </row>
    <row r="866" spans="1:9" x14ac:dyDescent="0.3">
      <c r="A866"/>
      <c r="B866"/>
      <c r="C866"/>
      <c r="D866"/>
      <c r="E866"/>
      <c r="G866" s="143" t="str">
        <f>IF(AND($A866&lt;&gt;"Eindtotaal",$A866&lt;&gt;""),(VLOOKUP($A866,basisdata!$J$1:$M$3415,4,0)),"")</f>
        <v/>
      </c>
      <c r="H866" s="143" t="str">
        <f>IF(AND($A866&lt;&gt;"Eindtotaal",$A866&lt;&gt;""),(VLOOKUP($A866,basisdata!$J$1:$M$3415,2,0)),"")</f>
        <v/>
      </c>
      <c r="I866" s="144" t="str">
        <f>IF(AND($A866&lt;&gt;"Eindtotaal",$A866&lt;&gt;""),(VLOOKUP($A866,basisdata!$J$1:$N$3415,5,0)),"")</f>
        <v/>
      </c>
    </row>
    <row r="867" spans="1:9" x14ac:dyDescent="0.3">
      <c r="A867"/>
      <c r="B867"/>
      <c r="C867"/>
      <c r="D867"/>
      <c r="E867"/>
      <c r="G867" s="143" t="str">
        <f>IF(AND($A867&lt;&gt;"Eindtotaal",$A867&lt;&gt;""),(VLOOKUP($A867,basisdata!$J$1:$M$3415,4,0)),"")</f>
        <v/>
      </c>
      <c r="H867" s="143" t="str">
        <f>IF(AND($A867&lt;&gt;"Eindtotaal",$A867&lt;&gt;""),(VLOOKUP($A867,basisdata!$J$1:$M$3415,2,0)),"")</f>
        <v/>
      </c>
      <c r="I867" s="144" t="str">
        <f>IF(AND($A867&lt;&gt;"Eindtotaal",$A867&lt;&gt;""),(VLOOKUP($A867,basisdata!$J$1:$N$3415,5,0)),"")</f>
        <v/>
      </c>
    </row>
    <row r="868" spans="1:9" x14ac:dyDescent="0.3">
      <c r="A868"/>
      <c r="B868"/>
      <c r="C868"/>
      <c r="D868"/>
      <c r="E868"/>
      <c r="G868" s="143" t="str">
        <f>IF(AND($A868&lt;&gt;"Eindtotaal",$A868&lt;&gt;""),(VLOOKUP($A868,basisdata!$J$1:$M$3415,4,0)),"")</f>
        <v/>
      </c>
      <c r="H868" s="143" t="str">
        <f>IF(AND($A868&lt;&gt;"Eindtotaal",$A868&lt;&gt;""),(VLOOKUP($A868,basisdata!$J$1:$M$3415,2,0)),"")</f>
        <v/>
      </c>
      <c r="I868" s="144" t="str">
        <f>IF(AND($A868&lt;&gt;"Eindtotaal",$A868&lt;&gt;""),(VLOOKUP($A868,basisdata!$J$1:$N$3415,5,0)),"")</f>
        <v/>
      </c>
    </row>
    <row r="869" spans="1:9" x14ac:dyDescent="0.3">
      <c r="A869"/>
      <c r="B869"/>
      <c r="C869"/>
      <c r="D869"/>
      <c r="E869"/>
      <c r="G869" s="143" t="str">
        <f>IF(AND($A869&lt;&gt;"Eindtotaal",$A869&lt;&gt;""),(VLOOKUP($A869,basisdata!$J$1:$M$3415,4,0)),"")</f>
        <v/>
      </c>
      <c r="H869" s="143" t="str">
        <f>IF(AND($A869&lt;&gt;"Eindtotaal",$A869&lt;&gt;""),(VLOOKUP($A869,basisdata!$J$1:$M$3415,2,0)),"")</f>
        <v/>
      </c>
      <c r="I869" s="144" t="str">
        <f>IF(AND($A869&lt;&gt;"Eindtotaal",$A869&lt;&gt;""),(VLOOKUP($A869,basisdata!$J$1:$N$3415,5,0)),"")</f>
        <v/>
      </c>
    </row>
    <row r="870" spans="1:9" x14ac:dyDescent="0.3">
      <c r="A870"/>
      <c r="B870"/>
      <c r="C870"/>
      <c r="D870"/>
      <c r="E870"/>
      <c r="G870" s="143" t="str">
        <f>IF(AND($A870&lt;&gt;"Eindtotaal",$A870&lt;&gt;""),(VLOOKUP($A870,basisdata!$J$1:$M$3415,4,0)),"")</f>
        <v/>
      </c>
      <c r="H870" s="143" t="str">
        <f>IF(AND($A870&lt;&gt;"Eindtotaal",$A870&lt;&gt;""),(VLOOKUP($A870,basisdata!$J$1:$M$3415,2,0)),"")</f>
        <v/>
      </c>
      <c r="I870" s="144" t="str">
        <f>IF(AND($A870&lt;&gt;"Eindtotaal",$A870&lt;&gt;""),(VLOOKUP($A870,basisdata!$J$1:$N$3415,5,0)),"")</f>
        <v/>
      </c>
    </row>
    <row r="871" spans="1:9" x14ac:dyDescent="0.3">
      <c r="A871"/>
      <c r="B871"/>
      <c r="C871"/>
      <c r="D871"/>
      <c r="E871"/>
      <c r="G871" s="143" t="str">
        <f>IF(AND($A871&lt;&gt;"Eindtotaal",$A871&lt;&gt;""),(VLOOKUP($A871,basisdata!$J$1:$M$3415,4,0)),"")</f>
        <v/>
      </c>
      <c r="H871" s="143" t="str">
        <f>IF(AND($A871&lt;&gt;"Eindtotaal",$A871&lt;&gt;""),(VLOOKUP($A871,basisdata!$J$1:$M$3415,2,0)),"")</f>
        <v/>
      </c>
      <c r="I871" s="144" t="str">
        <f>IF(AND($A871&lt;&gt;"Eindtotaal",$A871&lt;&gt;""),(VLOOKUP($A871,basisdata!$J$1:$N$3415,5,0)),"")</f>
        <v/>
      </c>
    </row>
    <row r="872" spans="1:9" x14ac:dyDescent="0.3">
      <c r="A872"/>
      <c r="B872"/>
      <c r="C872"/>
      <c r="D872"/>
      <c r="E872"/>
      <c r="G872" s="143" t="str">
        <f>IF(AND($A872&lt;&gt;"Eindtotaal",$A872&lt;&gt;""),(VLOOKUP($A872,basisdata!$J$1:$M$3415,4,0)),"")</f>
        <v/>
      </c>
      <c r="H872" s="143" t="str">
        <f>IF(AND($A872&lt;&gt;"Eindtotaal",$A872&lt;&gt;""),(VLOOKUP($A872,basisdata!$J$1:$M$3415,2,0)),"")</f>
        <v/>
      </c>
      <c r="I872" s="144" t="str">
        <f>IF(AND($A872&lt;&gt;"Eindtotaal",$A872&lt;&gt;""),(VLOOKUP($A872,basisdata!$J$1:$N$3415,5,0)),"")</f>
        <v/>
      </c>
    </row>
    <row r="873" spans="1:9" x14ac:dyDescent="0.3">
      <c r="A873"/>
      <c r="B873"/>
      <c r="C873"/>
      <c r="D873"/>
      <c r="E873"/>
      <c r="G873" s="143" t="str">
        <f>IF(AND($A873&lt;&gt;"Eindtotaal",$A873&lt;&gt;""),(VLOOKUP($A873,basisdata!$J$1:$M$3415,4,0)),"")</f>
        <v/>
      </c>
      <c r="H873" s="143" t="str">
        <f>IF(AND($A873&lt;&gt;"Eindtotaal",$A873&lt;&gt;""),(VLOOKUP($A873,basisdata!$J$1:$M$3415,2,0)),"")</f>
        <v/>
      </c>
      <c r="I873" s="144" t="str">
        <f>IF(AND($A873&lt;&gt;"Eindtotaal",$A873&lt;&gt;""),(VLOOKUP($A873,basisdata!$J$1:$N$3415,5,0)),"")</f>
        <v/>
      </c>
    </row>
    <row r="874" spans="1:9" x14ac:dyDescent="0.3">
      <c r="A874"/>
      <c r="B874"/>
      <c r="C874"/>
      <c r="D874"/>
      <c r="E874"/>
      <c r="G874" s="143" t="str">
        <f>IF(AND($A874&lt;&gt;"Eindtotaal",$A874&lt;&gt;""),(VLOOKUP($A874,basisdata!$J$1:$M$3415,4,0)),"")</f>
        <v/>
      </c>
      <c r="H874" s="143" t="str">
        <f>IF(AND($A874&lt;&gt;"Eindtotaal",$A874&lt;&gt;""),(VLOOKUP($A874,basisdata!$J$1:$M$3415,2,0)),"")</f>
        <v/>
      </c>
      <c r="I874" s="144" t="str">
        <f>IF(AND($A874&lt;&gt;"Eindtotaal",$A874&lt;&gt;""),(VLOOKUP($A874,basisdata!$J$1:$N$3415,5,0)),"")</f>
        <v/>
      </c>
    </row>
    <row r="875" spans="1:9" x14ac:dyDescent="0.3">
      <c r="A875"/>
      <c r="B875"/>
      <c r="C875"/>
      <c r="D875"/>
      <c r="E875"/>
      <c r="G875" s="143" t="str">
        <f>IF(AND($A875&lt;&gt;"Eindtotaal",$A875&lt;&gt;""),(VLOOKUP($A875,basisdata!$J$1:$M$3415,4,0)),"")</f>
        <v/>
      </c>
      <c r="H875" s="143" t="str">
        <f>IF(AND($A875&lt;&gt;"Eindtotaal",$A875&lt;&gt;""),(VLOOKUP($A875,basisdata!$J$1:$M$3415,2,0)),"")</f>
        <v/>
      </c>
      <c r="I875" s="144" t="str">
        <f>IF(AND($A875&lt;&gt;"Eindtotaal",$A875&lt;&gt;""),(VLOOKUP($A875,basisdata!$J$1:$N$3415,5,0)),"")</f>
        <v/>
      </c>
    </row>
    <row r="876" spans="1:9" x14ac:dyDescent="0.3">
      <c r="A876"/>
      <c r="B876"/>
      <c r="C876"/>
      <c r="D876"/>
      <c r="E876"/>
      <c r="G876" s="143" t="str">
        <f>IF(AND($A876&lt;&gt;"Eindtotaal",$A876&lt;&gt;""),(VLOOKUP($A876,basisdata!$J$1:$M$3415,4,0)),"")</f>
        <v/>
      </c>
      <c r="H876" s="143" t="str">
        <f>IF(AND($A876&lt;&gt;"Eindtotaal",$A876&lt;&gt;""),(VLOOKUP($A876,basisdata!$J$1:$M$3415,2,0)),"")</f>
        <v/>
      </c>
      <c r="I876" s="144" t="str">
        <f>IF(AND($A876&lt;&gt;"Eindtotaal",$A876&lt;&gt;""),(VLOOKUP($A876,basisdata!$J$1:$N$3415,5,0)),"")</f>
        <v/>
      </c>
    </row>
    <row r="877" spans="1:9" x14ac:dyDescent="0.3">
      <c r="A877"/>
      <c r="B877"/>
      <c r="C877"/>
      <c r="D877"/>
      <c r="E877"/>
      <c r="G877" s="143" t="str">
        <f>IF(AND($A877&lt;&gt;"Eindtotaal",$A877&lt;&gt;""),(VLOOKUP($A877,basisdata!$J$1:$M$3415,4,0)),"")</f>
        <v/>
      </c>
      <c r="H877" s="143" t="str">
        <f>IF(AND($A877&lt;&gt;"Eindtotaal",$A877&lt;&gt;""),(VLOOKUP($A877,basisdata!$J$1:$M$3415,2,0)),"")</f>
        <v/>
      </c>
      <c r="I877" s="144" t="str">
        <f>IF(AND($A877&lt;&gt;"Eindtotaal",$A877&lt;&gt;""),(VLOOKUP($A877,basisdata!$J$1:$N$3415,5,0)),"")</f>
        <v/>
      </c>
    </row>
    <row r="878" spans="1:9" x14ac:dyDescent="0.3">
      <c r="A878"/>
      <c r="B878"/>
      <c r="C878"/>
      <c r="D878"/>
      <c r="E878"/>
      <c r="G878" s="143" t="str">
        <f>IF(AND($A878&lt;&gt;"Eindtotaal",$A878&lt;&gt;""),(VLOOKUP($A878,basisdata!$J$1:$M$3415,4,0)),"")</f>
        <v/>
      </c>
      <c r="H878" s="143" t="str">
        <f>IF(AND($A878&lt;&gt;"Eindtotaal",$A878&lt;&gt;""),(VLOOKUP($A878,basisdata!$J$1:$M$3415,2,0)),"")</f>
        <v/>
      </c>
      <c r="I878" s="144" t="str">
        <f>IF(AND($A878&lt;&gt;"Eindtotaal",$A878&lt;&gt;""),(VLOOKUP($A878,basisdata!$J$1:$N$3415,5,0)),"")</f>
        <v/>
      </c>
    </row>
    <row r="879" spans="1:9" x14ac:dyDescent="0.3">
      <c r="A879"/>
      <c r="B879"/>
      <c r="C879"/>
      <c r="D879"/>
      <c r="E879"/>
      <c r="G879" s="143" t="str">
        <f>IF(AND($A879&lt;&gt;"Eindtotaal",$A879&lt;&gt;""),(VLOOKUP($A879,basisdata!$J$1:$M$3415,4,0)),"")</f>
        <v/>
      </c>
      <c r="H879" s="143" t="str">
        <f>IF(AND($A879&lt;&gt;"Eindtotaal",$A879&lt;&gt;""),(VLOOKUP($A879,basisdata!$J$1:$M$3415,2,0)),"")</f>
        <v/>
      </c>
      <c r="I879" s="144" t="str">
        <f>IF(AND($A879&lt;&gt;"Eindtotaal",$A879&lt;&gt;""),(VLOOKUP($A879,basisdata!$J$1:$N$3415,5,0)),"")</f>
        <v/>
      </c>
    </row>
    <row r="880" spans="1:9" x14ac:dyDescent="0.3">
      <c r="A880"/>
      <c r="B880"/>
      <c r="C880"/>
      <c r="D880"/>
      <c r="E880"/>
      <c r="G880" s="143" t="str">
        <f>IF(AND($A880&lt;&gt;"Eindtotaal",$A880&lt;&gt;""),(VLOOKUP($A880,basisdata!$J$1:$M$3415,4,0)),"")</f>
        <v/>
      </c>
      <c r="H880" s="143" t="str">
        <f>IF(AND($A880&lt;&gt;"Eindtotaal",$A880&lt;&gt;""),(VLOOKUP($A880,basisdata!$J$1:$M$3415,2,0)),"")</f>
        <v/>
      </c>
      <c r="I880" s="144" t="str">
        <f>IF(AND($A880&lt;&gt;"Eindtotaal",$A880&lt;&gt;""),(VLOOKUP($A880,basisdata!$J$1:$N$3415,5,0)),"")</f>
        <v/>
      </c>
    </row>
    <row r="881" spans="1:9" x14ac:dyDescent="0.3">
      <c r="A881"/>
      <c r="B881"/>
      <c r="C881"/>
      <c r="D881"/>
      <c r="E881"/>
      <c r="G881" s="143" t="str">
        <f>IF(AND($A881&lt;&gt;"Eindtotaal",$A881&lt;&gt;""),(VLOOKUP($A881,basisdata!$J$1:$M$3415,4,0)),"")</f>
        <v/>
      </c>
      <c r="H881" s="143" t="str">
        <f>IF(AND($A881&lt;&gt;"Eindtotaal",$A881&lt;&gt;""),(VLOOKUP($A881,basisdata!$J$1:$M$3415,2,0)),"")</f>
        <v/>
      </c>
      <c r="I881" s="144" t="str">
        <f>IF(AND($A881&lt;&gt;"Eindtotaal",$A881&lt;&gt;""),(VLOOKUP($A881,basisdata!$J$1:$N$3415,5,0)),"")</f>
        <v/>
      </c>
    </row>
    <row r="882" spans="1:9" x14ac:dyDescent="0.3">
      <c r="A882"/>
      <c r="B882"/>
      <c r="C882"/>
      <c r="D882"/>
      <c r="E882"/>
      <c r="G882" s="143" t="str">
        <f>IF(AND($A882&lt;&gt;"Eindtotaal",$A882&lt;&gt;""),(VLOOKUP($A882,basisdata!$J$1:$M$3415,4,0)),"")</f>
        <v/>
      </c>
      <c r="H882" s="143" t="str">
        <f>IF(AND($A882&lt;&gt;"Eindtotaal",$A882&lt;&gt;""),(VLOOKUP($A882,basisdata!$J$1:$M$3415,2,0)),"")</f>
        <v/>
      </c>
      <c r="I882" s="144" t="str">
        <f>IF(AND($A882&lt;&gt;"Eindtotaal",$A882&lt;&gt;""),(VLOOKUP($A882,basisdata!$J$1:$N$3415,5,0)),"")</f>
        <v/>
      </c>
    </row>
    <row r="883" spans="1:9" x14ac:dyDescent="0.3">
      <c r="A883"/>
      <c r="B883"/>
      <c r="C883"/>
      <c r="D883"/>
      <c r="E883"/>
      <c r="G883" s="143" t="str">
        <f>IF(AND($A883&lt;&gt;"Eindtotaal",$A883&lt;&gt;""),(VLOOKUP($A883,basisdata!$J$1:$M$3415,4,0)),"")</f>
        <v/>
      </c>
      <c r="H883" s="143" t="str">
        <f>IF(AND($A883&lt;&gt;"Eindtotaal",$A883&lt;&gt;""),(VLOOKUP($A883,basisdata!$J$1:$M$3415,2,0)),"")</f>
        <v/>
      </c>
      <c r="I883" s="144" t="str">
        <f>IF(AND($A883&lt;&gt;"Eindtotaal",$A883&lt;&gt;""),(VLOOKUP($A883,basisdata!$J$1:$N$3415,5,0)),"")</f>
        <v/>
      </c>
    </row>
    <row r="884" spans="1:9" x14ac:dyDescent="0.3">
      <c r="A884"/>
      <c r="B884"/>
      <c r="C884"/>
      <c r="D884"/>
      <c r="E884"/>
      <c r="G884" s="143" t="str">
        <f>IF(AND($A884&lt;&gt;"Eindtotaal",$A884&lt;&gt;""),(VLOOKUP($A884,basisdata!$J$1:$M$3415,4,0)),"")</f>
        <v/>
      </c>
      <c r="H884" s="143" t="str">
        <f>IF(AND($A884&lt;&gt;"Eindtotaal",$A884&lt;&gt;""),(VLOOKUP($A884,basisdata!$J$1:$M$3415,2,0)),"")</f>
        <v/>
      </c>
      <c r="I884" s="144" t="str">
        <f>IF(AND($A884&lt;&gt;"Eindtotaal",$A884&lt;&gt;""),(VLOOKUP($A884,basisdata!$J$1:$N$3415,5,0)),"")</f>
        <v/>
      </c>
    </row>
    <row r="885" spans="1:9" x14ac:dyDescent="0.3">
      <c r="A885"/>
      <c r="B885"/>
      <c r="C885"/>
      <c r="D885"/>
      <c r="E885"/>
      <c r="G885" s="143" t="str">
        <f>IF(AND($A885&lt;&gt;"Eindtotaal",$A885&lt;&gt;""),(VLOOKUP($A885,basisdata!$J$1:$M$3415,4,0)),"")</f>
        <v/>
      </c>
      <c r="H885" s="143" t="str">
        <f>IF(AND($A885&lt;&gt;"Eindtotaal",$A885&lt;&gt;""),(VLOOKUP($A885,basisdata!$J$1:$M$3415,2,0)),"")</f>
        <v/>
      </c>
      <c r="I885" s="144" t="str">
        <f>IF(AND($A885&lt;&gt;"Eindtotaal",$A885&lt;&gt;""),(VLOOKUP($A885,basisdata!$J$1:$N$3415,5,0)),"")</f>
        <v/>
      </c>
    </row>
    <row r="886" spans="1:9" x14ac:dyDescent="0.3">
      <c r="A886"/>
      <c r="B886"/>
      <c r="C886"/>
      <c r="D886"/>
      <c r="E886"/>
      <c r="G886" s="143" t="str">
        <f>IF(AND($A886&lt;&gt;"Eindtotaal",$A886&lt;&gt;""),(VLOOKUP($A886,basisdata!$J$1:$M$3415,4,0)),"")</f>
        <v/>
      </c>
      <c r="H886" s="143" t="str">
        <f>IF(AND($A886&lt;&gt;"Eindtotaal",$A886&lt;&gt;""),(VLOOKUP($A886,basisdata!$J$1:$M$3415,2,0)),"")</f>
        <v/>
      </c>
      <c r="I886" s="144" t="str">
        <f>IF(AND($A886&lt;&gt;"Eindtotaal",$A886&lt;&gt;""),(VLOOKUP($A886,basisdata!$J$1:$N$3415,5,0)),"")</f>
        <v/>
      </c>
    </row>
    <row r="887" spans="1:9" x14ac:dyDescent="0.3">
      <c r="A887"/>
      <c r="B887"/>
      <c r="C887"/>
      <c r="D887"/>
      <c r="E887"/>
      <c r="G887" s="143" t="str">
        <f>IF(AND($A887&lt;&gt;"Eindtotaal",$A887&lt;&gt;""),(VLOOKUP($A887,basisdata!$J$1:$M$3415,4,0)),"")</f>
        <v/>
      </c>
      <c r="H887" s="143" t="str">
        <f>IF(AND($A887&lt;&gt;"Eindtotaal",$A887&lt;&gt;""),(VLOOKUP($A887,basisdata!$J$1:$M$3415,2,0)),"")</f>
        <v/>
      </c>
      <c r="I887" s="144" t="str">
        <f>IF(AND($A887&lt;&gt;"Eindtotaal",$A887&lt;&gt;""),(VLOOKUP($A887,basisdata!$J$1:$N$3415,5,0)),"")</f>
        <v/>
      </c>
    </row>
    <row r="888" spans="1:9" x14ac:dyDescent="0.3">
      <c r="A888"/>
      <c r="B888"/>
      <c r="C888"/>
      <c r="D888"/>
      <c r="E888"/>
      <c r="G888" s="143" t="str">
        <f>IF(AND($A888&lt;&gt;"Eindtotaal",$A888&lt;&gt;""),(VLOOKUP($A888,basisdata!$J$1:$M$3415,4,0)),"")</f>
        <v/>
      </c>
      <c r="H888" s="143" t="str">
        <f>IF(AND($A888&lt;&gt;"Eindtotaal",$A888&lt;&gt;""),(VLOOKUP($A888,basisdata!$J$1:$M$3415,2,0)),"")</f>
        <v/>
      </c>
      <c r="I888" s="144" t="str">
        <f>IF(AND($A888&lt;&gt;"Eindtotaal",$A888&lt;&gt;""),(VLOOKUP($A888,basisdata!$J$1:$N$3415,5,0)),"")</f>
        <v/>
      </c>
    </row>
    <row r="889" spans="1:9" x14ac:dyDescent="0.3">
      <c r="A889"/>
      <c r="B889"/>
      <c r="C889"/>
      <c r="D889"/>
      <c r="E889"/>
      <c r="G889" s="143" t="str">
        <f>IF(AND($A889&lt;&gt;"Eindtotaal",$A889&lt;&gt;""),(VLOOKUP($A889,basisdata!$J$1:$M$3415,4,0)),"")</f>
        <v/>
      </c>
      <c r="H889" s="143" t="str">
        <f>IF(AND($A889&lt;&gt;"Eindtotaal",$A889&lt;&gt;""),(VLOOKUP($A889,basisdata!$J$1:$M$3415,2,0)),"")</f>
        <v/>
      </c>
      <c r="I889" s="144" t="str">
        <f>IF(AND($A889&lt;&gt;"Eindtotaal",$A889&lt;&gt;""),(VLOOKUP($A889,basisdata!$J$1:$N$3415,5,0)),"")</f>
        <v/>
      </c>
    </row>
    <row r="890" spans="1:9" x14ac:dyDescent="0.3">
      <c r="A890"/>
      <c r="B890"/>
      <c r="C890"/>
      <c r="D890"/>
      <c r="E890"/>
      <c r="G890" s="143" t="str">
        <f>IF(AND($A890&lt;&gt;"Eindtotaal",$A890&lt;&gt;""),(VLOOKUP($A890,basisdata!$J$1:$M$3415,4,0)),"")</f>
        <v/>
      </c>
      <c r="H890" s="143" t="str">
        <f>IF(AND($A890&lt;&gt;"Eindtotaal",$A890&lt;&gt;""),(VLOOKUP($A890,basisdata!$J$1:$M$3415,2,0)),"")</f>
        <v/>
      </c>
      <c r="I890" s="144" t="str">
        <f>IF(AND($A890&lt;&gt;"Eindtotaal",$A890&lt;&gt;""),(VLOOKUP($A890,basisdata!$J$1:$N$3415,5,0)),"")</f>
        <v/>
      </c>
    </row>
    <row r="891" spans="1:9" x14ac:dyDescent="0.3">
      <c r="A891"/>
      <c r="B891"/>
      <c r="C891"/>
      <c r="D891"/>
      <c r="E891"/>
      <c r="G891" s="143" t="str">
        <f>IF(AND($A891&lt;&gt;"Eindtotaal",$A891&lt;&gt;""),(VLOOKUP($A891,basisdata!$J$1:$M$3415,4,0)),"")</f>
        <v/>
      </c>
      <c r="H891" s="143" t="str">
        <f>IF(AND($A891&lt;&gt;"Eindtotaal",$A891&lt;&gt;""),(VLOOKUP($A891,basisdata!$J$1:$M$3415,2,0)),"")</f>
        <v/>
      </c>
      <c r="I891" s="144" t="str">
        <f>IF(AND($A891&lt;&gt;"Eindtotaal",$A891&lt;&gt;""),(VLOOKUP($A891,basisdata!$J$1:$N$3415,5,0)),"")</f>
        <v/>
      </c>
    </row>
    <row r="892" spans="1:9" x14ac:dyDescent="0.3">
      <c r="A892"/>
      <c r="B892"/>
      <c r="C892"/>
      <c r="D892"/>
      <c r="E892"/>
      <c r="G892" s="143" t="str">
        <f>IF(AND($A892&lt;&gt;"Eindtotaal",$A892&lt;&gt;""),(VLOOKUP($A892,basisdata!$J$1:$M$3415,4,0)),"")</f>
        <v/>
      </c>
      <c r="H892" s="143" t="str">
        <f>IF(AND($A892&lt;&gt;"Eindtotaal",$A892&lt;&gt;""),(VLOOKUP($A892,basisdata!$J$1:$M$3415,2,0)),"")</f>
        <v/>
      </c>
      <c r="I892" s="144" t="str">
        <f>IF(AND($A892&lt;&gt;"Eindtotaal",$A892&lt;&gt;""),(VLOOKUP($A892,basisdata!$J$1:$N$3415,5,0)),"")</f>
        <v/>
      </c>
    </row>
    <row r="893" spans="1:9" x14ac:dyDescent="0.3">
      <c r="A893"/>
      <c r="B893"/>
      <c r="C893"/>
      <c r="D893"/>
      <c r="E893"/>
      <c r="G893" s="143" t="str">
        <f>IF(AND($A893&lt;&gt;"Eindtotaal",$A893&lt;&gt;""),(VLOOKUP($A893,basisdata!$J$1:$M$3415,4,0)),"")</f>
        <v/>
      </c>
      <c r="H893" s="143" t="str">
        <f>IF(AND($A893&lt;&gt;"Eindtotaal",$A893&lt;&gt;""),(VLOOKUP($A893,basisdata!$J$1:$M$3415,2,0)),"")</f>
        <v/>
      </c>
      <c r="I893" s="144" t="str">
        <f>IF(AND($A893&lt;&gt;"Eindtotaal",$A893&lt;&gt;""),(VLOOKUP($A893,basisdata!$J$1:$N$3415,5,0)),"")</f>
        <v/>
      </c>
    </row>
    <row r="894" spans="1:9" x14ac:dyDescent="0.3">
      <c r="A894"/>
      <c r="B894"/>
      <c r="C894"/>
      <c r="D894"/>
      <c r="E894"/>
      <c r="G894" s="143" t="str">
        <f>IF(AND($A894&lt;&gt;"Eindtotaal",$A894&lt;&gt;""),(VLOOKUP($A894,basisdata!$J$1:$M$3415,4,0)),"")</f>
        <v/>
      </c>
      <c r="H894" s="143" t="str">
        <f>IF(AND($A894&lt;&gt;"Eindtotaal",$A894&lt;&gt;""),(VLOOKUP($A894,basisdata!$J$1:$M$3415,2,0)),"")</f>
        <v/>
      </c>
      <c r="I894" s="144" t="str">
        <f>IF(AND($A894&lt;&gt;"Eindtotaal",$A894&lt;&gt;""),(VLOOKUP($A894,basisdata!$J$1:$N$3415,5,0)),"")</f>
        <v/>
      </c>
    </row>
    <row r="895" spans="1:9" x14ac:dyDescent="0.3">
      <c r="A895"/>
      <c r="B895"/>
      <c r="C895"/>
      <c r="D895"/>
      <c r="E895"/>
      <c r="G895" s="143" t="str">
        <f>IF(AND($A895&lt;&gt;"Eindtotaal",$A895&lt;&gt;""),(VLOOKUP($A895,basisdata!$J$1:$M$3415,4,0)),"")</f>
        <v/>
      </c>
      <c r="H895" s="143" t="str">
        <f>IF(AND($A895&lt;&gt;"Eindtotaal",$A895&lt;&gt;""),(VLOOKUP($A895,basisdata!$J$1:$M$3415,2,0)),"")</f>
        <v/>
      </c>
      <c r="I895" s="144" t="str">
        <f>IF(AND($A895&lt;&gt;"Eindtotaal",$A895&lt;&gt;""),(VLOOKUP($A895,basisdata!$J$1:$N$3415,5,0)),"")</f>
        <v/>
      </c>
    </row>
    <row r="896" spans="1:9" x14ac:dyDescent="0.3">
      <c r="A896"/>
      <c r="B896"/>
      <c r="C896"/>
      <c r="D896"/>
      <c r="E896"/>
      <c r="G896" s="143" t="str">
        <f>IF(AND($A896&lt;&gt;"Eindtotaal",$A896&lt;&gt;""),(VLOOKUP($A896,basisdata!$J$1:$M$3415,4,0)),"")</f>
        <v/>
      </c>
      <c r="H896" s="143" t="str">
        <f>IF(AND($A896&lt;&gt;"Eindtotaal",$A896&lt;&gt;""),(VLOOKUP($A896,basisdata!$J$1:$M$3415,2,0)),"")</f>
        <v/>
      </c>
      <c r="I896" s="144" t="str">
        <f>IF(AND($A896&lt;&gt;"Eindtotaal",$A896&lt;&gt;""),(VLOOKUP($A896,basisdata!$J$1:$N$3415,5,0)),"")</f>
        <v/>
      </c>
    </row>
    <row r="897" spans="1:9" x14ac:dyDescent="0.3">
      <c r="A897"/>
      <c r="B897"/>
      <c r="C897"/>
      <c r="D897"/>
      <c r="E897"/>
      <c r="G897" s="143" t="str">
        <f>IF(AND($A897&lt;&gt;"Eindtotaal",$A897&lt;&gt;""),(VLOOKUP($A897,basisdata!$J$1:$M$3415,4,0)),"")</f>
        <v/>
      </c>
      <c r="H897" s="143" t="str">
        <f>IF(AND($A897&lt;&gt;"Eindtotaal",$A897&lt;&gt;""),(VLOOKUP($A897,basisdata!$J$1:$M$3415,2,0)),"")</f>
        <v/>
      </c>
      <c r="I897" s="144" t="str">
        <f>IF(AND($A897&lt;&gt;"Eindtotaal",$A897&lt;&gt;""),(VLOOKUP($A897,basisdata!$J$1:$N$3415,5,0)),"")</f>
        <v/>
      </c>
    </row>
    <row r="898" spans="1:9" x14ac:dyDescent="0.3">
      <c r="A898"/>
      <c r="B898"/>
      <c r="C898"/>
      <c r="D898"/>
      <c r="E898"/>
      <c r="G898" s="143" t="str">
        <f>IF(AND($A898&lt;&gt;"Eindtotaal",$A898&lt;&gt;""),(VLOOKUP($A898,basisdata!$J$1:$M$3415,4,0)),"")</f>
        <v/>
      </c>
      <c r="H898" s="143" t="str">
        <f>IF(AND($A898&lt;&gt;"Eindtotaal",$A898&lt;&gt;""),(VLOOKUP($A898,basisdata!$J$1:$M$3415,2,0)),"")</f>
        <v/>
      </c>
      <c r="I898" s="144" t="str">
        <f>IF(AND($A898&lt;&gt;"Eindtotaal",$A898&lt;&gt;""),(VLOOKUP($A898,basisdata!$J$1:$N$3415,5,0)),"")</f>
        <v/>
      </c>
    </row>
    <row r="899" spans="1:9" x14ac:dyDescent="0.3">
      <c r="A899"/>
      <c r="B899"/>
      <c r="C899"/>
      <c r="D899"/>
      <c r="E899"/>
      <c r="G899" s="143" t="str">
        <f>IF(AND($A899&lt;&gt;"Eindtotaal",$A899&lt;&gt;""),(VLOOKUP($A899,basisdata!$J$1:$M$3415,4,0)),"")</f>
        <v/>
      </c>
      <c r="H899" s="143" t="str">
        <f>IF(AND($A899&lt;&gt;"Eindtotaal",$A899&lt;&gt;""),(VLOOKUP($A899,basisdata!$J$1:$M$3415,2,0)),"")</f>
        <v/>
      </c>
      <c r="I899" s="144" t="str">
        <f>IF(AND($A899&lt;&gt;"Eindtotaal",$A899&lt;&gt;""),(VLOOKUP($A899,basisdata!$J$1:$N$3415,5,0)),"")</f>
        <v/>
      </c>
    </row>
    <row r="900" spans="1:9" x14ac:dyDescent="0.3">
      <c r="A900"/>
      <c r="B900"/>
      <c r="C900"/>
      <c r="D900"/>
      <c r="E900"/>
      <c r="G900" s="143" t="str">
        <f>IF(AND($A900&lt;&gt;"Eindtotaal",$A900&lt;&gt;""),(VLOOKUP($A900,basisdata!$J$1:$M$3415,4,0)),"")</f>
        <v/>
      </c>
      <c r="H900" s="143" t="str">
        <f>IF(AND($A900&lt;&gt;"Eindtotaal",$A900&lt;&gt;""),(VLOOKUP($A900,basisdata!$J$1:$M$3415,2,0)),"")</f>
        <v/>
      </c>
      <c r="I900" s="144" t="str">
        <f>IF(AND($A900&lt;&gt;"Eindtotaal",$A900&lt;&gt;""),(VLOOKUP($A900,basisdata!$J$1:$N$3415,5,0)),"")</f>
        <v/>
      </c>
    </row>
    <row r="901" spans="1:9" x14ac:dyDescent="0.3">
      <c r="A901"/>
      <c r="B901"/>
      <c r="C901"/>
      <c r="D901"/>
      <c r="E901"/>
      <c r="G901" s="143" t="str">
        <f>IF(AND($A901&lt;&gt;"Eindtotaal",$A901&lt;&gt;""),(VLOOKUP($A901,basisdata!$J$1:$M$3415,4,0)),"")</f>
        <v/>
      </c>
      <c r="H901" s="143" t="str">
        <f>IF(AND($A901&lt;&gt;"Eindtotaal",$A901&lt;&gt;""),(VLOOKUP($A901,basisdata!$J$1:$M$3415,2,0)),"")</f>
        <v/>
      </c>
      <c r="I901" s="144" t="str">
        <f>IF(AND($A901&lt;&gt;"Eindtotaal",$A901&lt;&gt;""),(VLOOKUP($A901,basisdata!$J$1:$N$3415,5,0)),"")</f>
        <v/>
      </c>
    </row>
    <row r="902" spans="1:9" x14ac:dyDescent="0.3">
      <c r="A902"/>
      <c r="B902"/>
      <c r="C902"/>
      <c r="D902"/>
      <c r="E902"/>
      <c r="G902" s="143" t="str">
        <f>IF(AND($A902&lt;&gt;"Eindtotaal",$A902&lt;&gt;""),(VLOOKUP($A902,basisdata!$J$1:$M$3415,4,0)),"")</f>
        <v/>
      </c>
      <c r="H902" s="143" t="str">
        <f>IF(AND($A902&lt;&gt;"Eindtotaal",$A902&lt;&gt;""),(VLOOKUP($A902,basisdata!$J$1:$M$3415,2,0)),"")</f>
        <v/>
      </c>
      <c r="I902" s="144" t="str">
        <f>IF(AND($A902&lt;&gt;"Eindtotaal",$A902&lt;&gt;""),(VLOOKUP($A902,basisdata!$J$1:$N$3415,5,0)),"")</f>
        <v/>
      </c>
    </row>
    <row r="903" spans="1:9" x14ac:dyDescent="0.3">
      <c r="A903"/>
      <c r="B903"/>
      <c r="C903"/>
      <c r="D903"/>
      <c r="E903"/>
      <c r="G903" s="143" t="str">
        <f>IF(AND($A903&lt;&gt;"Eindtotaal",$A903&lt;&gt;""),(VLOOKUP($A903,basisdata!$J$1:$M$3415,4,0)),"")</f>
        <v/>
      </c>
      <c r="H903" s="143" t="str">
        <f>IF(AND($A903&lt;&gt;"Eindtotaal",$A903&lt;&gt;""),(VLOOKUP($A903,basisdata!$J$1:$M$3415,2,0)),"")</f>
        <v/>
      </c>
      <c r="I903" s="144" t="str">
        <f>IF(AND($A903&lt;&gt;"Eindtotaal",$A903&lt;&gt;""),(VLOOKUP($A903,basisdata!$J$1:$N$3415,5,0)),"")</f>
        <v/>
      </c>
    </row>
    <row r="904" spans="1:9" x14ac:dyDescent="0.3">
      <c r="A904"/>
      <c r="B904"/>
      <c r="C904"/>
      <c r="D904"/>
      <c r="E904"/>
      <c r="G904" s="143" t="str">
        <f>IF(AND($A904&lt;&gt;"Eindtotaal",$A904&lt;&gt;""),(VLOOKUP($A904,basisdata!$J$1:$M$3415,4,0)),"")</f>
        <v/>
      </c>
      <c r="H904" s="143" t="str">
        <f>IF(AND($A904&lt;&gt;"Eindtotaal",$A904&lt;&gt;""),(VLOOKUP($A904,basisdata!$J$1:$M$3415,2,0)),"")</f>
        <v/>
      </c>
      <c r="I904" s="144" t="str">
        <f>IF(AND($A904&lt;&gt;"Eindtotaal",$A904&lt;&gt;""),(VLOOKUP($A904,basisdata!$J$1:$N$3415,5,0)),"")</f>
        <v/>
      </c>
    </row>
    <row r="905" spans="1:9" x14ac:dyDescent="0.3">
      <c r="A905"/>
      <c r="B905"/>
      <c r="C905"/>
      <c r="D905"/>
      <c r="E905"/>
      <c r="G905" s="143" t="str">
        <f>IF(AND($A905&lt;&gt;"Eindtotaal",$A905&lt;&gt;""),(VLOOKUP($A905,basisdata!$J$1:$M$3415,4,0)),"")</f>
        <v/>
      </c>
      <c r="H905" s="143" t="str">
        <f>IF(AND($A905&lt;&gt;"Eindtotaal",$A905&lt;&gt;""),(VLOOKUP($A905,basisdata!$J$1:$M$3415,2,0)),"")</f>
        <v/>
      </c>
      <c r="I905" s="144" t="str">
        <f>IF(AND($A905&lt;&gt;"Eindtotaal",$A905&lt;&gt;""),(VLOOKUP($A905,basisdata!$J$1:$N$3415,5,0)),"")</f>
        <v/>
      </c>
    </row>
    <row r="906" spans="1:9" x14ac:dyDescent="0.3">
      <c r="A906"/>
      <c r="B906"/>
      <c r="C906"/>
      <c r="D906"/>
      <c r="E906"/>
      <c r="G906" s="143" t="str">
        <f>IF(AND($A906&lt;&gt;"Eindtotaal",$A906&lt;&gt;""),(VLOOKUP($A906,basisdata!$J$1:$M$3415,4,0)),"")</f>
        <v/>
      </c>
      <c r="H906" s="143" t="str">
        <f>IF(AND($A906&lt;&gt;"Eindtotaal",$A906&lt;&gt;""),(VLOOKUP($A906,basisdata!$J$1:$M$3415,2,0)),"")</f>
        <v/>
      </c>
      <c r="I906" s="144" t="str">
        <f>IF(AND($A906&lt;&gt;"Eindtotaal",$A906&lt;&gt;""),(VLOOKUP($A906,basisdata!$J$1:$N$3415,5,0)),"")</f>
        <v/>
      </c>
    </row>
    <row r="907" spans="1:9" x14ac:dyDescent="0.3">
      <c r="A907"/>
      <c r="B907"/>
      <c r="C907"/>
      <c r="D907"/>
      <c r="E907"/>
      <c r="G907" s="143" t="str">
        <f>IF(AND($A907&lt;&gt;"Eindtotaal",$A907&lt;&gt;""),(VLOOKUP($A907,basisdata!$J$1:$M$3415,4,0)),"")</f>
        <v/>
      </c>
      <c r="H907" s="143" t="str">
        <f>IF(AND($A907&lt;&gt;"Eindtotaal",$A907&lt;&gt;""),(VLOOKUP($A907,basisdata!$J$1:$M$3415,2,0)),"")</f>
        <v/>
      </c>
      <c r="I907" s="144" t="str">
        <f>IF(AND($A907&lt;&gt;"Eindtotaal",$A907&lt;&gt;""),(VLOOKUP($A907,basisdata!$J$1:$N$3415,5,0)),"")</f>
        <v/>
      </c>
    </row>
    <row r="908" spans="1:9" x14ac:dyDescent="0.3">
      <c r="A908"/>
      <c r="B908"/>
      <c r="C908"/>
      <c r="D908"/>
      <c r="E908"/>
      <c r="G908" s="143" t="str">
        <f>IF(AND($A908&lt;&gt;"Eindtotaal",$A908&lt;&gt;""),(VLOOKUP($A908,basisdata!$J$1:$M$3415,4,0)),"")</f>
        <v/>
      </c>
      <c r="H908" s="143" t="str">
        <f>IF(AND($A908&lt;&gt;"Eindtotaal",$A908&lt;&gt;""),(VLOOKUP($A908,basisdata!$J$1:$M$3415,2,0)),"")</f>
        <v/>
      </c>
      <c r="I908" s="144" t="str">
        <f>IF(AND($A908&lt;&gt;"Eindtotaal",$A908&lt;&gt;""),(VLOOKUP($A908,basisdata!$J$1:$N$3415,5,0)),"")</f>
        <v/>
      </c>
    </row>
    <row r="909" spans="1:9" x14ac:dyDescent="0.3">
      <c r="A909"/>
      <c r="B909"/>
      <c r="C909"/>
      <c r="D909"/>
      <c r="E909"/>
      <c r="G909" s="143" t="str">
        <f>IF(AND($A909&lt;&gt;"Eindtotaal",$A909&lt;&gt;""),(VLOOKUP($A909,basisdata!$J$1:$M$3415,4,0)),"")</f>
        <v/>
      </c>
      <c r="H909" s="143" t="str">
        <f>IF(AND($A909&lt;&gt;"Eindtotaal",$A909&lt;&gt;""),(VLOOKUP($A909,basisdata!$J$1:$M$3415,2,0)),"")</f>
        <v/>
      </c>
      <c r="I909" s="144" t="str">
        <f>IF(AND($A909&lt;&gt;"Eindtotaal",$A909&lt;&gt;""),(VLOOKUP($A909,basisdata!$J$1:$N$3415,5,0)),"")</f>
        <v/>
      </c>
    </row>
    <row r="910" spans="1:9" x14ac:dyDescent="0.3">
      <c r="A910"/>
      <c r="B910"/>
      <c r="C910"/>
      <c r="D910"/>
      <c r="E910"/>
      <c r="G910" s="143" t="str">
        <f>IF(AND($A910&lt;&gt;"Eindtotaal",$A910&lt;&gt;""),(VLOOKUP($A910,basisdata!$J$1:$M$3415,4,0)),"")</f>
        <v/>
      </c>
      <c r="H910" s="143" t="str">
        <f>IF(AND($A910&lt;&gt;"Eindtotaal",$A910&lt;&gt;""),(VLOOKUP($A910,basisdata!$J$1:$M$3415,2,0)),"")</f>
        <v/>
      </c>
      <c r="I910" s="144" t="str">
        <f>IF(AND($A910&lt;&gt;"Eindtotaal",$A910&lt;&gt;""),(VLOOKUP($A910,basisdata!$J$1:$N$3415,5,0)),"")</f>
        <v/>
      </c>
    </row>
    <row r="911" spans="1:9" x14ac:dyDescent="0.3">
      <c r="A911"/>
      <c r="B911"/>
      <c r="C911"/>
      <c r="D911"/>
      <c r="E911"/>
      <c r="G911" s="143" t="str">
        <f>IF(AND($A911&lt;&gt;"Eindtotaal",$A911&lt;&gt;""),(VLOOKUP($A911,basisdata!$J$1:$M$3415,4,0)),"")</f>
        <v/>
      </c>
      <c r="H911" s="143" t="str">
        <f>IF(AND($A911&lt;&gt;"Eindtotaal",$A911&lt;&gt;""),(VLOOKUP($A911,basisdata!$J$1:$M$3415,2,0)),"")</f>
        <v/>
      </c>
      <c r="I911" s="144" t="str">
        <f>IF(AND($A911&lt;&gt;"Eindtotaal",$A911&lt;&gt;""),(VLOOKUP($A911,basisdata!$J$1:$N$3415,5,0)),"")</f>
        <v/>
      </c>
    </row>
    <row r="912" spans="1:9" x14ac:dyDescent="0.3">
      <c r="A912"/>
      <c r="B912"/>
      <c r="C912"/>
      <c r="D912"/>
      <c r="E912"/>
      <c r="G912" s="143" t="str">
        <f>IF(AND($A912&lt;&gt;"Eindtotaal",$A912&lt;&gt;""),(VLOOKUP($A912,basisdata!$J$1:$M$3415,4,0)),"")</f>
        <v/>
      </c>
      <c r="H912" s="143" t="str">
        <f>IF(AND($A912&lt;&gt;"Eindtotaal",$A912&lt;&gt;""),(VLOOKUP($A912,basisdata!$J$1:$M$3415,2,0)),"")</f>
        <v/>
      </c>
      <c r="I912" s="144" t="str">
        <f>IF(AND($A912&lt;&gt;"Eindtotaal",$A912&lt;&gt;""),(VLOOKUP($A912,basisdata!$J$1:$N$3415,5,0)),"")</f>
        <v/>
      </c>
    </row>
    <row r="913" spans="1:9" x14ac:dyDescent="0.3">
      <c r="A913"/>
      <c r="B913"/>
      <c r="C913"/>
      <c r="D913"/>
      <c r="E913"/>
      <c r="G913" s="143" t="str">
        <f>IF(AND($A913&lt;&gt;"Eindtotaal",$A913&lt;&gt;""),(VLOOKUP($A913,basisdata!$J$1:$M$3415,4,0)),"")</f>
        <v/>
      </c>
      <c r="H913" s="143" t="str">
        <f>IF(AND($A913&lt;&gt;"Eindtotaal",$A913&lt;&gt;""),(VLOOKUP($A913,basisdata!$J$1:$M$3415,2,0)),"")</f>
        <v/>
      </c>
      <c r="I913" s="144" t="str">
        <f>IF(AND($A913&lt;&gt;"Eindtotaal",$A913&lt;&gt;""),(VLOOKUP($A913,basisdata!$J$1:$N$3415,5,0)),"")</f>
        <v/>
      </c>
    </row>
    <row r="914" spans="1:9" x14ac:dyDescent="0.3">
      <c r="A914"/>
      <c r="B914"/>
      <c r="C914"/>
      <c r="D914"/>
      <c r="E914"/>
      <c r="G914" s="143" t="str">
        <f>IF(AND($A914&lt;&gt;"Eindtotaal",$A914&lt;&gt;""),(VLOOKUP($A914,basisdata!$J$1:$M$3415,4,0)),"")</f>
        <v/>
      </c>
      <c r="H914" s="143" t="str">
        <f>IF(AND($A914&lt;&gt;"Eindtotaal",$A914&lt;&gt;""),(VLOOKUP($A914,basisdata!$J$1:$M$3415,2,0)),"")</f>
        <v/>
      </c>
      <c r="I914" s="144" t="str">
        <f>IF(AND($A914&lt;&gt;"Eindtotaal",$A914&lt;&gt;""),(VLOOKUP($A914,basisdata!$J$1:$N$3415,5,0)),"")</f>
        <v/>
      </c>
    </row>
    <row r="915" spans="1:9" x14ac:dyDescent="0.3">
      <c r="A915"/>
      <c r="B915"/>
      <c r="C915"/>
      <c r="D915"/>
      <c r="E915"/>
      <c r="G915" s="143" t="str">
        <f>IF(AND($A915&lt;&gt;"Eindtotaal",$A915&lt;&gt;""),(VLOOKUP($A915,basisdata!$J$1:$M$3415,4,0)),"")</f>
        <v/>
      </c>
      <c r="H915" s="143" t="str">
        <f>IF(AND($A915&lt;&gt;"Eindtotaal",$A915&lt;&gt;""),(VLOOKUP($A915,basisdata!$J$1:$M$3415,2,0)),"")</f>
        <v/>
      </c>
      <c r="I915" s="144" t="str">
        <f>IF(AND($A915&lt;&gt;"Eindtotaal",$A915&lt;&gt;""),(VLOOKUP($A915,basisdata!$J$1:$N$3415,5,0)),"")</f>
        <v/>
      </c>
    </row>
    <row r="916" spans="1:9" x14ac:dyDescent="0.3">
      <c r="A916"/>
      <c r="B916"/>
      <c r="C916"/>
      <c r="D916"/>
      <c r="E916"/>
      <c r="G916" s="143" t="str">
        <f>IF(AND($A916&lt;&gt;"Eindtotaal",$A916&lt;&gt;""),(VLOOKUP($A916,basisdata!$J$1:$M$3415,4,0)),"")</f>
        <v/>
      </c>
      <c r="H916" s="143" t="str">
        <f>IF(AND($A916&lt;&gt;"Eindtotaal",$A916&lt;&gt;""),(VLOOKUP($A916,basisdata!$J$1:$M$3415,2,0)),"")</f>
        <v/>
      </c>
      <c r="I916" s="144" t="str">
        <f>IF(AND($A916&lt;&gt;"Eindtotaal",$A916&lt;&gt;""),(VLOOKUP($A916,basisdata!$J$1:$N$3415,5,0)),"")</f>
        <v/>
      </c>
    </row>
    <row r="917" spans="1:9" x14ac:dyDescent="0.3">
      <c r="A917"/>
      <c r="B917"/>
      <c r="C917"/>
      <c r="D917"/>
      <c r="E917"/>
      <c r="G917" s="143" t="str">
        <f>IF(AND($A917&lt;&gt;"Eindtotaal",$A917&lt;&gt;""),(VLOOKUP($A917,basisdata!$J$1:$M$3415,4,0)),"")</f>
        <v/>
      </c>
      <c r="H917" s="143" t="str">
        <f>IF(AND($A917&lt;&gt;"Eindtotaal",$A917&lt;&gt;""),(VLOOKUP($A917,basisdata!$J$1:$M$3415,2,0)),"")</f>
        <v/>
      </c>
      <c r="I917" s="144" t="str">
        <f>IF(AND($A917&lt;&gt;"Eindtotaal",$A917&lt;&gt;""),(VLOOKUP($A917,basisdata!$J$1:$N$3415,5,0)),"")</f>
        <v/>
      </c>
    </row>
    <row r="918" spans="1:9" x14ac:dyDescent="0.3">
      <c r="A918"/>
      <c r="B918"/>
      <c r="C918"/>
      <c r="D918"/>
      <c r="E918"/>
      <c r="G918" s="143" t="str">
        <f>IF(AND($A918&lt;&gt;"Eindtotaal",$A918&lt;&gt;""),(VLOOKUP($A918,basisdata!$J$1:$M$3415,4,0)),"")</f>
        <v/>
      </c>
      <c r="H918" s="143" t="str">
        <f>IF(AND($A918&lt;&gt;"Eindtotaal",$A918&lt;&gt;""),(VLOOKUP($A918,basisdata!$J$1:$M$3415,2,0)),"")</f>
        <v/>
      </c>
      <c r="I918" s="144" t="str">
        <f>IF(AND($A918&lt;&gt;"Eindtotaal",$A918&lt;&gt;""),(VLOOKUP($A918,basisdata!$J$1:$N$3415,5,0)),"")</f>
        <v/>
      </c>
    </row>
    <row r="919" spans="1:9" x14ac:dyDescent="0.3">
      <c r="A919"/>
      <c r="B919"/>
      <c r="C919"/>
      <c r="D919"/>
      <c r="E919"/>
      <c r="G919" s="143" t="str">
        <f>IF(AND($A919&lt;&gt;"Eindtotaal",$A919&lt;&gt;""),(VLOOKUP($A919,basisdata!$J$1:$M$3415,4,0)),"")</f>
        <v/>
      </c>
      <c r="H919" s="143" t="str">
        <f>IF(AND($A919&lt;&gt;"Eindtotaal",$A919&lt;&gt;""),(VLOOKUP($A919,basisdata!$J$1:$M$3415,2,0)),"")</f>
        <v/>
      </c>
      <c r="I919" s="144" t="str">
        <f>IF(AND($A919&lt;&gt;"Eindtotaal",$A919&lt;&gt;""),(VLOOKUP($A919,basisdata!$J$1:$N$3415,5,0)),"")</f>
        <v/>
      </c>
    </row>
    <row r="920" spans="1:9" x14ac:dyDescent="0.3">
      <c r="A920"/>
      <c r="B920"/>
      <c r="C920"/>
      <c r="D920"/>
      <c r="E920"/>
      <c r="G920" s="143" t="str">
        <f>IF(AND($A920&lt;&gt;"Eindtotaal",$A920&lt;&gt;""),(VLOOKUP($A920,basisdata!$J$1:$M$3415,4,0)),"")</f>
        <v/>
      </c>
      <c r="H920" s="143" t="str">
        <f>IF(AND($A920&lt;&gt;"Eindtotaal",$A920&lt;&gt;""),(VLOOKUP($A920,basisdata!$J$1:$M$3415,2,0)),"")</f>
        <v/>
      </c>
      <c r="I920" s="144" t="str">
        <f>IF(AND($A920&lt;&gt;"Eindtotaal",$A920&lt;&gt;""),(VLOOKUP($A920,basisdata!$J$1:$N$3415,5,0)),"")</f>
        <v/>
      </c>
    </row>
    <row r="921" spans="1:9" x14ac:dyDescent="0.3">
      <c r="A921"/>
      <c r="B921"/>
      <c r="C921"/>
      <c r="D921"/>
      <c r="E921"/>
      <c r="G921" s="143" t="str">
        <f>IF(AND($A921&lt;&gt;"Eindtotaal",$A921&lt;&gt;""),(VLOOKUP($A921,basisdata!$J$1:$M$3415,4,0)),"")</f>
        <v/>
      </c>
      <c r="H921" s="143" t="str">
        <f>IF(AND($A921&lt;&gt;"Eindtotaal",$A921&lt;&gt;""),(VLOOKUP($A921,basisdata!$J$1:$M$3415,2,0)),"")</f>
        <v/>
      </c>
      <c r="I921" s="144" t="str">
        <f>IF(AND($A921&lt;&gt;"Eindtotaal",$A921&lt;&gt;""),(VLOOKUP($A921,basisdata!$J$1:$N$3415,5,0)),"")</f>
        <v/>
      </c>
    </row>
    <row r="922" spans="1:9" x14ac:dyDescent="0.3">
      <c r="A922"/>
      <c r="B922"/>
      <c r="C922"/>
      <c r="D922"/>
      <c r="E922"/>
      <c r="G922" s="143" t="str">
        <f>IF(AND($A922&lt;&gt;"Eindtotaal",$A922&lt;&gt;""),(VLOOKUP($A922,basisdata!$J$1:$M$3415,4,0)),"")</f>
        <v/>
      </c>
      <c r="H922" s="143" t="str">
        <f>IF(AND($A922&lt;&gt;"Eindtotaal",$A922&lt;&gt;""),(VLOOKUP($A922,basisdata!$J$1:$M$3415,2,0)),"")</f>
        <v/>
      </c>
      <c r="I922" s="144" t="str">
        <f>IF(AND($A922&lt;&gt;"Eindtotaal",$A922&lt;&gt;""),(VLOOKUP($A922,basisdata!$J$1:$N$3415,5,0)),"")</f>
        <v/>
      </c>
    </row>
    <row r="923" spans="1:9" x14ac:dyDescent="0.3">
      <c r="A923"/>
      <c r="B923"/>
      <c r="C923"/>
      <c r="D923"/>
      <c r="E923"/>
      <c r="G923" s="143" t="str">
        <f>IF(AND($A923&lt;&gt;"Eindtotaal",$A923&lt;&gt;""),(VLOOKUP($A923,basisdata!$J$1:$M$3415,4,0)),"")</f>
        <v/>
      </c>
      <c r="H923" s="143" t="str">
        <f>IF(AND($A923&lt;&gt;"Eindtotaal",$A923&lt;&gt;""),(VLOOKUP($A923,basisdata!$J$1:$M$3415,2,0)),"")</f>
        <v/>
      </c>
      <c r="I923" s="144" t="str">
        <f>IF(AND($A923&lt;&gt;"Eindtotaal",$A923&lt;&gt;""),(VLOOKUP($A923,basisdata!$J$1:$N$3415,5,0)),"")</f>
        <v/>
      </c>
    </row>
    <row r="924" spans="1:9" x14ac:dyDescent="0.3">
      <c r="A924"/>
      <c r="B924"/>
      <c r="C924"/>
      <c r="D924"/>
      <c r="E924"/>
      <c r="G924" s="143" t="str">
        <f>IF(AND($A924&lt;&gt;"Eindtotaal",$A924&lt;&gt;""),(VLOOKUP($A924,basisdata!$J$1:$M$3415,4,0)),"")</f>
        <v/>
      </c>
      <c r="H924" s="143" t="str">
        <f>IF(AND($A924&lt;&gt;"Eindtotaal",$A924&lt;&gt;""),(VLOOKUP($A924,basisdata!$J$1:$M$3415,2,0)),"")</f>
        <v/>
      </c>
      <c r="I924" s="144" t="str">
        <f>IF(AND($A924&lt;&gt;"Eindtotaal",$A924&lt;&gt;""),(VLOOKUP($A924,basisdata!$J$1:$N$3415,5,0)),"")</f>
        <v/>
      </c>
    </row>
    <row r="925" spans="1:9" x14ac:dyDescent="0.3">
      <c r="A925"/>
      <c r="B925"/>
      <c r="C925"/>
      <c r="D925"/>
      <c r="E925"/>
      <c r="G925" s="143" t="str">
        <f>IF(AND($A925&lt;&gt;"Eindtotaal",$A925&lt;&gt;""),(VLOOKUP($A925,basisdata!$J$1:$M$3415,4,0)),"")</f>
        <v/>
      </c>
      <c r="H925" s="143" t="str">
        <f>IF(AND($A925&lt;&gt;"Eindtotaal",$A925&lt;&gt;""),(VLOOKUP($A925,basisdata!$J$1:$M$3415,2,0)),"")</f>
        <v/>
      </c>
      <c r="I925" s="144" t="str">
        <f>IF(AND($A925&lt;&gt;"Eindtotaal",$A925&lt;&gt;""),(VLOOKUP($A925,basisdata!$J$1:$N$3415,5,0)),"")</f>
        <v/>
      </c>
    </row>
    <row r="926" spans="1:9" x14ac:dyDescent="0.3">
      <c r="A926"/>
      <c r="B926"/>
      <c r="C926"/>
      <c r="D926"/>
      <c r="E926"/>
      <c r="G926" s="143" t="str">
        <f>IF(AND($A926&lt;&gt;"Eindtotaal",$A926&lt;&gt;""),(VLOOKUP($A926,basisdata!$J$1:$M$3415,4,0)),"")</f>
        <v/>
      </c>
      <c r="H926" s="143" t="str">
        <f>IF(AND($A926&lt;&gt;"Eindtotaal",$A926&lt;&gt;""),(VLOOKUP($A926,basisdata!$J$1:$M$3415,2,0)),"")</f>
        <v/>
      </c>
      <c r="I926" s="144" t="str">
        <f>IF(AND($A926&lt;&gt;"Eindtotaal",$A926&lt;&gt;""),(VLOOKUP($A926,basisdata!$J$1:$N$3415,5,0)),"")</f>
        <v/>
      </c>
    </row>
    <row r="927" spans="1:9" x14ac:dyDescent="0.3">
      <c r="A927"/>
      <c r="B927"/>
      <c r="C927"/>
      <c r="D927"/>
      <c r="E927"/>
      <c r="G927" s="143" t="str">
        <f>IF(AND($A927&lt;&gt;"Eindtotaal",$A927&lt;&gt;""),(VLOOKUP($A927,basisdata!$J$1:$M$3415,4,0)),"")</f>
        <v/>
      </c>
      <c r="H927" s="143" t="str">
        <f>IF(AND($A927&lt;&gt;"Eindtotaal",$A927&lt;&gt;""),(VLOOKUP($A927,basisdata!$J$1:$M$3415,2,0)),"")</f>
        <v/>
      </c>
      <c r="I927" s="144" t="str">
        <f>IF(AND($A927&lt;&gt;"Eindtotaal",$A927&lt;&gt;""),(VLOOKUP($A927,basisdata!$J$1:$N$3415,5,0)),"")</f>
        <v/>
      </c>
    </row>
    <row r="928" spans="1:9" x14ac:dyDescent="0.3">
      <c r="A928"/>
      <c r="B928"/>
      <c r="C928"/>
      <c r="D928"/>
      <c r="E928"/>
      <c r="G928" s="143" t="str">
        <f>IF(AND($A928&lt;&gt;"Eindtotaal",$A928&lt;&gt;""),(VLOOKUP($A928,basisdata!$J$1:$M$3415,4,0)),"")</f>
        <v/>
      </c>
      <c r="H928" s="143" t="str">
        <f>IF(AND($A928&lt;&gt;"Eindtotaal",$A928&lt;&gt;""),(VLOOKUP($A928,basisdata!$J$1:$M$3415,2,0)),"")</f>
        <v/>
      </c>
      <c r="I928" s="144" t="str">
        <f>IF(AND($A928&lt;&gt;"Eindtotaal",$A928&lt;&gt;""),(VLOOKUP($A928,basisdata!$J$1:$N$3415,5,0)),"")</f>
        <v/>
      </c>
    </row>
    <row r="929" spans="1:9" x14ac:dyDescent="0.3">
      <c r="A929"/>
      <c r="B929"/>
      <c r="C929"/>
      <c r="D929"/>
      <c r="E929"/>
      <c r="G929" s="143" t="str">
        <f>IF(AND($A929&lt;&gt;"Eindtotaal",$A929&lt;&gt;""),(VLOOKUP($A929,basisdata!$J$1:$M$3415,4,0)),"")</f>
        <v/>
      </c>
      <c r="H929" s="143" t="str">
        <f>IF(AND($A929&lt;&gt;"Eindtotaal",$A929&lt;&gt;""),(VLOOKUP($A929,basisdata!$J$1:$M$3415,2,0)),"")</f>
        <v/>
      </c>
      <c r="I929" s="144" t="str">
        <f>IF(AND($A929&lt;&gt;"Eindtotaal",$A929&lt;&gt;""),(VLOOKUP($A929,basisdata!$J$1:$N$3415,5,0)),"")</f>
        <v/>
      </c>
    </row>
    <row r="930" spans="1:9" x14ac:dyDescent="0.3">
      <c r="A930"/>
      <c r="B930"/>
      <c r="C930"/>
      <c r="D930"/>
      <c r="E930"/>
      <c r="G930" s="143" t="str">
        <f>IF(AND($A930&lt;&gt;"Eindtotaal",$A930&lt;&gt;""),(VLOOKUP($A930,basisdata!$J$1:$M$3415,4,0)),"")</f>
        <v/>
      </c>
      <c r="H930" s="143" t="str">
        <f>IF(AND($A930&lt;&gt;"Eindtotaal",$A930&lt;&gt;""),(VLOOKUP($A930,basisdata!$J$1:$M$3415,2,0)),"")</f>
        <v/>
      </c>
      <c r="I930" s="144" t="str">
        <f>IF(AND($A930&lt;&gt;"Eindtotaal",$A930&lt;&gt;""),(VLOOKUP($A930,basisdata!$J$1:$N$3415,5,0)),"")</f>
        <v/>
      </c>
    </row>
    <row r="931" spans="1:9" x14ac:dyDescent="0.3">
      <c r="A931"/>
      <c r="B931"/>
      <c r="C931"/>
      <c r="D931"/>
      <c r="E931"/>
      <c r="G931" s="143" t="str">
        <f>IF(AND($A931&lt;&gt;"Eindtotaal",$A931&lt;&gt;""),(VLOOKUP($A931,basisdata!$J$1:$M$3415,4,0)),"")</f>
        <v/>
      </c>
      <c r="H931" s="143" t="str">
        <f>IF(AND($A931&lt;&gt;"Eindtotaal",$A931&lt;&gt;""),(VLOOKUP($A931,basisdata!$J$1:$M$3415,2,0)),"")</f>
        <v/>
      </c>
      <c r="I931" s="144" t="str">
        <f>IF(AND($A931&lt;&gt;"Eindtotaal",$A931&lt;&gt;""),(VLOOKUP($A931,basisdata!$J$1:$N$3415,5,0)),"")</f>
        <v/>
      </c>
    </row>
    <row r="932" spans="1:9" x14ac:dyDescent="0.3">
      <c r="A932"/>
      <c r="B932"/>
      <c r="C932"/>
      <c r="D932"/>
      <c r="E932"/>
      <c r="G932" s="143" t="str">
        <f>IF(AND($A932&lt;&gt;"Eindtotaal",$A932&lt;&gt;""),(VLOOKUP($A932,basisdata!$J$1:$M$3415,4,0)),"")</f>
        <v/>
      </c>
      <c r="H932" s="143" t="str">
        <f>IF(AND($A932&lt;&gt;"Eindtotaal",$A932&lt;&gt;""),(VLOOKUP($A932,basisdata!$J$1:$M$3415,2,0)),"")</f>
        <v/>
      </c>
      <c r="I932" s="144" t="str">
        <f>IF(AND($A932&lt;&gt;"Eindtotaal",$A932&lt;&gt;""),(VLOOKUP($A932,basisdata!$J$1:$N$3415,5,0)),"")</f>
        <v/>
      </c>
    </row>
    <row r="933" spans="1:9" x14ac:dyDescent="0.3">
      <c r="A933"/>
      <c r="B933"/>
      <c r="C933"/>
      <c r="D933"/>
      <c r="E933"/>
      <c r="G933" s="143" t="str">
        <f>IF(AND($A933&lt;&gt;"Eindtotaal",$A933&lt;&gt;""),(VLOOKUP($A933,basisdata!$J$1:$M$3415,4,0)),"")</f>
        <v/>
      </c>
      <c r="H933" s="143" t="str">
        <f>IF(AND($A933&lt;&gt;"Eindtotaal",$A933&lt;&gt;""),(VLOOKUP($A933,basisdata!$J$1:$M$3415,2,0)),"")</f>
        <v/>
      </c>
      <c r="I933" s="144" t="str">
        <f>IF(AND($A933&lt;&gt;"Eindtotaal",$A933&lt;&gt;""),(VLOOKUP($A933,basisdata!$J$1:$N$3415,5,0)),"")</f>
        <v/>
      </c>
    </row>
    <row r="934" spans="1:9" x14ac:dyDescent="0.3">
      <c r="A934"/>
      <c r="B934"/>
      <c r="C934"/>
      <c r="D934"/>
      <c r="E934"/>
      <c r="G934" s="143" t="str">
        <f>IF(AND($A934&lt;&gt;"Eindtotaal",$A934&lt;&gt;""),(VLOOKUP($A934,basisdata!$J$1:$M$3415,4,0)),"")</f>
        <v/>
      </c>
      <c r="H934" s="143" t="str">
        <f>IF(AND($A934&lt;&gt;"Eindtotaal",$A934&lt;&gt;""),(VLOOKUP($A934,basisdata!$J$1:$M$3415,2,0)),"")</f>
        <v/>
      </c>
      <c r="I934" s="144" t="str">
        <f>IF(AND($A934&lt;&gt;"Eindtotaal",$A934&lt;&gt;""),(VLOOKUP($A934,basisdata!$J$1:$N$3415,5,0)),"")</f>
        <v/>
      </c>
    </row>
    <row r="935" spans="1:9" x14ac:dyDescent="0.3">
      <c r="A935"/>
      <c r="B935"/>
      <c r="C935"/>
      <c r="D935"/>
      <c r="E935"/>
      <c r="G935" s="143" t="str">
        <f>IF(AND($A935&lt;&gt;"Eindtotaal",$A935&lt;&gt;""),(VLOOKUP($A935,basisdata!$J$1:$M$3415,4,0)),"")</f>
        <v/>
      </c>
      <c r="H935" s="143" t="str">
        <f>IF(AND($A935&lt;&gt;"Eindtotaal",$A935&lt;&gt;""),(VLOOKUP($A935,basisdata!$J$1:$M$3415,2,0)),"")</f>
        <v/>
      </c>
      <c r="I935" s="144" t="str">
        <f>IF(AND($A935&lt;&gt;"Eindtotaal",$A935&lt;&gt;""),(VLOOKUP($A935,basisdata!$J$1:$N$3415,5,0)),"")</f>
        <v/>
      </c>
    </row>
    <row r="936" spans="1:9" x14ac:dyDescent="0.3">
      <c r="A936"/>
      <c r="B936"/>
      <c r="C936"/>
      <c r="D936"/>
      <c r="E936"/>
      <c r="G936" s="143" t="str">
        <f>IF(AND($A936&lt;&gt;"Eindtotaal",$A936&lt;&gt;""),(VLOOKUP($A936,basisdata!$J$1:$M$3415,4,0)),"")</f>
        <v/>
      </c>
      <c r="H936" s="143" t="str">
        <f>IF(AND($A936&lt;&gt;"Eindtotaal",$A936&lt;&gt;""),(VLOOKUP($A936,basisdata!$J$1:$M$3415,2,0)),"")</f>
        <v/>
      </c>
      <c r="I936" s="144" t="str">
        <f>IF(AND($A936&lt;&gt;"Eindtotaal",$A936&lt;&gt;""),(VLOOKUP($A936,basisdata!$J$1:$N$3415,5,0)),"")</f>
        <v/>
      </c>
    </row>
    <row r="937" spans="1:9" x14ac:dyDescent="0.3">
      <c r="A937"/>
      <c r="B937"/>
      <c r="C937"/>
      <c r="D937"/>
      <c r="E937"/>
      <c r="G937" s="143" t="str">
        <f>IF(AND($A937&lt;&gt;"Eindtotaal",$A937&lt;&gt;""),(VLOOKUP($A937,basisdata!$J$1:$M$3415,4,0)),"")</f>
        <v/>
      </c>
      <c r="H937" s="143" t="str">
        <f>IF(AND($A937&lt;&gt;"Eindtotaal",$A937&lt;&gt;""),(VLOOKUP($A937,basisdata!$J$1:$M$3415,2,0)),"")</f>
        <v/>
      </c>
      <c r="I937" s="144" t="str">
        <f>IF(AND($A937&lt;&gt;"Eindtotaal",$A937&lt;&gt;""),(VLOOKUP($A937,basisdata!$J$1:$N$3415,5,0)),"")</f>
        <v/>
      </c>
    </row>
    <row r="938" spans="1:9" x14ac:dyDescent="0.3">
      <c r="A938"/>
      <c r="B938"/>
      <c r="C938"/>
      <c r="D938"/>
      <c r="E938"/>
      <c r="G938" s="143" t="str">
        <f>IF(AND($A938&lt;&gt;"Eindtotaal",$A938&lt;&gt;""),(VLOOKUP($A938,basisdata!$J$1:$M$3415,4,0)),"")</f>
        <v/>
      </c>
      <c r="H938" s="143" t="str">
        <f>IF(AND($A938&lt;&gt;"Eindtotaal",$A938&lt;&gt;""),(VLOOKUP($A938,basisdata!$J$1:$M$3415,2,0)),"")</f>
        <v/>
      </c>
      <c r="I938" s="144" t="str">
        <f>IF(AND($A938&lt;&gt;"Eindtotaal",$A938&lt;&gt;""),(VLOOKUP($A938,basisdata!$J$1:$N$3415,5,0)),"")</f>
        <v/>
      </c>
    </row>
    <row r="939" spans="1:9" x14ac:dyDescent="0.3">
      <c r="A939"/>
      <c r="B939"/>
      <c r="C939"/>
      <c r="D939"/>
      <c r="E939"/>
      <c r="G939" s="143" t="str">
        <f>IF(AND($A939&lt;&gt;"Eindtotaal",$A939&lt;&gt;""),(VLOOKUP($A939,basisdata!$J$1:$M$3415,4,0)),"")</f>
        <v/>
      </c>
      <c r="H939" s="143" t="str">
        <f>IF(AND($A939&lt;&gt;"Eindtotaal",$A939&lt;&gt;""),(VLOOKUP($A939,basisdata!$J$1:$M$3415,2,0)),"")</f>
        <v/>
      </c>
      <c r="I939" s="144" t="str">
        <f>IF(AND($A939&lt;&gt;"Eindtotaal",$A939&lt;&gt;""),(VLOOKUP($A939,basisdata!$J$1:$N$3415,5,0)),"")</f>
        <v/>
      </c>
    </row>
    <row r="940" spans="1:9" x14ac:dyDescent="0.3">
      <c r="A940"/>
      <c r="B940"/>
      <c r="C940"/>
      <c r="D940"/>
      <c r="E940"/>
      <c r="G940" s="143" t="str">
        <f>IF(AND($A940&lt;&gt;"Eindtotaal",$A940&lt;&gt;""),(VLOOKUP($A940,basisdata!$J$1:$M$3415,4,0)),"")</f>
        <v/>
      </c>
      <c r="H940" s="143" t="str">
        <f>IF(AND($A940&lt;&gt;"Eindtotaal",$A940&lt;&gt;""),(VLOOKUP($A940,basisdata!$J$1:$M$3415,2,0)),"")</f>
        <v/>
      </c>
      <c r="I940" s="144" t="str">
        <f>IF(AND($A940&lt;&gt;"Eindtotaal",$A940&lt;&gt;""),(VLOOKUP($A940,basisdata!$J$1:$N$3415,5,0)),"")</f>
        <v/>
      </c>
    </row>
    <row r="941" spans="1:9" x14ac:dyDescent="0.3">
      <c r="A941"/>
      <c r="B941"/>
      <c r="C941"/>
      <c r="D941"/>
      <c r="E941"/>
      <c r="G941" s="143" t="str">
        <f>IF(AND($A941&lt;&gt;"Eindtotaal",$A941&lt;&gt;""),(VLOOKUP($A941,basisdata!$J$1:$M$3415,4,0)),"")</f>
        <v/>
      </c>
      <c r="H941" s="143" t="str">
        <f>IF(AND($A941&lt;&gt;"Eindtotaal",$A941&lt;&gt;""),(VLOOKUP($A941,basisdata!$J$1:$M$3415,2,0)),"")</f>
        <v/>
      </c>
      <c r="I941" s="144" t="str">
        <f>IF(AND($A941&lt;&gt;"Eindtotaal",$A941&lt;&gt;""),(VLOOKUP($A941,basisdata!$J$1:$N$3415,5,0)),"")</f>
        <v/>
      </c>
    </row>
    <row r="942" spans="1:9" x14ac:dyDescent="0.3">
      <c r="A942"/>
      <c r="B942"/>
      <c r="C942"/>
      <c r="D942"/>
      <c r="E942"/>
      <c r="G942" s="143" t="str">
        <f>IF(AND($A942&lt;&gt;"Eindtotaal",$A942&lt;&gt;""),(VLOOKUP($A942,basisdata!$J$1:$M$3415,4,0)),"")</f>
        <v/>
      </c>
      <c r="H942" s="143" t="str">
        <f>IF(AND($A942&lt;&gt;"Eindtotaal",$A942&lt;&gt;""),(VLOOKUP($A942,basisdata!$J$1:$M$3415,2,0)),"")</f>
        <v/>
      </c>
      <c r="I942" s="144" t="str">
        <f>IF(AND($A942&lt;&gt;"Eindtotaal",$A942&lt;&gt;""),(VLOOKUP($A942,basisdata!$J$1:$N$3415,5,0)),"")</f>
        <v/>
      </c>
    </row>
    <row r="943" spans="1:9" x14ac:dyDescent="0.3">
      <c r="A943"/>
      <c r="B943"/>
      <c r="C943"/>
      <c r="D943"/>
      <c r="E943"/>
      <c r="G943" s="143" t="str">
        <f>IF(AND($A943&lt;&gt;"Eindtotaal",$A943&lt;&gt;""),(VLOOKUP($A943,basisdata!$J$1:$M$3415,4,0)),"")</f>
        <v/>
      </c>
      <c r="H943" s="143" t="str">
        <f>IF(AND($A943&lt;&gt;"Eindtotaal",$A943&lt;&gt;""),(VLOOKUP($A943,basisdata!$J$1:$M$3415,2,0)),"")</f>
        <v/>
      </c>
      <c r="I943" s="144" t="str">
        <f>IF(AND($A943&lt;&gt;"Eindtotaal",$A943&lt;&gt;""),(VLOOKUP($A943,basisdata!$J$1:$N$3415,5,0)),"")</f>
        <v/>
      </c>
    </row>
    <row r="944" spans="1:9" x14ac:dyDescent="0.3">
      <c r="A944"/>
      <c r="B944"/>
      <c r="C944"/>
      <c r="D944"/>
      <c r="E944"/>
      <c r="G944" s="143" t="str">
        <f>IF(AND($A944&lt;&gt;"Eindtotaal",$A944&lt;&gt;""),(VLOOKUP($A944,basisdata!$J$1:$M$3415,4,0)),"")</f>
        <v/>
      </c>
      <c r="H944" s="143" t="str">
        <f>IF(AND($A944&lt;&gt;"Eindtotaal",$A944&lt;&gt;""),(VLOOKUP($A944,basisdata!$J$1:$M$3415,2,0)),"")</f>
        <v/>
      </c>
      <c r="I944" s="144" t="str">
        <f>IF(AND($A944&lt;&gt;"Eindtotaal",$A944&lt;&gt;""),(VLOOKUP($A944,basisdata!$J$1:$N$3415,5,0)),"")</f>
        <v/>
      </c>
    </row>
    <row r="945" spans="1:9" x14ac:dyDescent="0.3">
      <c r="A945"/>
      <c r="B945"/>
      <c r="C945"/>
      <c r="D945"/>
      <c r="E945"/>
      <c r="G945" s="143" t="str">
        <f>IF(AND($A945&lt;&gt;"Eindtotaal",$A945&lt;&gt;""),(VLOOKUP($A945,basisdata!$J$1:$M$3415,4,0)),"")</f>
        <v/>
      </c>
      <c r="H945" s="143" t="str">
        <f>IF(AND($A945&lt;&gt;"Eindtotaal",$A945&lt;&gt;""),(VLOOKUP($A945,basisdata!$J$1:$M$3415,2,0)),"")</f>
        <v/>
      </c>
      <c r="I945" s="144" t="str">
        <f>IF(AND($A945&lt;&gt;"Eindtotaal",$A945&lt;&gt;""),(VLOOKUP($A945,basisdata!$J$1:$N$3415,5,0)),"")</f>
        <v/>
      </c>
    </row>
    <row r="946" spans="1:9" x14ac:dyDescent="0.3">
      <c r="A946"/>
      <c r="B946"/>
      <c r="C946"/>
      <c r="D946"/>
      <c r="E946"/>
      <c r="G946" s="143" t="str">
        <f>IF(AND($A946&lt;&gt;"Eindtotaal",$A946&lt;&gt;""),(VLOOKUP($A946,basisdata!$J$1:$M$3415,4,0)),"")</f>
        <v/>
      </c>
      <c r="H946" s="143" t="str">
        <f>IF(AND($A946&lt;&gt;"Eindtotaal",$A946&lt;&gt;""),(VLOOKUP($A946,basisdata!$J$1:$M$3415,2,0)),"")</f>
        <v/>
      </c>
      <c r="I946" s="144" t="str">
        <f>IF(AND($A946&lt;&gt;"Eindtotaal",$A946&lt;&gt;""),(VLOOKUP($A946,basisdata!$J$1:$N$3415,5,0)),"")</f>
        <v/>
      </c>
    </row>
    <row r="947" spans="1:9" x14ac:dyDescent="0.3">
      <c r="A947"/>
      <c r="B947"/>
      <c r="C947"/>
      <c r="D947"/>
      <c r="E947"/>
      <c r="G947" s="143" t="str">
        <f>IF(AND($A947&lt;&gt;"Eindtotaal",$A947&lt;&gt;""),(VLOOKUP($A947,basisdata!$J$1:$M$3415,4,0)),"")</f>
        <v/>
      </c>
      <c r="H947" s="143" t="str">
        <f>IF(AND($A947&lt;&gt;"Eindtotaal",$A947&lt;&gt;""),(VLOOKUP($A947,basisdata!$J$1:$M$3415,2,0)),"")</f>
        <v/>
      </c>
      <c r="I947" s="144" t="str">
        <f>IF(AND($A947&lt;&gt;"Eindtotaal",$A947&lt;&gt;""),(VLOOKUP($A947,basisdata!$J$1:$N$3415,5,0)),"")</f>
        <v/>
      </c>
    </row>
    <row r="948" spans="1:9" x14ac:dyDescent="0.3">
      <c r="A948"/>
      <c r="B948"/>
      <c r="C948"/>
      <c r="D948"/>
      <c r="E948"/>
      <c r="G948" s="143" t="str">
        <f>IF(AND($A948&lt;&gt;"Eindtotaal",$A948&lt;&gt;""),(VLOOKUP($A948,basisdata!$J$1:$M$3415,4,0)),"")</f>
        <v/>
      </c>
      <c r="H948" s="143" t="str">
        <f>IF(AND($A948&lt;&gt;"Eindtotaal",$A948&lt;&gt;""),(VLOOKUP($A948,basisdata!$J$1:$M$3415,2,0)),"")</f>
        <v/>
      </c>
      <c r="I948" s="144" t="str">
        <f>IF(AND($A948&lt;&gt;"Eindtotaal",$A948&lt;&gt;""),(VLOOKUP($A948,basisdata!$J$1:$N$3415,5,0)),"")</f>
        <v/>
      </c>
    </row>
    <row r="949" spans="1:9" x14ac:dyDescent="0.3">
      <c r="A949"/>
      <c r="B949"/>
      <c r="C949"/>
      <c r="D949"/>
      <c r="E949"/>
      <c r="G949" s="143" t="str">
        <f>IF(AND($A949&lt;&gt;"Eindtotaal",$A949&lt;&gt;""),(VLOOKUP($A949,basisdata!$J$1:$M$3415,4,0)),"")</f>
        <v/>
      </c>
      <c r="H949" s="143" t="str">
        <f>IF(AND($A949&lt;&gt;"Eindtotaal",$A949&lt;&gt;""),(VLOOKUP($A949,basisdata!$J$1:$M$3415,2,0)),"")</f>
        <v/>
      </c>
      <c r="I949" s="144" t="str">
        <f>IF(AND($A949&lt;&gt;"Eindtotaal",$A949&lt;&gt;""),(VLOOKUP($A949,basisdata!$J$1:$N$3415,5,0)),"")</f>
        <v/>
      </c>
    </row>
    <row r="950" spans="1:9" x14ac:dyDescent="0.3">
      <c r="A950"/>
      <c r="B950"/>
      <c r="C950"/>
      <c r="D950"/>
      <c r="E950"/>
      <c r="G950" s="143" t="str">
        <f>IF(AND($A950&lt;&gt;"Eindtotaal",$A950&lt;&gt;""),(VLOOKUP($A950,basisdata!$J$1:$M$3415,4,0)),"")</f>
        <v/>
      </c>
      <c r="H950" s="143" t="str">
        <f>IF(AND($A950&lt;&gt;"Eindtotaal",$A950&lt;&gt;""),(VLOOKUP($A950,basisdata!$J$1:$M$3415,2,0)),"")</f>
        <v/>
      </c>
      <c r="I950" s="144" t="str">
        <f>IF(AND($A950&lt;&gt;"Eindtotaal",$A950&lt;&gt;""),(VLOOKUP($A950,basisdata!$J$1:$N$3415,5,0)),"")</f>
        <v/>
      </c>
    </row>
    <row r="951" spans="1:9" x14ac:dyDescent="0.3">
      <c r="A951"/>
      <c r="B951"/>
      <c r="C951"/>
      <c r="D951"/>
      <c r="E951"/>
      <c r="G951" s="143" t="str">
        <f>IF(AND($A951&lt;&gt;"Eindtotaal",$A951&lt;&gt;""),(VLOOKUP($A951,basisdata!$J$1:$M$3415,4,0)),"")</f>
        <v/>
      </c>
      <c r="H951" s="143" t="str">
        <f>IF(AND($A951&lt;&gt;"Eindtotaal",$A951&lt;&gt;""),(VLOOKUP($A951,basisdata!$J$1:$M$3415,2,0)),"")</f>
        <v/>
      </c>
      <c r="I951" s="144" t="str">
        <f>IF(AND($A951&lt;&gt;"Eindtotaal",$A951&lt;&gt;""),(VLOOKUP($A951,basisdata!$J$1:$N$3415,5,0)),"")</f>
        <v/>
      </c>
    </row>
    <row r="952" spans="1:9" x14ac:dyDescent="0.3">
      <c r="A952"/>
      <c r="B952"/>
      <c r="C952"/>
      <c r="D952"/>
      <c r="E952"/>
      <c r="G952" s="143" t="str">
        <f>IF(AND($A952&lt;&gt;"Eindtotaal",$A952&lt;&gt;""),(VLOOKUP($A952,basisdata!$J$1:$M$3415,4,0)),"")</f>
        <v/>
      </c>
      <c r="H952" s="143" t="str">
        <f>IF(AND($A952&lt;&gt;"Eindtotaal",$A952&lt;&gt;""),(VLOOKUP($A952,basisdata!$J$1:$M$3415,2,0)),"")</f>
        <v/>
      </c>
      <c r="I952" s="144" t="str">
        <f>IF(AND($A952&lt;&gt;"Eindtotaal",$A952&lt;&gt;""),(VLOOKUP($A952,basisdata!$J$1:$N$3415,5,0)),"")</f>
        <v/>
      </c>
    </row>
    <row r="953" spans="1:9" x14ac:dyDescent="0.3">
      <c r="A953"/>
      <c r="B953"/>
      <c r="C953"/>
      <c r="D953"/>
      <c r="E953"/>
      <c r="G953" s="143" t="str">
        <f>IF(AND($A953&lt;&gt;"Eindtotaal",$A953&lt;&gt;""),(VLOOKUP($A953,basisdata!$J$1:$M$3415,4,0)),"")</f>
        <v/>
      </c>
      <c r="H953" s="143" t="str">
        <f>IF(AND($A953&lt;&gt;"Eindtotaal",$A953&lt;&gt;""),(VLOOKUP($A953,basisdata!$J$1:$M$3415,2,0)),"")</f>
        <v/>
      </c>
      <c r="I953" s="144" t="str">
        <f>IF(AND($A953&lt;&gt;"Eindtotaal",$A953&lt;&gt;""),(VLOOKUP($A953,basisdata!$J$1:$N$3415,5,0)),"")</f>
        <v/>
      </c>
    </row>
    <row r="954" spans="1:9" x14ac:dyDescent="0.3">
      <c r="A954"/>
      <c r="B954"/>
      <c r="C954"/>
      <c r="D954"/>
      <c r="E954"/>
      <c r="G954" s="143" t="str">
        <f>IF(AND($A954&lt;&gt;"Eindtotaal",$A954&lt;&gt;""),(VLOOKUP($A954,basisdata!$J$1:$M$3415,4,0)),"")</f>
        <v/>
      </c>
      <c r="H954" s="143" t="str">
        <f>IF(AND($A954&lt;&gt;"Eindtotaal",$A954&lt;&gt;""),(VLOOKUP($A954,basisdata!$J$1:$M$3415,2,0)),"")</f>
        <v/>
      </c>
      <c r="I954" s="144" t="str">
        <f>IF(AND($A954&lt;&gt;"Eindtotaal",$A954&lt;&gt;""),(VLOOKUP($A954,basisdata!$J$1:$N$3415,5,0)),"")</f>
        <v/>
      </c>
    </row>
    <row r="955" spans="1:9" x14ac:dyDescent="0.3">
      <c r="A955"/>
      <c r="B955"/>
      <c r="C955"/>
      <c r="D955"/>
      <c r="E955"/>
      <c r="G955" s="143" t="str">
        <f>IF(AND($A955&lt;&gt;"Eindtotaal",$A955&lt;&gt;""),(VLOOKUP($A955,basisdata!$J$1:$M$3415,4,0)),"")</f>
        <v/>
      </c>
      <c r="H955" s="143" t="str">
        <f>IF(AND($A955&lt;&gt;"Eindtotaal",$A955&lt;&gt;""),(VLOOKUP($A955,basisdata!$J$1:$M$3415,2,0)),"")</f>
        <v/>
      </c>
      <c r="I955" s="144" t="str">
        <f>IF(AND($A955&lt;&gt;"Eindtotaal",$A955&lt;&gt;""),(VLOOKUP($A955,basisdata!$J$1:$N$3415,5,0)),"")</f>
        <v/>
      </c>
    </row>
    <row r="956" spans="1:9" x14ac:dyDescent="0.3">
      <c r="A956"/>
      <c r="B956"/>
      <c r="C956"/>
      <c r="D956"/>
      <c r="E956"/>
      <c r="G956" s="143" t="str">
        <f>IF(AND($A956&lt;&gt;"Eindtotaal",$A956&lt;&gt;""),(VLOOKUP($A956,basisdata!$J$1:$M$3415,4,0)),"")</f>
        <v/>
      </c>
      <c r="H956" s="143" t="str">
        <f>IF(AND($A956&lt;&gt;"Eindtotaal",$A956&lt;&gt;""),(VLOOKUP($A956,basisdata!$J$1:$M$3415,2,0)),"")</f>
        <v/>
      </c>
      <c r="I956" s="144" t="str">
        <f>IF(AND($A956&lt;&gt;"Eindtotaal",$A956&lt;&gt;""),(VLOOKUP($A956,basisdata!$J$1:$N$3415,5,0)),"")</f>
        <v/>
      </c>
    </row>
    <row r="957" spans="1:9" x14ac:dyDescent="0.3">
      <c r="A957"/>
      <c r="B957"/>
      <c r="C957"/>
      <c r="D957"/>
      <c r="E957"/>
      <c r="G957" s="143" t="str">
        <f>IF(AND($A957&lt;&gt;"Eindtotaal",$A957&lt;&gt;""),(VLOOKUP($A957,basisdata!$J$1:$M$3415,4,0)),"")</f>
        <v/>
      </c>
      <c r="H957" s="143" t="str">
        <f>IF(AND($A957&lt;&gt;"Eindtotaal",$A957&lt;&gt;""),(VLOOKUP($A957,basisdata!$J$1:$M$3415,2,0)),"")</f>
        <v/>
      </c>
      <c r="I957" s="144" t="str">
        <f>IF(AND($A957&lt;&gt;"Eindtotaal",$A957&lt;&gt;""),(VLOOKUP($A957,basisdata!$J$1:$N$3415,5,0)),"")</f>
        <v/>
      </c>
    </row>
    <row r="958" spans="1:9" x14ac:dyDescent="0.3">
      <c r="A958"/>
      <c r="B958"/>
      <c r="C958"/>
      <c r="D958"/>
      <c r="E958"/>
      <c r="G958" s="143" t="str">
        <f>IF(AND($A958&lt;&gt;"Eindtotaal",$A958&lt;&gt;""),(VLOOKUP($A958,basisdata!$J$1:$M$3415,4,0)),"")</f>
        <v/>
      </c>
      <c r="H958" s="143" t="str">
        <f>IF(AND($A958&lt;&gt;"Eindtotaal",$A958&lt;&gt;""),(VLOOKUP($A958,basisdata!$J$1:$M$3415,2,0)),"")</f>
        <v/>
      </c>
      <c r="I958" s="144" t="str">
        <f>IF(AND($A958&lt;&gt;"Eindtotaal",$A958&lt;&gt;""),(VLOOKUP($A958,basisdata!$J$1:$N$3415,5,0)),"")</f>
        <v/>
      </c>
    </row>
    <row r="959" spans="1:9" x14ac:dyDescent="0.3">
      <c r="A959"/>
      <c r="B959"/>
      <c r="C959"/>
      <c r="D959"/>
      <c r="E959"/>
      <c r="G959" s="143" t="str">
        <f>IF(AND($A959&lt;&gt;"Eindtotaal",$A959&lt;&gt;""),(VLOOKUP($A959,basisdata!$J$1:$M$3415,4,0)),"")</f>
        <v/>
      </c>
      <c r="H959" s="143" t="str">
        <f>IF(AND($A959&lt;&gt;"Eindtotaal",$A959&lt;&gt;""),(VLOOKUP($A959,basisdata!$J$1:$M$3415,2,0)),"")</f>
        <v/>
      </c>
      <c r="I959" s="144" t="str">
        <f>IF(AND($A959&lt;&gt;"Eindtotaal",$A959&lt;&gt;""),(VLOOKUP($A959,basisdata!$J$1:$N$3415,5,0)),"")</f>
        <v/>
      </c>
    </row>
    <row r="960" spans="1:9" x14ac:dyDescent="0.3">
      <c r="A960"/>
      <c r="B960"/>
      <c r="C960"/>
      <c r="D960"/>
      <c r="E960"/>
      <c r="G960" s="143" t="str">
        <f>IF(AND($A960&lt;&gt;"Eindtotaal",$A960&lt;&gt;""),(VLOOKUP($A960,basisdata!$J$1:$M$3415,4,0)),"")</f>
        <v/>
      </c>
      <c r="H960" s="143" t="str">
        <f>IF(AND($A960&lt;&gt;"Eindtotaal",$A960&lt;&gt;""),(VLOOKUP($A960,basisdata!$J$1:$M$3415,2,0)),"")</f>
        <v/>
      </c>
      <c r="I960" s="144" t="str">
        <f>IF(AND($A960&lt;&gt;"Eindtotaal",$A960&lt;&gt;""),(VLOOKUP($A960,basisdata!$J$1:$N$3415,5,0)),"")</f>
        <v/>
      </c>
    </row>
    <row r="961" spans="1:9" x14ac:dyDescent="0.3">
      <c r="A961"/>
      <c r="B961"/>
      <c r="C961"/>
      <c r="D961"/>
      <c r="E961"/>
      <c r="G961" s="143" t="str">
        <f>IF(AND($A961&lt;&gt;"Eindtotaal",$A961&lt;&gt;""),(VLOOKUP($A961,basisdata!$J$1:$M$3415,4,0)),"")</f>
        <v/>
      </c>
      <c r="H961" s="143" t="str">
        <f>IF(AND($A961&lt;&gt;"Eindtotaal",$A961&lt;&gt;""),(VLOOKUP($A961,basisdata!$J$1:$M$3415,2,0)),"")</f>
        <v/>
      </c>
      <c r="I961" s="144" t="str">
        <f>IF(AND($A961&lt;&gt;"Eindtotaal",$A961&lt;&gt;""),(VLOOKUP($A961,basisdata!$J$1:$N$3415,5,0)),"")</f>
        <v/>
      </c>
    </row>
    <row r="962" spans="1:9" x14ac:dyDescent="0.3">
      <c r="A962"/>
      <c r="B962"/>
      <c r="C962"/>
      <c r="D962"/>
      <c r="E962"/>
      <c r="G962" s="143" t="str">
        <f>IF(AND($A962&lt;&gt;"Eindtotaal",$A962&lt;&gt;""),(VLOOKUP($A962,basisdata!$J$1:$M$3415,4,0)),"")</f>
        <v/>
      </c>
      <c r="H962" s="143" t="str">
        <f>IF(AND($A962&lt;&gt;"Eindtotaal",$A962&lt;&gt;""),(VLOOKUP($A962,basisdata!$J$1:$M$3415,2,0)),"")</f>
        <v/>
      </c>
      <c r="I962" s="144" t="str">
        <f>IF(AND($A962&lt;&gt;"Eindtotaal",$A962&lt;&gt;""),(VLOOKUP($A962,basisdata!$J$1:$N$3415,5,0)),"")</f>
        <v/>
      </c>
    </row>
    <row r="963" spans="1:9" x14ac:dyDescent="0.3">
      <c r="A963"/>
      <c r="B963"/>
      <c r="C963"/>
      <c r="D963"/>
      <c r="E963"/>
      <c r="G963" s="143" t="str">
        <f>IF(AND($A963&lt;&gt;"Eindtotaal",$A963&lt;&gt;""),(VLOOKUP($A963,basisdata!$J$1:$M$3415,4,0)),"")</f>
        <v/>
      </c>
      <c r="H963" s="143" t="str">
        <f>IF(AND($A963&lt;&gt;"Eindtotaal",$A963&lt;&gt;""),(VLOOKUP($A963,basisdata!$J$1:$M$3415,2,0)),"")</f>
        <v/>
      </c>
      <c r="I963" s="144" t="str">
        <f>IF(AND($A963&lt;&gt;"Eindtotaal",$A963&lt;&gt;""),(VLOOKUP($A963,basisdata!$J$1:$N$3415,5,0)),"")</f>
        <v/>
      </c>
    </row>
    <row r="964" spans="1:9" x14ac:dyDescent="0.3">
      <c r="A964"/>
      <c r="B964"/>
      <c r="C964"/>
      <c r="D964"/>
      <c r="E964"/>
      <c r="G964" s="143" t="str">
        <f>IF(AND($A964&lt;&gt;"Eindtotaal",$A964&lt;&gt;""),(VLOOKUP($A964,basisdata!$J$1:$M$3415,4,0)),"")</f>
        <v/>
      </c>
      <c r="H964" s="143" t="str">
        <f>IF(AND($A964&lt;&gt;"Eindtotaal",$A964&lt;&gt;""),(VLOOKUP($A964,basisdata!$J$1:$M$3415,2,0)),"")</f>
        <v/>
      </c>
      <c r="I964" s="144" t="str">
        <f>IF(AND($A964&lt;&gt;"Eindtotaal",$A964&lt;&gt;""),(VLOOKUP($A964,basisdata!$J$1:$N$3415,5,0)),"")</f>
        <v/>
      </c>
    </row>
    <row r="965" spans="1:9" x14ac:dyDescent="0.3">
      <c r="A965"/>
      <c r="B965"/>
      <c r="C965"/>
      <c r="D965"/>
      <c r="E965"/>
      <c r="G965" s="143" t="str">
        <f>IF(AND($A965&lt;&gt;"Eindtotaal",$A965&lt;&gt;""),(VLOOKUP($A965,basisdata!$J$1:$M$3415,4,0)),"")</f>
        <v/>
      </c>
      <c r="H965" s="143" t="str">
        <f>IF(AND($A965&lt;&gt;"Eindtotaal",$A965&lt;&gt;""),(VLOOKUP($A965,basisdata!$J$1:$M$3415,2,0)),"")</f>
        <v/>
      </c>
      <c r="I965" s="144" t="str">
        <f>IF(AND($A965&lt;&gt;"Eindtotaal",$A965&lt;&gt;""),(VLOOKUP($A965,basisdata!$J$1:$N$3415,5,0)),"")</f>
        <v/>
      </c>
    </row>
    <row r="966" spans="1:9" x14ac:dyDescent="0.3">
      <c r="A966"/>
      <c r="B966"/>
      <c r="C966"/>
      <c r="D966"/>
      <c r="E966"/>
      <c r="G966" s="143" t="str">
        <f>IF(AND($A966&lt;&gt;"Eindtotaal",$A966&lt;&gt;""),(VLOOKUP($A966,basisdata!$J$1:$M$3415,4,0)),"")</f>
        <v/>
      </c>
      <c r="H966" s="143" t="str">
        <f>IF(AND($A966&lt;&gt;"Eindtotaal",$A966&lt;&gt;""),(VLOOKUP($A966,basisdata!$J$1:$M$3415,2,0)),"")</f>
        <v/>
      </c>
      <c r="I966" s="144" t="str">
        <f>IF(AND($A966&lt;&gt;"Eindtotaal",$A966&lt;&gt;""),(VLOOKUP($A966,basisdata!$J$1:$N$3415,5,0)),"")</f>
        <v/>
      </c>
    </row>
    <row r="967" spans="1:9" x14ac:dyDescent="0.3">
      <c r="A967"/>
      <c r="B967"/>
      <c r="C967"/>
      <c r="D967"/>
      <c r="E967"/>
      <c r="G967" s="143" t="str">
        <f>IF(AND($A967&lt;&gt;"Eindtotaal",$A967&lt;&gt;""),(VLOOKUP($A967,basisdata!$J$1:$M$3415,4,0)),"")</f>
        <v/>
      </c>
      <c r="H967" s="143" t="str">
        <f>IF(AND($A967&lt;&gt;"Eindtotaal",$A967&lt;&gt;""),(VLOOKUP($A967,basisdata!$J$1:$M$3415,2,0)),"")</f>
        <v/>
      </c>
      <c r="I967" s="144" t="str">
        <f>IF(AND($A967&lt;&gt;"Eindtotaal",$A967&lt;&gt;""),(VLOOKUP($A967,basisdata!$J$1:$N$3415,5,0)),"")</f>
        <v/>
      </c>
    </row>
    <row r="968" spans="1:9" x14ac:dyDescent="0.3">
      <c r="A968"/>
      <c r="B968"/>
      <c r="C968"/>
      <c r="D968"/>
      <c r="E968"/>
      <c r="G968" s="143" t="str">
        <f>IF(AND($A968&lt;&gt;"Eindtotaal",$A968&lt;&gt;""),(VLOOKUP($A968,basisdata!$J$1:$M$3415,4,0)),"")</f>
        <v/>
      </c>
      <c r="H968" s="143" t="str">
        <f>IF(AND($A968&lt;&gt;"Eindtotaal",$A968&lt;&gt;""),(VLOOKUP($A968,basisdata!$J$1:$M$3415,2,0)),"")</f>
        <v/>
      </c>
      <c r="I968" s="144" t="str">
        <f>IF(AND($A968&lt;&gt;"Eindtotaal",$A968&lt;&gt;""),(VLOOKUP($A968,basisdata!$J$1:$N$3415,5,0)),"")</f>
        <v/>
      </c>
    </row>
    <row r="969" spans="1:9" x14ac:dyDescent="0.3">
      <c r="A969"/>
      <c r="B969"/>
      <c r="C969"/>
      <c r="D969"/>
      <c r="E969"/>
      <c r="G969" s="143" t="str">
        <f>IF(AND($A969&lt;&gt;"Eindtotaal",$A969&lt;&gt;""),(VLOOKUP($A969,basisdata!$J$1:$M$3415,4,0)),"")</f>
        <v/>
      </c>
      <c r="H969" s="143" t="str">
        <f>IF(AND($A969&lt;&gt;"Eindtotaal",$A969&lt;&gt;""),(VLOOKUP($A969,basisdata!$J$1:$M$3415,2,0)),"")</f>
        <v/>
      </c>
      <c r="I969" s="144" t="str">
        <f>IF(AND($A969&lt;&gt;"Eindtotaal",$A969&lt;&gt;""),(VLOOKUP($A969,basisdata!$J$1:$N$3415,5,0)),"")</f>
        <v/>
      </c>
    </row>
    <row r="970" spans="1:9" x14ac:dyDescent="0.3">
      <c r="A970"/>
      <c r="B970"/>
      <c r="C970"/>
      <c r="D970"/>
      <c r="E970"/>
      <c r="G970" s="143" t="str">
        <f>IF(AND($A970&lt;&gt;"Eindtotaal",$A970&lt;&gt;""),(VLOOKUP($A970,basisdata!$J$1:$M$3415,4,0)),"")</f>
        <v/>
      </c>
      <c r="H970" s="143" t="str">
        <f>IF(AND($A970&lt;&gt;"Eindtotaal",$A970&lt;&gt;""),(VLOOKUP($A970,basisdata!$J$1:$M$3415,2,0)),"")</f>
        <v/>
      </c>
      <c r="I970" s="144" t="str">
        <f>IF(AND($A970&lt;&gt;"Eindtotaal",$A970&lt;&gt;""),(VLOOKUP($A970,basisdata!$J$1:$N$3415,5,0)),"")</f>
        <v/>
      </c>
    </row>
    <row r="971" spans="1:9" x14ac:dyDescent="0.3">
      <c r="A971"/>
      <c r="B971"/>
      <c r="C971"/>
      <c r="D971"/>
      <c r="E971"/>
      <c r="G971" s="143" t="str">
        <f>IF(AND($A971&lt;&gt;"Eindtotaal",$A971&lt;&gt;""),(VLOOKUP($A971,basisdata!$J$1:$M$3415,4,0)),"")</f>
        <v/>
      </c>
      <c r="H971" s="143" t="str">
        <f>IF(AND($A971&lt;&gt;"Eindtotaal",$A971&lt;&gt;""),(VLOOKUP($A971,basisdata!$J$1:$M$3415,2,0)),"")</f>
        <v/>
      </c>
      <c r="I971" s="144" t="str">
        <f>IF(AND($A971&lt;&gt;"Eindtotaal",$A971&lt;&gt;""),(VLOOKUP($A971,basisdata!$J$1:$N$3415,5,0)),"")</f>
        <v/>
      </c>
    </row>
    <row r="972" spans="1:9" x14ac:dyDescent="0.3">
      <c r="A972"/>
      <c r="B972"/>
      <c r="C972"/>
      <c r="D972"/>
      <c r="E972"/>
      <c r="G972" s="143" t="str">
        <f>IF(AND($A972&lt;&gt;"Eindtotaal",$A972&lt;&gt;""),(VLOOKUP($A972,basisdata!$J$1:$M$3415,4,0)),"")</f>
        <v/>
      </c>
      <c r="H972" s="143" t="str">
        <f>IF(AND($A972&lt;&gt;"Eindtotaal",$A972&lt;&gt;""),(VLOOKUP($A972,basisdata!$J$1:$M$3415,2,0)),"")</f>
        <v/>
      </c>
      <c r="I972" s="144" t="str">
        <f>IF(AND($A972&lt;&gt;"Eindtotaal",$A972&lt;&gt;""),(VLOOKUP($A972,basisdata!$J$1:$N$3415,5,0)),"")</f>
        <v/>
      </c>
    </row>
    <row r="973" spans="1:9" x14ac:dyDescent="0.3">
      <c r="A973"/>
      <c r="B973"/>
      <c r="C973"/>
      <c r="D973"/>
      <c r="E973"/>
      <c r="G973" s="143" t="str">
        <f>IF(AND($A973&lt;&gt;"Eindtotaal",$A973&lt;&gt;""),(VLOOKUP($A973,basisdata!$J$1:$M$3415,4,0)),"")</f>
        <v/>
      </c>
      <c r="H973" s="143" t="str">
        <f>IF(AND($A973&lt;&gt;"Eindtotaal",$A973&lt;&gt;""),(VLOOKUP($A973,basisdata!$J$1:$M$3415,2,0)),"")</f>
        <v/>
      </c>
      <c r="I973" s="144" t="str">
        <f>IF(AND($A973&lt;&gt;"Eindtotaal",$A973&lt;&gt;""),(VLOOKUP($A973,basisdata!$J$1:$N$3415,5,0)),"")</f>
        <v/>
      </c>
    </row>
    <row r="974" spans="1:9" x14ac:dyDescent="0.3">
      <c r="A974"/>
      <c r="B974"/>
      <c r="C974"/>
      <c r="D974"/>
      <c r="E974"/>
      <c r="G974" s="143" t="str">
        <f>IF(AND($A974&lt;&gt;"Eindtotaal",$A974&lt;&gt;""),(VLOOKUP($A974,basisdata!$J$1:$M$3415,4,0)),"")</f>
        <v/>
      </c>
      <c r="H974" s="143" t="str">
        <f>IF(AND($A974&lt;&gt;"Eindtotaal",$A974&lt;&gt;""),(VLOOKUP($A974,basisdata!$J$1:$M$3415,2,0)),"")</f>
        <v/>
      </c>
      <c r="I974" s="144" t="str">
        <f>IF(AND($A974&lt;&gt;"Eindtotaal",$A974&lt;&gt;""),(VLOOKUP($A974,basisdata!$J$1:$N$3415,5,0)),"")</f>
        <v/>
      </c>
    </row>
    <row r="975" spans="1:9" x14ac:dyDescent="0.3">
      <c r="A975"/>
      <c r="B975"/>
      <c r="C975"/>
      <c r="D975"/>
      <c r="E975"/>
      <c r="G975" s="143" t="str">
        <f>IF(AND($A975&lt;&gt;"Eindtotaal",$A975&lt;&gt;""),(VLOOKUP($A975,basisdata!$J$1:$M$3415,4,0)),"")</f>
        <v/>
      </c>
      <c r="H975" s="143" t="str">
        <f>IF(AND($A975&lt;&gt;"Eindtotaal",$A975&lt;&gt;""),(VLOOKUP($A975,basisdata!$J$1:$M$3415,2,0)),"")</f>
        <v/>
      </c>
      <c r="I975" s="144" t="str">
        <f>IF(AND($A975&lt;&gt;"Eindtotaal",$A975&lt;&gt;""),(VLOOKUP($A975,basisdata!$J$1:$N$3415,5,0)),"")</f>
        <v/>
      </c>
    </row>
    <row r="976" spans="1:9" x14ac:dyDescent="0.3">
      <c r="A976"/>
      <c r="B976"/>
      <c r="C976"/>
      <c r="D976"/>
      <c r="E976"/>
      <c r="G976" s="143" t="str">
        <f>IF(AND($A976&lt;&gt;"Eindtotaal",$A976&lt;&gt;""),(VLOOKUP($A976,basisdata!$J$1:$M$3415,4,0)),"")</f>
        <v/>
      </c>
      <c r="H976" s="143" t="str">
        <f>IF(AND($A976&lt;&gt;"Eindtotaal",$A976&lt;&gt;""),(VLOOKUP($A976,basisdata!$J$1:$M$3415,2,0)),"")</f>
        <v/>
      </c>
      <c r="I976" s="144" t="str">
        <f>IF(AND($A976&lt;&gt;"Eindtotaal",$A976&lt;&gt;""),(VLOOKUP($A976,basisdata!$J$1:$N$3415,5,0)),"")</f>
        <v/>
      </c>
    </row>
    <row r="977" spans="1:9" x14ac:dyDescent="0.3">
      <c r="A977"/>
      <c r="B977"/>
      <c r="C977"/>
      <c r="D977"/>
      <c r="E977"/>
      <c r="G977" s="143" t="str">
        <f>IF(AND($A977&lt;&gt;"Eindtotaal",$A977&lt;&gt;""),(VLOOKUP($A977,basisdata!$J$1:$M$3415,4,0)),"")</f>
        <v/>
      </c>
      <c r="H977" s="143" t="str">
        <f>IF(AND($A977&lt;&gt;"Eindtotaal",$A977&lt;&gt;""),(VLOOKUP($A977,basisdata!$J$1:$M$3415,2,0)),"")</f>
        <v/>
      </c>
      <c r="I977" s="144" t="str">
        <f>IF(AND($A977&lt;&gt;"Eindtotaal",$A977&lt;&gt;""),(VLOOKUP($A977,basisdata!$J$1:$N$3415,5,0)),"")</f>
        <v/>
      </c>
    </row>
    <row r="978" spans="1:9" x14ac:dyDescent="0.3">
      <c r="A978"/>
      <c r="B978"/>
      <c r="C978"/>
      <c r="D978"/>
      <c r="E978"/>
      <c r="G978" s="143" t="str">
        <f>IF(AND($A978&lt;&gt;"Eindtotaal",$A978&lt;&gt;""),(VLOOKUP($A978,basisdata!$J$1:$M$3415,4,0)),"")</f>
        <v/>
      </c>
      <c r="H978" s="143" t="str">
        <f>IF(AND($A978&lt;&gt;"Eindtotaal",$A978&lt;&gt;""),(VLOOKUP($A978,basisdata!$J$1:$M$3415,2,0)),"")</f>
        <v/>
      </c>
      <c r="I978" s="144" t="str">
        <f>IF(AND($A978&lt;&gt;"Eindtotaal",$A978&lt;&gt;""),(VLOOKUP($A978,basisdata!$J$1:$N$3415,5,0)),"")</f>
        <v/>
      </c>
    </row>
    <row r="979" spans="1:9" x14ac:dyDescent="0.3">
      <c r="A979"/>
      <c r="B979"/>
      <c r="C979"/>
      <c r="D979"/>
      <c r="E979"/>
      <c r="G979" s="143" t="str">
        <f>IF(AND($A979&lt;&gt;"Eindtotaal",$A979&lt;&gt;""),(VLOOKUP($A979,basisdata!$J$1:$M$3415,4,0)),"")</f>
        <v/>
      </c>
      <c r="H979" s="143" t="str">
        <f>IF(AND($A979&lt;&gt;"Eindtotaal",$A979&lt;&gt;""),(VLOOKUP($A979,basisdata!$J$1:$M$3415,2,0)),"")</f>
        <v/>
      </c>
      <c r="I979" s="144" t="str">
        <f>IF(AND($A979&lt;&gt;"Eindtotaal",$A979&lt;&gt;""),(VLOOKUP($A979,basisdata!$J$1:$N$3415,5,0)),"")</f>
        <v/>
      </c>
    </row>
    <row r="980" spans="1:9" x14ac:dyDescent="0.3">
      <c r="A980"/>
      <c r="B980"/>
      <c r="C980"/>
      <c r="D980"/>
      <c r="E980"/>
      <c r="G980" s="143" t="str">
        <f>IF(AND($A980&lt;&gt;"Eindtotaal",$A980&lt;&gt;""),(VLOOKUP($A980,basisdata!$J$1:$M$3415,4,0)),"")</f>
        <v/>
      </c>
      <c r="H980" s="143" t="str">
        <f>IF(AND($A980&lt;&gt;"Eindtotaal",$A980&lt;&gt;""),(VLOOKUP($A980,basisdata!$J$1:$M$3415,2,0)),"")</f>
        <v/>
      </c>
      <c r="I980" s="144" t="str">
        <f>IF(AND($A980&lt;&gt;"Eindtotaal",$A980&lt;&gt;""),(VLOOKUP($A980,basisdata!$J$1:$N$3415,5,0)),"")</f>
        <v/>
      </c>
    </row>
    <row r="981" spans="1:9" x14ac:dyDescent="0.3">
      <c r="A981"/>
      <c r="B981"/>
      <c r="C981"/>
      <c r="D981"/>
      <c r="E981"/>
      <c r="G981" s="143" t="str">
        <f>IF(AND($A981&lt;&gt;"Eindtotaal",$A981&lt;&gt;""),(VLOOKUP($A981,basisdata!$J$1:$M$3415,4,0)),"")</f>
        <v/>
      </c>
      <c r="H981" s="143" t="str">
        <f>IF(AND($A981&lt;&gt;"Eindtotaal",$A981&lt;&gt;""),(VLOOKUP($A981,basisdata!$J$1:$M$3415,2,0)),"")</f>
        <v/>
      </c>
      <c r="I981" s="144" t="str">
        <f>IF(AND($A981&lt;&gt;"Eindtotaal",$A981&lt;&gt;""),(VLOOKUP($A981,basisdata!$J$1:$N$3415,5,0)),"")</f>
        <v/>
      </c>
    </row>
    <row r="982" spans="1:9" x14ac:dyDescent="0.3">
      <c r="A982"/>
      <c r="B982"/>
      <c r="C982"/>
      <c r="D982"/>
      <c r="E982"/>
      <c r="G982" s="143" t="str">
        <f>IF(AND($A982&lt;&gt;"Eindtotaal",$A982&lt;&gt;""),(VLOOKUP($A982,basisdata!$J$1:$M$3415,4,0)),"")</f>
        <v/>
      </c>
      <c r="H982" s="143" t="str">
        <f>IF(AND($A982&lt;&gt;"Eindtotaal",$A982&lt;&gt;""),(VLOOKUP($A982,basisdata!$J$1:$M$3415,2,0)),"")</f>
        <v/>
      </c>
      <c r="I982" s="144" t="str">
        <f>IF(AND($A982&lt;&gt;"Eindtotaal",$A982&lt;&gt;""),(VLOOKUP($A982,basisdata!$J$1:$N$3415,5,0)),"")</f>
        <v/>
      </c>
    </row>
    <row r="983" spans="1:9" x14ac:dyDescent="0.3">
      <c r="A983"/>
      <c r="B983"/>
      <c r="C983"/>
      <c r="D983"/>
      <c r="E983"/>
      <c r="G983" s="143" t="str">
        <f>IF(AND($A983&lt;&gt;"Eindtotaal",$A983&lt;&gt;""),(VLOOKUP($A983,basisdata!$J$1:$M$3415,4,0)),"")</f>
        <v/>
      </c>
      <c r="H983" s="143" t="str">
        <f>IF(AND($A983&lt;&gt;"Eindtotaal",$A983&lt;&gt;""),(VLOOKUP($A983,basisdata!$J$1:$M$3415,2,0)),"")</f>
        <v/>
      </c>
      <c r="I983" s="144" t="str">
        <f>IF(AND($A983&lt;&gt;"Eindtotaal",$A983&lt;&gt;""),(VLOOKUP($A983,basisdata!$J$1:$N$3415,5,0)),"")</f>
        <v/>
      </c>
    </row>
    <row r="984" spans="1:9" x14ac:dyDescent="0.3">
      <c r="A984"/>
      <c r="B984"/>
      <c r="C984"/>
      <c r="D984"/>
      <c r="E984"/>
      <c r="G984" s="143" t="str">
        <f>IF(AND($A984&lt;&gt;"Eindtotaal",$A984&lt;&gt;""),(VLOOKUP($A984,basisdata!$J$1:$M$3415,4,0)),"")</f>
        <v/>
      </c>
      <c r="H984" s="143" t="str">
        <f>IF(AND($A984&lt;&gt;"Eindtotaal",$A984&lt;&gt;""),(VLOOKUP($A984,basisdata!$J$1:$M$3415,2,0)),"")</f>
        <v/>
      </c>
      <c r="I984" s="144" t="str">
        <f>IF(AND($A984&lt;&gt;"Eindtotaal",$A984&lt;&gt;""),(VLOOKUP($A984,basisdata!$J$1:$N$3415,5,0)),"")</f>
        <v/>
      </c>
    </row>
    <row r="985" spans="1:9" x14ac:dyDescent="0.3">
      <c r="A985"/>
      <c r="B985"/>
      <c r="C985"/>
      <c r="D985"/>
      <c r="E985"/>
      <c r="G985" s="143" t="str">
        <f>IF(AND($A985&lt;&gt;"Eindtotaal",$A985&lt;&gt;""),(VLOOKUP($A985,basisdata!$J$1:$M$3415,4,0)),"")</f>
        <v/>
      </c>
      <c r="H985" s="143" t="str">
        <f>IF(AND($A985&lt;&gt;"Eindtotaal",$A985&lt;&gt;""),(VLOOKUP($A985,basisdata!$J$1:$M$3415,2,0)),"")</f>
        <v/>
      </c>
      <c r="I985" s="144" t="str">
        <f>IF(AND($A985&lt;&gt;"Eindtotaal",$A985&lt;&gt;""),(VLOOKUP($A985,basisdata!$J$1:$N$3415,5,0)),"")</f>
        <v/>
      </c>
    </row>
    <row r="986" spans="1:9" x14ac:dyDescent="0.3">
      <c r="A986"/>
      <c r="B986"/>
      <c r="C986"/>
      <c r="D986"/>
      <c r="E986"/>
      <c r="G986" s="143" t="str">
        <f>IF(AND($A986&lt;&gt;"Eindtotaal",$A986&lt;&gt;""),(VLOOKUP($A986,basisdata!$J$1:$M$3415,4,0)),"")</f>
        <v/>
      </c>
      <c r="H986" s="143" t="str">
        <f>IF(AND($A986&lt;&gt;"Eindtotaal",$A986&lt;&gt;""),(VLOOKUP($A986,basisdata!$J$1:$M$3415,2,0)),"")</f>
        <v/>
      </c>
      <c r="I986" s="144" t="str">
        <f>IF(AND($A986&lt;&gt;"Eindtotaal",$A986&lt;&gt;""),(VLOOKUP($A986,basisdata!$J$1:$N$3415,5,0)),"")</f>
        <v/>
      </c>
    </row>
    <row r="987" spans="1:9" x14ac:dyDescent="0.3">
      <c r="A987"/>
      <c r="B987"/>
      <c r="C987"/>
      <c r="D987"/>
      <c r="E987"/>
      <c r="G987" s="143" t="str">
        <f>IF(AND($A987&lt;&gt;"Eindtotaal",$A987&lt;&gt;""),(VLOOKUP($A987,basisdata!$J$1:$M$3415,4,0)),"")</f>
        <v/>
      </c>
      <c r="H987" s="143" t="str">
        <f>IF(AND($A987&lt;&gt;"Eindtotaal",$A987&lt;&gt;""),(VLOOKUP($A987,basisdata!$J$1:$M$3415,2,0)),"")</f>
        <v/>
      </c>
      <c r="I987" s="144" t="str">
        <f>IF(AND($A987&lt;&gt;"Eindtotaal",$A987&lt;&gt;""),(VLOOKUP($A987,basisdata!$J$1:$N$3415,5,0)),"")</f>
        <v/>
      </c>
    </row>
    <row r="988" spans="1:9" x14ac:dyDescent="0.3">
      <c r="A988"/>
      <c r="B988"/>
      <c r="C988"/>
      <c r="D988"/>
      <c r="E988"/>
      <c r="G988" s="143" t="str">
        <f>IF(AND($A988&lt;&gt;"Eindtotaal",$A988&lt;&gt;""),(VLOOKUP($A988,basisdata!$J$1:$M$3415,4,0)),"")</f>
        <v/>
      </c>
      <c r="H988" s="143" t="str">
        <f>IF(AND($A988&lt;&gt;"Eindtotaal",$A988&lt;&gt;""),(VLOOKUP($A988,basisdata!$J$1:$M$3415,2,0)),"")</f>
        <v/>
      </c>
      <c r="I988" s="144" t="str">
        <f>IF(AND($A988&lt;&gt;"Eindtotaal",$A988&lt;&gt;""),(VLOOKUP($A988,basisdata!$J$1:$N$3415,5,0)),"")</f>
        <v/>
      </c>
    </row>
    <row r="989" spans="1:9" x14ac:dyDescent="0.3">
      <c r="A989"/>
      <c r="B989"/>
      <c r="C989"/>
      <c r="D989"/>
      <c r="E989"/>
      <c r="G989" s="143" t="str">
        <f>IF(AND($A989&lt;&gt;"Eindtotaal",$A989&lt;&gt;""),(VLOOKUP($A989,basisdata!$J$1:$M$3415,4,0)),"")</f>
        <v/>
      </c>
      <c r="H989" s="143" t="str">
        <f>IF(AND($A989&lt;&gt;"Eindtotaal",$A989&lt;&gt;""),(VLOOKUP($A989,basisdata!$J$1:$M$3415,2,0)),"")</f>
        <v/>
      </c>
      <c r="I989" s="144" t="str">
        <f>IF(AND($A989&lt;&gt;"Eindtotaal",$A989&lt;&gt;""),(VLOOKUP($A989,basisdata!$J$1:$N$3415,5,0)),"")</f>
        <v/>
      </c>
    </row>
    <row r="990" spans="1:9" x14ac:dyDescent="0.3">
      <c r="A990"/>
      <c r="B990"/>
      <c r="C990"/>
      <c r="D990"/>
      <c r="E990"/>
      <c r="G990" s="143" t="str">
        <f>IF(AND($A990&lt;&gt;"Eindtotaal",$A990&lt;&gt;""),(VLOOKUP($A990,basisdata!$J$1:$M$3415,4,0)),"")</f>
        <v/>
      </c>
      <c r="H990" s="143" t="str">
        <f>IF(AND($A990&lt;&gt;"Eindtotaal",$A990&lt;&gt;""),(VLOOKUP($A990,basisdata!$J$1:$M$3415,2,0)),"")</f>
        <v/>
      </c>
      <c r="I990" s="144" t="str">
        <f>IF(AND($A990&lt;&gt;"Eindtotaal",$A990&lt;&gt;""),(VLOOKUP($A990,basisdata!$J$1:$N$3415,5,0)),"")</f>
        <v/>
      </c>
    </row>
    <row r="991" spans="1:9" x14ac:dyDescent="0.3">
      <c r="A991"/>
      <c r="B991"/>
      <c r="C991"/>
      <c r="D991"/>
      <c r="E991"/>
      <c r="G991" s="143" t="str">
        <f>IF(AND($A991&lt;&gt;"Eindtotaal",$A991&lt;&gt;""),(VLOOKUP($A991,basisdata!$J$1:$M$3415,4,0)),"")</f>
        <v/>
      </c>
      <c r="H991" s="143" t="str">
        <f>IF(AND($A991&lt;&gt;"Eindtotaal",$A991&lt;&gt;""),(VLOOKUP($A991,basisdata!$J$1:$M$3415,2,0)),"")</f>
        <v/>
      </c>
      <c r="I991" s="144" t="str">
        <f>IF(AND($A991&lt;&gt;"Eindtotaal",$A991&lt;&gt;""),(VLOOKUP($A991,basisdata!$J$1:$N$3415,5,0)),"")</f>
        <v/>
      </c>
    </row>
    <row r="992" spans="1:9" x14ac:dyDescent="0.3">
      <c r="A992"/>
      <c r="B992"/>
      <c r="C992"/>
      <c r="D992"/>
      <c r="E992"/>
      <c r="G992" s="143" t="str">
        <f>IF(AND($A992&lt;&gt;"Eindtotaal",$A992&lt;&gt;""),(VLOOKUP($A992,basisdata!$J$1:$M$3415,4,0)),"")</f>
        <v/>
      </c>
      <c r="H992" s="143" t="str">
        <f>IF(AND($A992&lt;&gt;"Eindtotaal",$A992&lt;&gt;""),(VLOOKUP($A992,basisdata!$J$1:$M$3415,2,0)),"")</f>
        <v/>
      </c>
      <c r="I992" s="144" t="str">
        <f>IF(AND($A992&lt;&gt;"Eindtotaal",$A992&lt;&gt;""),(VLOOKUP($A992,basisdata!$J$1:$N$3415,5,0)),"")</f>
        <v/>
      </c>
    </row>
    <row r="993" spans="1:9" x14ac:dyDescent="0.3">
      <c r="A993"/>
      <c r="B993"/>
      <c r="C993"/>
      <c r="D993"/>
      <c r="E993"/>
      <c r="G993" s="143" t="str">
        <f>IF(AND($A993&lt;&gt;"Eindtotaal",$A993&lt;&gt;""),(VLOOKUP($A993,basisdata!$J$1:$M$3415,4,0)),"")</f>
        <v/>
      </c>
      <c r="H993" s="143" t="str">
        <f>IF(AND($A993&lt;&gt;"Eindtotaal",$A993&lt;&gt;""),(VLOOKUP($A993,basisdata!$J$1:$M$3415,2,0)),"")</f>
        <v/>
      </c>
      <c r="I993" s="144" t="str">
        <f>IF(AND($A993&lt;&gt;"Eindtotaal",$A993&lt;&gt;""),(VLOOKUP($A993,basisdata!$J$1:$N$3415,5,0)),"")</f>
        <v/>
      </c>
    </row>
    <row r="994" spans="1:9" x14ac:dyDescent="0.3">
      <c r="A994"/>
      <c r="B994"/>
      <c r="C994"/>
      <c r="D994"/>
      <c r="E994"/>
      <c r="G994" s="143" t="str">
        <f>IF(AND($A994&lt;&gt;"Eindtotaal",$A994&lt;&gt;""),(VLOOKUP($A994,basisdata!$J$1:$M$3415,4,0)),"")</f>
        <v/>
      </c>
      <c r="H994" s="143" t="str">
        <f>IF(AND($A994&lt;&gt;"Eindtotaal",$A994&lt;&gt;""),(VLOOKUP($A994,basisdata!$J$1:$M$3415,2,0)),"")</f>
        <v/>
      </c>
      <c r="I994" s="144" t="str">
        <f>IF(AND($A994&lt;&gt;"Eindtotaal",$A994&lt;&gt;""),(VLOOKUP($A994,basisdata!$J$1:$N$3415,5,0)),"")</f>
        <v/>
      </c>
    </row>
    <row r="995" spans="1:9" x14ac:dyDescent="0.3">
      <c r="A995"/>
      <c r="B995"/>
      <c r="C995"/>
      <c r="D995"/>
      <c r="E995"/>
      <c r="G995" s="143" t="str">
        <f>IF(AND($A995&lt;&gt;"Eindtotaal",$A995&lt;&gt;""),(VLOOKUP($A995,basisdata!$J$1:$M$3415,4,0)),"")</f>
        <v/>
      </c>
      <c r="H995" s="143" t="str">
        <f>IF(AND($A995&lt;&gt;"Eindtotaal",$A995&lt;&gt;""),(VLOOKUP($A995,basisdata!$J$1:$M$3415,2,0)),"")</f>
        <v/>
      </c>
      <c r="I995" s="144" t="str">
        <f>IF(AND($A995&lt;&gt;"Eindtotaal",$A995&lt;&gt;""),(VLOOKUP($A995,basisdata!$J$1:$N$3415,5,0)),"")</f>
        <v/>
      </c>
    </row>
    <row r="996" spans="1:9" x14ac:dyDescent="0.3">
      <c r="A996"/>
      <c r="B996"/>
      <c r="C996"/>
      <c r="D996"/>
      <c r="E996"/>
      <c r="G996" s="143" t="str">
        <f>IF(AND($A996&lt;&gt;"Eindtotaal",$A996&lt;&gt;""),(VLOOKUP($A996,basisdata!$J$1:$M$3415,4,0)),"")</f>
        <v/>
      </c>
      <c r="H996" s="143" t="str">
        <f>IF(AND($A996&lt;&gt;"Eindtotaal",$A996&lt;&gt;""),(VLOOKUP($A996,basisdata!$J$1:$M$3415,2,0)),"")</f>
        <v/>
      </c>
      <c r="I996" s="144" t="str">
        <f>IF(AND($A996&lt;&gt;"Eindtotaal",$A996&lt;&gt;""),(VLOOKUP($A996,basisdata!$J$1:$N$3415,5,0)),"")</f>
        <v/>
      </c>
    </row>
    <row r="997" spans="1:9" x14ac:dyDescent="0.3">
      <c r="A997"/>
      <c r="B997"/>
      <c r="C997"/>
      <c r="D997"/>
      <c r="E997"/>
      <c r="G997" s="143" t="str">
        <f>IF(AND($A997&lt;&gt;"Eindtotaal",$A997&lt;&gt;""),(VLOOKUP($A997,basisdata!$J$1:$M$3415,4,0)),"")</f>
        <v/>
      </c>
      <c r="H997" s="143" t="str">
        <f>IF(AND($A997&lt;&gt;"Eindtotaal",$A997&lt;&gt;""),(VLOOKUP($A997,basisdata!$J$1:$M$3415,2,0)),"")</f>
        <v/>
      </c>
      <c r="I997" s="144" t="str">
        <f>IF(AND($A997&lt;&gt;"Eindtotaal",$A997&lt;&gt;""),(VLOOKUP($A997,basisdata!$J$1:$N$3415,5,0)),"")</f>
        <v/>
      </c>
    </row>
    <row r="998" spans="1:9" x14ac:dyDescent="0.3">
      <c r="A998"/>
      <c r="B998"/>
      <c r="C998"/>
      <c r="D998"/>
      <c r="E998"/>
      <c r="G998" s="143" t="str">
        <f>IF(AND($A998&lt;&gt;"Eindtotaal",$A998&lt;&gt;""),(VLOOKUP($A998,basisdata!$J$1:$M$3415,4,0)),"")</f>
        <v/>
      </c>
      <c r="H998" s="143" t="str">
        <f>IF(AND($A998&lt;&gt;"Eindtotaal",$A998&lt;&gt;""),(VLOOKUP($A998,basisdata!$J$1:$M$3415,2,0)),"")</f>
        <v/>
      </c>
      <c r="I998" s="144" t="str">
        <f>IF(AND($A998&lt;&gt;"Eindtotaal",$A998&lt;&gt;""),(VLOOKUP($A998,basisdata!$J$1:$N$3415,5,0)),"")</f>
        <v/>
      </c>
    </row>
    <row r="999" spans="1:9" x14ac:dyDescent="0.3">
      <c r="A999"/>
      <c r="B999"/>
      <c r="C999"/>
      <c r="D999"/>
      <c r="E999"/>
      <c r="G999" s="143" t="str">
        <f>IF(AND($A999&lt;&gt;"Eindtotaal",$A999&lt;&gt;""),(VLOOKUP($A999,basisdata!$J$1:$M$3415,4,0)),"")</f>
        <v/>
      </c>
      <c r="H999" s="143" t="str">
        <f>IF(AND($A999&lt;&gt;"Eindtotaal",$A999&lt;&gt;""),(VLOOKUP($A999,basisdata!$J$1:$M$3415,2,0)),"")</f>
        <v/>
      </c>
      <c r="I999" s="144" t="str">
        <f>IF(AND($A999&lt;&gt;"Eindtotaal",$A999&lt;&gt;""),(VLOOKUP($A999,basisdata!$J$1:$N$3415,5,0)),"")</f>
        <v/>
      </c>
    </row>
    <row r="1000" spans="1:9" x14ac:dyDescent="0.3">
      <c r="A1000"/>
      <c r="B1000"/>
      <c r="C1000"/>
      <c r="D1000"/>
      <c r="E1000"/>
      <c r="G1000" s="2" t="str">
        <f>IF(AND($A1000&lt;&gt;"Eindtotaal",$A1000&lt;&gt;""),(VLOOKUP($A1000,basisdata!$J$1:$M$3403,4,0)),"")</f>
        <v/>
      </c>
      <c r="H1000" s="2" t="str">
        <f>IF(AND($A1000&lt;&gt;"Eindtotaal",$A1000&lt;&gt;""),(VLOOKUP($A1000,basisdata!$J$1:$M$3403,2,0)),"")</f>
        <v/>
      </c>
    </row>
    <row r="1001" spans="1:9" x14ac:dyDescent="0.3">
      <c r="A1001"/>
      <c r="B1001"/>
      <c r="C1001"/>
      <c r="D1001"/>
      <c r="E1001"/>
      <c r="G1001" s="2" t="str">
        <f>IF(AND($A1001&lt;&gt;"Eindtotaal",$A1001&lt;&gt;""),(VLOOKUP($A1001,basisdata!$J$1:$M$3403,4,0)),"")</f>
        <v/>
      </c>
      <c r="H1001" s="2" t="str">
        <f>IF(AND($A1001&lt;&gt;"Eindtotaal",$A1001&lt;&gt;""),(VLOOKUP($A1001,basisdata!$J$1:$M$3403,2,0)),"")</f>
        <v/>
      </c>
    </row>
    <row r="1002" spans="1:9" x14ac:dyDescent="0.3">
      <c r="A1002"/>
      <c r="B1002"/>
      <c r="C1002"/>
      <c r="D1002"/>
      <c r="E1002"/>
      <c r="G1002" s="2" t="str">
        <f>IF(AND($A1002&lt;&gt;"Eindtotaal",$A1002&lt;&gt;""),(VLOOKUP($A1002,basisdata!$J$1:$M$3403,4,0)),"")</f>
        <v/>
      </c>
      <c r="H1002" s="2" t="str">
        <f>IF(AND($A1002&lt;&gt;"Eindtotaal",$A1002&lt;&gt;""),(VLOOKUP($A1002,basisdata!$J$1:$M$3403,2,0)),"")</f>
        <v/>
      </c>
    </row>
    <row r="1003" spans="1:9" x14ac:dyDescent="0.3">
      <c r="A1003"/>
      <c r="B1003"/>
      <c r="C1003"/>
      <c r="D1003"/>
      <c r="E1003"/>
      <c r="G1003" s="2" t="str">
        <f>IF(AND($A1003&lt;&gt;"Eindtotaal",$A1003&lt;&gt;""),(VLOOKUP($A1003,basisdata!$J$1:$M$3403,4,0)),"")</f>
        <v/>
      </c>
      <c r="H1003" s="2" t="str">
        <f>IF(AND($A1003&lt;&gt;"Eindtotaal",$A1003&lt;&gt;""),(VLOOKUP($A1003,basisdata!$J$1:$M$3403,2,0)),"")</f>
        <v/>
      </c>
    </row>
    <row r="1004" spans="1:9" x14ac:dyDescent="0.3">
      <c r="A1004"/>
      <c r="B1004"/>
      <c r="C1004"/>
      <c r="D1004"/>
      <c r="E1004"/>
      <c r="G1004" s="2" t="str">
        <f>IF(AND($A1004&lt;&gt;"Eindtotaal",$A1004&lt;&gt;""),(VLOOKUP($A1004,basisdata!$J$1:$M$3403,4,0)),"")</f>
        <v/>
      </c>
      <c r="H1004" s="2" t="str">
        <f>IF(AND($A1004&lt;&gt;"Eindtotaal",$A1004&lt;&gt;""),(VLOOKUP($A1004,basisdata!$J$1:$M$3403,2,0)),"")</f>
        <v/>
      </c>
    </row>
    <row r="1005" spans="1:9" x14ac:dyDescent="0.3">
      <c r="A1005"/>
      <c r="B1005"/>
      <c r="C1005"/>
      <c r="D1005"/>
      <c r="E1005"/>
      <c r="G1005" s="2" t="str">
        <f>IF(AND($A1005&lt;&gt;"Eindtotaal",$A1005&lt;&gt;""),(VLOOKUP($A1005,basisdata!$J$1:$M$3403,4,0)),"")</f>
        <v/>
      </c>
      <c r="H1005" s="2" t="str">
        <f>IF(AND($A1005&lt;&gt;"Eindtotaal",$A1005&lt;&gt;""),(VLOOKUP($A1005,basisdata!$J$1:$M$3403,2,0)),"")</f>
        <v/>
      </c>
    </row>
    <row r="1006" spans="1:9" x14ac:dyDescent="0.3">
      <c r="A1006"/>
      <c r="B1006"/>
      <c r="C1006"/>
      <c r="D1006"/>
      <c r="E1006"/>
      <c r="G1006" s="2" t="str">
        <f>IF(AND($A1006&lt;&gt;"Eindtotaal",$A1006&lt;&gt;""),(VLOOKUP($A1006,basisdata!$J$1:$M$3403,4,0)),"")</f>
        <v/>
      </c>
      <c r="H1006" s="2" t="str">
        <f>IF(AND($A1006&lt;&gt;"Eindtotaal",$A1006&lt;&gt;""),(VLOOKUP($A1006,basisdata!$J$1:$M$3403,2,0)),"")</f>
        <v/>
      </c>
    </row>
    <row r="1007" spans="1:9" x14ac:dyDescent="0.3">
      <c r="A1007"/>
      <c r="B1007"/>
      <c r="C1007"/>
      <c r="D1007"/>
      <c r="E1007"/>
      <c r="G1007" s="2" t="str">
        <f>IF(AND($A1007&lt;&gt;"Eindtotaal",$A1007&lt;&gt;""),(VLOOKUP($A1007,basisdata!$J$1:$M$3403,4,0)),"")</f>
        <v/>
      </c>
      <c r="H1007" s="2" t="str">
        <f>IF(AND($A1007&lt;&gt;"Eindtotaal",$A1007&lt;&gt;""),(VLOOKUP($A1007,basisdata!$J$1:$M$3403,2,0)),"")</f>
        <v/>
      </c>
    </row>
    <row r="1008" spans="1:9" x14ac:dyDescent="0.3">
      <c r="A1008"/>
      <c r="B1008"/>
      <c r="C1008"/>
      <c r="D1008"/>
      <c r="E1008"/>
      <c r="G1008" s="2" t="str">
        <f>IF(AND($A1008&lt;&gt;"Eindtotaal",$A1008&lt;&gt;""),(VLOOKUP($A1008,basisdata!$J$1:$M$3403,4,0)),"")</f>
        <v/>
      </c>
      <c r="H1008" s="2" t="str">
        <f>IF(AND($A1008&lt;&gt;"Eindtotaal",$A1008&lt;&gt;""),(VLOOKUP($A1008,basisdata!$J$1:$M$3403,2,0)),"")</f>
        <v/>
      </c>
    </row>
    <row r="1009" spans="1:8" x14ac:dyDescent="0.3">
      <c r="A1009"/>
      <c r="B1009"/>
      <c r="C1009"/>
      <c r="D1009"/>
      <c r="E1009"/>
      <c r="G1009" s="2" t="str">
        <f>IF(AND($A1009&lt;&gt;"Eindtotaal",$A1009&lt;&gt;""),(VLOOKUP($A1009,basisdata!$J$1:$M$3403,4,0)),"")</f>
        <v/>
      </c>
      <c r="H1009" s="2" t="str">
        <f>IF(AND($A1009&lt;&gt;"Eindtotaal",$A1009&lt;&gt;""),(VLOOKUP($A1009,basisdata!$J$1:$M$3403,2,0)),"")</f>
        <v/>
      </c>
    </row>
    <row r="1010" spans="1:8" x14ac:dyDescent="0.3">
      <c r="A1010"/>
      <c r="B1010"/>
      <c r="C1010"/>
      <c r="D1010"/>
      <c r="E1010"/>
      <c r="G1010" s="2" t="str">
        <f>IF(AND($A1010&lt;&gt;"Eindtotaal",$A1010&lt;&gt;""),(VLOOKUP($A1010,basisdata!$J$1:$M$3403,4,0)),"")</f>
        <v/>
      </c>
      <c r="H1010" s="2" t="str">
        <f>IF(AND($A1010&lt;&gt;"Eindtotaal",$A1010&lt;&gt;""),(VLOOKUP($A1010,basisdata!$J$1:$M$3403,2,0)),"")</f>
        <v/>
      </c>
    </row>
    <row r="1011" spans="1:8" x14ac:dyDescent="0.3">
      <c r="A1011"/>
      <c r="B1011"/>
      <c r="C1011"/>
      <c r="D1011"/>
      <c r="E1011"/>
      <c r="G1011" s="2" t="str">
        <f>IF(AND($A1011&lt;&gt;"Eindtotaal",$A1011&lt;&gt;""),(VLOOKUP($A1011,basisdata!$J$1:$M$3403,4,0)),"")</f>
        <v/>
      </c>
      <c r="H1011" s="2" t="str">
        <f>IF(AND($A1011&lt;&gt;"Eindtotaal",$A1011&lt;&gt;""),(VLOOKUP($A1011,basisdata!$J$1:$M$3403,2,0)),"")</f>
        <v/>
      </c>
    </row>
    <row r="1012" spans="1:8" x14ac:dyDescent="0.3">
      <c r="A1012"/>
      <c r="B1012"/>
      <c r="C1012"/>
      <c r="D1012"/>
      <c r="E1012"/>
      <c r="G1012" s="2" t="str">
        <f>IF(AND($A1012&lt;&gt;"Eindtotaal",$A1012&lt;&gt;""),(VLOOKUP($A1012,basisdata!$J$1:$M$3403,4,0)),"")</f>
        <v/>
      </c>
      <c r="H1012" s="2" t="str">
        <f>IF(AND($A1012&lt;&gt;"Eindtotaal",$A1012&lt;&gt;""),(VLOOKUP($A1012,basisdata!$J$1:$M$3403,2,0)),"")</f>
        <v/>
      </c>
    </row>
    <row r="1013" spans="1:8" x14ac:dyDescent="0.3">
      <c r="A1013"/>
      <c r="B1013"/>
      <c r="C1013"/>
      <c r="D1013"/>
      <c r="E1013"/>
      <c r="G1013" s="2" t="str">
        <f>IF(AND($A1013&lt;&gt;"Eindtotaal",$A1013&lt;&gt;""),(VLOOKUP($A1013,basisdata!$J$1:$M$3403,4,0)),"")</f>
        <v/>
      </c>
      <c r="H1013" s="2" t="str">
        <f>IF(AND($A1013&lt;&gt;"Eindtotaal",$A1013&lt;&gt;""),(VLOOKUP($A1013,basisdata!$J$1:$M$3403,2,0)),"")</f>
        <v/>
      </c>
    </row>
    <row r="1014" spans="1:8" x14ac:dyDescent="0.3">
      <c r="A1014"/>
      <c r="B1014"/>
      <c r="C1014"/>
      <c r="D1014"/>
      <c r="E1014"/>
      <c r="G1014" s="2" t="str">
        <f>IF(AND($A1014&lt;&gt;"Eindtotaal",$A1014&lt;&gt;""),(VLOOKUP($A1014,basisdata!$J$1:$M$3403,4,0)),"")</f>
        <v/>
      </c>
      <c r="H1014" s="2" t="str">
        <f>IF(AND($A1014&lt;&gt;"Eindtotaal",$A1014&lt;&gt;""),(VLOOKUP($A1014,basisdata!$J$1:$M$3403,2,0)),"")</f>
        <v/>
      </c>
    </row>
    <row r="1015" spans="1:8" x14ac:dyDescent="0.3">
      <c r="A1015"/>
      <c r="B1015"/>
      <c r="C1015"/>
      <c r="D1015"/>
      <c r="E1015"/>
      <c r="G1015" s="2" t="str">
        <f>IF(AND($A1015&lt;&gt;"Eindtotaal",$A1015&lt;&gt;""),(VLOOKUP($A1015,basisdata!$J$1:$M$3403,4,0)),"")</f>
        <v/>
      </c>
      <c r="H1015" s="2" t="str">
        <f>IF(AND($A1015&lt;&gt;"Eindtotaal",$A1015&lt;&gt;""),(VLOOKUP($A1015,basisdata!$J$1:$M$3403,2,0)),"")</f>
        <v/>
      </c>
    </row>
    <row r="1016" spans="1:8" x14ac:dyDescent="0.3">
      <c r="A1016"/>
      <c r="B1016"/>
      <c r="C1016"/>
      <c r="D1016"/>
      <c r="E1016"/>
      <c r="G1016" s="2" t="str">
        <f>IF(AND($A1016&lt;&gt;"Eindtotaal",$A1016&lt;&gt;""),(VLOOKUP($A1016,basisdata!$J$1:$M$3403,4,0)),"")</f>
        <v/>
      </c>
      <c r="H1016" s="2" t="str">
        <f>IF(AND($A1016&lt;&gt;"Eindtotaal",$A1016&lt;&gt;""),(VLOOKUP($A1016,basisdata!$J$1:$M$3403,2,0)),"")</f>
        <v/>
      </c>
    </row>
    <row r="1017" spans="1:8" x14ac:dyDescent="0.3">
      <c r="A1017"/>
      <c r="B1017"/>
      <c r="C1017"/>
      <c r="D1017"/>
      <c r="E1017"/>
      <c r="G1017" s="2" t="str">
        <f>IF(AND($A1017&lt;&gt;"Eindtotaal",$A1017&lt;&gt;""),(VLOOKUP($A1017,basisdata!$J$1:$M$3403,4,0)),"")</f>
        <v/>
      </c>
      <c r="H1017" s="2" t="str">
        <f>IF(AND($A1017&lt;&gt;"Eindtotaal",$A1017&lt;&gt;""),(VLOOKUP($A1017,basisdata!$J$1:$M$3403,2,0)),"")</f>
        <v/>
      </c>
    </row>
    <row r="1018" spans="1:8" x14ac:dyDescent="0.3">
      <c r="A1018"/>
      <c r="B1018"/>
      <c r="C1018"/>
      <c r="D1018"/>
      <c r="E1018"/>
      <c r="G1018" s="2" t="str">
        <f>IF(AND($A1018&lt;&gt;"Eindtotaal",$A1018&lt;&gt;""),(VLOOKUP($A1018,basisdata!$J$1:$M$3403,4,0)),"")</f>
        <v/>
      </c>
      <c r="H1018" s="2" t="str">
        <f>IF(AND($A1018&lt;&gt;"Eindtotaal",$A1018&lt;&gt;""),(VLOOKUP($A1018,basisdata!$J$1:$M$3403,2,0)),"")</f>
        <v/>
      </c>
    </row>
    <row r="1019" spans="1:8" x14ac:dyDescent="0.3">
      <c r="A1019"/>
      <c r="B1019"/>
      <c r="C1019"/>
      <c r="D1019"/>
      <c r="E1019"/>
      <c r="G1019" s="2" t="str">
        <f>IF(AND($A1019&lt;&gt;"Eindtotaal",$A1019&lt;&gt;""),(VLOOKUP($A1019,basisdata!$J$1:$M$3403,4,0)),"")</f>
        <v/>
      </c>
      <c r="H1019" s="2" t="str">
        <f>IF(AND($A1019&lt;&gt;"Eindtotaal",$A1019&lt;&gt;""),(VLOOKUP($A1019,basisdata!$J$1:$M$3403,2,0)),"")</f>
        <v/>
      </c>
    </row>
    <row r="1020" spans="1:8" x14ac:dyDescent="0.3">
      <c r="A1020"/>
      <c r="B1020"/>
      <c r="C1020"/>
      <c r="D1020"/>
      <c r="E1020"/>
      <c r="G1020" s="2" t="str">
        <f>IF(AND($A1020&lt;&gt;"Eindtotaal",$A1020&lt;&gt;""),(VLOOKUP($A1020,basisdata!$J$1:$M$3403,4,0)),"")</f>
        <v/>
      </c>
      <c r="H1020" s="2" t="str">
        <f>IF(AND($A1020&lt;&gt;"Eindtotaal",$A1020&lt;&gt;""),(VLOOKUP($A1020,basisdata!$J$1:$M$3403,2,0)),"")</f>
        <v/>
      </c>
    </row>
    <row r="1021" spans="1:8" x14ac:dyDescent="0.3">
      <c r="A1021"/>
      <c r="B1021"/>
      <c r="C1021"/>
      <c r="D1021"/>
      <c r="E1021"/>
      <c r="G1021" s="2" t="str">
        <f>IF(AND($A1021&lt;&gt;"Eindtotaal",$A1021&lt;&gt;""),(VLOOKUP($A1021,basisdata!$J$1:$M$3403,4,0)),"")</f>
        <v/>
      </c>
      <c r="H1021" s="2" t="str">
        <f>IF(AND($A1021&lt;&gt;"Eindtotaal",$A1021&lt;&gt;""),(VLOOKUP($A1021,basisdata!$J$1:$M$3403,2,0)),"")</f>
        <v/>
      </c>
    </row>
    <row r="1022" spans="1:8" x14ac:dyDescent="0.3">
      <c r="A1022"/>
      <c r="B1022"/>
      <c r="C1022"/>
      <c r="D1022"/>
      <c r="E1022"/>
      <c r="G1022" s="2" t="str">
        <f>IF(AND($A1022&lt;&gt;"Eindtotaal",$A1022&lt;&gt;""),(VLOOKUP($A1022,basisdata!$J$1:$M$3403,4,0)),"")</f>
        <v/>
      </c>
      <c r="H1022" s="2" t="str">
        <f>IF(AND($A1022&lt;&gt;"Eindtotaal",$A1022&lt;&gt;""),(VLOOKUP($A1022,basisdata!$J$1:$M$3403,2,0)),"")</f>
        <v/>
      </c>
    </row>
    <row r="1023" spans="1:8" x14ac:dyDescent="0.3">
      <c r="A1023"/>
      <c r="B1023"/>
      <c r="C1023"/>
      <c r="D1023"/>
      <c r="E1023"/>
      <c r="G1023" s="2" t="str">
        <f>IF(AND($A1023&lt;&gt;"Eindtotaal",$A1023&lt;&gt;""),(VLOOKUP($A1023,basisdata!$J$1:$M$3403,4,0)),"")</f>
        <v/>
      </c>
      <c r="H1023" s="2" t="str">
        <f>IF(AND($A1023&lt;&gt;"Eindtotaal",$A1023&lt;&gt;""),(VLOOKUP($A1023,basisdata!$J$1:$M$3403,2,0)),"")</f>
        <v/>
      </c>
    </row>
    <row r="1024" spans="1:8" x14ac:dyDescent="0.3">
      <c r="A1024"/>
      <c r="B1024"/>
      <c r="C1024"/>
      <c r="D1024"/>
      <c r="E1024"/>
      <c r="G1024" s="2" t="str">
        <f>IF(AND($A1024&lt;&gt;"Eindtotaal",$A1024&lt;&gt;""),(VLOOKUP($A1024,basisdata!$J$1:$M$3403,4,0)),"")</f>
        <v/>
      </c>
      <c r="H1024" s="2" t="str">
        <f>IF(AND($A1024&lt;&gt;"Eindtotaal",$A1024&lt;&gt;""),(VLOOKUP($A1024,basisdata!$J$1:$M$3403,2,0)),"")</f>
        <v/>
      </c>
    </row>
    <row r="1025" spans="1:8" x14ac:dyDescent="0.3">
      <c r="A1025"/>
      <c r="B1025"/>
      <c r="C1025"/>
      <c r="D1025"/>
      <c r="E1025"/>
      <c r="G1025" s="2" t="str">
        <f>IF(AND($A1025&lt;&gt;"Eindtotaal",$A1025&lt;&gt;""),(VLOOKUP($A1025,basisdata!$J$1:$M$3403,4,0)),"")</f>
        <v/>
      </c>
      <c r="H1025" s="2" t="str">
        <f>IF(AND($A1025&lt;&gt;"Eindtotaal",$A1025&lt;&gt;""),(VLOOKUP($A1025,basisdata!$J$1:$M$3403,2,0)),"")</f>
        <v/>
      </c>
    </row>
    <row r="1026" spans="1:8" x14ac:dyDescent="0.3">
      <c r="A1026"/>
      <c r="B1026"/>
      <c r="C1026"/>
      <c r="D1026"/>
      <c r="E1026"/>
      <c r="G1026" s="2" t="str">
        <f>IF(AND($A1026&lt;&gt;"Eindtotaal",$A1026&lt;&gt;""),(VLOOKUP($A1026,basisdata!$J$1:$M$3403,4,0)),"")</f>
        <v/>
      </c>
      <c r="H1026" s="2" t="str">
        <f>IF(AND($A1026&lt;&gt;"Eindtotaal",$A1026&lt;&gt;""),(VLOOKUP($A1026,basisdata!$J$1:$M$3403,2,0)),"")</f>
        <v/>
      </c>
    </row>
    <row r="1027" spans="1:8" x14ac:dyDescent="0.3">
      <c r="A1027"/>
      <c r="B1027"/>
      <c r="C1027"/>
      <c r="D1027"/>
      <c r="E1027"/>
      <c r="G1027" s="2" t="str">
        <f>IF(AND($A1027&lt;&gt;"Eindtotaal",$A1027&lt;&gt;""),(VLOOKUP($A1027,basisdata!$J$1:$M$3403,4,0)),"")</f>
        <v/>
      </c>
      <c r="H1027" s="2" t="str">
        <f>IF(AND($A1027&lt;&gt;"Eindtotaal",$A1027&lt;&gt;""),(VLOOKUP($A1027,basisdata!$J$1:$M$3403,2,0)),"")</f>
        <v/>
      </c>
    </row>
    <row r="1028" spans="1:8" x14ac:dyDescent="0.3">
      <c r="A1028"/>
      <c r="B1028"/>
      <c r="C1028"/>
      <c r="D1028"/>
      <c r="E1028"/>
      <c r="G1028" s="2" t="str">
        <f>IF(AND($A1028&lt;&gt;"Eindtotaal",$A1028&lt;&gt;""),(VLOOKUP($A1028,basisdata!$J$1:$M$3403,4,0)),"")</f>
        <v/>
      </c>
      <c r="H1028" s="2" t="str">
        <f>IF(AND($A1028&lt;&gt;"Eindtotaal",$A1028&lt;&gt;""),(VLOOKUP($A1028,basisdata!$J$1:$M$3403,2,0)),"")</f>
        <v/>
      </c>
    </row>
    <row r="1029" spans="1:8" x14ac:dyDescent="0.3">
      <c r="A1029"/>
      <c r="B1029"/>
      <c r="C1029"/>
      <c r="D1029"/>
      <c r="E1029"/>
      <c r="G1029" s="2" t="str">
        <f>IF(AND($A1029&lt;&gt;"Eindtotaal",$A1029&lt;&gt;""),(VLOOKUP($A1029,basisdata!$J$1:$M$3403,4,0)),"")</f>
        <v/>
      </c>
      <c r="H1029" s="2" t="str">
        <f>IF(AND($A1029&lt;&gt;"Eindtotaal",$A1029&lt;&gt;""),(VLOOKUP($A1029,basisdata!$J$1:$M$3403,2,0)),"")</f>
        <v/>
      </c>
    </row>
    <row r="1030" spans="1:8" x14ac:dyDescent="0.3">
      <c r="A1030"/>
      <c r="B1030"/>
      <c r="C1030"/>
      <c r="D1030"/>
      <c r="E1030"/>
      <c r="G1030" s="2" t="str">
        <f>IF(AND($A1030&lt;&gt;"Eindtotaal",$A1030&lt;&gt;""),(VLOOKUP($A1030,basisdata!$J$1:$M$3403,4,0)),"")</f>
        <v/>
      </c>
      <c r="H1030" s="2" t="str">
        <f>IF(AND($A1030&lt;&gt;"Eindtotaal",$A1030&lt;&gt;""),(VLOOKUP($A1030,basisdata!$J$1:$M$3403,2,0)),"")</f>
        <v/>
      </c>
    </row>
    <row r="1031" spans="1:8" x14ac:dyDescent="0.3">
      <c r="A1031"/>
      <c r="B1031"/>
      <c r="C1031"/>
      <c r="D1031"/>
      <c r="E1031"/>
      <c r="G1031" s="2" t="str">
        <f>IF(AND($A1031&lt;&gt;"Eindtotaal",$A1031&lt;&gt;""),(VLOOKUP($A1031,basisdata!$J$1:$M$3403,4,0)),"")</f>
        <v/>
      </c>
      <c r="H1031" s="2" t="str">
        <f>IF(AND($A1031&lt;&gt;"Eindtotaal",$A1031&lt;&gt;""),(VLOOKUP($A1031,basisdata!$J$1:$M$3403,2,0)),"")</f>
        <v/>
      </c>
    </row>
    <row r="1032" spans="1:8" x14ac:dyDescent="0.3">
      <c r="A1032"/>
      <c r="B1032"/>
      <c r="C1032"/>
      <c r="D1032"/>
      <c r="E1032"/>
      <c r="G1032" s="2" t="str">
        <f>IF(AND($A1032&lt;&gt;"Eindtotaal",$A1032&lt;&gt;""),(VLOOKUP($A1032,basisdata!$J$1:$M$3403,4,0)),"")</f>
        <v/>
      </c>
      <c r="H1032" s="2" t="str">
        <f>IF(AND($A1032&lt;&gt;"Eindtotaal",$A1032&lt;&gt;""),(VLOOKUP($A1032,basisdata!$J$1:$M$3403,2,0)),"")</f>
        <v/>
      </c>
    </row>
    <row r="1033" spans="1:8" x14ac:dyDescent="0.3">
      <c r="A1033"/>
      <c r="B1033"/>
      <c r="C1033"/>
      <c r="D1033"/>
      <c r="E1033"/>
      <c r="G1033" s="2" t="str">
        <f>IF(AND($A1033&lt;&gt;"Eindtotaal",$A1033&lt;&gt;""),(VLOOKUP($A1033,basisdata!$J$1:$M$3403,4,0)),"")</f>
        <v/>
      </c>
      <c r="H1033" s="2" t="str">
        <f>IF(AND($A1033&lt;&gt;"Eindtotaal",$A1033&lt;&gt;""),(VLOOKUP($A1033,basisdata!$J$1:$M$3403,2,0)),"")</f>
        <v/>
      </c>
    </row>
    <row r="1034" spans="1:8" x14ac:dyDescent="0.3">
      <c r="A1034"/>
      <c r="B1034"/>
      <c r="C1034"/>
      <c r="D1034"/>
      <c r="E1034"/>
      <c r="G1034" s="2" t="str">
        <f>IF(AND($A1034&lt;&gt;"Eindtotaal",$A1034&lt;&gt;""),(VLOOKUP($A1034,basisdata!$J$1:$M$3403,4,0)),"")</f>
        <v/>
      </c>
      <c r="H1034" s="2" t="str">
        <f>IF(AND($A1034&lt;&gt;"Eindtotaal",$A1034&lt;&gt;""),(VLOOKUP($A1034,basisdata!$J$1:$M$3403,2,0)),"")</f>
        <v/>
      </c>
    </row>
    <row r="1035" spans="1:8" x14ac:dyDescent="0.3">
      <c r="A1035"/>
      <c r="B1035"/>
      <c r="C1035"/>
      <c r="D1035"/>
      <c r="E1035"/>
      <c r="G1035" s="2" t="str">
        <f>IF(AND($A1035&lt;&gt;"Eindtotaal",$A1035&lt;&gt;""),(VLOOKUP($A1035,basisdata!$J$1:$M$3403,4,0)),"")</f>
        <v/>
      </c>
      <c r="H1035" s="2" t="str">
        <f>IF(AND($A1035&lt;&gt;"Eindtotaal",$A1035&lt;&gt;""),(VLOOKUP($A1035,basisdata!$J$1:$M$3403,2,0)),"")</f>
        <v/>
      </c>
    </row>
    <row r="1036" spans="1:8" x14ac:dyDescent="0.3">
      <c r="A1036"/>
      <c r="B1036"/>
      <c r="C1036"/>
      <c r="D1036"/>
      <c r="E1036"/>
      <c r="G1036" s="2" t="str">
        <f>IF(AND($A1036&lt;&gt;"Eindtotaal",$A1036&lt;&gt;""),(VLOOKUP($A1036,basisdata!$J$1:$M$3403,4,0)),"")</f>
        <v/>
      </c>
      <c r="H1036" s="2" t="str">
        <f>IF(AND($A1036&lt;&gt;"Eindtotaal",$A1036&lt;&gt;""),(VLOOKUP($A1036,basisdata!$J$1:$M$3403,2,0)),"")</f>
        <v/>
      </c>
    </row>
    <row r="1037" spans="1:8" x14ac:dyDescent="0.3">
      <c r="A1037"/>
      <c r="B1037"/>
      <c r="C1037"/>
      <c r="D1037"/>
      <c r="E1037"/>
      <c r="G1037" s="2" t="str">
        <f>IF(AND($A1037&lt;&gt;"Eindtotaal",$A1037&lt;&gt;""),(VLOOKUP($A1037,basisdata!$J$1:$M$3403,4,0)),"")</f>
        <v/>
      </c>
      <c r="H1037" s="2" t="str">
        <f>IF(AND($A1037&lt;&gt;"Eindtotaal",$A1037&lt;&gt;""),(VLOOKUP($A1037,basisdata!$J$1:$M$3403,2,0)),"")</f>
        <v/>
      </c>
    </row>
    <row r="1038" spans="1:8" x14ac:dyDescent="0.3">
      <c r="A1038"/>
      <c r="B1038"/>
      <c r="C1038"/>
      <c r="D1038"/>
      <c r="E1038"/>
      <c r="G1038" s="2" t="str">
        <f>IF(AND($A1038&lt;&gt;"Eindtotaal",$A1038&lt;&gt;""),(VLOOKUP($A1038,basisdata!$J$1:$M$3403,4,0)),"")</f>
        <v/>
      </c>
      <c r="H1038" s="2" t="str">
        <f>IF(AND($A1038&lt;&gt;"Eindtotaal",$A1038&lt;&gt;""),(VLOOKUP($A1038,basisdata!$J$1:$M$3403,2,0)),"")</f>
        <v/>
      </c>
    </row>
    <row r="1039" spans="1:8" x14ac:dyDescent="0.3">
      <c r="A1039"/>
      <c r="B1039"/>
      <c r="C1039"/>
      <c r="D1039"/>
      <c r="E1039"/>
      <c r="G1039" s="2" t="str">
        <f>IF(AND($A1039&lt;&gt;"Eindtotaal",$A1039&lt;&gt;""),(VLOOKUP($A1039,basisdata!$J$1:$M$3403,4,0)),"")</f>
        <v/>
      </c>
      <c r="H1039" s="2" t="str">
        <f>IF(AND($A1039&lt;&gt;"Eindtotaal",$A1039&lt;&gt;""),(VLOOKUP($A1039,basisdata!$J$1:$M$3403,2,0)),"")</f>
        <v/>
      </c>
    </row>
    <row r="1040" spans="1:8" x14ac:dyDescent="0.3">
      <c r="A1040"/>
      <c r="B1040"/>
      <c r="C1040"/>
      <c r="D1040"/>
      <c r="E1040"/>
      <c r="G1040" s="2" t="str">
        <f>IF(AND($A1040&lt;&gt;"Eindtotaal",$A1040&lt;&gt;""),(VLOOKUP($A1040,basisdata!$J$1:$M$3403,4,0)),"")</f>
        <v/>
      </c>
      <c r="H1040" s="2" t="str">
        <f>IF(AND($A1040&lt;&gt;"Eindtotaal",$A1040&lt;&gt;""),(VLOOKUP($A1040,basisdata!$J$1:$M$3403,2,0)),"")</f>
        <v/>
      </c>
    </row>
    <row r="1041" spans="1:8" x14ac:dyDescent="0.3">
      <c r="A1041"/>
      <c r="B1041"/>
      <c r="C1041"/>
      <c r="D1041"/>
      <c r="E1041"/>
      <c r="G1041" s="2" t="str">
        <f>IF(AND($A1041&lt;&gt;"Eindtotaal",$A1041&lt;&gt;""),(VLOOKUP($A1041,basisdata!$J$1:$M$3403,4,0)),"")</f>
        <v/>
      </c>
      <c r="H1041" s="2" t="str">
        <f>IF(AND($A1041&lt;&gt;"Eindtotaal",$A1041&lt;&gt;""),(VLOOKUP($A1041,basisdata!$J$1:$M$3403,2,0)),"")</f>
        <v/>
      </c>
    </row>
    <row r="1042" spans="1:8" x14ac:dyDescent="0.3">
      <c r="A1042"/>
      <c r="B1042"/>
      <c r="C1042"/>
      <c r="D1042"/>
      <c r="E1042"/>
      <c r="G1042" s="2" t="str">
        <f>IF(AND($A1042&lt;&gt;"Eindtotaal",$A1042&lt;&gt;""),(VLOOKUP($A1042,basisdata!$J$1:$M$3403,4,0)),"")</f>
        <v/>
      </c>
      <c r="H1042" s="2" t="str">
        <f>IF(AND($A1042&lt;&gt;"Eindtotaal",$A1042&lt;&gt;""),(VLOOKUP($A1042,basisdata!$J$1:$M$3403,2,0)),"")</f>
        <v/>
      </c>
    </row>
    <row r="1043" spans="1:8" x14ac:dyDescent="0.3">
      <c r="A1043"/>
      <c r="B1043"/>
      <c r="C1043"/>
      <c r="D1043"/>
      <c r="E1043"/>
      <c r="G1043" s="2" t="str">
        <f>IF(AND($A1043&lt;&gt;"Eindtotaal",$A1043&lt;&gt;""),(VLOOKUP($A1043,basisdata!$J$1:$M$3403,4,0)),"")</f>
        <v/>
      </c>
      <c r="H1043" s="2" t="str">
        <f>IF(AND($A1043&lt;&gt;"Eindtotaal",$A1043&lt;&gt;""),(VLOOKUP($A1043,basisdata!$J$1:$M$3403,2,0)),"")</f>
        <v/>
      </c>
    </row>
    <row r="1044" spans="1:8" x14ac:dyDescent="0.3">
      <c r="A1044"/>
      <c r="B1044"/>
      <c r="C1044"/>
      <c r="D1044"/>
      <c r="E1044"/>
      <c r="G1044" s="2" t="str">
        <f>IF(AND($A1044&lt;&gt;"Eindtotaal",$A1044&lt;&gt;""),(VLOOKUP($A1044,basisdata!$J$1:$M$3403,4,0)),"")</f>
        <v/>
      </c>
      <c r="H1044" s="2" t="str">
        <f>IF(AND($A1044&lt;&gt;"Eindtotaal",$A1044&lt;&gt;""),(VLOOKUP($A1044,basisdata!$J$1:$M$3403,2,0)),"")</f>
        <v/>
      </c>
    </row>
    <row r="1045" spans="1:8" x14ac:dyDescent="0.3">
      <c r="A1045"/>
      <c r="B1045"/>
      <c r="C1045"/>
      <c r="D1045"/>
      <c r="E1045"/>
      <c r="G1045" s="2" t="str">
        <f>IF(AND($A1045&lt;&gt;"Eindtotaal",$A1045&lt;&gt;""),(VLOOKUP($A1045,basisdata!$J$1:$M$3403,4,0)),"")</f>
        <v/>
      </c>
      <c r="H1045" s="2" t="str">
        <f>IF(AND($A1045&lt;&gt;"Eindtotaal",$A1045&lt;&gt;""),(VLOOKUP($A1045,basisdata!$J$1:$M$3403,2,0)),"")</f>
        <v/>
      </c>
    </row>
    <row r="1046" spans="1:8" x14ac:dyDescent="0.3">
      <c r="A1046"/>
      <c r="B1046"/>
      <c r="C1046"/>
      <c r="D1046"/>
      <c r="E1046"/>
      <c r="G1046" s="2" t="str">
        <f>IF(AND($A1046&lt;&gt;"Eindtotaal",$A1046&lt;&gt;""),(VLOOKUP($A1046,basisdata!$J$1:$M$3403,4,0)),"")</f>
        <v/>
      </c>
      <c r="H1046" s="2" t="str">
        <f>IF(AND($A1046&lt;&gt;"Eindtotaal",$A1046&lt;&gt;""),(VLOOKUP($A1046,basisdata!$J$1:$M$3403,2,0)),"")</f>
        <v/>
      </c>
    </row>
    <row r="1047" spans="1:8" x14ac:dyDescent="0.3">
      <c r="A1047"/>
      <c r="B1047"/>
      <c r="C1047"/>
      <c r="D1047"/>
      <c r="E1047"/>
      <c r="G1047" s="2" t="str">
        <f>IF(AND($A1047&lt;&gt;"Eindtotaal",$A1047&lt;&gt;""),(VLOOKUP($A1047,basisdata!$J$1:$M$3403,4,0)),"")</f>
        <v/>
      </c>
      <c r="H1047" s="2" t="str">
        <f>IF(AND($A1047&lt;&gt;"Eindtotaal",$A1047&lt;&gt;""),(VLOOKUP($A1047,basisdata!$J$1:$M$3403,2,0)),"")</f>
        <v/>
      </c>
    </row>
    <row r="1048" spans="1:8" x14ac:dyDescent="0.3">
      <c r="A1048"/>
      <c r="B1048"/>
      <c r="C1048"/>
      <c r="D1048"/>
      <c r="E1048"/>
      <c r="G1048" s="2" t="str">
        <f>IF(AND($A1048&lt;&gt;"Eindtotaal",$A1048&lt;&gt;""),(VLOOKUP($A1048,basisdata!$J$1:$M$3403,4,0)),"")</f>
        <v/>
      </c>
      <c r="H1048" s="2" t="str">
        <f>IF(AND($A1048&lt;&gt;"Eindtotaal",$A1048&lt;&gt;""),(VLOOKUP($A1048,basisdata!$J$1:$M$3403,2,0)),"")</f>
        <v/>
      </c>
    </row>
    <row r="1049" spans="1:8" x14ac:dyDescent="0.3">
      <c r="A1049"/>
      <c r="B1049"/>
      <c r="C1049"/>
      <c r="D1049"/>
      <c r="E1049"/>
      <c r="G1049" s="2" t="str">
        <f>IF(AND($A1049&lt;&gt;"Eindtotaal",$A1049&lt;&gt;""),(VLOOKUP($A1049,basisdata!$J$1:$M$3403,4,0)),"")</f>
        <v/>
      </c>
      <c r="H1049" s="2" t="str">
        <f>IF(AND($A1049&lt;&gt;"Eindtotaal",$A1049&lt;&gt;""),(VLOOKUP($A1049,basisdata!$J$1:$M$3403,2,0)),"")</f>
        <v/>
      </c>
    </row>
    <row r="1050" spans="1:8" x14ac:dyDescent="0.3">
      <c r="A1050"/>
      <c r="B1050"/>
      <c r="C1050"/>
      <c r="D1050"/>
      <c r="E1050"/>
      <c r="G1050" s="2" t="str">
        <f>IF(AND($A1050&lt;&gt;"Eindtotaal",$A1050&lt;&gt;""),(VLOOKUP($A1050,basisdata!$J$1:$M$3403,4,0)),"")</f>
        <v/>
      </c>
      <c r="H1050" s="2" t="str">
        <f>IF(AND($A1050&lt;&gt;"Eindtotaal",$A1050&lt;&gt;""),(VLOOKUP($A1050,basisdata!$J$1:$M$3403,2,0)),"")</f>
        <v/>
      </c>
    </row>
    <row r="1051" spans="1:8" x14ac:dyDescent="0.3">
      <c r="A1051"/>
      <c r="B1051"/>
      <c r="C1051"/>
      <c r="D1051"/>
      <c r="E1051"/>
      <c r="G1051" s="2" t="str">
        <f>IF(AND($A1051&lt;&gt;"Eindtotaal",$A1051&lt;&gt;""),(VLOOKUP($A1051,basisdata!$J$1:$M$3403,4,0)),"")</f>
        <v/>
      </c>
      <c r="H1051" s="2" t="str">
        <f>IF(AND($A1051&lt;&gt;"Eindtotaal",$A1051&lt;&gt;""),(VLOOKUP($A1051,basisdata!$J$1:$M$3403,2,0)),"")</f>
        <v/>
      </c>
    </row>
    <row r="1052" spans="1:8" x14ac:dyDescent="0.3">
      <c r="A1052"/>
      <c r="B1052"/>
      <c r="C1052"/>
      <c r="D1052"/>
      <c r="E1052"/>
      <c r="G1052" s="2" t="str">
        <f>IF(AND($A1052&lt;&gt;"Eindtotaal",$A1052&lt;&gt;""),(VLOOKUP($A1052,basisdata!$J$1:$M$3403,4,0)),"")</f>
        <v/>
      </c>
      <c r="H1052" s="2" t="str">
        <f>IF(AND($A1052&lt;&gt;"Eindtotaal",$A1052&lt;&gt;""),(VLOOKUP($A1052,basisdata!$J$1:$M$3403,2,0)),"")</f>
        <v/>
      </c>
    </row>
    <row r="1053" spans="1:8" x14ac:dyDescent="0.3">
      <c r="A1053"/>
      <c r="B1053"/>
      <c r="C1053"/>
      <c r="D1053"/>
      <c r="E1053"/>
      <c r="G1053" s="2" t="str">
        <f>IF(AND($A1053&lt;&gt;"Eindtotaal",$A1053&lt;&gt;""),(VLOOKUP($A1053,basisdata!$J$1:$M$3403,4,0)),"")</f>
        <v/>
      </c>
      <c r="H1053" s="2" t="str">
        <f>IF(AND($A1053&lt;&gt;"Eindtotaal",$A1053&lt;&gt;""),(VLOOKUP($A1053,basisdata!$J$1:$M$3403,2,0)),"")</f>
        <v/>
      </c>
    </row>
    <row r="1054" spans="1:8" x14ac:dyDescent="0.3">
      <c r="A1054"/>
      <c r="B1054"/>
      <c r="C1054"/>
      <c r="D1054"/>
      <c r="E1054"/>
      <c r="G1054" s="2" t="str">
        <f>IF(AND($A1054&lt;&gt;"Eindtotaal",$A1054&lt;&gt;""),(VLOOKUP($A1054,basisdata!$J$1:$M$3403,4,0)),"")</f>
        <v/>
      </c>
      <c r="H1054" s="2" t="str">
        <f>IF(AND($A1054&lt;&gt;"Eindtotaal",$A1054&lt;&gt;""),(VLOOKUP($A1054,basisdata!$J$1:$M$3403,2,0)),"")</f>
        <v/>
      </c>
    </row>
    <row r="1055" spans="1:8" x14ac:dyDescent="0.3">
      <c r="A1055"/>
      <c r="B1055"/>
      <c r="C1055"/>
      <c r="D1055"/>
      <c r="E1055"/>
      <c r="G1055" s="2" t="str">
        <f>IF(AND($A1055&lt;&gt;"Eindtotaal",$A1055&lt;&gt;""),(VLOOKUP($A1055,basisdata!$J$1:$M$3403,4,0)),"")</f>
        <v/>
      </c>
      <c r="H1055" s="2" t="str">
        <f>IF(AND($A1055&lt;&gt;"Eindtotaal",$A1055&lt;&gt;""),(VLOOKUP($A1055,basisdata!$J$1:$M$3403,2,0)),"")</f>
        <v/>
      </c>
    </row>
    <row r="1056" spans="1:8" x14ac:dyDescent="0.3">
      <c r="A1056"/>
      <c r="B1056"/>
      <c r="C1056"/>
      <c r="D1056"/>
      <c r="E1056"/>
      <c r="G1056" s="2" t="str">
        <f>IF(AND($A1056&lt;&gt;"Eindtotaal",$A1056&lt;&gt;""),(VLOOKUP($A1056,basisdata!$J$1:$M$3403,4,0)),"")</f>
        <v/>
      </c>
      <c r="H1056" s="2" t="str">
        <f>IF(AND($A1056&lt;&gt;"Eindtotaal",$A1056&lt;&gt;""),(VLOOKUP($A1056,basisdata!$J$1:$M$3403,2,0)),"")</f>
        <v/>
      </c>
    </row>
    <row r="1057" spans="1:8" x14ac:dyDescent="0.3">
      <c r="A1057"/>
      <c r="B1057"/>
      <c r="C1057"/>
      <c r="D1057"/>
      <c r="E1057"/>
      <c r="G1057" s="2" t="str">
        <f>IF(AND($A1057&lt;&gt;"Eindtotaal",$A1057&lt;&gt;""),(VLOOKUP($A1057,basisdata!$J$1:$M$3403,4,0)),"")</f>
        <v/>
      </c>
      <c r="H1057" s="2" t="str">
        <f>IF(AND($A1057&lt;&gt;"Eindtotaal",$A1057&lt;&gt;""),(VLOOKUP($A1057,basisdata!$J$1:$M$3403,2,0)),"")</f>
        <v/>
      </c>
    </row>
    <row r="1058" spans="1:8" x14ac:dyDescent="0.3">
      <c r="A1058"/>
      <c r="B1058"/>
      <c r="C1058"/>
      <c r="D1058"/>
      <c r="E1058"/>
      <c r="G1058" s="2" t="str">
        <f>IF(AND($A1058&lt;&gt;"Eindtotaal",$A1058&lt;&gt;""),(VLOOKUP($A1058,basisdata!$J$1:$M$3403,4,0)),"")</f>
        <v/>
      </c>
      <c r="H1058" s="2" t="str">
        <f>IF(AND($A1058&lt;&gt;"Eindtotaal",$A1058&lt;&gt;""),(VLOOKUP($A1058,basisdata!$J$1:$M$3403,2,0)),"")</f>
        <v/>
      </c>
    </row>
    <row r="1059" spans="1:8" x14ac:dyDescent="0.3">
      <c r="A1059"/>
      <c r="B1059"/>
      <c r="C1059"/>
      <c r="D1059"/>
      <c r="E1059"/>
      <c r="G1059" s="2" t="str">
        <f>IF(AND($A1059&lt;&gt;"Eindtotaal",$A1059&lt;&gt;""),(VLOOKUP($A1059,basisdata!$J$1:$M$3403,4,0)),"")</f>
        <v/>
      </c>
      <c r="H1059" s="2" t="str">
        <f>IF(AND($A1059&lt;&gt;"Eindtotaal",$A1059&lt;&gt;""),(VLOOKUP($A1059,basisdata!$J$1:$M$3403,2,0)),"")</f>
        <v/>
      </c>
    </row>
    <row r="1060" spans="1:8" x14ac:dyDescent="0.3">
      <c r="A1060"/>
      <c r="B1060"/>
      <c r="C1060"/>
      <c r="D1060"/>
      <c r="E1060"/>
      <c r="G1060" s="2" t="str">
        <f>IF(AND($A1060&lt;&gt;"Eindtotaal",$A1060&lt;&gt;""),(VLOOKUP($A1060,basisdata!$J$1:$M$3403,4,0)),"")</f>
        <v/>
      </c>
      <c r="H1060" s="2" t="str">
        <f>IF(AND($A1060&lt;&gt;"Eindtotaal",$A1060&lt;&gt;""),(VLOOKUP($A1060,basisdata!$J$1:$M$3403,2,0)),"")</f>
        <v/>
      </c>
    </row>
    <row r="1061" spans="1:8" x14ac:dyDescent="0.3">
      <c r="A1061"/>
      <c r="B1061"/>
      <c r="C1061"/>
      <c r="D1061"/>
      <c r="E1061"/>
      <c r="G1061" s="2" t="str">
        <f>IF(AND($A1061&lt;&gt;"Eindtotaal",$A1061&lt;&gt;""),(VLOOKUP($A1061,basisdata!$J$1:$M$3403,4,0)),"")</f>
        <v/>
      </c>
      <c r="H1061" s="2" t="str">
        <f>IF(AND($A1061&lt;&gt;"Eindtotaal",$A1061&lt;&gt;""),(VLOOKUP($A1061,basisdata!$J$1:$M$3403,2,0)),"")</f>
        <v/>
      </c>
    </row>
    <row r="1062" spans="1:8" x14ac:dyDescent="0.3">
      <c r="A1062"/>
      <c r="B1062"/>
      <c r="C1062"/>
      <c r="D1062"/>
      <c r="E1062"/>
      <c r="G1062" s="2" t="str">
        <f>IF(AND($A1062&lt;&gt;"Eindtotaal",$A1062&lt;&gt;""),(VLOOKUP($A1062,basisdata!$J$1:$M$3403,4,0)),"")</f>
        <v/>
      </c>
      <c r="H1062" s="2" t="str">
        <f>IF(AND($A1062&lt;&gt;"Eindtotaal",$A1062&lt;&gt;""),(VLOOKUP($A1062,basisdata!$J$1:$M$3403,2,0)),"")</f>
        <v/>
      </c>
    </row>
    <row r="1063" spans="1:8" x14ac:dyDescent="0.3">
      <c r="A1063"/>
      <c r="B1063"/>
      <c r="C1063"/>
      <c r="D1063"/>
      <c r="E1063"/>
      <c r="G1063" s="2" t="str">
        <f>IF(AND($A1063&lt;&gt;"Eindtotaal",$A1063&lt;&gt;""),(VLOOKUP($A1063,basisdata!$J$1:$M$3403,4,0)),"")</f>
        <v/>
      </c>
      <c r="H1063" s="2" t="str">
        <f>IF(AND($A1063&lt;&gt;"Eindtotaal",$A1063&lt;&gt;""),(VLOOKUP($A1063,basisdata!$J$1:$M$3403,2,0)),"")</f>
        <v/>
      </c>
    </row>
    <row r="1064" spans="1:8" x14ac:dyDescent="0.3">
      <c r="A1064"/>
      <c r="B1064"/>
      <c r="C1064"/>
      <c r="D1064"/>
      <c r="E1064"/>
      <c r="G1064" s="2" t="str">
        <f>IF(AND($A1064&lt;&gt;"Eindtotaal",$A1064&lt;&gt;""),(VLOOKUP($A1064,basisdata!$J$1:$M$3403,4,0)),"")</f>
        <v/>
      </c>
      <c r="H1064" s="2" t="str">
        <f>IF(AND($A1064&lt;&gt;"Eindtotaal",$A1064&lt;&gt;""),(VLOOKUP($A1064,basisdata!$J$1:$M$3403,2,0)),"")</f>
        <v/>
      </c>
    </row>
    <row r="1065" spans="1:8" x14ac:dyDescent="0.3">
      <c r="A1065"/>
      <c r="B1065"/>
      <c r="C1065"/>
      <c r="D1065"/>
      <c r="E1065"/>
      <c r="G1065" s="2" t="str">
        <f>IF(AND($A1065&lt;&gt;"Eindtotaal",$A1065&lt;&gt;""),(VLOOKUP($A1065,basisdata!$J$1:$M$3403,4,0)),"")</f>
        <v/>
      </c>
      <c r="H1065" s="2" t="str">
        <f>IF(AND($A1065&lt;&gt;"Eindtotaal",$A1065&lt;&gt;""),(VLOOKUP($A1065,basisdata!$J$1:$M$3403,2,0)),"")</f>
        <v/>
      </c>
    </row>
    <row r="1066" spans="1:8" x14ac:dyDescent="0.3">
      <c r="A1066"/>
      <c r="B1066"/>
      <c r="C1066"/>
      <c r="D1066"/>
      <c r="E1066"/>
      <c r="G1066" s="2" t="str">
        <f>IF(AND($A1066&lt;&gt;"Eindtotaal",$A1066&lt;&gt;""),(VLOOKUP($A1066,basisdata!$J$1:$M$3403,4,0)),"")</f>
        <v/>
      </c>
      <c r="H1066" s="2" t="str">
        <f>IF(AND($A1066&lt;&gt;"Eindtotaal",$A1066&lt;&gt;""),(VLOOKUP($A1066,basisdata!$J$1:$M$3403,2,0)),"")</f>
        <v/>
      </c>
    </row>
    <row r="1067" spans="1:8" x14ac:dyDescent="0.3">
      <c r="A1067"/>
      <c r="B1067"/>
      <c r="C1067"/>
      <c r="D1067"/>
      <c r="E1067"/>
      <c r="G1067" s="2" t="str">
        <f>IF(AND($A1067&lt;&gt;"Eindtotaal",$A1067&lt;&gt;""),(VLOOKUP($A1067,basisdata!$J$1:$M$3403,4,0)),"")</f>
        <v/>
      </c>
      <c r="H1067" s="2" t="str">
        <f>IF(AND($A1067&lt;&gt;"Eindtotaal",$A1067&lt;&gt;""),(VLOOKUP($A1067,basisdata!$J$1:$M$3403,2,0)),"")</f>
        <v/>
      </c>
    </row>
    <row r="1068" spans="1:8" x14ac:dyDescent="0.3">
      <c r="A1068"/>
      <c r="B1068"/>
      <c r="C1068"/>
      <c r="D1068"/>
      <c r="E1068"/>
      <c r="G1068" s="2" t="str">
        <f>IF(AND($A1068&lt;&gt;"Eindtotaal",$A1068&lt;&gt;""),(VLOOKUP($A1068,basisdata!$J$1:$M$3403,4,0)),"")</f>
        <v/>
      </c>
      <c r="H1068" s="2" t="str">
        <f>IF(AND($A1068&lt;&gt;"Eindtotaal",$A1068&lt;&gt;""),(VLOOKUP($A1068,basisdata!$J$1:$M$3403,2,0)),"")</f>
        <v/>
      </c>
    </row>
    <row r="1069" spans="1:8" x14ac:dyDescent="0.3">
      <c r="A1069"/>
      <c r="B1069"/>
      <c r="C1069"/>
      <c r="D1069"/>
      <c r="E1069"/>
      <c r="G1069" s="2" t="str">
        <f>IF(AND($A1069&lt;&gt;"Eindtotaal",$A1069&lt;&gt;""),(VLOOKUP($A1069,basisdata!$J$1:$M$3403,4,0)),"")</f>
        <v/>
      </c>
      <c r="H1069" s="2" t="str">
        <f>IF(AND($A1069&lt;&gt;"Eindtotaal",$A1069&lt;&gt;""),(VLOOKUP($A1069,basisdata!$J$1:$M$3403,2,0)),"")</f>
        <v/>
      </c>
    </row>
    <row r="1070" spans="1:8" x14ac:dyDescent="0.3">
      <c r="A1070"/>
      <c r="B1070"/>
      <c r="C1070"/>
      <c r="D1070"/>
      <c r="E1070"/>
      <c r="G1070" s="2" t="str">
        <f>IF(AND($A1070&lt;&gt;"Eindtotaal",$A1070&lt;&gt;""),(VLOOKUP($A1070,basisdata!$J$1:$M$3403,4,0)),"")</f>
        <v/>
      </c>
      <c r="H1070" s="2" t="str">
        <f>IF(AND($A1070&lt;&gt;"Eindtotaal",$A1070&lt;&gt;""),(VLOOKUP($A1070,basisdata!$J$1:$M$3403,2,0)),"")</f>
        <v/>
      </c>
    </row>
    <row r="1071" spans="1:8" x14ac:dyDescent="0.3">
      <c r="A1071"/>
      <c r="B1071"/>
      <c r="C1071"/>
      <c r="D1071"/>
      <c r="E1071"/>
      <c r="G1071" s="2" t="str">
        <f>IF(AND($A1071&lt;&gt;"Eindtotaal",$A1071&lt;&gt;""),(VLOOKUP($A1071,basisdata!$J$1:$M$3403,4,0)),"")</f>
        <v/>
      </c>
      <c r="H1071" s="2" t="str">
        <f>IF(AND($A1071&lt;&gt;"Eindtotaal",$A1071&lt;&gt;""),(VLOOKUP($A1071,basisdata!$J$1:$M$3403,2,0)),"")</f>
        <v/>
      </c>
    </row>
    <row r="1072" spans="1:8" x14ac:dyDescent="0.3">
      <c r="A1072"/>
      <c r="B1072"/>
      <c r="C1072"/>
      <c r="D1072"/>
      <c r="E1072"/>
      <c r="G1072" s="2" t="str">
        <f>IF(AND($A1072&lt;&gt;"Eindtotaal",$A1072&lt;&gt;""),(VLOOKUP($A1072,basisdata!$J$1:$M$3403,4,0)),"")</f>
        <v/>
      </c>
      <c r="H1072" s="2" t="str">
        <f>IF(AND($A1072&lt;&gt;"Eindtotaal",$A1072&lt;&gt;""),(VLOOKUP($A1072,basisdata!$J$1:$M$3403,2,0)),"")</f>
        <v/>
      </c>
    </row>
    <row r="1073" spans="1:8" x14ac:dyDescent="0.3">
      <c r="A1073"/>
      <c r="B1073"/>
      <c r="C1073"/>
      <c r="D1073"/>
      <c r="E1073"/>
      <c r="G1073" s="2" t="str">
        <f>IF(AND($A1073&lt;&gt;"Eindtotaal",$A1073&lt;&gt;""),(VLOOKUP($A1073,basisdata!$J$1:$M$3403,4,0)),"")</f>
        <v/>
      </c>
      <c r="H1073" s="2" t="str">
        <f>IF(AND($A1073&lt;&gt;"Eindtotaal",$A1073&lt;&gt;""),(VLOOKUP($A1073,basisdata!$J$1:$M$3403,2,0)),"")</f>
        <v/>
      </c>
    </row>
    <row r="1074" spans="1:8" x14ac:dyDescent="0.3">
      <c r="A1074"/>
      <c r="B1074"/>
      <c r="C1074"/>
      <c r="D1074"/>
      <c r="E1074"/>
      <c r="G1074" s="2" t="str">
        <f>IF(AND($A1074&lt;&gt;"Eindtotaal",$A1074&lt;&gt;""),(VLOOKUP($A1074,basisdata!$J$1:$M$3403,4,0)),"")</f>
        <v/>
      </c>
      <c r="H1074" s="2" t="str">
        <f>IF(AND($A1074&lt;&gt;"Eindtotaal",$A1074&lt;&gt;""),(VLOOKUP($A1074,basisdata!$J$1:$M$3403,2,0)),"")</f>
        <v/>
      </c>
    </row>
    <row r="1075" spans="1:8" x14ac:dyDescent="0.3">
      <c r="A1075"/>
      <c r="B1075"/>
      <c r="C1075"/>
      <c r="D1075"/>
      <c r="E1075"/>
      <c r="G1075" s="2" t="str">
        <f>IF(AND($A1075&lt;&gt;"Eindtotaal",$A1075&lt;&gt;""),(VLOOKUP($A1075,basisdata!$J$1:$M$3403,4,0)),"")</f>
        <v/>
      </c>
      <c r="H1075" s="2" t="str">
        <f>IF(AND($A1075&lt;&gt;"Eindtotaal",$A1075&lt;&gt;""),(VLOOKUP($A1075,basisdata!$J$1:$M$3403,2,0)),"")</f>
        <v/>
      </c>
    </row>
    <row r="1076" spans="1:8" x14ac:dyDescent="0.3">
      <c r="A1076"/>
      <c r="B1076"/>
      <c r="C1076"/>
      <c r="D1076"/>
      <c r="E1076"/>
      <c r="G1076" s="2" t="str">
        <f>IF(AND($A1076&lt;&gt;"Eindtotaal",$A1076&lt;&gt;""),(VLOOKUP($A1076,basisdata!$J$1:$M$3403,4,0)),"")</f>
        <v/>
      </c>
      <c r="H1076" s="2" t="str">
        <f>IF(AND($A1076&lt;&gt;"Eindtotaal",$A1076&lt;&gt;""),(VLOOKUP($A1076,basisdata!$J$1:$M$3403,2,0)),"")</f>
        <v/>
      </c>
    </row>
    <row r="1077" spans="1:8" x14ac:dyDescent="0.3">
      <c r="A1077"/>
      <c r="B1077"/>
      <c r="C1077"/>
      <c r="D1077"/>
      <c r="E1077"/>
      <c r="G1077" s="2" t="str">
        <f>IF(AND($A1077&lt;&gt;"Eindtotaal",$A1077&lt;&gt;""),(VLOOKUP($A1077,basisdata!$J$1:$M$3403,4,0)),"")</f>
        <v/>
      </c>
      <c r="H1077" s="2" t="str">
        <f>IF(AND($A1077&lt;&gt;"Eindtotaal",$A1077&lt;&gt;""),(VLOOKUP($A1077,basisdata!$J$1:$M$3403,2,0)),"")</f>
        <v/>
      </c>
    </row>
    <row r="1078" spans="1:8" x14ac:dyDescent="0.3">
      <c r="A1078"/>
      <c r="B1078"/>
      <c r="C1078"/>
      <c r="D1078"/>
      <c r="E1078"/>
      <c r="G1078" s="2" t="str">
        <f>IF(AND($A1078&lt;&gt;"Eindtotaal",$A1078&lt;&gt;""),(VLOOKUP($A1078,basisdata!$J$1:$M$3403,4,0)),"")</f>
        <v/>
      </c>
      <c r="H1078" s="2" t="str">
        <f>IF(AND($A1078&lt;&gt;"Eindtotaal",$A1078&lt;&gt;""),(VLOOKUP($A1078,basisdata!$J$1:$M$3403,2,0)),"")</f>
        <v/>
      </c>
    </row>
    <row r="1079" spans="1:8" x14ac:dyDescent="0.3">
      <c r="A1079"/>
      <c r="B1079"/>
      <c r="C1079"/>
      <c r="D1079"/>
      <c r="E1079"/>
      <c r="G1079" s="2" t="str">
        <f>IF(AND($A1079&lt;&gt;"Eindtotaal",$A1079&lt;&gt;""),(VLOOKUP($A1079,basisdata!$J$1:$M$3403,4,0)),"")</f>
        <v/>
      </c>
      <c r="H1079" s="2" t="str">
        <f>IF(AND($A1079&lt;&gt;"Eindtotaal",$A1079&lt;&gt;""),(VLOOKUP($A1079,basisdata!$J$1:$M$3403,2,0)),"")</f>
        <v/>
      </c>
    </row>
    <row r="1080" spans="1:8" x14ac:dyDescent="0.3">
      <c r="A1080"/>
      <c r="B1080"/>
      <c r="C1080"/>
      <c r="D1080"/>
      <c r="E1080"/>
      <c r="G1080" s="2" t="str">
        <f>IF(AND($A1080&lt;&gt;"Eindtotaal",$A1080&lt;&gt;""),(VLOOKUP($A1080,basisdata!$J$1:$M$3403,4,0)),"")</f>
        <v/>
      </c>
      <c r="H1080" s="2" t="str">
        <f>IF(AND($A1080&lt;&gt;"Eindtotaal",$A1080&lt;&gt;""),(VLOOKUP($A1080,basisdata!$J$1:$M$3403,2,0)),"")</f>
        <v/>
      </c>
    </row>
    <row r="1081" spans="1:8" x14ac:dyDescent="0.3">
      <c r="A1081"/>
      <c r="B1081"/>
      <c r="C1081"/>
      <c r="D1081"/>
      <c r="E1081"/>
      <c r="G1081" s="2" t="str">
        <f>IF(AND($A1081&lt;&gt;"Eindtotaal",$A1081&lt;&gt;""),(VLOOKUP($A1081,basisdata!$J$1:$M$3403,4,0)),"")</f>
        <v/>
      </c>
      <c r="H1081" s="2" t="str">
        <f>IF(AND($A1081&lt;&gt;"Eindtotaal",$A1081&lt;&gt;""),(VLOOKUP($A1081,basisdata!$J$1:$M$3403,2,0)),"")</f>
        <v/>
      </c>
    </row>
    <row r="1082" spans="1:8" x14ac:dyDescent="0.3">
      <c r="A1082"/>
      <c r="B1082"/>
      <c r="C1082"/>
      <c r="D1082"/>
      <c r="E1082"/>
      <c r="G1082" s="2" t="str">
        <f>IF(AND($A1082&lt;&gt;"Eindtotaal",$A1082&lt;&gt;""),(VLOOKUP($A1082,basisdata!$J$1:$M$3403,4,0)),"")</f>
        <v/>
      </c>
      <c r="H1082" s="2" t="str">
        <f>IF(AND($A1082&lt;&gt;"Eindtotaal",$A1082&lt;&gt;""),(VLOOKUP($A1082,basisdata!$J$1:$M$3403,2,0)),"")</f>
        <v/>
      </c>
    </row>
    <row r="1083" spans="1:8" x14ac:dyDescent="0.3">
      <c r="A1083"/>
      <c r="B1083"/>
      <c r="C1083"/>
      <c r="D1083"/>
      <c r="E1083"/>
      <c r="G1083" s="2" t="str">
        <f>IF(AND($A1083&lt;&gt;"Eindtotaal",$A1083&lt;&gt;""),(VLOOKUP($A1083,basisdata!$J$1:$M$3403,4,0)),"")</f>
        <v/>
      </c>
      <c r="H1083" s="2" t="str">
        <f>IF(AND($A1083&lt;&gt;"Eindtotaal",$A1083&lt;&gt;""),(VLOOKUP($A1083,basisdata!$J$1:$M$3403,2,0)),"")</f>
        <v/>
      </c>
    </row>
    <row r="1084" spans="1:8" x14ac:dyDescent="0.3">
      <c r="A1084"/>
      <c r="B1084"/>
      <c r="C1084"/>
      <c r="D1084"/>
      <c r="E1084"/>
      <c r="G1084" s="2" t="str">
        <f>IF(AND($A1084&lt;&gt;"Eindtotaal",$A1084&lt;&gt;""),(VLOOKUP($A1084,basisdata!$J$1:$M$3403,4,0)),"")</f>
        <v/>
      </c>
      <c r="H1084" s="2" t="str">
        <f>IF(AND($A1084&lt;&gt;"Eindtotaal",$A1084&lt;&gt;""),(VLOOKUP($A1084,basisdata!$J$1:$M$3403,2,0)),"")</f>
        <v/>
      </c>
    </row>
    <row r="1085" spans="1:8" x14ac:dyDescent="0.3">
      <c r="A1085"/>
      <c r="B1085"/>
      <c r="C1085"/>
      <c r="D1085"/>
      <c r="E1085"/>
      <c r="G1085" s="2" t="str">
        <f>IF(AND($A1085&lt;&gt;"Eindtotaal",$A1085&lt;&gt;""),(VLOOKUP($A1085,basisdata!$J$1:$M$3403,4,0)),"")</f>
        <v/>
      </c>
      <c r="H1085" s="2" t="str">
        <f>IF(AND($A1085&lt;&gt;"Eindtotaal",$A1085&lt;&gt;""),(VLOOKUP($A1085,basisdata!$J$1:$M$3403,2,0)),"")</f>
        <v/>
      </c>
    </row>
    <row r="1086" spans="1:8" x14ac:dyDescent="0.3">
      <c r="A1086"/>
      <c r="B1086"/>
      <c r="C1086"/>
      <c r="D1086"/>
      <c r="E1086"/>
      <c r="G1086" s="2" t="str">
        <f>IF(AND($A1086&lt;&gt;"Eindtotaal",$A1086&lt;&gt;""),(VLOOKUP($A1086,basisdata!$J$1:$M$3403,4,0)),"")</f>
        <v/>
      </c>
      <c r="H1086" s="2" t="str">
        <f>IF(AND($A1086&lt;&gt;"Eindtotaal",$A1086&lt;&gt;""),(VLOOKUP($A1086,basisdata!$J$1:$M$3403,2,0)),"")</f>
        <v/>
      </c>
    </row>
    <row r="1087" spans="1:8" x14ac:dyDescent="0.3">
      <c r="A1087"/>
      <c r="B1087"/>
      <c r="C1087"/>
      <c r="D1087"/>
      <c r="E1087"/>
      <c r="G1087" s="2" t="str">
        <f>IF(AND($A1087&lt;&gt;"Eindtotaal",$A1087&lt;&gt;""),(VLOOKUP($A1087,basisdata!$J$1:$M$3403,4,0)),"")</f>
        <v/>
      </c>
      <c r="H1087" s="2" t="str">
        <f>IF(AND($A1087&lt;&gt;"Eindtotaal",$A1087&lt;&gt;""),(VLOOKUP($A1087,basisdata!$J$1:$M$3403,2,0)),"")</f>
        <v/>
      </c>
    </row>
    <row r="1088" spans="1:8" x14ac:dyDescent="0.3">
      <c r="A1088"/>
      <c r="B1088"/>
      <c r="C1088"/>
      <c r="D1088"/>
      <c r="E1088"/>
      <c r="G1088" s="2" t="str">
        <f>IF(AND($A1088&lt;&gt;"Eindtotaal",$A1088&lt;&gt;""),(VLOOKUP($A1088,basisdata!$J$1:$M$3403,4,0)),"")</f>
        <v/>
      </c>
      <c r="H1088" s="2" t="str">
        <f>IF(AND($A1088&lt;&gt;"Eindtotaal",$A1088&lt;&gt;""),(VLOOKUP($A1088,basisdata!$J$1:$M$3403,2,0)),"")</f>
        <v/>
      </c>
    </row>
    <row r="1089" spans="1:8" x14ac:dyDescent="0.3">
      <c r="A1089"/>
      <c r="B1089"/>
      <c r="C1089"/>
      <c r="D1089"/>
      <c r="E1089"/>
      <c r="G1089" s="2" t="str">
        <f>IF(AND($A1089&lt;&gt;"Eindtotaal",$A1089&lt;&gt;""),(VLOOKUP($A1089,basisdata!$J$1:$M$3403,4,0)),"")</f>
        <v/>
      </c>
      <c r="H1089" s="2" t="str">
        <f>IF(AND($A1089&lt;&gt;"Eindtotaal",$A1089&lt;&gt;""),(VLOOKUP($A1089,basisdata!$J$1:$M$3403,2,0)),"")</f>
        <v/>
      </c>
    </row>
    <row r="1090" spans="1:8" x14ac:dyDescent="0.3">
      <c r="A1090"/>
      <c r="B1090"/>
      <c r="C1090"/>
      <c r="D1090"/>
      <c r="E1090"/>
      <c r="G1090" s="2" t="str">
        <f>IF(AND($A1090&lt;&gt;"Eindtotaal",$A1090&lt;&gt;""),(VLOOKUP($A1090,basisdata!$J$1:$M$3403,4,0)),"")</f>
        <v/>
      </c>
      <c r="H1090" s="2" t="str">
        <f>IF(AND($A1090&lt;&gt;"Eindtotaal",$A1090&lt;&gt;""),(VLOOKUP($A1090,basisdata!$J$1:$M$3403,2,0)),"")</f>
        <v/>
      </c>
    </row>
    <row r="1091" spans="1:8" x14ac:dyDescent="0.3">
      <c r="A1091"/>
      <c r="B1091"/>
      <c r="C1091"/>
      <c r="D1091"/>
      <c r="E1091"/>
      <c r="G1091" s="2" t="str">
        <f>IF(AND($A1091&lt;&gt;"Eindtotaal",$A1091&lt;&gt;""),(VLOOKUP($A1091,basisdata!$J$1:$M$3403,4,0)),"")</f>
        <v/>
      </c>
      <c r="H1091" s="2" t="str">
        <f>IF(AND($A1091&lt;&gt;"Eindtotaal",$A1091&lt;&gt;""),(VLOOKUP($A1091,basisdata!$J$1:$M$3403,2,0)),"")</f>
        <v/>
      </c>
    </row>
    <row r="1092" spans="1:8" x14ac:dyDescent="0.3">
      <c r="A1092"/>
      <c r="B1092"/>
      <c r="C1092"/>
      <c r="D1092"/>
      <c r="E1092"/>
      <c r="G1092" s="2" t="str">
        <f>IF(AND($A1092&lt;&gt;"Eindtotaal",$A1092&lt;&gt;""),(VLOOKUP($A1092,basisdata!$J$1:$M$3403,4,0)),"")</f>
        <v/>
      </c>
      <c r="H1092" s="2" t="str">
        <f>IF(AND($A1092&lt;&gt;"Eindtotaal",$A1092&lt;&gt;""),(VLOOKUP($A1092,basisdata!$J$1:$M$3403,2,0)),"")</f>
        <v/>
      </c>
    </row>
    <row r="1093" spans="1:8" x14ac:dyDescent="0.3">
      <c r="A1093"/>
      <c r="B1093"/>
      <c r="C1093"/>
      <c r="D1093"/>
      <c r="E1093"/>
      <c r="G1093" s="2" t="str">
        <f>IF(AND($A1093&lt;&gt;"Eindtotaal",$A1093&lt;&gt;""),(VLOOKUP($A1093,basisdata!$J$1:$M$3403,4,0)),"")</f>
        <v/>
      </c>
      <c r="H1093" s="2" t="str">
        <f>IF(AND($A1093&lt;&gt;"Eindtotaal",$A1093&lt;&gt;""),(VLOOKUP($A1093,basisdata!$J$1:$M$3403,2,0)),"")</f>
        <v/>
      </c>
    </row>
    <row r="1094" spans="1:8" x14ac:dyDescent="0.3">
      <c r="A1094"/>
      <c r="B1094"/>
      <c r="C1094"/>
      <c r="D1094"/>
      <c r="E1094"/>
      <c r="G1094" s="2" t="str">
        <f>IF(AND($A1094&lt;&gt;"Eindtotaal",$A1094&lt;&gt;""),(VLOOKUP($A1094,basisdata!$J$1:$M$3403,4,0)),"")</f>
        <v/>
      </c>
      <c r="H1094" s="2" t="str">
        <f>IF(AND($A1094&lt;&gt;"Eindtotaal",$A1094&lt;&gt;""),(VLOOKUP($A1094,basisdata!$J$1:$M$3403,2,0)),"")</f>
        <v/>
      </c>
    </row>
    <row r="1095" spans="1:8" x14ac:dyDescent="0.3">
      <c r="A1095"/>
      <c r="B1095"/>
      <c r="C1095"/>
      <c r="D1095"/>
      <c r="E1095"/>
      <c r="G1095" s="2" t="str">
        <f>IF(AND($A1095&lt;&gt;"Eindtotaal",$A1095&lt;&gt;""),(VLOOKUP($A1095,basisdata!$J$1:$M$3403,4,0)),"")</f>
        <v/>
      </c>
      <c r="H1095" s="2" t="str">
        <f>IF(AND($A1095&lt;&gt;"Eindtotaal",$A1095&lt;&gt;""),(VLOOKUP($A1095,basisdata!$J$1:$M$3403,2,0)),"")</f>
        <v/>
      </c>
    </row>
    <row r="1096" spans="1:8" x14ac:dyDescent="0.3">
      <c r="A1096"/>
      <c r="B1096"/>
      <c r="C1096"/>
      <c r="D1096"/>
      <c r="E1096"/>
      <c r="G1096" s="2" t="str">
        <f>IF(AND($A1096&lt;&gt;"Eindtotaal",$A1096&lt;&gt;""),(VLOOKUP($A1096,basisdata!$J$1:$M$3403,4,0)),"")</f>
        <v/>
      </c>
      <c r="H1096" s="2" t="str">
        <f>IF(AND($A1096&lt;&gt;"Eindtotaal",$A1096&lt;&gt;""),(VLOOKUP($A1096,basisdata!$J$1:$M$3403,2,0)),"")</f>
        <v/>
      </c>
    </row>
    <row r="1097" spans="1:8" x14ac:dyDescent="0.3">
      <c r="A1097"/>
      <c r="B1097"/>
      <c r="C1097"/>
      <c r="D1097"/>
      <c r="E1097"/>
      <c r="G1097" s="2" t="str">
        <f>IF(AND($A1097&lt;&gt;"Eindtotaal",$A1097&lt;&gt;""),(VLOOKUP($A1097,basisdata!$J$1:$M$3403,4,0)),"")</f>
        <v/>
      </c>
      <c r="H1097" s="2" t="str">
        <f>IF(AND($A1097&lt;&gt;"Eindtotaal",$A1097&lt;&gt;""),(VLOOKUP($A1097,basisdata!$J$1:$M$3403,2,0)),"")</f>
        <v/>
      </c>
    </row>
    <row r="1098" spans="1:8" x14ac:dyDescent="0.3">
      <c r="A1098"/>
      <c r="B1098"/>
      <c r="C1098"/>
      <c r="D1098"/>
      <c r="E1098"/>
      <c r="G1098" s="2" t="str">
        <f>IF(AND($A1098&lt;&gt;"Eindtotaal",$A1098&lt;&gt;""),(VLOOKUP($A1098,basisdata!$J$1:$M$3403,4,0)),"")</f>
        <v/>
      </c>
      <c r="H1098" s="2" t="str">
        <f>IF(AND($A1098&lt;&gt;"Eindtotaal",$A1098&lt;&gt;""),(VLOOKUP($A1098,basisdata!$J$1:$M$3403,2,0)),"")</f>
        <v/>
      </c>
    </row>
    <row r="1099" spans="1:8" x14ac:dyDescent="0.3">
      <c r="A1099"/>
      <c r="B1099"/>
      <c r="C1099"/>
      <c r="D1099"/>
      <c r="E1099"/>
      <c r="G1099" s="2" t="str">
        <f>IF(AND($A1099&lt;&gt;"Eindtotaal",$A1099&lt;&gt;""),(VLOOKUP($A1099,basisdata!$J$1:$M$3403,4,0)),"")</f>
        <v/>
      </c>
      <c r="H1099" s="2" t="str">
        <f>IF(AND($A1099&lt;&gt;"Eindtotaal",$A1099&lt;&gt;""),(VLOOKUP($A1099,basisdata!$J$1:$M$3403,2,0)),"")</f>
        <v/>
      </c>
    </row>
    <row r="1100" spans="1:8" x14ac:dyDescent="0.3">
      <c r="A1100"/>
      <c r="B1100"/>
      <c r="C1100"/>
      <c r="D1100"/>
      <c r="E1100"/>
      <c r="G1100" s="2" t="str">
        <f>IF(AND($A1100&lt;&gt;"Eindtotaal",$A1100&lt;&gt;""),(VLOOKUP($A1100,basisdata!$J$1:$M$3403,4,0)),"")</f>
        <v/>
      </c>
      <c r="H1100" s="2" t="str">
        <f>IF(AND($A1100&lt;&gt;"Eindtotaal",$A1100&lt;&gt;""),(VLOOKUP($A1100,basisdata!$J$1:$M$3403,2,0)),"")</f>
        <v/>
      </c>
    </row>
    <row r="1101" spans="1:8" x14ac:dyDescent="0.3">
      <c r="A1101"/>
      <c r="B1101"/>
      <c r="C1101"/>
      <c r="D1101"/>
      <c r="E1101"/>
      <c r="G1101" s="2" t="str">
        <f>IF(AND($A1101&lt;&gt;"Eindtotaal",$A1101&lt;&gt;""),(VLOOKUP($A1101,basisdata!$J$1:$M$3403,4,0)),"")</f>
        <v/>
      </c>
      <c r="H1101" s="2" t="str">
        <f>IF(AND($A1101&lt;&gt;"Eindtotaal",$A1101&lt;&gt;""),(VLOOKUP($A1101,basisdata!$J$1:$M$3403,2,0)),"")</f>
        <v/>
      </c>
    </row>
    <row r="1102" spans="1:8" x14ac:dyDescent="0.3">
      <c r="A1102"/>
      <c r="B1102"/>
      <c r="C1102"/>
      <c r="D1102"/>
      <c r="E1102"/>
      <c r="G1102" s="2" t="str">
        <f>IF(AND($A1102&lt;&gt;"Eindtotaal",$A1102&lt;&gt;""),(VLOOKUP($A1102,basisdata!$J$1:$M$3403,4,0)),"")</f>
        <v/>
      </c>
      <c r="H1102" s="2" t="str">
        <f>IF(AND($A1102&lt;&gt;"Eindtotaal",$A1102&lt;&gt;""),(VLOOKUP($A1102,basisdata!$J$1:$M$3403,2,0)),"")</f>
        <v/>
      </c>
    </row>
    <row r="1103" spans="1:8" x14ac:dyDescent="0.3">
      <c r="A1103"/>
      <c r="B1103"/>
      <c r="C1103"/>
      <c r="D1103"/>
      <c r="E1103"/>
      <c r="G1103" s="2" t="str">
        <f>IF(AND($A1103&lt;&gt;"Eindtotaal",$A1103&lt;&gt;""),(VLOOKUP($A1103,basisdata!$J$1:$M$3403,4,0)),"")</f>
        <v/>
      </c>
      <c r="H1103" s="2" t="str">
        <f>IF(AND($A1103&lt;&gt;"Eindtotaal",$A1103&lt;&gt;""),(VLOOKUP($A1103,basisdata!$J$1:$M$3403,2,0)),"")</f>
        <v/>
      </c>
    </row>
    <row r="1104" spans="1:8" x14ac:dyDescent="0.3">
      <c r="A1104"/>
      <c r="B1104"/>
      <c r="C1104"/>
      <c r="D1104"/>
      <c r="E1104"/>
      <c r="G1104" s="2" t="str">
        <f>IF(AND($A1104&lt;&gt;"Eindtotaal",$A1104&lt;&gt;""),(VLOOKUP($A1104,basisdata!$J$1:$M$3403,4,0)),"")</f>
        <v/>
      </c>
      <c r="H1104" s="2" t="str">
        <f>IF(AND($A1104&lt;&gt;"Eindtotaal",$A1104&lt;&gt;""),(VLOOKUP($A1104,basisdata!$J$1:$M$3403,2,0)),"")</f>
        <v/>
      </c>
    </row>
    <row r="1105" spans="1:8" x14ac:dyDescent="0.3">
      <c r="A1105"/>
      <c r="B1105"/>
      <c r="C1105"/>
      <c r="D1105"/>
      <c r="E1105"/>
      <c r="G1105" s="2" t="str">
        <f>IF(AND($A1105&lt;&gt;"Eindtotaal",$A1105&lt;&gt;""),(VLOOKUP($A1105,basisdata!$J$1:$M$3403,4,0)),"")</f>
        <v/>
      </c>
      <c r="H1105" s="2" t="str">
        <f>IF(AND($A1105&lt;&gt;"Eindtotaal",$A1105&lt;&gt;""),(VLOOKUP($A1105,basisdata!$J$1:$M$3403,2,0)),"")</f>
        <v/>
      </c>
    </row>
    <row r="1106" spans="1:8" x14ac:dyDescent="0.3">
      <c r="A1106"/>
      <c r="B1106"/>
      <c r="C1106"/>
      <c r="D1106"/>
      <c r="E1106"/>
      <c r="G1106" s="2" t="str">
        <f>IF(AND($A1106&lt;&gt;"Eindtotaal",$A1106&lt;&gt;""),(VLOOKUP($A1106,basisdata!$J$1:$M$3403,4,0)),"")</f>
        <v/>
      </c>
      <c r="H1106" s="2" t="str">
        <f>IF(AND($A1106&lt;&gt;"Eindtotaal",$A1106&lt;&gt;""),(VLOOKUP($A1106,basisdata!$J$1:$M$3403,2,0)),"")</f>
        <v/>
      </c>
    </row>
    <row r="1107" spans="1:8" x14ac:dyDescent="0.3">
      <c r="A1107"/>
      <c r="B1107"/>
      <c r="C1107"/>
      <c r="D1107"/>
      <c r="E1107"/>
      <c r="G1107" s="2" t="str">
        <f>IF(AND($A1107&lt;&gt;"Eindtotaal",$A1107&lt;&gt;""),(VLOOKUP($A1107,basisdata!$J$1:$M$3403,4,0)),"")</f>
        <v/>
      </c>
      <c r="H1107" s="2" t="str">
        <f>IF(AND($A1107&lt;&gt;"Eindtotaal",$A1107&lt;&gt;""),(VLOOKUP($A1107,basisdata!$J$1:$M$3403,2,0)),"")</f>
        <v/>
      </c>
    </row>
    <row r="1108" spans="1:8" x14ac:dyDescent="0.3">
      <c r="A1108"/>
      <c r="B1108"/>
      <c r="C1108"/>
      <c r="D1108"/>
      <c r="E1108"/>
      <c r="G1108" s="2" t="str">
        <f>IF(AND($A1108&lt;&gt;"Eindtotaal",$A1108&lt;&gt;""),(VLOOKUP($A1108,basisdata!$J$1:$M$3403,4,0)),"")</f>
        <v/>
      </c>
      <c r="H1108" s="2" t="str">
        <f>IF(AND($A1108&lt;&gt;"Eindtotaal",$A1108&lt;&gt;""),(VLOOKUP($A1108,basisdata!$J$1:$M$3403,2,0)),"")</f>
        <v/>
      </c>
    </row>
    <row r="1109" spans="1:8" x14ac:dyDescent="0.3">
      <c r="A1109"/>
      <c r="B1109"/>
      <c r="C1109"/>
      <c r="D1109"/>
      <c r="E1109"/>
      <c r="G1109" s="2" t="str">
        <f>IF(AND($A1109&lt;&gt;"Eindtotaal",$A1109&lt;&gt;""),(VLOOKUP($A1109,basisdata!$J$1:$M$3403,4,0)),"")</f>
        <v/>
      </c>
      <c r="H1109" s="2" t="str">
        <f>IF(AND($A1109&lt;&gt;"Eindtotaal",$A1109&lt;&gt;""),(VLOOKUP($A1109,basisdata!$J$1:$M$3403,2,0)),"")</f>
        <v/>
      </c>
    </row>
    <row r="1110" spans="1:8" x14ac:dyDescent="0.3">
      <c r="A1110"/>
      <c r="B1110"/>
      <c r="C1110"/>
      <c r="D1110"/>
      <c r="E1110"/>
      <c r="G1110" s="2" t="str">
        <f>IF(AND($A1110&lt;&gt;"Eindtotaal",$A1110&lt;&gt;""),(VLOOKUP($A1110,basisdata!$J$1:$M$3403,4,0)),"")</f>
        <v/>
      </c>
      <c r="H1110" s="2" t="str">
        <f>IF(AND($A1110&lt;&gt;"Eindtotaal",$A1110&lt;&gt;""),(VLOOKUP($A1110,basisdata!$J$1:$M$3403,2,0)),"")</f>
        <v/>
      </c>
    </row>
    <row r="1111" spans="1:8" x14ac:dyDescent="0.3">
      <c r="A1111"/>
      <c r="B1111"/>
      <c r="C1111"/>
      <c r="D1111"/>
      <c r="E1111"/>
      <c r="G1111" s="2" t="str">
        <f>IF(AND($A1111&lt;&gt;"Eindtotaal",$A1111&lt;&gt;""),(VLOOKUP($A1111,basisdata!$J$1:$M$3403,4,0)),"")</f>
        <v/>
      </c>
      <c r="H1111" s="2" t="str">
        <f>IF(AND($A1111&lt;&gt;"Eindtotaal",$A1111&lt;&gt;""),(VLOOKUP($A1111,basisdata!$J$1:$M$3403,2,0)),"")</f>
        <v/>
      </c>
    </row>
    <row r="1112" spans="1:8" x14ac:dyDescent="0.3">
      <c r="A1112"/>
      <c r="B1112"/>
      <c r="C1112"/>
      <c r="D1112"/>
      <c r="E1112"/>
      <c r="G1112" s="2" t="str">
        <f>IF(AND($A1112&lt;&gt;"Eindtotaal",$A1112&lt;&gt;""),(VLOOKUP($A1112,basisdata!$J$1:$M$3403,4,0)),"")</f>
        <v/>
      </c>
      <c r="H1112" s="2" t="str">
        <f>IF(AND($A1112&lt;&gt;"Eindtotaal",$A1112&lt;&gt;""),(VLOOKUP($A1112,basisdata!$J$1:$M$3403,2,0)),"")</f>
        <v/>
      </c>
    </row>
    <row r="1113" spans="1:8" x14ac:dyDescent="0.3">
      <c r="A1113"/>
      <c r="B1113"/>
      <c r="C1113"/>
      <c r="D1113"/>
      <c r="E1113"/>
      <c r="G1113" s="2" t="str">
        <f>IF(AND($A1113&lt;&gt;"Eindtotaal",$A1113&lt;&gt;""),(VLOOKUP($A1113,basisdata!$J$1:$M$3403,4,0)),"")</f>
        <v/>
      </c>
      <c r="H1113" s="2" t="str">
        <f>IF(AND($A1113&lt;&gt;"Eindtotaal",$A1113&lt;&gt;""),(VLOOKUP($A1113,basisdata!$J$1:$M$3403,2,0)),"")</f>
        <v/>
      </c>
    </row>
    <row r="1114" spans="1:8" x14ac:dyDescent="0.3">
      <c r="A1114"/>
      <c r="B1114"/>
      <c r="C1114"/>
      <c r="D1114"/>
      <c r="E1114"/>
      <c r="G1114" s="2" t="str">
        <f>IF(AND($A1114&lt;&gt;"Eindtotaal",$A1114&lt;&gt;""),(VLOOKUP($A1114,basisdata!$J$1:$M$3403,4,0)),"")</f>
        <v/>
      </c>
      <c r="H1114" s="2" t="str">
        <f>IF(AND($A1114&lt;&gt;"Eindtotaal",$A1114&lt;&gt;""),(VLOOKUP($A1114,basisdata!$J$1:$M$3403,2,0)),"")</f>
        <v/>
      </c>
    </row>
    <row r="1115" spans="1:8" x14ac:dyDescent="0.3">
      <c r="A1115"/>
      <c r="B1115"/>
      <c r="C1115"/>
      <c r="D1115"/>
      <c r="E1115"/>
      <c r="G1115" s="2" t="str">
        <f>IF(AND($A1115&lt;&gt;"Eindtotaal",$A1115&lt;&gt;""),(VLOOKUP($A1115,basisdata!$J$1:$M$3403,4,0)),"")</f>
        <v/>
      </c>
      <c r="H1115" s="2" t="str">
        <f>IF(AND($A1115&lt;&gt;"Eindtotaal",$A1115&lt;&gt;""),(VLOOKUP($A1115,basisdata!$J$1:$M$3403,2,0)),"")</f>
        <v/>
      </c>
    </row>
    <row r="1116" spans="1:8" x14ac:dyDescent="0.3">
      <c r="A1116"/>
      <c r="B1116"/>
      <c r="C1116"/>
      <c r="D1116"/>
      <c r="E1116"/>
      <c r="G1116" s="2" t="str">
        <f>IF(AND($A1116&lt;&gt;"Eindtotaal",$A1116&lt;&gt;""),(VLOOKUP($A1116,basisdata!$J$1:$M$3403,4,0)),"")</f>
        <v/>
      </c>
      <c r="H1116" s="2" t="str">
        <f>IF(AND($A1116&lt;&gt;"Eindtotaal",$A1116&lt;&gt;""),(VLOOKUP($A1116,basisdata!$J$1:$M$3403,2,0)),"")</f>
        <v/>
      </c>
    </row>
    <row r="1117" spans="1:8" x14ac:dyDescent="0.3">
      <c r="A1117"/>
      <c r="B1117"/>
      <c r="C1117"/>
      <c r="D1117"/>
      <c r="E1117"/>
      <c r="G1117" s="2" t="str">
        <f>IF(AND($A1117&lt;&gt;"Eindtotaal",$A1117&lt;&gt;""),(VLOOKUP($A1117,basisdata!$J$1:$M$3403,4,0)),"")</f>
        <v/>
      </c>
      <c r="H1117" s="2" t="str">
        <f>IF(AND($A1117&lt;&gt;"Eindtotaal",$A1117&lt;&gt;""),(VLOOKUP($A1117,basisdata!$J$1:$M$3403,2,0)),"")</f>
        <v/>
      </c>
    </row>
    <row r="1118" spans="1:8" x14ac:dyDescent="0.3">
      <c r="A1118"/>
      <c r="B1118"/>
      <c r="C1118"/>
      <c r="D1118"/>
      <c r="E1118"/>
      <c r="G1118" s="2" t="str">
        <f>IF(AND($A1118&lt;&gt;"Eindtotaal",$A1118&lt;&gt;""),(VLOOKUP($A1118,basisdata!$J$1:$M$3403,4,0)),"")</f>
        <v/>
      </c>
      <c r="H1118" s="2" t="str">
        <f>IF(AND($A1118&lt;&gt;"Eindtotaal",$A1118&lt;&gt;""),(VLOOKUP($A1118,basisdata!$J$1:$M$3403,2,0)),"")</f>
        <v/>
      </c>
    </row>
    <row r="1119" spans="1:8" x14ac:dyDescent="0.3">
      <c r="A1119"/>
      <c r="B1119"/>
      <c r="C1119"/>
      <c r="D1119"/>
      <c r="E1119"/>
      <c r="G1119" s="2" t="str">
        <f>IF(AND($A1119&lt;&gt;"Eindtotaal",$A1119&lt;&gt;""),(VLOOKUP($A1119,basisdata!$J$1:$M$3403,4,0)),"")</f>
        <v/>
      </c>
      <c r="H1119" s="2" t="str">
        <f>IF(AND($A1119&lt;&gt;"Eindtotaal",$A1119&lt;&gt;""),(VLOOKUP($A1119,basisdata!$J$1:$M$3403,2,0)),"")</f>
        <v/>
      </c>
    </row>
    <row r="1120" spans="1:8" x14ac:dyDescent="0.3">
      <c r="A1120"/>
      <c r="B1120"/>
      <c r="C1120"/>
      <c r="D1120"/>
      <c r="E1120"/>
      <c r="G1120" s="2" t="str">
        <f>IF(AND($A1120&lt;&gt;"Eindtotaal",$A1120&lt;&gt;""),(VLOOKUP($A1120,basisdata!$J$1:$M$3403,4,0)),"")</f>
        <v/>
      </c>
      <c r="H1120" s="2" t="str">
        <f>IF(AND($A1120&lt;&gt;"Eindtotaal",$A1120&lt;&gt;""),(VLOOKUP($A1120,basisdata!$J$1:$M$3403,2,0)),"")</f>
        <v/>
      </c>
    </row>
    <row r="1121" spans="1:8" x14ac:dyDescent="0.3">
      <c r="A1121"/>
      <c r="B1121"/>
      <c r="C1121"/>
      <c r="D1121"/>
      <c r="E1121"/>
      <c r="G1121" s="2" t="str">
        <f>IF(AND($A1121&lt;&gt;"Eindtotaal",$A1121&lt;&gt;""),(VLOOKUP($A1121,basisdata!$J$1:$M$3403,4,0)),"")</f>
        <v/>
      </c>
      <c r="H1121" s="2" t="str">
        <f>IF(AND($A1121&lt;&gt;"Eindtotaal",$A1121&lt;&gt;""),(VLOOKUP($A1121,basisdata!$J$1:$M$3403,2,0)),"")</f>
        <v/>
      </c>
    </row>
    <row r="1122" spans="1:8" x14ac:dyDescent="0.3">
      <c r="A1122"/>
      <c r="B1122"/>
      <c r="C1122"/>
      <c r="D1122"/>
      <c r="E1122"/>
      <c r="G1122" s="2" t="str">
        <f>IF(AND($A1122&lt;&gt;"Eindtotaal",$A1122&lt;&gt;""),(VLOOKUP($A1122,basisdata!$J$1:$M$3403,4,0)),"")</f>
        <v/>
      </c>
      <c r="H1122" s="2" t="str">
        <f>IF(AND($A1122&lt;&gt;"Eindtotaal",$A1122&lt;&gt;""),(VLOOKUP($A1122,basisdata!$J$1:$M$3403,2,0)),"")</f>
        <v/>
      </c>
    </row>
    <row r="1123" spans="1:8" x14ac:dyDescent="0.3">
      <c r="A1123"/>
      <c r="B1123"/>
      <c r="C1123"/>
      <c r="D1123"/>
      <c r="E1123"/>
      <c r="G1123" s="2" t="str">
        <f>IF(AND($A1123&lt;&gt;"Eindtotaal",$A1123&lt;&gt;""),(VLOOKUP($A1123,basisdata!$J$1:$M$3403,4,0)),"")</f>
        <v/>
      </c>
      <c r="H1123" s="2" t="str">
        <f>IF(AND($A1123&lt;&gt;"Eindtotaal",$A1123&lt;&gt;""),(VLOOKUP($A1123,basisdata!$J$1:$M$3403,2,0)),"")</f>
        <v/>
      </c>
    </row>
    <row r="1124" spans="1:8" x14ac:dyDescent="0.3">
      <c r="A1124"/>
      <c r="B1124"/>
      <c r="C1124"/>
      <c r="D1124"/>
      <c r="E1124"/>
      <c r="G1124" s="2" t="str">
        <f>IF(AND($A1124&lt;&gt;"Eindtotaal",$A1124&lt;&gt;""),(VLOOKUP($A1124,basisdata!$J$1:$M$3403,4,0)),"")</f>
        <v/>
      </c>
      <c r="H1124" s="2" t="str">
        <f>IF(AND($A1124&lt;&gt;"Eindtotaal",$A1124&lt;&gt;""),(VLOOKUP($A1124,basisdata!$J$1:$M$3403,2,0)),"")</f>
        <v/>
      </c>
    </row>
    <row r="1125" spans="1:8" x14ac:dyDescent="0.3">
      <c r="A1125"/>
      <c r="B1125"/>
      <c r="C1125"/>
      <c r="D1125"/>
      <c r="E1125"/>
      <c r="G1125" s="2" t="str">
        <f>IF(AND($A1125&lt;&gt;"Eindtotaal",$A1125&lt;&gt;""),(VLOOKUP($A1125,basisdata!$J$1:$M$3403,4,0)),"")</f>
        <v/>
      </c>
      <c r="H1125" s="2" t="str">
        <f>IF(AND($A1125&lt;&gt;"Eindtotaal",$A1125&lt;&gt;""),(VLOOKUP($A1125,basisdata!$J$1:$M$3403,2,0)),"")</f>
        <v/>
      </c>
    </row>
    <row r="1126" spans="1:8" x14ac:dyDescent="0.3">
      <c r="A1126"/>
      <c r="B1126"/>
      <c r="C1126"/>
      <c r="D1126"/>
      <c r="E1126"/>
      <c r="G1126" s="2" t="str">
        <f>IF(AND($A1126&lt;&gt;"Eindtotaal",$A1126&lt;&gt;""),(VLOOKUP($A1126,basisdata!$J$1:$M$3403,4,0)),"")</f>
        <v/>
      </c>
      <c r="H1126" s="2" t="str">
        <f>IF(AND($A1126&lt;&gt;"Eindtotaal",$A1126&lt;&gt;""),(VLOOKUP($A1126,basisdata!$J$1:$M$3403,2,0)),"")</f>
        <v/>
      </c>
    </row>
    <row r="1127" spans="1:8" x14ac:dyDescent="0.3">
      <c r="A1127"/>
      <c r="B1127"/>
      <c r="C1127"/>
      <c r="D1127"/>
      <c r="E1127"/>
      <c r="G1127" s="2" t="str">
        <f>IF(AND($A1127&lt;&gt;"Eindtotaal",$A1127&lt;&gt;""),(VLOOKUP($A1127,basisdata!$J$1:$M$3403,4,0)),"")</f>
        <v/>
      </c>
      <c r="H1127" s="2" t="str">
        <f>IF(AND($A1127&lt;&gt;"Eindtotaal",$A1127&lt;&gt;""),(VLOOKUP($A1127,basisdata!$J$1:$M$3403,2,0)),"")</f>
        <v/>
      </c>
    </row>
    <row r="1128" spans="1:8" x14ac:dyDescent="0.3">
      <c r="A1128"/>
      <c r="B1128"/>
      <c r="C1128"/>
      <c r="D1128"/>
      <c r="E1128"/>
      <c r="G1128" s="2" t="str">
        <f>IF(AND($A1128&lt;&gt;"Eindtotaal",$A1128&lt;&gt;""),(VLOOKUP($A1128,basisdata!$J$1:$M$3403,4,0)),"")</f>
        <v/>
      </c>
      <c r="H1128" s="2" t="str">
        <f>IF(AND($A1128&lt;&gt;"Eindtotaal",$A1128&lt;&gt;""),(VLOOKUP($A1128,basisdata!$J$1:$M$3403,2,0)),"")</f>
        <v/>
      </c>
    </row>
    <row r="1129" spans="1:8" x14ac:dyDescent="0.3">
      <c r="A1129"/>
      <c r="B1129"/>
      <c r="C1129"/>
      <c r="D1129"/>
      <c r="E1129"/>
      <c r="G1129" s="2" t="str">
        <f>IF(AND($A1129&lt;&gt;"Eindtotaal",$A1129&lt;&gt;""),(VLOOKUP($A1129,basisdata!$J$1:$M$3403,4,0)),"")</f>
        <v/>
      </c>
      <c r="H1129" s="2" t="str">
        <f>IF(AND($A1129&lt;&gt;"Eindtotaal",$A1129&lt;&gt;""),(VLOOKUP($A1129,basisdata!$J$1:$M$3403,2,0)),"")</f>
        <v/>
      </c>
    </row>
    <row r="1130" spans="1:8" x14ac:dyDescent="0.3">
      <c r="A1130"/>
      <c r="B1130"/>
      <c r="C1130"/>
      <c r="D1130"/>
      <c r="E1130"/>
      <c r="G1130" s="2" t="str">
        <f>IF(AND($A1130&lt;&gt;"Eindtotaal",$A1130&lt;&gt;""),(VLOOKUP($A1130,basisdata!$J$1:$M$3403,4,0)),"")</f>
        <v/>
      </c>
      <c r="H1130" s="2" t="str">
        <f>IF(AND($A1130&lt;&gt;"Eindtotaal",$A1130&lt;&gt;""),(VLOOKUP($A1130,basisdata!$J$1:$M$3403,2,0)),"")</f>
        <v/>
      </c>
    </row>
    <row r="1131" spans="1:8" x14ac:dyDescent="0.3">
      <c r="A1131"/>
      <c r="B1131"/>
      <c r="C1131"/>
      <c r="D1131"/>
      <c r="E1131"/>
      <c r="G1131" s="2" t="str">
        <f>IF(AND($A1131&lt;&gt;"Eindtotaal",$A1131&lt;&gt;""),(VLOOKUP($A1131,basisdata!$J$1:$M$3403,4,0)),"")</f>
        <v/>
      </c>
      <c r="H1131" s="2" t="str">
        <f>IF(AND($A1131&lt;&gt;"Eindtotaal",$A1131&lt;&gt;""),(VLOOKUP($A1131,basisdata!$J$1:$M$3403,2,0)),"")</f>
        <v/>
      </c>
    </row>
    <row r="1132" spans="1:8" x14ac:dyDescent="0.3">
      <c r="A1132"/>
      <c r="B1132"/>
      <c r="C1132"/>
      <c r="D1132"/>
      <c r="E1132"/>
      <c r="G1132" s="2" t="str">
        <f>IF(AND($A1132&lt;&gt;"Eindtotaal",$A1132&lt;&gt;""),(VLOOKUP($A1132,basisdata!$J$1:$M$3403,4,0)),"")</f>
        <v/>
      </c>
      <c r="H1132" s="2" t="str">
        <f>IF(AND($A1132&lt;&gt;"Eindtotaal",$A1132&lt;&gt;""),(VLOOKUP($A1132,basisdata!$J$1:$M$3403,2,0)),"")</f>
        <v/>
      </c>
    </row>
    <row r="1133" spans="1:8" x14ac:dyDescent="0.3">
      <c r="A1133"/>
      <c r="B1133"/>
      <c r="C1133"/>
      <c r="D1133"/>
      <c r="E1133"/>
      <c r="G1133" s="2" t="str">
        <f>IF(AND($A1133&lt;&gt;"Eindtotaal",$A1133&lt;&gt;""),(VLOOKUP($A1133,basisdata!$J$1:$M$3403,4,0)),"")</f>
        <v/>
      </c>
      <c r="H1133" s="2" t="str">
        <f>IF(AND($A1133&lt;&gt;"Eindtotaal",$A1133&lt;&gt;""),(VLOOKUP($A1133,basisdata!$J$1:$M$3403,2,0)),"")</f>
        <v/>
      </c>
    </row>
    <row r="1134" spans="1:8" x14ac:dyDescent="0.3">
      <c r="A1134"/>
      <c r="B1134"/>
      <c r="C1134"/>
      <c r="D1134"/>
      <c r="E1134"/>
      <c r="G1134" s="2" t="str">
        <f>IF(AND($A1134&lt;&gt;"Eindtotaal",$A1134&lt;&gt;""),(VLOOKUP($A1134,basisdata!$J$1:$M$3403,4,0)),"")</f>
        <v/>
      </c>
      <c r="H1134" s="2" t="str">
        <f>IF(AND($A1134&lt;&gt;"Eindtotaal",$A1134&lt;&gt;""),(VLOOKUP($A1134,basisdata!$J$1:$M$3403,2,0)),"")</f>
        <v/>
      </c>
    </row>
    <row r="1135" spans="1:8" x14ac:dyDescent="0.3">
      <c r="A1135"/>
      <c r="B1135"/>
      <c r="C1135"/>
      <c r="D1135"/>
      <c r="E1135"/>
      <c r="G1135" s="2" t="str">
        <f>IF(AND($A1135&lt;&gt;"Eindtotaal",$A1135&lt;&gt;""),(VLOOKUP($A1135,basisdata!$J$1:$M$3403,4,0)),"")</f>
        <v/>
      </c>
      <c r="H1135" s="2" t="str">
        <f>IF(AND($A1135&lt;&gt;"Eindtotaal",$A1135&lt;&gt;""),(VLOOKUP($A1135,basisdata!$J$1:$M$3403,2,0)),"")</f>
        <v/>
      </c>
    </row>
    <row r="1136" spans="1:8" x14ac:dyDescent="0.3">
      <c r="A1136"/>
      <c r="B1136"/>
      <c r="C1136"/>
      <c r="D1136"/>
      <c r="E1136"/>
      <c r="G1136" s="2" t="str">
        <f>IF(AND($A1136&lt;&gt;"Eindtotaal",$A1136&lt;&gt;""),(VLOOKUP($A1136,basisdata!$J$1:$M$3403,4,0)),"")</f>
        <v/>
      </c>
      <c r="H1136" s="2" t="str">
        <f>IF(AND($A1136&lt;&gt;"Eindtotaal",$A1136&lt;&gt;""),(VLOOKUP($A1136,basisdata!$J$1:$M$3403,2,0)),"")</f>
        <v/>
      </c>
    </row>
    <row r="1137" spans="1:8" x14ac:dyDescent="0.3">
      <c r="A1137"/>
      <c r="B1137"/>
      <c r="C1137"/>
      <c r="D1137"/>
      <c r="E1137"/>
      <c r="G1137" s="2" t="str">
        <f>IF(AND($A1137&lt;&gt;"Eindtotaal",$A1137&lt;&gt;""),(VLOOKUP($A1137,basisdata!$J$1:$M$3403,4,0)),"")</f>
        <v/>
      </c>
      <c r="H1137" s="2" t="str">
        <f>IF(AND($A1137&lt;&gt;"Eindtotaal",$A1137&lt;&gt;""),(VLOOKUP($A1137,basisdata!$J$1:$M$3403,2,0)),"")</f>
        <v/>
      </c>
    </row>
    <row r="1138" spans="1:8" x14ac:dyDescent="0.3">
      <c r="A1138"/>
      <c r="B1138"/>
      <c r="C1138"/>
      <c r="D1138"/>
      <c r="E1138"/>
      <c r="G1138" s="2" t="str">
        <f>IF(AND($A1138&lt;&gt;"Eindtotaal",$A1138&lt;&gt;""),(VLOOKUP($A1138,basisdata!$J$1:$M$3403,4,0)),"")</f>
        <v/>
      </c>
      <c r="H1138" s="2" t="str">
        <f>IF(AND($A1138&lt;&gt;"Eindtotaal",$A1138&lt;&gt;""),(VLOOKUP($A1138,basisdata!$J$1:$M$3403,2,0)),"")</f>
        <v/>
      </c>
    </row>
    <row r="1139" spans="1:8" x14ac:dyDescent="0.3">
      <c r="A1139"/>
      <c r="B1139"/>
      <c r="C1139"/>
      <c r="D1139"/>
      <c r="E1139"/>
      <c r="G1139" s="2" t="str">
        <f>IF(AND($A1139&lt;&gt;"Eindtotaal",$A1139&lt;&gt;""),(VLOOKUP($A1139,basisdata!$J$1:$M$3403,4,0)),"")</f>
        <v/>
      </c>
      <c r="H1139" s="2" t="str">
        <f>IF(AND($A1139&lt;&gt;"Eindtotaal",$A1139&lt;&gt;""),(VLOOKUP($A1139,basisdata!$J$1:$M$3403,2,0)),"")</f>
        <v/>
      </c>
    </row>
    <row r="1140" spans="1:8" x14ac:dyDescent="0.3">
      <c r="A1140"/>
      <c r="B1140"/>
      <c r="C1140"/>
      <c r="D1140"/>
      <c r="E1140"/>
      <c r="G1140" s="2" t="str">
        <f>IF(AND($A1140&lt;&gt;"Eindtotaal",$A1140&lt;&gt;""),(VLOOKUP($A1140,basisdata!$J$1:$M$3403,4,0)),"")</f>
        <v/>
      </c>
      <c r="H1140" s="2" t="str">
        <f>IF(AND($A1140&lt;&gt;"Eindtotaal",$A1140&lt;&gt;""),(VLOOKUP($A1140,basisdata!$J$1:$M$3403,2,0)),"")</f>
        <v/>
      </c>
    </row>
    <row r="1141" spans="1:8" x14ac:dyDescent="0.3">
      <c r="A1141"/>
      <c r="B1141"/>
      <c r="C1141"/>
      <c r="D1141"/>
      <c r="E1141"/>
      <c r="G1141" s="2" t="str">
        <f>IF(AND($A1141&lt;&gt;"Eindtotaal",$A1141&lt;&gt;""),(VLOOKUP($A1141,basisdata!$J$1:$M$3403,4,0)),"")</f>
        <v/>
      </c>
      <c r="H1141" s="2" t="str">
        <f>IF(AND($A1141&lt;&gt;"Eindtotaal",$A1141&lt;&gt;""),(VLOOKUP($A1141,basisdata!$J$1:$M$3403,2,0)),"")</f>
        <v/>
      </c>
    </row>
    <row r="1142" spans="1:8" x14ac:dyDescent="0.3">
      <c r="A1142"/>
      <c r="B1142"/>
      <c r="C1142"/>
      <c r="D1142"/>
      <c r="E1142"/>
      <c r="G1142" s="2" t="str">
        <f>IF(AND($A1142&lt;&gt;"Eindtotaal",$A1142&lt;&gt;""),(VLOOKUP($A1142,basisdata!$J$1:$M$3403,4,0)),"")</f>
        <v/>
      </c>
      <c r="H1142" s="2" t="str">
        <f>IF(AND($A1142&lt;&gt;"Eindtotaal",$A1142&lt;&gt;""),(VLOOKUP($A1142,basisdata!$J$1:$M$3403,2,0)),"")</f>
        <v/>
      </c>
    </row>
    <row r="1143" spans="1:8" x14ac:dyDescent="0.3">
      <c r="A1143"/>
      <c r="B1143"/>
      <c r="C1143"/>
      <c r="D1143"/>
      <c r="E1143"/>
      <c r="G1143" s="2" t="str">
        <f>IF(AND($A1143&lt;&gt;"Eindtotaal",$A1143&lt;&gt;""),(VLOOKUP($A1143,basisdata!$J$1:$M$3403,4,0)),"")</f>
        <v/>
      </c>
      <c r="H1143" s="2" t="str">
        <f>IF(AND($A1143&lt;&gt;"Eindtotaal",$A1143&lt;&gt;""),(VLOOKUP($A1143,basisdata!$J$1:$M$3403,2,0)),"")</f>
        <v/>
      </c>
    </row>
    <row r="1144" spans="1:8" x14ac:dyDescent="0.3">
      <c r="A1144"/>
      <c r="B1144"/>
      <c r="C1144"/>
      <c r="D1144"/>
      <c r="E1144"/>
      <c r="G1144" s="2" t="str">
        <f>IF(AND($A1144&lt;&gt;"Eindtotaal",$A1144&lt;&gt;""),(VLOOKUP($A1144,basisdata!$J$1:$M$3403,4,0)),"")</f>
        <v/>
      </c>
      <c r="H1144" s="2" t="str">
        <f>IF(AND($A1144&lt;&gt;"Eindtotaal",$A1144&lt;&gt;""),(VLOOKUP($A1144,basisdata!$J$1:$M$3403,2,0)),"")</f>
        <v/>
      </c>
    </row>
    <row r="1145" spans="1:8" x14ac:dyDescent="0.3">
      <c r="A1145"/>
      <c r="B1145"/>
      <c r="C1145"/>
      <c r="D1145"/>
      <c r="E1145"/>
      <c r="G1145" s="2" t="str">
        <f>IF(AND($A1145&lt;&gt;"Eindtotaal",$A1145&lt;&gt;""),(VLOOKUP($A1145,basisdata!$J$1:$M$3403,4,0)),"")</f>
        <v/>
      </c>
      <c r="H1145" s="2" t="str">
        <f>IF(AND($A1145&lt;&gt;"Eindtotaal",$A1145&lt;&gt;""),(VLOOKUP($A1145,basisdata!$J$1:$M$3403,2,0)),"")</f>
        <v/>
      </c>
    </row>
    <row r="1146" spans="1:8" x14ac:dyDescent="0.3">
      <c r="A1146"/>
      <c r="B1146"/>
      <c r="C1146"/>
      <c r="D1146"/>
      <c r="E1146"/>
      <c r="G1146" s="2" t="str">
        <f>IF(AND($A1146&lt;&gt;"Eindtotaal",$A1146&lt;&gt;""),(VLOOKUP($A1146,basisdata!$J$1:$M$3403,4,0)),"")</f>
        <v/>
      </c>
      <c r="H1146" s="2" t="str">
        <f>IF(AND($A1146&lt;&gt;"Eindtotaal",$A1146&lt;&gt;""),(VLOOKUP($A1146,basisdata!$J$1:$M$3403,2,0)),"")</f>
        <v/>
      </c>
    </row>
    <row r="1147" spans="1:8" x14ac:dyDescent="0.3">
      <c r="A1147"/>
      <c r="B1147"/>
      <c r="C1147"/>
      <c r="D1147"/>
      <c r="E1147"/>
      <c r="G1147" s="2" t="str">
        <f>IF(AND($A1147&lt;&gt;"Eindtotaal",$A1147&lt;&gt;""),(VLOOKUP($A1147,basisdata!$J$1:$M$3403,4,0)),"")</f>
        <v/>
      </c>
      <c r="H1147" s="2" t="str">
        <f>IF(AND($A1147&lt;&gt;"Eindtotaal",$A1147&lt;&gt;""),(VLOOKUP($A1147,basisdata!$J$1:$M$3403,2,0)),"")</f>
        <v/>
      </c>
    </row>
    <row r="1148" spans="1:8" x14ac:dyDescent="0.3">
      <c r="A1148"/>
      <c r="B1148"/>
      <c r="C1148"/>
      <c r="D1148"/>
      <c r="E1148"/>
      <c r="G1148" s="2" t="str">
        <f>IF(AND($A1148&lt;&gt;"Eindtotaal",$A1148&lt;&gt;""),(VLOOKUP($A1148,basisdata!$J$1:$M$3403,4,0)),"")</f>
        <v/>
      </c>
      <c r="H1148" s="2" t="str">
        <f>IF(AND($A1148&lt;&gt;"Eindtotaal",$A1148&lt;&gt;""),(VLOOKUP($A1148,basisdata!$J$1:$M$3403,2,0)),"")</f>
        <v/>
      </c>
    </row>
    <row r="1149" spans="1:8" x14ac:dyDescent="0.3">
      <c r="A1149"/>
      <c r="B1149"/>
      <c r="C1149"/>
      <c r="D1149"/>
      <c r="E1149"/>
      <c r="G1149" s="2" t="str">
        <f>IF(AND($A1149&lt;&gt;"Eindtotaal",$A1149&lt;&gt;""),(VLOOKUP($A1149,basisdata!$J$1:$M$3403,4,0)),"")</f>
        <v/>
      </c>
      <c r="H1149" s="2" t="str">
        <f>IF(AND($A1149&lt;&gt;"Eindtotaal",$A1149&lt;&gt;""),(VLOOKUP($A1149,basisdata!$J$1:$M$3403,2,0)),"")</f>
        <v/>
      </c>
    </row>
    <row r="1150" spans="1:8" x14ac:dyDescent="0.3">
      <c r="A1150"/>
      <c r="B1150"/>
      <c r="C1150"/>
      <c r="D1150"/>
      <c r="E1150"/>
      <c r="G1150" s="2" t="str">
        <f>IF(AND($A1150&lt;&gt;"Eindtotaal",$A1150&lt;&gt;""),(VLOOKUP($A1150,basisdata!$J$1:$M$3403,4,0)),"")</f>
        <v/>
      </c>
      <c r="H1150" s="2" t="str">
        <f>IF(AND($A1150&lt;&gt;"Eindtotaal",$A1150&lt;&gt;""),(VLOOKUP($A1150,basisdata!$J$1:$M$3403,2,0)),"")</f>
        <v/>
      </c>
    </row>
    <row r="1151" spans="1:8" x14ac:dyDescent="0.3">
      <c r="A1151"/>
      <c r="B1151"/>
      <c r="C1151"/>
      <c r="D1151"/>
      <c r="E1151"/>
      <c r="G1151" s="2" t="str">
        <f>IF(AND($A1151&lt;&gt;"Eindtotaal",$A1151&lt;&gt;""),(VLOOKUP($A1151,basisdata!$J$1:$M$3403,4,0)),"")</f>
        <v/>
      </c>
      <c r="H1151" s="2" t="str">
        <f>IF(AND($A1151&lt;&gt;"Eindtotaal",$A1151&lt;&gt;""),(VLOOKUP($A1151,basisdata!$J$1:$M$3403,2,0)),"")</f>
        <v/>
      </c>
    </row>
    <row r="1152" spans="1:8" x14ac:dyDescent="0.3">
      <c r="A1152"/>
      <c r="B1152"/>
      <c r="C1152"/>
      <c r="D1152"/>
      <c r="E1152"/>
      <c r="G1152" s="2" t="str">
        <f>IF(AND($A1152&lt;&gt;"Eindtotaal",$A1152&lt;&gt;""),(VLOOKUP($A1152,basisdata!$J$1:$M$3403,4,0)),"")</f>
        <v/>
      </c>
      <c r="H1152" s="2" t="str">
        <f>IF(AND($A1152&lt;&gt;"Eindtotaal",$A1152&lt;&gt;""),(VLOOKUP($A1152,basisdata!$J$1:$M$3403,2,0)),"")</f>
        <v/>
      </c>
    </row>
    <row r="1153" spans="1:8" x14ac:dyDescent="0.3">
      <c r="A1153"/>
      <c r="B1153"/>
      <c r="C1153"/>
      <c r="D1153"/>
      <c r="E1153"/>
      <c r="G1153" s="2" t="str">
        <f>IF(AND($A1153&lt;&gt;"Eindtotaal",$A1153&lt;&gt;""),(VLOOKUP($A1153,basisdata!$J$1:$M$3403,4,0)),"")</f>
        <v/>
      </c>
      <c r="H1153" s="2" t="str">
        <f>IF(AND($A1153&lt;&gt;"Eindtotaal",$A1153&lt;&gt;""),(VLOOKUP($A1153,basisdata!$J$1:$M$3403,2,0)),"")</f>
        <v/>
      </c>
    </row>
    <row r="1154" spans="1:8" x14ac:dyDescent="0.3">
      <c r="A1154"/>
      <c r="B1154"/>
      <c r="C1154"/>
      <c r="D1154"/>
      <c r="E1154"/>
      <c r="G1154" s="2" t="str">
        <f>IF(AND($A1154&lt;&gt;"Eindtotaal",$A1154&lt;&gt;""),(VLOOKUP($A1154,basisdata!$J$1:$M$3403,4,0)),"")</f>
        <v/>
      </c>
      <c r="H1154" s="2" t="str">
        <f>IF(AND($A1154&lt;&gt;"Eindtotaal",$A1154&lt;&gt;""),(VLOOKUP($A1154,basisdata!$J$1:$M$3403,2,0)),"")</f>
        <v/>
      </c>
    </row>
    <row r="1155" spans="1:8" x14ac:dyDescent="0.3">
      <c r="A1155"/>
      <c r="B1155"/>
      <c r="C1155"/>
      <c r="D1155"/>
      <c r="E1155"/>
      <c r="G1155" s="2" t="str">
        <f>IF(AND($A1155&lt;&gt;"Eindtotaal",$A1155&lt;&gt;""),(VLOOKUP($A1155,basisdata!$J$1:$M$3403,4,0)),"")</f>
        <v/>
      </c>
      <c r="H1155" s="2" t="str">
        <f>IF(AND($A1155&lt;&gt;"Eindtotaal",$A1155&lt;&gt;""),(VLOOKUP($A1155,basisdata!$J$1:$M$3403,2,0)),"")</f>
        <v/>
      </c>
    </row>
    <row r="1156" spans="1:8" x14ac:dyDescent="0.3">
      <c r="A1156"/>
      <c r="B1156"/>
      <c r="C1156"/>
      <c r="D1156"/>
      <c r="E1156"/>
      <c r="G1156" s="2" t="str">
        <f>IF(AND($A1156&lt;&gt;"Eindtotaal",$A1156&lt;&gt;""),(VLOOKUP($A1156,basisdata!$J$1:$M$3403,4,0)),"")</f>
        <v/>
      </c>
      <c r="H1156" s="2" t="str">
        <f>IF(AND($A1156&lt;&gt;"Eindtotaal",$A1156&lt;&gt;""),(VLOOKUP($A1156,basisdata!$J$1:$M$3403,2,0)),"")</f>
        <v/>
      </c>
    </row>
    <row r="1157" spans="1:8" x14ac:dyDescent="0.3">
      <c r="A1157"/>
      <c r="B1157"/>
      <c r="C1157"/>
      <c r="D1157"/>
      <c r="E1157"/>
      <c r="G1157" s="2" t="str">
        <f>IF(AND($A1157&lt;&gt;"Eindtotaal",$A1157&lt;&gt;""),(VLOOKUP($A1157,basisdata!$J$1:$M$3403,4,0)),"")</f>
        <v/>
      </c>
      <c r="H1157" s="2" t="str">
        <f>IF(AND($A1157&lt;&gt;"Eindtotaal",$A1157&lt;&gt;""),(VLOOKUP($A1157,basisdata!$J$1:$M$3403,2,0)),"")</f>
        <v/>
      </c>
    </row>
    <row r="1158" spans="1:8" x14ac:dyDescent="0.3">
      <c r="A1158"/>
      <c r="B1158"/>
      <c r="C1158"/>
      <c r="D1158"/>
      <c r="E1158"/>
      <c r="G1158" s="2" t="str">
        <f>IF(AND($A1158&lt;&gt;"Eindtotaal",$A1158&lt;&gt;""),(VLOOKUP($A1158,basisdata!$J$1:$M$3403,4,0)),"")</f>
        <v/>
      </c>
      <c r="H1158" s="2" t="str">
        <f>IF(AND($A1158&lt;&gt;"Eindtotaal",$A1158&lt;&gt;""),(VLOOKUP($A1158,basisdata!$J$1:$M$3403,2,0)),"")</f>
        <v/>
      </c>
    </row>
    <row r="1159" spans="1:8" x14ac:dyDescent="0.3">
      <c r="A1159"/>
      <c r="B1159"/>
      <c r="C1159"/>
      <c r="D1159"/>
      <c r="E1159"/>
      <c r="G1159" s="2" t="str">
        <f>IF(AND($A1159&lt;&gt;"Eindtotaal",$A1159&lt;&gt;""),(VLOOKUP($A1159,basisdata!$J$1:$M$3403,4,0)),"")</f>
        <v/>
      </c>
      <c r="H1159" s="2" t="str">
        <f>IF(AND($A1159&lt;&gt;"Eindtotaal",$A1159&lt;&gt;""),(VLOOKUP($A1159,basisdata!$J$1:$M$3403,2,0)),"")</f>
        <v/>
      </c>
    </row>
    <row r="1160" spans="1:8" x14ac:dyDescent="0.3">
      <c r="A1160"/>
      <c r="B1160"/>
      <c r="C1160"/>
      <c r="D1160"/>
      <c r="E1160"/>
      <c r="G1160" s="2" t="str">
        <f>IF(AND($A1160&lt;&gt;"Eindtotaal",$A1160&lt;&gt;""),(VLOOKUP($A1160,basisdata!$J$1:$M$3403,4,0)),"")</f>
        <v/>
      </c>
      <c r="H1160" s="2" t="str">
        <f>IF(AND($A1160&lt;&gt;"Eindtotaal",$A1160&lt;&gt;""),(VLOOKUP($A1160,basisdata!$J$1:$M$3403,2,0)),"")</f>
        <v/>
      </c>
    </row>
    <row r="1161" spans="1:8" x14ac:dyDescent="0.3">
      <c r="A1161"/>
      <c r="B1161"/>
      <c r="C1161"/>
      <c r="D1161"/>
      <c r="E1161"/>
      <c r="G1161" s="2" t="str">
        <f>IF(AND($A1161&lt;&gt;"Eindtotaal",$A1161&lt;&gt;""),(VLOOKUP($A1161,basisdata!$J$1:$M$3403,4,0)),"")</f>
        <v/>
      </c>
      <c r="H1161" s="2" t="str">
        <f>IF(AND($A1161&lt;&gt;"Eindtotaal",$A1161&lt;&gt;""),(VLOOKUP($A1161,basisdata!$J$1:$M$3403,2,0)),"")</f>
        <v/>
      </c>
    </row>
    <row r="1162" spans="1:8" x14ac:dyDescent="0.3">
      <c r="A1162"/>
      <c r="B1162"/>
      <c r="C1162"/>
      <c r="D1162"/>
      <c r="E1162"/>
      <c r="G1162" s="2" t="str">
        <f>IF(AND($A1162&lt;&gt;"Eindtotaal",$A1162&lt;&gt;""),(VLOOKUP($A1162,basisdata!$J$1:$M$3403,4,0)),"")</f>
        <v/>
      </c>
      <c r="H1162" s="2" t="str">
        <f>IF(AND($A1162&lt;&gt;"Eindtotaal",$A1162&lt;&gt;""),(VLOOKUP($A1162,basisdata!$J$1:$M$3403,2,0)),"")</f>
        <v/>
      </c>
    </row>
    <row r="1163" spans="1:8" x14ac:dyDescent="0.3">
      <c r="A1163"/>
      <c r="B1163"/>
      <c r="C1163"/>
      <c r="D1163"/>
      <c r="E1163"/>
      <c r="G1163" s="2" t="str">
        <f>IF(AND($A1163&lt;&gt;"Eindtotaal",$A1163&lt;&gt;""),(VLOOKUP($A1163,basisdata!$J$1:$M$3403,4,0)),"")</f>
        <v/>
      </c>
      <c r="H1163" s="2" t="str">
        <f>IF(AND($A1163&lt;&gt;"Eindtotaal",$A1163&lt;&gt;""),(VLOOKUP($A1163,basisdata!$J$1:$M$3403,2,0)),"")</f>
        <v/>
      </c>
    </row>
    <row r="1164" spans="1:8" x14ac:dyDescent="0.3">
      <c r="A1164"/>
      <c r="B1164"/>
      <c r="C1164"/>
      <c r="D1164"/>
      <c r="E1164"/>
      <c r="G1164" s="2" t="str">
        <f>IF(AND($A1164&lt;&gt;"Eindtotaal",$A1164&lt;&gt;""),(VLOOKUP($A1164,basisdata!$J$1:$M$3403,4,0)),"")</f>
        <v/>
      </c>
      <c r="H1164" s="2" t="str">
        <f>IF(AND($A1164&lt;&gt;"Eindtotaal",$A1164&lt;&gt;""),(VLOOKUP($A1164,basisdata!$J$1:$M$3403,2,0)),"")</f>
        <v/>
      </c>
    </row>
    <row r="1165" spans="1:8" x14ac:dyDescent="0.3">
      <c r="A1165"/>
      <c r="B1165"/>
      <c r="C1165"/>
      <c r="D1165"/>
      <c r="E1165"/>
      <c r="G1165" s="2" t="str">
        <f>IF(AND($A1165&lt;&gt;"Eindtotaal",$A1165&lt;&gt;""),(VLOOKUP($A1165,basisdata!$J$1:$M$3403,4,0)),"")</f>
        <v/>
      </c>
      <c r="H1165" s="2" t="str">
        <f>IF(AND($A1165&lt;&gt;"Eindtotaal",$A1165&lt;&gt;""),(VLOOKUP($A1165,basisdata!$J$1:$M$3403,2,0)),"")</f>
        <v/>
      </c>
    </row>
    <row r="1166" spans="1:8" x14ac:dyDescent="0.3">
      <c r="A1166"/>
      <c r="B1166"/>
      <c r="C1166"/>
      <c r="D1166"/>
      <c r="E1166"/>
      <c r="G1166" s="2" t="str">
        <f>IF(AND($A1166&lt;&gt;"Eindtotaal",$A1166&lt;&gt;""),(VLOOKUP($A1166,basisdata!$J$1:$M$3403,4,0)),"")</f>
        <v/>
      </c>
      <c r="H1166" s="2" t="str">
        <f>IF(AND($A1166&lt;&gt;"Eindtotaal",$A1166&lt;&gt;""),(VLOOKUP($A1166,basisdata!$J$1:$M$3403,2,0)),"")</f>
        <v/>
      </c>
    </row>
    <row r="1167" spans="1:8" x14ac:dyDescent="0.3">
      <c r="A1167"/>
      <c r="B1167"/>
      <c r="C1167"/>
      <c r="D1167"/>
      <c r="E1167"/>
      <c r="G1167" s="2" t="str">
        <f>IF(AND($A1167&lt;&gt;"Eindtotaal",$A1167&lt;&gt;""),(VLOOKUP($A1167,basisdata!$J$1:$M$3403,4,0)),"")</f>
        <v/>
      </c>
      <c r="H1167" s="2" t="str">
        <f>IF(AND($A1167&lt;&gt;"Eindtotaal",$A1167&lt;&gt;""),(VLOOKUP($A1167,basisdata!$J$1:$M$3403,2,0)),"")</f>
        <v/>
      </c>
    </row>
    <row r="1168" spans="1:8" x14ac:dyDescent="0.3">
      <c r="A1168"/>
      <c r="B1168"/>
      <c r="C1168"/>
      <c r="D1168"/>
      <c r="E1168"/>
      <c r="G1168" s="2" t="str">
        <f>IF(AND($A1168&lt;&gt;"Eindtotaal",$A1168&lt;&gt;""),(VLOOKUP($A1168,basisdata!$J$1:$M$3403,4,0)),"")</f>
        <v/>
      </c>
      <c r="H1168" s="2" t="str">
        <f>IF(AND($A1168&lt;&gt;"Eindtotaal",$A1168&lt;&gt;""),(VLOOKUP($A1168,basisdata!$J$1:$M$3403,2,0)),"")</f>
        <v/>
      </c>
    </row>
    <row r="1169" spans="1:8" x14ac:dyDescent="0.3">
      <c r="A1169"/>
      <c r="B1169"/>
      <c r="C1169"/>
      <c r="D1169"/>
      <c r="E1169"/>
      <c r="G1169" s="2" t="str">
        <f>IF(AND($A1169&lt;&gt;"Eindtotaal",$A1169&lt;&gt;""),(VLOOKUP($A1169,basisdata!$J$1:$M$3403,4,0)),"")</f>
        <v/>
      </c>
      <c r="H1169" s="2" t="str">
        <f>IF(AND($A1169&lt;&gt;"Eindtotaal",$A1169&lt;&gt;""),(VLOOKUP($A1169,basisdata!$J$1:$M$3403,2,0)),"")</f>
        <v/>
      </c>
    </row>
    <row r="1170" spans="1:8" x14ac:dyDescent="0.3">
      <c r="A1170"/>
      <c r="B1170"/>
      <c r="C1170"/>
      <c r="D1170"/>
      <c r="E1170"/>
      <c r="G1170" s="2" t="str">
        <f>IF(AND($A1170&lt;&gt;"Eindtotaal",$A1170&lt;&gt;""),(VLOOKUP($A1170,basisdata!$J$1:$M$3403,4,0)),"")</f>
        <v/>
      </c>
      <c r="H1170" s="2" t="str">
        <f>IF(AND($A1170&lt;&gt;"Eindtotaal",$A1170&lt;&gt;""),(VLOOKUP($A1170,basisdata!$J$1:$M$3403,2,0)),"")</f>
        <v/>
      </c>
    </row>
    <row r="1171" spans="1:8" x14ac:dyDescent="0.3">
      <c r="A1171"/>
      <c r="B1171"/>
      <c r="C1171"/>
      <c r="D1171"/>
      <c r="E1171"/>
      <c r="G1171" s="2" t="str">
        <f>IF(AND($A1171&lt;&gt;"Eindtotaal",$A1171&lt;&gt;""),(VLOOKUP($A1171,basisdata!$J$1:$M$3403,4,0)),"")</f>
        <v/>
      </c>
      <c r="H1171" s="2" t="str">
        <f>IF(AND($A1171&lt;&gt;"Eindtotaal",$A1171&lt;&gt;""),(VLOOKUP($A1171,basisdata!$J$1:$M$3403,2,0)),"")</f>
        <v/>
      </c>
    </row>
    <row r="1172" spans="1:8" x14ac:dyDescent="0.3">
      <c r="A1172"/>
      <c r="B1172"/>
      <c r="C1172"/>
      <c r="D1172"/>
      <c r="E1172"/>
      <c r="G1172" s="2" t="str">
        <f>IF(AND($A1172&lt;&gt;"Eindtotaal",$A1172&lt;&gt;""),(VLOOKUP($A1172,basisdata!$J$1:$M$3403,4,0)),"")</f>
        <v/>
      </c>
      <c r="H1172" s="2" t="str">
        <f>IF(AND($A1172&lt;&gt;"Eindtotaal",$A1172&lt;&gt;""),(VLOOKUP($A1172,basisdata!$J$1:$M$3403,2,0)),"")</f>
        <v/>
      </c>
    </row>
    <row r="1173" spans="1:8" x14ac:dyDescent="0.3">
      <c r="A1173"/>
      <c r="B1173"/>
      <c r="C1173"/>
      <c r="D1173"/>
      <c r="E1173"/>
      <c r="G1173" s="2" t="str">
        <f>IF(AND($A1173&lt;&gt;"Eindtotaal",$A1173&lt;&gt;""),(VLOOKUP($A1173,basisdata!$J$1:$M$3403,4,0)),"")</f>
        <v/>
      </c>
      <c r="H1173" s="2" t="str">
        <f>IF(AND($A1173&lt;&gt;"Eindtotaal",$A1173&lt;&gt;""),(VLOOKUP($A1173,basisdata!$J$1:$M$3403,2,0)),"")</f>
        <v/>
      </c>
    </row>
    <row r="1174" spans="1:8" x14ac:dyDescent="0.3">
      <c r="A1174"/>
      <c r="B1174"/>
      <c r="C1174"/>
      <c r="D1174"/>
      <c r="E1174"/>
      <c r="G1174" s="2" t="str">
        <f>IF(AND($A1174&lt;&gt;"Eindtotaal",$A1174&lt;&gt;""),(VLOOKUP($A1174,basisdata!$J$1:$M$3403,4,0)),"")</f>
        <v/>
      </c>
      <c r="H1174" s="2" t="str">
        <f>IF(AND($A1174&lt;&gt;"Eindtotaal",$A1174&lt;&gt;""),(VLOOKUP($A1174,basisdata!$J$1:$M$3403,2,0)),"")</f>
        <v/>
      </c>
    </row>
    <row r="1175" spans="1:8" x14ac:dyDescent="0.3">
      <c r="A1175"/>
      <c r="B1175"/>
      <c r="C1175"/>
      <c r="D1175"/>
      <c r="E1175"/>
      <c r="G1175" s="2" t="str">
        <f>IF(AND($A1175&lt;&gt;"Eindtotaal",$A1175&lt;&gt;""),(VLOOKUP($A1175,basisdata!$J$1:$M$3403,4,0)),"")</f>
        <v/>
      </c>
      <c r="H1175" s="2" t="str">
        <f>IF(AND($A1175&lt;&gt;"Eindtotaal",$A1175&lt;&gt;""),(VLOOKUP($A1175,basisdata!$J$1:$M$3403,2,0)),"")</f>
        <v/>
      </c>
    </row>
    <row r="1176" spans="1:8" x14ac:dyDescent="0.3">
      <c r="A1176"/>
      <c r="B1176"/>
      <c r="C1176"/>
      <c r="D1176"/>
      <c r="E1176"/>
      <c r="G1176" s="2" t="str">
        <f>IF(AND($A1176&lt;&gt;"Eindtotaal",$A1176&lt;&gt;""),(VLOOKUP($A1176,basisdata!$J$1:$M$3403,4,0)),"")</f>
        <v/>
      </c>
      <c r="H1176" s="2" t="str">
        <f>IF(AND($A1176&lt;&gt;"Eindtotaal",$A1176&lt;&gt;""),(VLOOKUP($A1176,basisdata!$J$1:$M$3403,2,0)),"")</f>
        <v/>
      </c>
    </row>
    <row r="1177" spans="1:8" x14ac:dyDescent="0.3">
      <c r="A1177"/>
      <c r="B1177"/>
      <c r="C1177"/>
      <c r="D1177"/>
      <c r="E1177"/>
      <c r="G1177" s="2" t="str">
        <f>IF(AND($A1177&lt;&gt;"Eindtotaal",$A1177&lt;&gt;""),(VLOOKUP($A1177,basisdata!$J$1:$M$3403,4,0)),"")</f>
        <v/>
      </c>
      <c r="H1177" s="2" t="str">
        <f>IF(AND($A1177&lt;&gt;"Eindtotaal",$A1177&lt;&gt;""),(VLOOKUP($A1177,basisdata!$J$1:$M$3403,2,0)),"")</f>
        <v/>
      </c>
    </row>
    <row r="1178" spans="1:8" x14ac:dyDescent="0.3">
      <c r="A1178"/>
      <c r="B1178"/>
      <c r="C1178"/>
      <c r="D1178"/>
      <c r="E1178"/>
      <c r="G1178" s="2" t="str">
        <f>IF(AND($A1178&lt;&gt;"Eindtotaal",$A1178&lt;&gt;""),(VLOOKUP($A1178,basisdata!$J$1:$M$3403,4,0)),"")</f>
        <v/>
      </c>
      <c r="H1178" s="2" t="str">
        <f>IF(AND($A1178&lt;&gt;"Eindtotaal",$A1178&lt;&gt;""),(VLOOKUP($A1178,basisdata!$J$1:$M$3403,2,0)),"")</f>
        <v/>
      </c>
    </row>
    <row r="1179" spans="1:8" x14ac:dyDescent="0.3">
      <c r="A1179"/>
      <c r="B1179"/>
      <c r="C1179"/>
      <c r="D1179"/>
      <c r="E1179"/>
      <c r="G1179" s="2" t="str">
        <f>IF(AND($A1179&lt;&gt;"Eindtotaal",$A1179&lt;&gt;""),(VLOOKUP($A1179,basisdata!$J$1:$M$3403,4,0)),"")</f>
        <v/>
      </c>
      <c r="H1179" s="2" t="str">
        <f>IF(AND($A1179&lt;&gt;"Eindtotaal",$A1179&lt;&gt;""),(VLOOKUP($A1179,basisdata!$J$1:$M$3403,2,0)),"")</f>
        <v/>
      </c>
    </row>
    <row r="1180" spans="1:8" x14ac:dyDescent="0.3">
      <c r="A1180"/>
      <c r="B1180"/>
      <c r="C1180"/>
      <c r="D1180"/>
      <c r="E1180"/>
      <c r="G1180" s="2" t="str">
        <f>IF(AND($A1180&lt;&gt;"Eindtotaal",$A1180&lt;&gt;""),(VLOOKUP($A1180,basisdata!$J$1:$M$3403,4,0)),"")</f>
        <v/>
      </c>
      <c r="H1180" s="2" t="str">
        <f>IF(AND($A1180&lt;&gt;"Eindtotaal",$A1180&lt;&gt;""),(VLOOKUP($A1180,basisdata!$J$1:$M$3403,2,0)),"")</f>
        <v/>
      </c>
    </row>
    <row r="1181" spans="1:8" x14ac:dyDescent="0.3">
      <c r="A1181"/>
      <c r="B1181"/>
      <c r="C1181"/>
      <c r="D1181"/>
      <c r="E1181"/>
      <c r="G1181" s="2" t="str">
        <f>IF(AND($A1181&lt;&gt;"Eindtotaal",$A1181&lt;&gt;""),(VLOOKUP($A1181,basisdata!$J$1:$M$3403,4,0)),"")</f>
        <v/>
      </c>
      <c r="H1181" s="2" t="str">
        <f>IF(AND($A1181&lt;&gt;"Eindtotaal",$A1181&lt;&gt;""),(VLOOKUP($A1181,basisdata!$J$1:$M$3403,2,0)),"")</f>
        <v/>
      </c>
    </row>
    <row r="1182" spans="1:8" x14ac:dyDescent="0.3">
      <c r="A1182"/>
      <c r="B1182"/>
      <c r="C1182"/>
      <c r="D1182"/>
      <c r="E1182"/>
      <c r="G1182" s="2" t="str">
        <f>IF(AND($A1182&lt;&gt;"Eindtotaal",$A1182&lt;&gt;""),(VLOOKUP($A1182,basisdata!$J$1:$M$3403,4,0)),"")</f>
        <v/>
      </c>
      <c r="H1182" s="2" t="str">
        <f>IF(AND($A1182&lt;&gt;"Eindtotaal",$A1182&lt;&gt;""),(VLOOKUP($A1182,basisdata!$J$1:$M$3403,2,0)),"")</f>
        <v/>
      </c>
    </row>
    <row r="1183" spans="1:8" x14ac:dyDescent="0.3">
      <c r="A1183"/>
      <c r="B1183"/>
      <c r="C1183"/>
      <c r="D1183"/>
      <c r="E1183"/>
      <c r="G1183" s="2" t="str">
        <f>IF(AND($A1183&lt;&gt;"Eindtotaal",$A1183&lt;&gt;""),(VLOOKUP($A1183,basisdata!$J$1:$M$3403,4,0)),"")</f>
        <v/>
      </c>
      <c r="H1183" s="2" t="str">
        <f>IF(AND($A1183&lt;&gt;"Eindtotaal",$A1183&lt;&gt;""),(VLOOKUP($A1183,basisdata!$J$1:$M$3403,2,0)),"")</f>
        <v/>
      </c>
    </row>
    <row r="1184" spans="1:8" x14ac:dyDescent="0.3">
      <c r="A1184"/>
      <c r="B1184"/>
      <c r="C1184"/>
      <c r="D1184"/>
      <c r="E1184"/>
      <c r="G1184" s="2" t="str">
        <f>IF(AND($A1184&lt;&gt;"Eindtotaal",$A1184&lt;&gt;""),(VLOOKUP($A1184,basisdata!$J$1:$M$3403,4,0)),"")</f>
        <v/>
      </c>
      <c r="H1184" s="2" t="str">
        <f>IF(AND($A1184&lt;&gt;"Eindtotaal",$A1184&lt;&gt;""),(VLOOKUP($A1184,basisdata!$J$1:$M$3403,2,0)),"")</f>
        <v/>
      </c>
    </row>
    <row r="1185" spans="1:8" x14ac:dyDescent="0.3">
      <c r="A1185"/>
      <c r="B1185"/>
      <c r="C1185"/>
      <c r="D1185"/>
      <c r="E1185"/>
      <c r="G1185" s="2" t="str">
        <f>IF(AND($A1185&lt;&gt;"Eindtotaal",$A1185&lt;&gt;""),(VLOOKUP($A1185,basisdata!$J$1:$M$3403,4,0)),"")</f>
        <v/>
      </c>
      <c r="H1185" s="2" t="str">
        <f>IF(AND($A1185&lt;&gt;"Eindtotaal",$A1185&lt;&gt;""),(VLOOKUP($A1185,basisdata!$J$1:$M$3403,2,0)),"")</f>
        <v/>
      </c>
    </row>
    <row r="1186" spans="1:8" x14ac:dyDescent="0.3">
      <c r="A1186"/>
      <c r="B1186"/>
      <c r="C1186"/>
      <c r="D1186"/>
      <c r="E1186"/>
      <c r="G1186" s="2" t="str">
        <f>IF(AND($A1186&lt;&gt;"Eindtotaal",$A1186&lt;&gt;""),(VLOOKUP($A1186,basisdata!$J$1:$M$3403,4,0)),"")</f>
        <v/>
      </c>
      <c r="H1186" s="2" t="str">
        <f>IF(AND($A1186&lt;&gt;"Eindtotaal",$A1186&lt;&gt;""),(VLOOKUP($A1186,basisdata!$J$1:$M$3403,2,0)),"")</f>
        <v/>
      </c>
    </row>
    <row r="1187" spans="1:8" x14ac:dyDescent="0.3">
      <c r="A1187"/>
      <c r="B1187"/>
      <c r="C1187"/>
      <c r="D1187"/>
      <c r="E1187"/>
      <c r="G1187" s="2" t="str">
        <f>IF(AND($A1187&lt;&gt;"Eindtotaal",$A1187&lt;&gt;""),(VLOOKUP($A1187,basisdata!$J$1:$M$3403,4,0)),"")</f>
        <v/>
      </c>
      <c r="H1187" s="2" t="str">
        <f>IF(AND($A1187&lt;&gt;"Eindtotaal",$A1187&lt;&gt;""),(VLOOKUP($A1187,basisdata!$J$1:$M$3403,2,0)),"")</f>
        <v/>
      </c>
    </row>
    <row r="1188" spans="1:8" x14ac:dyDescent="0.3">
      <c r="A1188"/>
      <c r="B1188"/>
      <c r="C1188"/>
      <c r="D1188"/>
      <c r="E1188"/>
      <c r="G1188" s="2" t="str">
        <f>IF(AND($A1188&lt;&gt;"Eindtotaal",$A1188&lt;&gt;""),(VLOOKUP($A1188,basisdata!$J$1:$M$3403,4,0)),"")</f>
        <v/>
      </c>
      <c r="H1188" s="2" t="str">
        <f>IF(AND($A1188&lt;&gt;"Eindtotaal",$A1188&lt;&gt;""),(VLOOKUP($A1188,basisdata!$J$1:$M$3403,2,0)),"")</f>
        <v/>
      </c>
    </row>
    <row r="1189" spans="1:8" x14ac:dyDescent="0.3">
      <c r="A1189"/>
      <c r="B1189"/>
      <c r="C1189"/>
      <c r="D1189"/>
      <c r="E1189"/>
      <c r="G1189" s="2" t="str">
        <f>IF(AND($A1189&lt;&gt;"Eindtotaal",$A1189&lt;&gt;""),(VLOOKUP($A1189,basisdata!$J$1:$M$3403,4,0)),"")</f>
        <v/>
      </c>
      <c r="H1189" s="2" t="str">
        <f>IF(AND($A1189&lt;&gt;"Eindtotaal",$A1189&lt;&gt;""),(VLOOKUP($A1189,basisdata!$J$1:$M$3403,2,0)),"")</f>
        <v/>
      </c>
    </row>
    <row r="1190" spans="1:8" x14ac:dyDescent="0.3">
      <c r="A1190"/>
      <c r="B1190"/>
      <c r="C1190"/>
      <c r="D1190"/>
      <c r="E1190"/>
      <c r="G1190" s="2" t="str">
        <f>IF(AND($A1190&lt;&gt;"Eindtotaal",$A1190&lt;&gt;""),(VLOOKUP($A1190,basisdata!$J$1:$M$3403,4,0)),"")</f>
        <v/>
      </c>
      <c r="H1190" s="2" t="str">
        <f>IF(AND($A1190&lt;&gt;"Eindtotaal",$A1190&lt;&gt;""),(VLOOKUP($A1190,basisdata!$J$1:$M$3403,2,0)),"")</f>
        <v/>
      </c>
    </row>
    <row r="1191" spans="1:8" x14ac:dyDescent="0.3">
      <c r="A1191"/>
      <c r="B1191"/>
      <c r="C1191"/>
      <c r="D1191"/>
      <c r="E1191"/>
      <c r="G1191" s="2" t="str">
        <f>IF(AND($A1191&lt;&gt;"Eindtotaal",$A1191&lt;&gt;""),(VLOOKUP($A1191,basisdata!$J$1:$M$3403,4,0)),"")</f>
        <v/>
      </c>
      <c r="H1191" s="2" t="str">
        <f>IF(AND($A1191&lt;&gt;"Eindtotaal",$A1191&lt;&gt;""),(VLOOKUP($A1191,basisdata!$J$1:$M$3403,2,0)),"")</f>
        <v/>
      </c>
    </row>
    <row r="1192" spans="1:8" x14ac:dyDescent="0.3">
      <c r="A1192"/>
      <c r="B1192"/>
      <c r="C1192"/>
      <c r="D1192"/>
      <c r="E1192"/>
      <c r="G1192" s="2" t="str">
        <f>IF(AND($A1192&lt;&gt;"Eindtotaal",$A1192&lt;&gt;""),(VLOOKUP($A1192,basisdata!$J$1:$M$3403,4,0)),"")</f>
        <v/>
      </c>
      <c r="H1192" s="2" t="str">
        <f>IF(AND($A1192&lt;&gt;"Eindtotaal",$A1192&lt;&gt;""),(VLOOKUP($A1192,basisdata!$J$1:$M$3403,2,0)),"")</f>
        <v/>
      </c>
    </row>
    <row r="1193" spans="1:8" x14ac:dyDescent="0.3">
      <c r="A1193"/>
      <c r="B1193"/>
      <c r="C1193"/>
      <c r="D1193"/>
      <c r="E1193"/>
      <c r="G1193" s="2" t="str">
        <f>IF(AND($A1193&lt;&gt;"Eindtotaal",$A1193&lt;&gt;""),(VLOOKUP($A1193,basisdata!$J$1:$M$3403,4,0)),"")</f>
        <v/>
      </c>
      <c r="H1193" s="2" t="str">
        <f>IF(AND($A1193&lt;&gt;"Eindtotaal",$A1193&lt;&gt;""),(VLOOKUP($A1193,basisdata!$J$1:$M$3403,2,0)),"")</f>
        <v/>
      </c>
    </row>
    <row r="1194" spans="1:8" x14ac:dyDescent="0.3">
      <c r="A1194"/>
      <c r="B1194"/>
      <c r="C1194"/>
      <c r="D1194"/>
      <c r="E1194"/>
      <c r="G1194" s="2" t="str">
        <f>IF(AND($A1194&lt;&gt;"Eindtotaal",$A1194&lt;&gt;""),(VLOOKUP($A1194,basisdata!$J$1:$M$3403,4,0)),"")</f>
        <v/>
      </c>
      <c r="H1194" s="2" t="str">
        <f>IF(AND($A1194&lt;&gt;"Eindtotaal",$A1194&lt;&gt;""),(VLOOKUP($A1194,basisdata!$J$1:$M$3403,2,0)),"")</f>
        <v/>
      </c>
    </row>
    <row r="1195" spans="1:8" x14ac:dyDescent="0.3">
      <c r="A1195"/>
      <c r="B1195"/>
      <c r="C1195"/>
      <c r="D1195"/>
      <c r="E1195"/>
      <c r="G1195" s="2" t="str">
        <f>IF(AND($A1195&lt;&gt;"Eindtotaal",$A1195&lt;&gt;""),(VLOOKUP($A1195,basisdata!$J$1:$M$3403,4,0)),"")</f>
        <v/>
      </c>
      <c r="H1195" s="2" t="str">
        <f>IF(AND($A1195&lt;&gt;"Eindtotaal",$A1195&lt;&gt;""),(VLOOKUP($A1195,basisdata!$J$1:$M$3403,2,0)),"")</f>
        <v/>
      </c>
    </row>
    <row r="1196" spans="1:8" x14ac:dyDescent="0.3">
      <c r="A1196"/>
      <c r="B1196"/>
      <c r="C1196"/>
      <c r="D1196"/>
      <c r="E1196"/>
      <c r="G1196" s="2" t="str">
        <f>IF(AND($A1196&lt;&gt;"Eindtotaal",$A1196&lt;&gt;""),(VLOOKUP($A1196,basisdata!$J$1:$M$3403,4,0)),"")</f>
        <v/>
      </c>
      <c r="H1196" s="2" t="str">
        <f>IF(AND($A1196&lt;&gt;"Eindtotaal",$A1196&lt;&gt;""),(VLOOKUP($A1196,basisdata!$J$1:$M$3403,2,0)),"")</f>
        <v/>
      </c>
    </row>
    <row r="1197" spans="1:8" x14ac:dyDescent="0.3">
      <c r="A1197"/>
      <c r="B1197"/>
      <c r="C1197"/>
      <c r="D1197"/>
      <c r="E1197"/>
      <c r="G1197" s="2" t="str">
        <f>IF(AND($A1197&lt;&gt;"Eindtotaal",$A1197&lt;&gt;""),(VLOOKUP($A1197,basisdata!$J$1:$M$3403,4,0)),"")</f>
        <v/>
      </c>
      <c r="H1197" s="2" t="str">
        <f>IF(AND($A1197&lt;&gt;"Eindtotaal",$A1197&lt;&gt;""),(VLOOKUP($A1197,basisdata!$J$1:$M$3403,2,0)),"")</f>
        <v/>
      </c>
    </row>
    <row r="1198" spans="1:8" x14ac:dyDescent="0.3">
      <c r="A1198"/>
      <c r="B1198"/>
      <c r="C1198"/>
      <c r="D1198"/>
      <c r="E1198"/>
      <c r="G1198" s="2" t="str">
        <f>IF(AND($A1198&lt;&gt;"Eindtotaal",$A1198&lt;&gt;""),(VLOOKUP($A1198,basisdata!$J$1:$M$3403,4,0)),"")</f>
        <v/>
      </c>
      <c r="H1198" s="2" t="str">
        <f>IF(AND($A1198&lt;&gt;"Eindtotaal",$A1198&lt;&gt;""),(VLOOKUP($A1198,basisdata!$J$1:$M$3403,2,0)),"")</f>
        <v/>
      </c>
    </row>
    <row r="1199" spans="1:8" x14ac:dyDescent="0.3">
      <c r="A1199"/>
      <c r="B1199"/>
      <c r="C1199"/>
      <c r="D1199"/>
      <c r="E1199"/>
      <c r="G1199" s="2" t="str">
        <f>IF(AND($A1199&lt;&gt;"Eindtotaal",$A1199&lt;&gt;""),(VLOOKUP($A1199,basisdata!$J$1:$M$3403,4,0)),"")</f>
        <v/>
      </c>
      <c r="H1199" s="2" t="str">
        <f>IF(AND($A1199&lt;&gt;"Eindtotaal",$A1199&lt;&gt;""),(VLOOKUP($A1199,basisdata!$J$1:$M$3403,2,0)),"")</f>
        <v/>
      </c>
    </row>
    <row r="1200" spans="1:8" x14ac:dyDescent="0.3">
      <c r="A1200"/>
      <c r="B1200"/>
      <c r="C1200"/>
      <c r="D1200"/>
      <c r="E1200"/>
      <c r="G1200" s="2" t="str">
        <f>IF(AND($A1200&lt;&gt;"Eindtotaal",$A1200&lt;&gt;""),(VLOOKUP($A1200,basisdata!$J$1:$M$3403,4,0)),"")</f>
        <v/>
      </c>
      <c r="H1200" s="2" t="str">
        <f>IF(AND($A1200&lt;&gt;"Eindtotaal",$A1200&lt;&gt;""),(VLOOKUP($A1200,basisdata!$J$1:$M$3403,2,0)),"")</f>
        <v/>
      </c>
    </row>
    <row r="1201" spans="1:8" x14ac:dyDescent="0.3">
      <c r="A1201"/>
      <c r="B1201"/>
      <c r="C1201"/>
      <c r="D1201"/>
      <c r="E1201"/>
      <c r="G1201" s="2" t="str">
        <f>IF(AND($A1201&lt;&gt;"Eindtotaal",$A1201&lt;&gt;""),(VLOOKUP($A1201,basisdata!$J$1:$M$3403,4,0)),"")</f>
        <v/>
      </c>
      <c r="H1201" s="2" t="str">
        <f>IF(AND($A1201&lt;&gt;"Eindtotaal",$A1201&lt;&gt;""),(VLOOKUP($A1201,basisdata!$J$1:$M$3403,2,0)),"")</f>
        <v/>
      </c>
    </row>
    <row r="1202" spans="1:8" x14ac:dyDescent="0.3">
      <c r="A1202"/>
      <c r="B1202"/>
      <c r="C1202"/>
      <c r="D1202"/>
      <c r="E1202"/>
      <c r="G1202" s="2" t="str">
        <f>IF(AND($A1202&lt;&gt;"Eindtotaal",$A1202&lt;&gt;""),(VLOOKUP($A1202,basisdata!$J$1:$M$3403,4,0)),"")</f>
        <v/>
      </c>
      <c r="H1202" s="2" t="str">
        <f>IF(AND($A1202&lt;&gt;"Eindtotaal",$A1202&lt;&gt;""),(VLOOKUP($A1202,basisdata!$J$1:$M$3403,2,0)),"")</f>
        <v/>
      </c>
    </row>
    <row r="1203" spans="1:8" x14ac:dyDescent="0.3">
      <c r="A1203"/>
      <c r="B1203"/>
      <c r="C1203"/>
      <c r="D1203"/>
      <c r="E1203"/>
      <c r="G1203" s="2" t="str">
        <f>IF(AND($A1203&lt;&gt;"Eindtotaal",$A1203&lt;&gt;""),(VLOOKUP($A1203,basisdata!$J$1:$M$3403,4,0)),"")</f>
        <v/>
      </c>
      <c r="H1203" s="2" t="str">
        <f>IF(AND($A1203&lt;&gt;"Eindtotaal",$A1203&lt;&gt;""),(VLOOKUP($A1203,basisdata!$J$1:$M$3403,2,0)),"")</f>
        <v/>
      </c>
    </row>
    <row r="1204" spans="1:8" x14ac:dyDescent="0.3">
      <c r="A1204"/>
      <c r="B1204"/>
      <c r="C1204"/>
      <c r="D1204"/>
      <c r="E1204"/>
      <c r="G1204" s="2" t="str">
        <f>IF(AND($A1204&lt;&gt;"Eindtotaal",$A1204&lt;&gt;""),(VLOOKUP($A1204,basisdata!$J$1:$M$3403,4,0)),"")</f>
        <v/>
      </c>
      <c r="H1204" s="2" t="str">
        <f>IF(AND($A1204&lt;&gt;"Eindtotaal",$A1204&lt;&gt;""),(VLOOKUP($A1204,basisdata!$J$1:$M$3403,2,0)),"")</f>
        <v/>
      </c>
    </row>
    <row r="1205" spans="1:8" x14ac:dyDescent="0.3">
      <c r="A1205"/>
      <c r="B1205"/>
      <c r="C1205"/>
      <c r="D1205"/>
      <c r="E1205"/>
      <c r="G1205" s="2" t="str">
        <f>IF(AND($A1205&lt;&gt;"Eindtotaal",$A1205&lt;&gt;""),(VLOOKUP($A1205,basisdata!$J$1:$M$3403,4,0)),"")</f>
        <v/>
      </c>
      <c r="H1205" s="2" t="str">
        <f>IF(AND($A1205&lt;&gt;"Eindtotaal",$A1205&lt;&gt;""),(VLOOKUP($A1205,basisdata!$J$1:$M$3403,2,0)),"")</f>
        <v/>
      </c>
    </row>
    <row r="1206" spans="1:8" x14ac:dyDescent="0.3">
      <c r="A1206"/>
      <c r="B1206"/>
      <c r="C1206"/>
      <c r="D1206"/>
      <c r="E1206"/>
      <c r="G1206" s="2" t="str">
        <f>IF(AND($A1206&lt;&gt;"Eindtotaal",$A1206&lt;&gt;""),(VLOOKUP($A1206,basisdata!$J$1:$M$3403,4,0)),"")</f>
        <v/>
      </c>
      <c r="H1206" s="2" t="str">
        <f>IF(AND($A1206&lt;&gt;"Eindtotaal",$A1206&lt;&gt;""),(VLOOKUP($A1206,basisdata!$J$1:$M$3403,2,0)),"")</f>
        <v/>
      </c>
    </row>
    <row r="1207" spans="1:8" x14ac:dyDescent="0.3">
      <c r="A1207"/>
      <c r="B1207"/>
      <c r="C1207"/>
      <c r="D1207"/>
      <c r="E1207"/>
      <c r="G1207" s="2" t="str">
        <f>IF(AND($A1207&lt;&gt;"Eindtotaal",$A1207&lt;&gt;""),(VLOOKUP($A1207,basisdata!$J$1:$M$3403,4,0)),"")</f>
        <v/>
      </c>
      <c r="H1207" s="2" t="str">
        <f>IF(AND($A1207&lt;&gt;"Eindtotaal",$A1207&lt;&gt;""),(VLOOKUP($A1207,basisdata!$J$1:$M$3403,2,0)),"")</f>
        <v/>
      </c>
    </row>
    <row r="1208" spans="1:8" x14ac:dyDescent="0.3">
      <c r="A1208"/>
      <c r="B1208"/>
      <c r="C1208"/>
      <c r="D1208"/>
      <c r="E1208"/>
      <c r="G1208" s="2" t="str">
        <f>IF(AND($A1208&lt;&gt;"Eindtotaal",$A1208&lt;&gt;""),(VLOOKUP($A1208,basisdata!$J$1:$M$3403,4,0)),"")</f>
        <v/>
      </c>
      <c r="H1208" s="2" t="str">
        <f>IF(AND($A1208&lt;&gt;"Eindtotaal",$A1208&lt;&gt;""),(VLOOKUP($A1208,basisdata!$J$1:$M$3403,2,0)),"")</f>
        <v/>
      </c>
    </row>
    <row r="1209" spans="1:8" x14ac:dyDescent="0.3">
      <c r="A1209"/>
      <c r="B1209"/>
      <c r="C1209"/>
      <c r="D1209"/>
      <c r="E1209"/>
      <c r="G1209" s="2" t="str">
        <f>IF(AND($A1209&lt;&gt;"Eindtotaal",$A1209&lt;&gt;""),(VLOOKUP($A1209,basisdata!$J$1:$M$3403,4,0)),"")</f>
        <v/>
      </c>
      <c r="H1209" s="2" t="str">
        <f>IF(AND($A1209&lt;&gt;"Eindtotaal",$A1209&lt;&gt;""),(VLOOKUP($A1209,basisdata!$J$1:$M$3403,2,0)),"")</f>
        <v/>
      </c>
    </row>
    <row r="1210" spans="1:8" x14ac:dyDescent="0.3">
      <c r="A1210"/>
      <c r="B1210"/>
      <c r="C1210"/>
      <c r="D1210"/>
      <c r="E1210"/>
      <c r="G1210" s="2" t="str">
        <f>IF(AND($A1210&lt;&gt;"Eindtotaal",$A1210&lt;&gt;""),(VLOOKUP($A1210,basisdata!$J$1:$M$3403,4,0)),"")</f>
        <v/>
      </c>
      <c r="H1210" s="2" t="str">
        <f>IF(AND($A1210&lt;&gt;"Eindtotaal",$A1210&lt;&gt;""),(VLOOKUP($A1210,basisdata!$J$1:$M$3403,2,0)),"")</f>
        <v/>
      </c>
    </row>
    <row r="1211" spans="1:8" x14ac:dyDescent="0.3">
      <c r="A1211"/>
      <c r="B1211"/>
      <c r="C1211"/>
      <c r="D1211"/>
      <c r="E1211"/>
      <c r="G1211" s="2" t="str">
        <f>IF(AND($A1211&lt;&gt;"Eindtotaal",$A1211&lt;&gt;""),(VLOOKUP($A1211,basisdata!$J$1:$M$3403,4,0)),"")</f>
        <v/>
      </c>
      <c r="H1211" s="2" t="str">
        <f>IF(AND($A1211&lt;&gt;"Eindtotaal",$A1211&lt;&gt;""),(VLOOKUP($A1211,basisdata!$J$1:$M$3403,2,0)),"")</f>
        <v/>
      </c>
    </row>
    <row r="1212" spans="1:8" x14ac:dyDescent="0.3">
      <c r="A1212"/>
      <c r="B1212"/>
      <c r="C1212"/>
      <c r="D1212"/>
      <c r="E1212"/>
      <c r="G1212" s="2" t="str">
        <f>IF(AND($A1212&lt;&gt;"Eindtotaal",$A1212&lt;&gt;""),(VLOOKUP($A1212,basisdata!$J$1:$M$3403,4,0)),"")</f>
        <v/>
      </c>
      <c r="H1212" s="2" t="str">
        <f>IF(AND($A1212&lt;&gt;"Eindtotaal",$A1212&lt;&gt;""),(VLOOKUP($A1212,basisdata!$J$1:$M$3403,2,0)),"")</f>
        <v/>
      </c>
    </row>
    <row r="1213" spans="1:8" x14ac:dyDescent="0.3">
      <c r="A1213"/>
      <c r="B1213"/>
      <c r="C1213"/>
      <c r="D1213"/>
      <c r="E1213"/>
      <c r="G1213" s="2" t="str">
        <f>IF(AND($A1213&lt;&gt;"Eindtotaal",$A1213&lt;&gt;""),(VLOOKUP($A1213,basisdata!$J$1:$M$3403,4,0)),"")</f>
        <v/>
      </c>
      <c r="H1213" s="2" t="str">
        <f>IF(AND($A1213&lt;&gt;"Eindtotaal",$A1213&lt;&gt;""),(VLOOKUP($A1213,basisdata!$J$1:$M$3403,2,0)),"")</f>
        <v/>
      </c>
    </row>
    <row r="1214" spans="1:8" x14ac:dyDescent="0.3">
      <c r="A1214"/>
      <c r="B1214"/>
      <c r="C1214"/>
      <c r="D1214"/>
      <c r="E1214"/>
      <c r="G1214" s="2" t="str">
        <f>IF(AND($A1214&lt;&gt;"Eindtotaal",$A1214&lt;&gt;""),(VLOOKUP($A1214,basisdata!$J$1:$M$3403,4,0)),"")</f>
        <v/>
      </c>
      <c r="H1214" s="2" t="str">
        <f>IF(AND($A1214&lt;&gt;"Eindtotaal",$A1214&lt;&gt;""),(VLOOKUP($A1214,basisdata!$J$1:$M$3403,2,0)),"")</f>
        <v/>
      </c>
    </row>
    <row r="1215" spans="1:8" x14ac:dyDescent="0.3">
      <c r="A1215"/>
      <c r="B1215"/>
      <c r="C1215"/>
      <c r="D1215"/>
      <c r="E1215"/>
      <c r="G1215" s="2" t="str">
        <f>IF(AND($A1215&lt;&gt;"Eindtotaal",$A1215&lt;&gt;""),(VLOOKUP($A1215,basisdata!$J$1:$M$3403,4,0)),"")</f>
        <v/>
      </c>
      <c r="H1215" s="2" t="str">
        <f>IF(AND($A1215&lt;&gt;"Eindtotaal",$A1215&lt;&gt;""),(VLOOKUP($A1215,basisdata!$J$1:$M$3403,2,0)),"")</f>
        <v/>
      </c>
    </row>
    <row r="1216" spans="1:8" x14ac:dyDescent="0.3">
      <c r="A1216"/>
      <c r="B1216"/>
      <c r="C1216"/>
      <c r="D1216"/>
      <c r="E1216"/>
      <c r="G1216" s="2" t="str">
        <f>IF(AND($A1216&lt;&gt;"Eindtotaal",$A1216&lt;&gt;""),(VLOOKUP($A1216,basisdata!$J$1:$M$3403,4,0)),"")</f>
        <v/>
      </c>
      <c r="H1216" s="2" t="str">
        <f>IF(AND($A1216&lt;&gt;"Eindtotaal",$A1216&lt;&gt;""),(VLOOKUP($A1216,basisdata!$J$1:$M$3403,2,0)),"")</f>
        <v/>
      </c>
    </row>
    <row r="1217" spans="1:8" x14ac:dyDescent="0.3">
      <c r="A1217"/>
      <c r="B1217"/>
      <c r="C1217"/>
      <c r="D1217"/>
      <c r="E1217"/>
      <c r="G1217" s="2" t="str">
        <f>IF(AND($A1217&lt;&gt;"Eindtotaal",$A1217&lt;&gt;""),(VLOOKUP($A1217,basisdata!$J$1:$M$3403,4,0)),"")</f>
        <v/>
      </c>
      <c r="H1217" s="2" t="str">
        <f>IF(AND($A1217&lt;&gt;"Eindtotaal",$A1217&lt;&gt;""),(VLOOKUP($A1217,basisdata!$J$1:$M$3403,2,0)),"")</f>
        <v/>
      </c>
    </row>
    <row r="1218" spans="1:8" x14ac:dyDescent="0.3">
      <c r="A1218"/>
      <c r="B1218"/>
      <c r="C1218"/>
      <c r="D1218"/>
      <c r="E1218"/>
      <c r="G1218" s="2" t="str">
        <f>IF(AND($A1218&lt;&gt;"Eindtotaal",$A1218&lt;&gt;""),(VLOOKUP($A1218,basisdata!$J$1:$M$3403,4,0)),"")</f>
        <v/>
      </c>
      <c r="H1218" s="2" t="str">
        <f>IF(AND($A1218&lt;&gt;"Eindtotaal",$A1218&lt;&gt;""),(VLOOKUP($A1218,basisdata!$J$1:$M$3403,2,0)),"")</f>
        <v/>
      </c>
    </row>
    <row r="1219" spans="1:8" x14ac:dyDescent="0.3">
      <c r="A1219"/>
      <c r="B1219"/>
      <c r="C1219"/>
      <c r="D1219"/>
      <c r="E1219"/>
      <c r="G1219" s="2" t="str">
        <f>IF(AND($A1219&lt;&gt;"Eindtotaal",$A1219&lt;&gt;""),(VLOOKUP($A1219,basisdata!$J$1:$M$3403,4,0)),"")</f>
        <v/>
      </c>
      <c r="H1219" s="2" t="str">
        <f>IF(AND($A1219&lt;&gt;"Eindtotaal",$A1219&lt;&gt;""),(VLOOKUP($A1219,basisdata!$J$1:$M$3403,2,0)),"")</f>
        <v/>
      </c>
    </row>
    <row r="1220" spans="1:8" x14ac:dyDescent="0.3">
      <c r="A1220"/>
      <c r="B1220"/>
      <c r="C1220"/>
      <c r="D1220"/>
      <c r="E1220"/>
      <c r="G1220" s="2" t="str">
        <f>IF(AND($A1220&lt;&gt;"Eindtotaal",$A1220&lt;&gt;""),(VLOOKUP($A1220,basisdata!$J$1:$M$3403,4,0)),"")</f>
        <v/>
      </c>
      <c r="H1220" s="2" t="str">
        <f>IF(AND($A1220&lt;&gt;"Eindtotaal",$A1220&lt;&gt;""),(VLOOKUP($A1220,basisdata!$J$1:$M$3403,2,0)),"")</f>
        <v/>
      </c>
    </row>
    <row r="1221" spans="1:8" x14ac:dyDescent="0.3">
      <c r="A1221"/>
      <c r="B1221"/>
      <c r="C1221"/>
      <c r="D1221"/>
      <c r="E1221"/>
      <c r="G1221" s="2" t="str">
        <f>IF(AND($A1221&lt;&gt;"Eindtotaal",$A1221&lt;&gt;""),(VLOOKUP($A1221,basisdata!$J$1:$M$3403,4,0)),"")</f>
        <v/>
      </c>
      <c r="H1221" s="2" t="str">
        <f>IF(AND($A1221&lt;&gt;"Eindtotaal",$A1221&lt;&gt;""),(VLOOKUP($A1221,basisdata!$J$1:$M$3403,2,0)),"")</f>
        <v/>
      </c>
    </row>
    <row r="1222" spans="1:8" x14ac:dyDescent="0.3">
      <c r="A1222"/>
      <c r="B1222"/>
      <c r="C1222"/>
      <c r="D1222"/>
      <c r="E1222"/>
      <c r="G1222" s="2" t="str">
        <f>IF(AND($A1222&lt;&gt;"Eindtotaal",$A1222&lt;&gt;""),(VLOOKUP($A1222,basisdata!$J$1:$M$3403,4,0)),"")</f>
        <v/>
      </c>
      <c r="H1222" s="2" t="str">
        <f>IF(AND($A1222&lt;&gt;"Eindtotaal",$A1222&lt;&gt;""),(VLOOKUP($A1222,basisdata!$J$1:$M$3403,2,0)),"")</f>
        <v/>
      </c>
    </row>
    <row r="1223" spans="1:8" x14ac:dyDescent="0.3">
      <c r="A1223"/>
      <c r="B1223"/>
      <c r="C1223"/>
      <c r="D1223"/>
      <c r="E1223"/>
      <c r="G1223" s="2" t="str">
        <f>IF(AND($A1223&lt;&gt;"Eindtotaal",$A1223&lt;&gt;""),(VLOOKUP($A1223,basisdata!$J$1:$M$3403,4,0)),"")</f>
        <v/>
      </c>
      <c r="H1223" s="2" t="str">
        <f>IF(AND($A1223&lt;&gt;"Eindtotaal",$A1223&lt;&gt;""),(VLOOKUP($A1223,basisdata!$J$1:$M$3403,2,0)),"")</f>
        <v/>
      </c>
    </row>
    <row r="1224" spans="1:8" x14ac:dyDescent="0.3">
      <c r="A1224"/>
      <c r="B1224"/>
      <c r="C1224"/>
      <c r="D1224"/>
      <c r="E1224"/>
      <c r="G1224" s="2" t="str">
        <f>IF(AND($A1224&lt;&gt;"Eindtotaal",$A1224&lt;&gt;""),(VLOOKUP($A1224,basisdata!$J$1:$M$3403,4,0)),"")</f>
        <v/>
      </c>
      <c r="H1224" s="2" t="str">
        <f>IF(AND($A1224&lt;&gt;"Eindtotaal",$A1224&lt;&gt;""),(VLOOKUP($A1224,basisdata!$J$1:$M$3403,2,0)),"")</f>
        <v/>
      </c>
    </row>
    <row r="1225" spans="1:8" x14ac:dyDescent="0.3">
      <c r="A1225"/>
      <c r="B1225"/>
      <c r="C1225"/>
      <c r="D1225"/>
      <c r="E1225"/>
      <c r="G1225" s="2" t="str">
        <f>IF(AND($A1225&lt;&gt;"Eindtotaal",$A1225&lt;&gt;""),(VLOOKUP($A1225,basisdata!$J$1:$M$3403,4,0)),"")</f>
        <v/>
      </c>
      <c r="H1225" s="2" t="str">
        <f>IF(AND($A1225&lt;&gt;"Eindtotaal",$A1225&lt;&gt;""),(VLOOKUP($A1225,basisdata!$J$1:$M$3403,2,0)),"")</f>
        <v/>
      </c>
    </row>
    <row r="1226" spans="1:8" x14ac:dyDescent="0.3">
      <c r="A1226"/>
      <c r="B1226"/>
      <c r="C1226"/>
      <c r="D1226"/>
      <c r="E1226"/>
      <c r="G1226" s="2" t="str">
        <f>IF(AND($A1226&lt;&gt;"Eindtotaal",$A1226&lt;&gt;""),(VLOOKUP($A1226,basisdata!$J$1:$M$3403,4,0)),"")</f>
        <v/>
      </c>
      <c r="H1226" s="2" t="str">
        <f>IF(AND($A1226&lt;&gt;"Eindtotaal",$A1226&lt;&gt;""),(VLOOKUP($A1226,basisdata!$J$1:$M$3403,2,0)),"")</f>
        <v/>
      </c>
    </row>
    <row r="1227" spans="1:8" x14ac:dyDescent="0.3">
      <c r="A1227"/>
      <c r="B1227"/>
      <c r="C1227"/>
      <c r="D1227"/>
      <c r="E1227"/>
      <c r="G1227" s="2" t="str">
        <f>IF(AND($A1227&lt;&gt;"Eindtotaal",$A1227&lt;&gt;""),(VLOOKUP($A1227,basisdata!$J$1:$M$3403,4,0)),"")</f>
        <v/>
      </c>
      <c r="H1227" s="2" t="str">
        <f>IF(AND($A1227&lt;&gt;"Eindtotaal",$A1227&lt;&gt;""),(VLOOKUP($A1227,basisdata!$J$1:$M$3403,2,0)),"")</f>
        <v/>
      </c>
    </row>
    <row r="1228" spans="1:8" x14ac:dyDescent="0.3">
      <c r="A1228"/>
      <c r="B1228"/>
      <c r="C1228"/>
      <c r="D1228"/>
      <c r="E1228"/>
      <c r="G1228" s="2" t="str">
        <f>IF(AND($A1228&lt;&gt;"Eindtotaal",$A1228&lt;&gt;""),(VLOOKUP($A1228,basisdata!$J$1:$M$3403,4,0)),"")</f>
        <v/>
      </c>
      <c r="H1228" s="2" t="str">
        <f>IF(AND($A1228&lt;&gt;"Eindtotaal",$A1228&lt;&gt;""),(VLOOKUP($A1228,basisdata!$J$1:$M$3403,2,0)),"")</f>
        <v/>
      </c>
    </row>
    <row r="1229" spans="1:8" x14ac:dyDescent="0.3">
      <c r="A1229"/>
      <c r="B1229"/>
      <c r="C1229"/>
      <c r="D1229"/>
      <c r="E1229"/>
      <c r="G1229" s="2" t="str">
        <f>IF(AND($A1229&lt;&gt;"Eindtotaal",$A1229&lt;&gt;""),(VLOOKUP($A1229,basisdata!$J$1:$M$3403,4,0)),"")</f>
        <v/>
      </c>
      <c r="H1229" s="2" t="str">
        <f>IF(AND($A1229&lt;&gt;"Eindtotaal",$A1229&lt;&gt;""),(VLOOKUP($A1229,basisdata!$J$1:$M$3403,2,0)),"")</f>
        <v/>
      </c>
    </row>
    <row r="1230" spans="1:8" x14ac:dyDescent="0.3">
      <c r="A1230"/>
      <c r="B1230"/>
      <c r="C1230"/>
      <c r="D1230"/>
      <c r="E1230"/>
      <c r="G1230" s="2" t="str">
        <f>IF(AND($A1230&lt;&gt;"Eindtotaal",$A1230&lt;&gt;""),(VLOOKUP($A1230,basisdata!$J$1:$M$3403,4,0)),"")</f>
        <v/>
      </c>
      <c r="H1230" s="2" t="str">
        <f>IF(AND($A1230&lt;&gt;"Eindtotaal",$A1230&lt;&gt;""),(VLOOKUP($A1230,basisdata!$J$1:$M$3403,2,0)),"")</f>
        <v/>
      </c>
    </row>
    <row r="1231" spans="1:8" x14ac:dyDescent="0.3">
      <c r="A1231"/>
      <c r="B1231"/>
      <c r="C1231"/>
      <c r="D1231"/>
      <c r="E1231"/>
      <c r="G1231" s="2" t="str">
        <f>IF(AND($A1231&lt;&gt;"Eindtotaal",$A1231&lt;&gt;""),(VLOOKUP($A1231,basisdata!$J$1:$M$3403,4,0)),"")</f>
        <v/>
      </c>
      <c r="H1231" s="2" t="str">
        <f>IF(AND($A1231&lt;&gt;"Eindtotaal",$A1231&lt;&gt;""),(VLOOKUP($A1231,basisdata!$J$1:$M$3403,2,0)),"")</f>
        <v/>
      </c>
    </row>
    <row r="1232" spans="1:8" x14ac:dyDescent="0.3">
      <c r="A1232"/>
      <c r="B1232"/>
      <c r="C1232"/>
      <c r="D1232"/>
      <c r="E1232"/>
      <c r="G1232" s="2" t="str">
        <f>IF(AND($A1232&lt;&gt;"Eindtotaal",$A1232&lt;&gt;""),(VLOOKUP($A1232,basisdata!$J$1:$M$3403,4,0)),"")</f>
        <v/>
      </c>
      <c r="H1232" s="2" t="str">
        <f>IF(AND($A1232&lt;&gt;"Eindtotaal",$A1232&lt;&gt;""),(VLOOKUP($A1232,basisdata!$J$1:$M$3403,2,0)),"")</f>
        <v/>
      </c>
    </row>
    <row r="1233" spans="1:8" x14ac:dyDescent="0.3">
      <c r="A1233"/>
      <c r="B1233"/>
      <c r="C1233"/>
      <c r="D1233"/>
      <c r="E1233"/>
      <c r="G1233" s="2" t="str">
        <f>IF(AND($A1233&lt;&gt;"Eindtotaal",$A1233&lt;&gt;""),(VLOOKUP($A1233,basisdata!$J$1:$M$3403,4,0)),"")</f>
        <v/>
      </c>
      <c r="H1233" s="2" t="str">
        <f>IF(AND($A1233&lt;&gt;"Eindtotaal",$A1233&lt;&gt;""),(VLOOKUP($A1233,basisdata!$J$1:$M$3403,2,0)),"")</f>
        <v/>
      </c>
    </row>
    <row r="1234" spans="1:8" x14ac:dyDescent="0.3">
      <c r="A1234"/>
      <c r="B1234"/>
      <c r="C1234"/>
      <c r="D1234"/>
      <c r="E1234"/>
      <c r="G1234" s="2" t="str">
        <f>IF(AND($A1234&lt;&gt;"Eindtotaal",$A1234&lt;&gt;""),(VLOOKUP($A1234,basisdata!$J$1:$M$3403,4,0)),"")</f>
        <v/>
      </c>
      <c r="H1234" s="2" t="str">
        <f>IF(AND($A1234&lt;&gt;"Eindtotaal",$A1234&lt;&gt;""),(VLOOKUP($A1234,basisdata!$J$1:$M$3403,2,0)),"")</f>
        <v/>
      </c>
    </row>
    <row r="1235" spans="1:8" x14ac:dyDescent="0.3">
      <c r="A1235"/>
      <c r="B1235"/>
      <c r="C1235"/>
      <c r="D1235"/>
      <c r="E1235"/>
      <c r="G1235" s="2" t="str">
        <f>IF(AND($A1235&lt;&gt;"Eindtotaal",$A1235&lt;&gt;""),(VLOOKUP($A1235,basisdata!$J$1:$M$3403,4,0)),"")</f>
        <v/>
      </c>
      <c r="H1235" s="2" t="str">
        <f>IF(AND($A1235&lt;&gt;"Eindtotaal",$A1235&lt;&gt;""),(VLOOKUP($A1235,basisdata!$J$1:$M$3403,2,0)),"")</f>
        <v/>
      </c>
    </row>
    <row r="1236" spans="1:8" x14ac:dyDescent="0.3">
      <c r="A1236"/>
      <c r="B1236"/>
      <c r="C1236"/>
      <c r="D1236"/>
      <c r="E1236"/>
      <c r="G1236" s="2" t="str">
        <f>IF(AND($A1236&lt;&gt;"Eindtotaal",$A1236&lt;&gt;""),(VLOOKUP($A1236,basisdata!$J$1:$M$3403,4,0)),"")</f>
        <v/>
      </c>
      <c r="H1236" s="2" t="str">
        <f>IF(AND($A1236&lt;&gt;"Eindtotaal",$A1236&lt;&gt;""),(VLOOKUP($A1236,basisdata!$J$1:$M$3403,2,0)),"")</f>
        <v/>
      </c>
    </row>
    <row r="1237" spans="1:8" x14ac:dyDescent="0.3">
      <c r="A1237"/>
      <c r="B1237"/>
      <c r="C1237"/>
      <c r="D1237"/>
      <c r="E1237"/>
      <c r="G1237" s="2" t="str">
        <f>IF(AND($A1237&lt;&gt;"Eindtotaal",$A1237&lt;&gt;""),(VLOOKUP($A1237,basisdata!$J$1:$M$3403,4,0)),"")</f>
        <v/>
      </c>
      <c r="H1237" s="2" t="str">
        <f>IF(AND($A1237&lt;&gt;"Eindtotaal",$A1237&lt;&gt;""),(VLOOKUP($A1237,basisdata!$J$1:$M$3403,2,0)),"")</f>
        <v/>
      </c>
    </row>
    <row r="1238" spans="1:8" x14ac:dyDescent="0.3">
      <c r="A1238"/>
      <c r="B1238"/>
      <c r="C1238"/>
      <c r="D1238"/>
      <c r="E1238"/>
      <c r="G1238" s="2" t="str">
        <f>IF(AND($A1238&lt;&gt;"Eindtotaal",$A1238&lt;&gt;""),(VLOOKUP($A1238,basisdata!$J$1:$M$3403,4,0)),"")</f>
        <v/>
      </c>
      <c r="H1238" s="2" t="str">
        <f>IF(AND($A1238&lt;&gt;"Eindtotaal",$A1238&lt;&gt;""),(VLOOKUP($A1238,basisdata!$J$1:$M$3403,2,0)),"")</f>
        <v/>
      </c>
    </row>
    <row r="1239" spans="1:8" x14ac:dyDescent="0.3">
      <c r="A1239"/>
      <c r="B1239"/>
      <c r="C1239"/>
      <c r="D1239"/>
      <c r="E1239"/>
      <c r="G1239" s="2" t="str">
        <f>IF(AND($A1239&lt;&gt;"Eindtotaal",$A1239&lt;&gt;""),(VLOOKUP($A1239,basisdata!$J$1:$M$3403,4,0)),"")</f>
        <v/>
      </c>
      <c r="H1239" s="2" t="str">
        <f>IF(AND($A1239&lt;&gt;"Eindtotaal",$A1239&lt;&gt;""),(VLOOKUP($A1239,basisdata!$J$1:$M$3403,2,0)),"")</f>
        <v/>
      </c>
    </row>
    <row r="1240" spans="1:8" x14ac:dyDescent="0.3">
      <c r="A1240"/>
      <c r="B1240"/>
      <c r="C1240"/>
      <c r="D1240"/>
      <c r="E1240"/>
      <c r="G1240" s="2" t="str">
        <f>IF(AND($A1240&lt;&gt;"Eindtotaal",$A1240&lt;&gt;""),(VLOOKUP($A1240,basisdata!$J$1:$M$3403,4,0)),"")</f>
        <v/>
      </c>
      <c r="H1240" s="2" t="str">
        <f>IF(AND($A1240&lt;&gt;"Eindtotaal",$A1240&lt;&gt;""),(VLOOKUP($A1240,basisdata!$J$1:$M$3403,2,0)),"")</f>
        <v/>
      </c>
    </row>
    <row r="1241" spans="1:8" x14ac:dyDescent="0.3">
      <c r="A1241"/>
      <c r="B1241"/>
      <c r="C1241"/>
      <c r="D1241"/>
      <c r="E1241"/>
      <c r="G1241" s="2" t="str">
        <f>IF(AND($A1241&lt;&gt;"Eindtotaal",$A1241&lt;&gt;""),(VLOOKUP($A1241,basisdata!$J$1:$M$3403,4,0)),"")</f>
        <v/>
      </c>
      <c r="H1241" s="2" t="str">
        <f>IF(AND($A1241&lt;&gt;"Eindtotaal",$A1241&lt;&gt;""),(VLOOKUP($A1241,basisdata!$J$1:$M$3403,2,0)),"")</f>
        <v/>
      </c>
    </row>
    <row r="1242" spans="1:8" x14ac:dyDescent="0.3">
      <c r="A1242"/>
      <c r="B1242"/>
      <c r="C1242"/>
      <c r="D1242"/>
      <c r="E1242"/>
      <c r="G1242" s="2" t="str">
        <f>IF(AND($A1242&lt;&gt;"Eindtotaal",$A1242&lt;&gt;""),(VLOOKUP($A1242,basisdata!$J$1:$M$3403,4,0)),"")</f>
        <v/>
      </c>
      <c r="H1242" s="2" t="str">
        <f>IF(AND($A1242&lt;&gt;"Eindtotaal",$A1242&lt;&gt;""),(VLOOKUP($A1242,basisdata!$J$1:$M$3403,2,0)),"")</f>
        <v/>
      </c>
    </row>
    <row r="1243" spans="1:8" x14ac:dyDescent="0.3">
      <c r="A1243"/>
      <c r="B1243"/>
      <c r="C1243"/>
      <c r="D1243"/>
      <c r="E1243"/>
      <c r="G1243" s="2" t="str">
        <f>IF(AND($A1243&lt;&gt;"Eindtotaal",$A1243&lt;&gt;""),(VLOOKUP($A1243,basisdata!$J$1:$M$3403,4,0)),"")</f>
        <v/>
      </c>
      <c r="H1243" s="2" t="str">
        <f>IF(AND($A1243&lt;&gt;"Eindtotaal",$A1243&lt;&gt;""),(VLOOKUP($A1243,basisdata!$J$1:$M$3403,2,0)),"")</f>
        <v/>
      </c>
    </row>
    <row r="1244" spans="1:8" x14ac:dyDescent="0.3">
      <c r="A1244"/>
      <c r="B1244"/>
      <c r="C1244"/>
      <c r="D1244"/>
      <c r="E1244"/>
      <c r="G1244" s="2" t="str">
        <f>IF(AND($A1244&lt;&gt;"Eindtotaal",$A1244&lt;&gt;""),(VLOOKUP($A1244,basisdata!$J$1:$M$3403,4,0)),"")</f>
        <v/>
      </c>
      <c r="H1244" s="2" t="str">
        <f>IF(AND($A1244&lt;&gt;"Eindtotaal",$A1244&lt;&gt;""),(VLOOKUP($A1244,basisdata!$J$1:$M$3403,2,0)),"")</f>
        <v/>
      </c>
    </row>
    <row r="1245" spans="1:8" x14ac:dyDescent="0.3">
      <c r="A1245"/>
      <c r="B1245"/>
      <c r="C1245"/>
      <c r="D1245"/>
      <c r="E1245"/>
      <c r="G1245" s="2" t="str">
        <f>IF(AND($A1245&lt;&gt;"Eindtotaal",$A1245&lt;&gt;""),(VLOOKUP($A1245,basisdata!$J$1:$M$3403,4,0)),"")</f>
        <v/>
      </c>
      <c r="H1245" s="2" t="str">
        <f>IF(AND($A1245&lt;&gt;"Eindtotaal",$A1245&lt;&gt;""),(VLOOKUP($A1245,basisdata!$J$1:$M$3403,2,0)),"")</f>
        <v/>
      </c>
    </row>
    <row r="1246" spans="1:8" x14ac:dyDescent="0.3">
      <c r="A1246"/>
      <c r="B1246"/>
      <c r="C1246"/>
      <c r="D1246"/>
      <c r="E1246"/>
      <c r="G1246" s="2" t="str">
        <f>IF(AND($A1246&lt;&gt;"Eindtotaal",$A1246&lt;&gt;""),(VLOOKUP($A1246,basisdata!$J$1:$M$3403,4,0)),"")</f>
        <v/>
      </c>
      <c r="H1246" s="2" t="str">
        <f>IF(AND($A1246&lt;&gt;"Eindtotaal",$A1246&lt;&gt;""),(VLOOKUP($A1246,basisdata!$J$1:$M$3403,2,0)),"")</f>
        <v/>
      </c>
    </row>
    <row r="1247" spans="1:8" x14ac:dyDescent="0.3">
      <c r="A1247"/>
      <c r="B1247"/>
      <c r="C1247"/>
      <c r="D1247"/>
      <c r="E1247"/>
      <c r="G1247" s="2" t="str">
        <f>IF(AND($A1247&lt;&gt;"Eindtotaal",$A1247&lt;&gt;""),(VLOOKUP($A1247,basisdata!$J$1:$M$3403,4,0)),"")</f>
        <v/>
      </c>
      <c r="H1247" s="2" t="str">
        <f>IF(AND($A1247&lt;&gt;"Eindtotaal",$A1247&lt;&gt;""),(VLOOKUP($A1247,basisdata!$J$1:$M$3403,2,0)),"")</f>
        <v/>
      </c>
    </row>
    <row r="1248" spans="1:8" x14ac:dyDescent="0.3">
      <c r="A1248"/>
      <c r="B1248"/>
      <c r="C1248"/>
      <c r="D1248"/>
      <c r="E1248"/>
      <c r="G1248" s="2" t="str">
        <f>IF(AND($A1248&lt;&gt;"Eindtotaal",$A1248&lt;&gt;""),(VLOOKUP($A1248,basisdata!$J$1:$M$3403,4,0)),"")</f>
        <v/>
      </c>
      <c r="H1248" s="2" t="str">
        <f>IF(AND($A1248&lt;&gt;"Eindtotaal",$A1248&lt;&gt;""),(VLOOKUP($A1248,basisdata!$J$1:$M$3403,2,0)),"")</f>
        <v/>
      </c>
    </row>
    <row r="1249" spans="1:8" x14ac:dyDescent="0.3">
      <c r="A1249"/>
      <c r="B1249"/>
      <c r="C1249"/>
      <c r="D1249"/>
      <c r="E1249"/>
      <c r="G1249" s="2" t="str">
        <f>IF(AND($A1249&lt;&gt;"Eindtotaal",$A1249&lt;&gt;""),(VLOOKUP($A1249,basisdata!$J$1:$M$3403,4,0)),"")</f>
        <v/>
      </c>
      <c r="H1249" s="2" t="str">
        <f>IF(AND($A1249&lt;&gt;"Eindtotaal",$A1249&lt;&gt;""),(VLOOKUP($A1249,basisdata!$J$1:$M$3403,2,0)),"")</f>
        <v/>
      </c>
    </row>
    <row r="1250" spans="1:8" x14ac:dyDescent="0.3">
      <c r="A1250"/>
      <c r="B1250"/>
      <c r="C1250"/>
      <c r="D1250"/>
      <c r="E1250"/>
      <c r="G1250" s="2" t="str">
        <f>IF(AND($A1250&lt;&gt;"Eindtotaal",$A1250&lt;&gt;""),(VLOOKUP($A1250,basisdata!$J$1:$M$3403,4,0)),"")</f>
        <v/>
      </c>
      <c r="H1250" s="2" t="str">
        <f>IF(AND($A1250&lt;&gt;"Eindtotaal",$A1250&lt;&gt;""),(VLOOKUP($A1250,basisdata!$J$1:$M$3403,2,0)),"")</f>
        <v/>
      </c>
    </row>
    <row r="1251" spans="1:8" x14ac:dyDescent="0.3">
      <c r="A1251"/>
      <c r="B1251"/>
      <c r="C1251"/>
      <c r="D1251"/>
      <c r="E1251"/>
      <c r="G1251" s="2" t="str">
        <f>IF(AND($A1251&lt;&gt;"Eindtotaal",$A1251&lt;&gt;""),(VLOOKUP($A1251,basisdata!$J$1:$M$3403,4,0)),"")</f>
        <v/>
      </c>
      <c r="H1251" s="2" t="str">
        <f>IF(AND($A1251&lt;&gt;"Eindtotaal",$A1251&lt;&gt;""),(VLOOKUP($A1251,basisdata!$J$1:$M$3403,2,0)),"")</f>
        <v/>
      </c>
    </row>
    <row r="1252" spans="1:8" x14ac:dyDescent="0.3">
      <c r="A1252"/>
      <c r="B1252"/>
      <c r="C1252"/>
      <c r="D1252"/>
      <c r="E1252"/>
      <c r="G1252" s="2" t="str">
        <f>IF(AND($A1252&lt;&gt;"Eindtotaal",$A1252&lt;&gt;""),(VLOOKUP($A1252,basisdata!$J$1:$M$3403,4,0)),"")</f>
        <v/>
      </c>
      <c r="H1252" s="2" t="str">
        <f>IF(AND($A1252&lt;&gt;"Eindtotaal",$A1252&lt;&gt;""),(VLOOKUP($A1252,basisdata!$J$1:$M$3403,2,0)),"")</f>
        <v/>
      </c>
    </row>
    <row r="1253" spans="1:8" x14ac:dyDescent="0.3">
      <c r="A1253"/>
      <c r="B1253"/>
      <c r="C1253"/>
      <c r="D1253"/>
      <c r="E1253"/>
      <c r="G1253" s="2" t="str">
        <f>IF(AND($A1253&lt;&gt;"Eindtotaal",$A1253&lt;&gt;""),(VLOOKUP($A1253,basisdata!$J$1:$M$3403,4,0)),"")</f>
        <v/>
      </c>
      <c r="H1253" s="2" t="str">
        <f>IF(AND($A1253&lt;&gt;"Eindtotaal",$A1253&lt;&gt;""),(VLOOKUP($A1253,basisdata!$J$1:$M$3403,2,0)),"")</f>
        <v/>
      </c>
    </row>
    <row r="1254" spans="1:8" x14ac:dyDescent="0.3">
      <c r="A1254"/>
      <c r="B1254"/>
      <c r="C1254"/>
      <c r="D1254"/>
      <c r="E1254"/>
      <c r="G1254" s="2" t="str">
        <f>IF(AND($A1254&lt;&gt;"Eindtotaal",$A1254&lt;&gt;""),(VLOOKUP($A1254,basisdata!$J$1:$M$3403,4,0)),"")</f>
        <v/>
      </c>
      <c r="H1254" s="2" t="str">
        <f>IF(AND($A1254&lt;&gt;"Eindtotaal",$A1254&lt;&gt;""),(VLOOKUP($A1254,basisdata!$J$1:$M$3403,2,0)),"")</f>
        <v/>
      </c>
    </row>
    <row r="1255" spans="1:8" x14ac:dyDescent="0.3">
      <c r="A1255"/>
      <c r="B1255"/>
      <c r="C1255"/>
      <c r="D1255"/>
      <c r="E1255"/>
      <c r="G1255" s="2" t="str">
        <f>IF(AND($A1255&lt;&gt;"Eindtotaal",$A1255&lt;&gt;""),(VLOOKUP($A1255,basisdata!$J$1:$M$3403,4,0)),"")</f>
        <v/>
      </c>
      <c r="H1255" s="2" t="str">
        <f>IF(AND($A1255&lt;&gt;"Eindtotaal",$A1255&lt;&gt;""),(VLOOKUP($A1255,basisdata!$J$1:$M$3403,2,0)),"")</f>
        <v/>
      </c>
    </row>
    <row r="1256" spans="1:8" x14ac:dyDescent="0.3">
      <c r="A1256"/>
      <c r="B1256"/>
      <c r="C1256"/>
      <c r="D1256"/>
      <c r="E1256"/>
      <c r="G1256" s="2" t="str">
        <f>IF(AND($A1256&lt;&gt;"Eindtotaal",$A1256&lt;&gt;""),(VLOOKUP($A1256,basisdata!$J$1:$M$3403,4,0)),"")</f>
        <v/>
      </c>
      <c r="H1256" s="2" t="str">
        <f>IF(AND($A1256&lt;&gt;"Eindtotaal",$A1256&lt;&gt;""),(VLOOKUP($A1256,basisdata!$J$1:$M$3403,2,0)),"")</f>
        <v/>
      </c>
    </row>
    <row r="1257" spans="1:8" x14ac:dyDescent="0.3">
      <c r="A1257"/>
      <c r="B1257"/>
      <c r="C1257"/>
      <c r="D1257"/>
      <c r="E1257"/>
      <c r="G1257" s="2" t="str">
        <f>IF(AND($A1257&lt;&gt;"Eindtotaal",$A1257&lt;&gt;""),(VLOOKUP($A1257,basisdata!$J$1:$M$3403,4,0)),"")</f>
        <v/>
      </c>
      <c r="H1257" s="2" t="str">
        <f>IF(AND($A1257&lt;&gt;"Eindtotaal",$A1257&lt;&gt;""),(VLOOKUP($A1257,basisdata!$J$1:$M$3403,2,0)),"")</f>
        <v/>
      </c>
    </row>
    <row r="1258" spans="1:8" x14ac:dyDescent="0.3">
      <c r="A1258"/>
      <c r="B1258"/>
      <c r="C1258"/>
      <c r="D1258"/>
      <c r="E1258"/>
      <c r="G1258" s="2" t="str">
        <f>IF(AND($A1258&lt;&gt;"Eindtotaal",$A1258&lt;&gt;""),(VLOOKUP($A1258,basisdata!$J$1:$M$3403,4,0)),"")</f>
        <v/>
      </c>
      <c r="H1258" s="2" t="str">
        <f>IF(AND($A1258&lt;&gt;"Eindtotaal",$A1258&lt;&gt;""),(VLOOKUP($A1258,basisdata!$J$1:$M$3403,2,0)),"")</f>
        <v/>
      </c>
    </row>
    <row r="1259" spans="1:8" x14ac:dyDescent="0.3">
      <c r="A1259"/>
      <c r="B1259"/>
      <c r="C1259"/>
      <c r="D1259"/>
      <c r="E1259"/>
      <c r="G1259" s="2" t="str">
        <f>IF(AND($A1259&lt;&gt;"Eindtotaal",$A1259&lt;&gt;""),(VLOOKUP($A1259,basisdata!$J$1:$M$3403,4,0)),"")</f>
        <v/>
      </c>
      <c r="H1259" s="2" t="str">
        <f>IF(AND($A1259&lt;&gt;"Eindtotaal",$A1259&lt;&gt;""),(VLOOKUP($A1259,basisdata!$J$1:$M$3403,2,0)),"")</f>
        <v/>
      </c>
    </row>
    <row r="1260" spans="1:8" x14ac:dyDescent="0.3">
      <c r="A1260"/>
      <c r="B1260"/>
      <c r="C1260"/>
      <c r="D1260"/>
      <c r="E1260"/>
      <c r="G1260" s="2" t="str">
        <f>IF(AND($A1260&lt;&gt;"Eindtotaal",$A1260&lt;&gt;""),(VLOOKUP($A1260,basisdata!$J$1:$M$3403,4,0)),"")</f>
        <v/>
      </c>
      <c r="H1260" s="2" t="str">
        <f>IF(AND($A1260&lt;&gt;"Eindtotaal",$A1260&lt;&gt;""),(VLOOKUP($A1260,basisdata!$J$1:$M$3403,2,0)),"")</f>
        <v/>
      </c>
    </row>
    <row r="1261" spans="1:8" x14ac:dyDescent="0.3">
      <c r="A1261"/>
      <c r="B1261"/>
      <c r="C1261"/>
      <c r="D1261"/>
      <c r="E1261"/>
      <c r="G1261" s="2" t="str">
        <f>IF(AND($A1261&lt;&gt;"Eindtotaal",$A1261&lt;&gt;""),(VLOOKUP($A1261,basisdata!$J$1:$M$3403,4,0)),"")</f>
        <v/>
      </c>
      <c r="H1261" s="2" t="str">
        <f>IF(AND($A1261&lt;&gt;"Eindtotaal",$A1261&lt;&gt;""),(VLOOKUP($A1261,basisdata!$J$1:$M$3403,2,0)),"")</f>
        <v/>
      </c>
    </row>
    <row r="1262" spans="1:8" x14ac:dyDescent="0.3">
      <c r="A1262"/>
      <c r="B1262"/>
      <c r="C1262"/>
      <c r="D1262"/>
      <c r="E1262"/>
      <c r="G1262" s="2" t="str">
        <f>IF(AND($A1262&lt;&gt;"Eindtotaal",$A1262&lt;&gt;""),(VLOOKUP($A1262,basisdata!$J$1:$M$3403,4,0)),"")</f>
        <v/>
      </c>
      <c r="H1262" s="2" t="str">
        <f>IF(AND($A1262&lt;&gt;"Eindtotaal",$A1262&lt;&gt;""),(VLOOKUP($A1262,basisdata!$J$1:$M$3403,2,0)),"")</f>
        <v/>
      </c>
    </row>
    <row r="1263" spans="1:8" x14ac:dyDescent="0.3">
      <c r="A1263"/>
      <c r="B1263"/>
      <c r="C1263"/>
      <c r="D1263"/>
      <c r="E1263"/>
      <c r="G1263" s="2" t="str">
        <f>IF(AND($A1263&lt;&gt;"Eindtotaal",$A1263&lt;&gt;""),(VLOOKUP($A1263,basisdata!$J$1:$M$3403,4,0)),"")</f>
        <v/>
      </c>
      <c r="H1263" s="2" t="str">
        <f>IF(AND($A1263&lt;&gt;"Eindtotaal",$A1263&lt;&gt;""),(VLOOKUP($A1263,basisdata!$J$1:$M$3403,2,0)),"")</f>
        <v/>
      </c>
    </row>
    <row r="1264" spans="1:8" x14ac:dyDescent="0.3">
      <c r="A1264"/>
      <c r="B1264"/>
      <c r="C1264"/>
      <c r="D1264"/>
      <c r="E1264"/>
      <c r="G1264" s="2" t="str">
        <f>IF(AND($A1264&lt;&gt;"Eindtotaal",$A1264&lt;&gt;""),(VLOOKUP($A1264,basisdata!$J$1:$M$3403,4,0)),"")</f>
        <v/>
      </c>
      <c r="H1264" s="2" t="str">
        <f>IF(AND($A1264&lt;&gt;"Eindtotaal",$A1264&lt;&gt;""),(VLOOKUP($A1264,basisdata!$J$1:$M$3403,2,0)),"")</f>
        <v/>
      </c>
    </row>
    <row r="1265" spans="1:8" x14ac:dyDescent="0.3">
      <c r="A1265"/>
      <c r="B1265"/>
      <c r="C1265"/>
      <c r="D1265"/>
      <c r="E1265"/>
      <c r="G1265" s="2" t="str">
        <f>IF(AND($A1265&lt;&gt;"Eindtotaal",$A1265&lt;&gt;""),(VLOOKUP($A1265,basisdata!$J$1:$M$3403,4,0)),"")</f>
        <v/>
      </c>
      <c r="H1265" s="2" t="str">
        <f>IF(AND($A1265&lt;&gt;"Eindtotaal",$A1265&lt;&gt;""),(VLOOKUP($A1265,basisdata!$J$1:$M$3403,2,0)),"")</f>
        <v/>
      </c>
    </row>
    <row r="1266" spans="1:8" x14ac:dyDescent="0.3">
      <c r="A1266"/>
      <c r="B1266"/>
      <c r="C1266"/>
      <c r="D1266"/>
      <c r="E1266"/>
      <c r="G1266" s="2" t="str">
        <f>IF(AND($A1266&lt;&gt;"Eindtotaal",$A1266&lt;&gt;""),(VLOOKUP($A1266,basisdata!$J$1:$M$3403,4,0)),"")</f>
        <v/>
      </c>
      <c r="H1266" s="2" t="str">
        <f>IF(AND($A1266&lt;&gt;"Eindtotaal",$A1266&lt;&gt;""),(VLOOKUP($A1266,basisdata!$J$1:$M$3403,2,0)),"")</f>
        <v/>
      </c>
    </row>
    <row r="1267" spans="1:8" x14ac:dyDescent="0.3">
      <c r="A1267"/>
      <c r="B1267"/>
      <c r="C1267"/>
      <c r="D1267"/>
      <c r="E1267"/>
      <c r="G1267" s="2" t="str">
        <f>IF(AND($A1267&lt;&gt;"Eindtotaal",$A1267&lt;&gt;""),(VLOOKUP($A1267,basisdata!$J$1:$M$3403,4,0)),"")</f>
        <v/>
      </c>
      <c r="H1267" s="2" t="str">
        <f>IF(AND($A1267&lt;&gt;"Eindtotaal",$A1267&lt;&gt;""),(VLOOKUP($A1267,basisdata!$J$1:$M$3403,2,0)),"")</f>
        <v/>
      </c>
    </row>
    <row r="1268" spans="1:8" x14ac:dyDescent="0.3">
      <c r="A1268"/>
      <c r="B1268"/>
      <c r="C1268"/>
      <c r="D1268"/>
      <c r="E1268"/>
      <c r="G1268" s="2" t="str">
        <f>IF(AND($A1268&lt;&gt;"Eindtotaal",$A1268&lt;&gt;""),(VLOOKUP($A1268,basisdata!$J$1:$M$3403,4,0)),"")</f>
        <v/>
      </c>
      <c r="H1268" s="2" t="str">
        <f>IF(AND($A1268&lt;&gt;"Eindtotaal",$A1268&lt;&gt;""),(VLOOKUP($A1268,basisdata!$J$1:$M$3403,2,0)),"")</f>
        <v/>
      </c>
    </row>
    <row r="1269" spans="1:8" x14ac:dyDescent="0.3">
      <c r="A1269"/>
      <c r="B1269"/>
      <c r="C1269"/>
      <c r="D1269"/>
      <c r="E1269"/>
      <c r="G1269" s="2" t="str">
        <f>IF(AND($A1269&lt;&gt;"Eindtotaal",$A1269&lt;&gt;""),(VLOOKUP($A1269,basisdata!$J$1:$M$3403,4,0)),"")</f>
        <v/>
      </c>
      <c r="H1269" s="2" t="str">
        <f>IF(AND($A1269&lt;&gt;"Eindtotaal",$A1269&lt;&gt;""),(VLOOKUP($A1269,basisdata!$J$1:$M$3403,2,0)),"")</f>
        <v/>
      </c>
    </row>
    <row r="1270" spans="1:8" x14ac:dyDescent="0.3">
      <c r="A1270"/>
      <c r="B1270"/>
      <c r="C1270"/>
      <c r="D1270"/>
      <c r="E1270"/>
      <c r="G1270" s="2" t="str">
        <f>IF(AND($A1270&lt;&gt;"Eindtotaal",$A1270&lt;&gt;""),(VLOOKUP($A1270,basisdata!$J$1:$M$3403,4,0)),"")</f>
        <v/>
      </c>
      <c r="H1270" s="2" t="str">
        <f>IF(AND($A1270&lt;&gt;"Eindtotaal",$A1270&lt;&gt;""),(VLOOKUP($A1270,basisdata!$J$1:$M$3403,2,0)),"")</f>
        <v/>
      </c>
    </row>
    <row r="1271" spans="1:8" x14ac:dyDescent="0.3">
      <c r="A1271"/>
      <c r="B1271"/>
      <c r="C1271"/>
      <c r="D1271"/>
      <c r="E1271"/>
      <c r="G1271" s="2" t="str">
        <f>IF(AND($A1271&lt;&gt;"Eindtotaal",$A1271&lt;&gt;""),(VLOOKUP($A1271,basisdata!$J$1:$M$3403,4,0)),"")</f>
        <v/>
      </c>
      <c r="H1271" s="2" t="str">
        <f>IF(AND($A1271&lt;&gt;"Eindtotaal",$A1271&lt;&gt;""),(VLOOKUP($A1271,basisdata!$J$1:$M$3403,2,0)),"")</f>
        <v/>
      </c>
    </row>
    <row r="1272" spans="1:8" x14ac:dyDescent="0.3">
      <c r="A1272"/>
      <c r="B1272"/>
      <c r="C1272"/>
      <c r="D1272"/>
      <c r="E1272"/>
      <c r="G1272" s="2" t="str">
        <f>IF(AND($A1272&lt;&gt;"Eindtotaal",$A1272&lt;&gt;""),(VLOOKUP($A1272,basisdata!$J$1:$M$3403,4,0)),"")</f>
        <v/>
      </c>
      <c r="H1272" s="2" t="str">
        <f>IF(AND($A1272&lt;&gt;"Eindtotaal",$A1272&lt;&gt;""),(VLOOKUP($A1272,basisdata!$J$1:$M$3403,2,0)),"")</f>
        <v/>
      </c>
    </row>
    <row r="1273" spans="1:8" x14ac:dyDescent="0.3">
      <c r="A1273"/>
      <c r="B1273"/>
      <c r="C1273"/>
      <c r="D1273"/>
      <c r="E1273"/>
      <c r="G1273" s="2" t="str">
        <f>IF(AND($A1273&lt;&gt;"Eindtotaal",$A1273&lt;&gt;""),(VLOOKUP($A1273,basisdata!$J$1:$M$3403,4,0)),"")</f>
        <v/>
      </c>
      <c r="H1273" s="2" t="str">
        <f>IF(AND($A1273&lt;&gt;"Eindtotaal",$A1273&lt;&gt;""),(VLOOKUP($A1273,basisdata!$J$1:$M$3403,2,0)),"")</f>
        <v/>
      </c>
    </row>
    <row r="1274" spans="1:8" x14ac:dyDescent="0.3">
      <c r="A1274"/>
      <c r="B1274"/>
      <c r="C1274"/>
      <c r="D1274"/>
      <c r="E1274"/>
      <c r="G1274" s="2" t="str">
        <f>IF(AND($A1274&lt;&gt;"Eindtotaal",$A1274&lt;&gt;""),(VLOOKUP($A1274,basisdata!$J$1:$M$3403,4,0)),"")</f>
        <v/>
      </c>
      <c r="H1274" s="2" t="str">
        <f>IF(AND($A1274&lt;&gt;"Eindtotaal",$A1274&lt;&gt;""),(VLOOKUP($A1274,basisdata!$J$1:$M$3403,2,0)),"")</f>
        <v/>
      </c>
    </row>
    <row r="1275" spans="1:8" x14ac:dyDescent="0.3">
      <c r="A1275"/>
      <c r="B1275"/>
      <c r="C1275"/>
      <c r="D1275"/>
      <c r="E1275"/>
      <c r="G1275" s="2" t="str">
        <f>IF(AND($A1275&lt;&gt;"Eindtotaal",$A1275&lt;&gt;""),(VLOOKUP($A1275,basisdata!$J$1:$M$3403,4,0)),"")</f>
        <v/>
      </c>
      <c r="H1275" s="2" t="str">
        <f>IF(AND($A1275&lt;&gt;"Eindtotaal",$A1275&lt;&gt;""),(VLOOKUP($A1275,basisdata!$J$1:$M$3403,2,0)),"")</f>
        <v/>
      </c>
    </row>
    <row r="1276" spans="1:8" x14ac:dyDescent="0.3">
      <c r="A1276"/>
      <c r="B1276"/>
      <c r="C1276"/>
      <c r="D1276"/>
      <c r="E1276"/>
      <c r="G1276" s="2" t="str">
        <f>IF(AND($A1276&lt;&gt;"Eindtotaal",$A1276&lt;&gt;""),(VLOOKUP($A1276,basisdata!$J$1:$M$3403,4,0)),"")</f>
        <v/>
      </c>
      <c r="H1276" s="2" t="str">
        <f>IF(AND($A1276&lt;&gt;"Eindtotaal",$A1276&lt;&gt;""),(VLOOKUP($A1276,basisdata!$J$1:$M$3403,2,0)),"")</f>
        <v/>
      </c>
    </row>
    <row r="1277" spans="1:8" x14ac:dyDescent="0.3">
      <c r="A1277"/>
      <c r="B1277"/>
      <c r="C1277"/>
      <c r="D1277"/>
      <c r="E1277"/>
      <c r="G1277" s="2" t="str">
        <f>IF(AND($A1277&lt;&gt;"Eindtotaal",$A1277&lt;&gt;""),(VLOOKUP($A1277,basisdata!$J$1:$M$3403,4,0)),"")</f>
        <v/>
      </c>
      <c r="H1277" s="2" t="str">
        <f>IF(AND($A1277&lt;&gt;"Eindtotaal",$A1277&lt;&gt;""),(VLOOKUP($A1277,basisdata!$J$1:$M$3403,2,0)),"")</f>
        <v/>
      </c>
    </row>
    <row r="1278" spans="1:8" x14ac:dyDescent="0.3">
      <c r="A1278"/>
      <c r="B1278"/>
      <c r="C1278"/>
      <c r="D1278"/>
      <c r="E1278"/>
      <c r="G1278" s="2" t="str">
        <f>IF(AND($A1278&lt;&gt;"Eindtotaal",$A1278&lt;&gt;""),(VLOOKUP($A1278,basisdata!$J$1:$M$3403,4,0)),"")</f>
        <v/>
      </c>
      <c r="H1278" s="2" t="str">
        <f>IF(AND($A1278&lt;&gt;"Eindtotaal",$A1278&lt;&gt;""),(VLOOKUP($A1278,basisdata!$J$1:$M$3403,2,0)),"")</f>
        <v/>
      </c>
    </row>
    <row r="1279" spans="1:8" x14ac:dyDescent="0.3">
      <c r="A1279"/>
      <c r="B1279"/>
      <c r="C1279"/>
      <c r="D1279"/>
      <c r="E1279"/>
      <c r="G1279" s="2" t="str">
        <f>IF(AND($A1279&lt;&gt;"Eindtotaal",$A1279&lt;&gt;""),(VLOOKUP($A1279,basisdata!$J$1:$M$3403,4,0)),"")</f>
        <v/>
      </c>
      <c r="H1279" s="2" t="str">
        <f>IF(AND($A1279&lt;&gt;"Eindtotaal",$A1279&lt;&gt;""),(VLOOKUP($A1279,basisdata!$J$1:$M$3403,2,0)),"")</f>
        <v/>
      </c>
    </row>
    <row r="1280" spans="1:8" x14ac:dyDescent="0.3">
      <c r="A1280"/>
      <c r="B1280"/>
      <c r="C1280"/>
      <c r="D1280"/>
      <c r="E1280"/>
      <c r="G1280" s="2" t="str">
        <f>IF(AND($A1280&lt;&gt;"Eindtotaal",$A1280&lt;&gt;""),(VLOOKUP($A1280,basisdata!$J$1:$M$3403,4,0)),"")</f>
        <v/>
      </c>
      <c r="H1280" s="2" t="str">
        <f>IF(AND($A1280&lt;&gt;"Eindtotaal",$A1280&lt;&gt;""),(VLOOKUP($A1280,basisdata!$J$1:$M$3403,2,0)),"")</f>
        <v/>
      </c>
    </row>
    <row r="1281" spans="1:8" x14ac:dyDescent="0.3">
      <c r="A1281"/>
      <c r="B1281"/>
      <c r="C1281"/>
      <c r="D1281"/>
      <c r="E1281"/>
      <c r="G1281" s="2" t="str">
        <f>IF(AND($A1281&lt;&gt;"Eindtotaal",$A1281&lt;&gt;""),(VLOOKUP($A1281,basisdata!$J$1:$M$3403,4,0)),"")</f>
        <v/>
      </c>
      <c r="H1281" s="2" t="str">
        <f>IF(AND($A1281&lt;&gt;"Eindtotaal",$A1281&lt;&gt;""),(VLOOKUP($A1281,basisdata!$J$1:$M$3403,2,0)),"")</f>
        <v/>
      </c>
    </row>
    <row r="1282" spans="1:8" x14ac:dyDescent="0.3">
      <c r="A1282"/>
      <c r="B1282"/>
      <c r="C1282"/>
      <c r="D1282"/>
      <c r="E1282"/>
      <c r="G1282" s="2" t="str">
        <f>IF(AND($A1282&lt;&gt;"Eindtotaal",$A1282&lt;&gt;""),(VLOOKUP($A1282,basisdata!$J$1:$M$3403,4,0)),"")</f>
        <v/>
      </c>
      <c r="H1282" s="2" t="str">
        <f>IF(AND($A1282&lt;&gt;"Eindtotaal",$A1282&lt;&gt;""),(VLOOKUP($A1282,basisdata!$J$1:$M$3403,2,0)),"")</f>
        <v/>
      </c>
    </row>
    <row r="1283" spans="1:8" x14ac:dyDescent="0.3">
      <c r="A1283"/>
      <c r="B1283"/>
      <c r="C1283"/>
      <c r="D1283"/>
      <c r="E1283"/>
      <c r="G1283" s="2" t="str">
        <f>IF(AND($A1283&lt;&gt;"Eindtotaal",$A1283&lt;&gt;""),(VLOOKUP($A1283,basisdata!$J$1:$M$3403,4,0)),"")</f>
        <v/>
      </c>
      <c r="H1283" s="2" t="str">
        <f>IF(AND($A1283&lt;&gt;"Eindtotaal",$A1283&lt;&gt;""),(VLOOKUP($A1283,basisdata!$J$1:$M$3403,2,0)),"")</f>
        <v/>
      </c>
    </row>
    <row r="1284" spans="1:8" x14ac:dyDescent="0.3">
      <c r="A1284"/>
      <c r="B1284"/>
      <c r="C1284"/>
      <c r="D1284"/>
      <c r="E1284"/>
      <c r="G1284" s="2" t="str">
        <f>IF(AND($A1284&lt;&gt;"Eindtotaal",$A1284&lt;&gt;""),(VLOOKUP($A1284,basisdata!$J$1:$M$3403,4,0)),"")</f>
        <v/>
      </c>
      <c r="H1284" s="2" t="str">
        <f>IF(AND($A1284&lt;&gt;"Eindtotaal",$A1284&lt;&gt;""),(VLOOKUP($A1284,basisdata!$J$1:$M$3403,2,0)),"")</f>
        <v/>
      </c>
    </row>
    <row r="1285" spans="1:8" x14ac:dyDescent="0.3">
      <c r="A1285"/>
      <c r="B1285"/>
      <c r="C1285"/>
      <c r="D1285"/>
      <c r="E1285"/>
      <c r="G1285" s="2" t="str">
        <f>IF(AND($A1285&lt;&gt;"Eindtotaal",$A1285&lt;&gt;""),(VLOOKUP($A1285,basisdata!$J$1:$M$3403,4,0)),"")</f>
        <v/>
      </c>
      <c r="H1285" s="2" t="str">
        <f>IF(AND($A1285&lt;&gt;"Eindtotaal",$A1285&lt;&gt;""),(VLOOKUP($A1285,basisdata!$J$1:$M$3403,2,0)),"")</f>
        <v/>
      </c>
    </row>
    <row r="1286" spans="1:8" x14ac:dyDescent="0.3">
      <c r="A1286"/>
      <c r="B1286"/>
      <c r="C1286"/>
      <c r="D1286"/>
      <c r="E1286"/>
      <c r="G1286" s="2" t="str">
        <f>IF(AND($A1286&lt;&gt;"Eindtotaal",$A1286&lt;&gt;""),(VLOOKUP($A1286,basisdata!$J$1:$M$3403,4,0)),"")</f>
        <v/>
      </c>
      <c r="H1286" s="2" t="str">
        <f>IF(AND($A1286&lt;&gt;"Eindtotaal",$A1286&lt;&gt;""),(VLOOKUP($A1286,basisdata!$J$1:$M$3403,2,0)),"")</f>
        <v/>
      </c>
    </row>
    <row r="1287" spans="1:8" x14ac:dyDescent="0.3">
      <c r="A1287"/>
      <c r="B1287"/>
      <c r="C1287"/>
      <c r="D1287"/>
      <c r="E1287"/>
      <c r="G1287" s="2" t="str">
        <f>IF(AND($A1287&lt;&gt;"Eindtotaal",$A1287&lt;&gt;""),(VLOOKUP($A1287,basisdata!$J$1:$M$3403,4,0)),"")</f>
        <v/>
      </c>
      <c r="H1287" s="2" t="str">
        <f>IF(AND($A1287&lt;&gt;"Eindtotaal",$A1287&lt;&gt;""),(VLOOKUP($A1287,basisdata!$J$1:$M$3403,2,0)),"")</f>
        <v/>
      </c>
    </row>
    <row r="1288" spans="1:8" x14ac:dyDescent="0.3">
      <c r="A1288"/>
      <c r="B1288"/>
      <c r="C1288"/>
      <c r="D1288"/>
      <c r="E1288"/>
      <c r="G1288" s="2" t="str">
        <f>IF(AND($A1288&lt;&gt;"Eindtotaal",$A1288&lt;&gt;""),(VLOOKUP($A1288,basisdata!$J$1:$M$3403,4,0)),"")</f>
        <v/>
      </c>
      <c r="H1288" s="2" t="str">
        <f>IF(AND($A1288&lt;&gt;"Eindtotaal",$A1288&lt;&gt;""),(VLOOKUP($A1288,basisdata!$J$1:$M$3403,2,0)),"")</f>
        <v/>
      </c>
    </row>
    <row r="1289" spans="1:8" x14ac:dyDescent="0.3">
      <c r="A1289"/>
      <c r="B1289"/>
      <c r="C1289"/>
      <c r="D1289"/>
      <c r="E1289"/>
      <c r="G1289" s="2" t="str">
        <f>IF(AND($A1289&lt;&gt;"Eindtotaal",$A1289&lt;&gt;""),(VLOOKUP($A1289,basisdata!$J$1:$M$3403,4,0)),"")</f>
        <v/>
      </c>
      <c r="H1289" s="2" t="str">
        <f>IF(AND($A1289&lt;&gt;"Eindtotaal",$A1289&lt;&gt;""),(VLOOKUP($A1289,basisdata!$J$1:$M$3403,2,0)),"")</f>
        <v/>
      </c>
    </row>
    <row r="1290" spans="1:8" x14ac:dyDescent="0.3">
      <c r="A1290"/>
      <c r="B1290"/>
      <c r="C1290"/>
      <c r="D1290"/>
      <c r="E1290"/>
      <c r="G1290" s="2" t="str">
        <f>IF(AND($A1290&lt;&gt;"Eindtotaal",$A1290&lt;&gt;""),(VLOOKUP($A1290,basisdata!$J$1:$M$3403,4,0)),"")</f>
        <v/>
      </c>
      <c r="H1290" s="2" t="str">
        <f>IF(AND($A1290&lt;&gt;"Eindtotaal",$A1290&lt;&gt;""),(VLOOKUP($A1290,basisdata!$J$1:$M$3403,2,0)),"")</f>
        <v/>
      </c>
    </row>
    <row r="1291" spans="1:8" x14ac:dyDescent="0.3">
      <c r="A1291"/>
      <c r="B1291"/>
      <c r="C1291"/>
      <c r="D1291"/>
      <c r="E1291"/>
      <c r="G1291" s="2" t="str">
        <f>IF(AND($A1291&lt;&gt;"Eindtotaal",$A1291&lt;&gt;""),(VLOOKUP($A1291,basisdata!$J$1:$M$3403,4,0)),"")</f>
        <v/>
      </c>
      <c r="H1291" s="2" t="str">
        <f>IF(AND($A1291&lt;&gt;"Eindtotaal",$A1291&lt;&gt;""),(VLOOKUP($A1291,basisdata!$J$1:$M$3403,2,0)),"")</f>
        <v/>
      </c>
    </row>
    <row r="1292" spans="1:8" x14ac:dyDescent="0.3">
      <c r="A1292"/>
      <c r="B1292"/>
      <c r="C1292"/>
      <c r="D1292"/>
      <c r="E1292"/>
      <c r="G1292" s="2" t="str">
        <f>IF(AND($A1292&lt;&gt;"Eindtotaal",$A1292&lt;&gt;""),(VLOOKUP($A1292,basisdata!$J$1:$M$3403,4,0)),"")</f>
        <v/>
      </c>
      <c r="H1292" s="2" t="str">
        <f>IF(AND($A1292&lt;&gt;"Eindtotaal",$A1292&lt;&gt;""),(VLOOKUP($A1292,basisdata!$J$1:$M$3403,2,0)),"")</f>
        <v/>
      </c>
    </row>
    <row r="1293" spans="1:8" x14ac:dyDescent="0.3">
      <c r="A1293"/>
      <c r="B1293"/>
      <c r="C1293"/>
      <c r="D1293"/>
      <c r="E1293"/>
      <c r="G1293" s="2" t="str">
        <f>IF(AND($A1293&lt;&gt;"Eindtotaal",$A1293&lt;&gt;""),(VLOOKUP($A1293,basisdata!$J$1:$M$3403,4,0)),"")</f>
        <v/>
      </c>
      <c r="H1293" s="2" t="str">
        <f>IF(AND($A1293&lt;&gt;"Eindtotaal",$A1293&lt;&gt;""),(VLOOKUP($A1293,basisdata!$J$1:$M$3403,2,0)),"")</f>
        <v/>
      </c>
    </row>
    <row r="1294" spans="1:8" x14ac:dyDescent="0.3">
      <c r="A1294"/>
      <c r="B1294"/>
      <c r="C1294"/>
      <c r="D1294"/>
      <c r="E1294"/>
      <c r="G1294" s="2" t="str">
        <f>IF(AND($A1294&lt;&gt;"Eindtotaal",$A1294&lt;&gt;""),(VLOOKUP($A1294,basisdata!$J$1:$M$3403,4,0)),"")</f>
        <v/>
      </c>
      <c r="H1294" s="2" t="str">
        <f>IF(AND($A1294&lt;&gt;"Eindtotaal",$A1294&lt;&gt;""),(VLOOKUP($A1294,basisdata!$J$1:$M$3403,2,0)),"")</f>
        <v/>
      </c>
    </row>
    <row r="1295" spans="1:8" x14ac:dyDescent="0.3">
      <c r="A1295"/>
      <c r="B1295"/>
      <c r="C1295"/>
      <c r="D1295"/>
      <c r="E1295"/>
      <c r="G1295" s="2" t="str">
        <f>IF(AND($A1295&lt;&gt;"Eindtotaal",$A1295&lt;&gt;""),(VLOOKUP($A1295,basisdata!$J$1:$M$3403,4,0)),"")</f>
        <v/>
      </c>
      <c r="H1295" s="2" t="str">
        <f>IF(AND($A1295&lt;&gt;"Eindtotaal",$A1295&lt;&gt;""),(VLOOKUP($A1295,basisdata!$J$1:$M$3403,2,0)),"")</f>
        <v/>
      </c>
    </row>
    <row r="1296" spans="1:8" x14ac:dyDescent="0.3">
      <c r="A1296"/>
      <c r="B1296"/>
      <c r="C1296"/>
      <c r="D1296"/>
      <c r="E1296"/>
      <c r="G1296" s="2" t="str">
        <f>IF(AND($A1296&lt;&gt;"Eindtotaal",$A1296&lt;&gt;""),(VLOOKUP($A1296,basisdata!$J$1:$M$3403,4,0)),"")</f>
        <v/>
      </c>
      <c r="H1296" s="2" t="str">
        <f>IF(AND($A1296&lt;&gt;"Eindtotaal",$A1296&lt;&gt;""),(VLOOKUP($A1296,basisdata!$J$1:$M$3403,2,0)),"")</f>
        <v/>
      </c>
    </row>
    <row r="1297" spans="1:8" x14ac:dyDescent="0.3">
      <c r="A1297"/>
      <c r="B1297"/>
      <c r="C1297"/>
      <c r="D1297"/>
      <c r="E1297"/>
      <c r="G1297" s="2" t="str">
        <f>IF(AND($A1297&lt;&gt;"Eindtotaal",$A1297&lt;&gt;""),(VLOOKUP($A1297,basisdata!$J$1:$M$3403,4,0)),"")</f>
        <v/>
      </c>
      <c r="H1297" s="2" t="str">
        <f>IF(AND($A1297&lt;&gt;"Eindtotaal",$A1297&lt;&gt;""),(VLOOKUP($A1297,basisdata!$J$1:$M$3403,2,0)),"")</f>
        <v/>
      </c>
    </row>
    <row r="1298" spans="1:8" x14ac:dyDescent="0.3">
      <c r="A1298"/>
      <c r="B1298"/>
      <c r="C1298"/>
      <c r="D1298"/>
      <c r="E1298"/>
      <c r="G1298" s="2" t="str">
        <f>IF(AND($A1298&lt;&gt;"Eindtotaal",$A1298&lt;&gt;""),(VLOOKUP($A1298,basisdata!$J$1:$M$3403,4,0)),"")</f>
        <v/>
      </c>
      <c r="H1298" s="2" t="str">
        <f>IF(AND($A1298&lt;&gt;"Eindtotaal",$A1298&lt;&gt;""),(VLOOKUP($A1298,basisdata!$J$1:$M$3403,2,0)),"")</f>
        <v/>
      </c>
    </row>
    <row r="1299" spans="1:8" x14ac:dyDescent="0.3">
      <c r="A1299"/>
      <c r="B1299"/>
      <c r="C1299"/>
      <c r="D1299"/>
      <c r="E1299"/>
      <c r="G1299" s="2" t="str">
        <f>IF(AND($A1299&lt;&gt;"Eindtotaal",$A1299&lt;&gt;""),(VLOOKUP($A1299,basisdata!$J$1:$M$3403,4,0)),"")</f>
        <v/>
      </c>
      <c r="H1299" s="2" t="str">
        <f>IF(AND($A1299&lt;&gt;"Eindtotaal",$A1299&lt;&gt;""),(VLOOKUP($A1299,basisdata!$J$1:$M$3403,2,0)),"")</f>
        <v/>
      </c>
    </row>
    <row r="1300" spans="1:8" x14ac:dyDescent="0.3">
      <c r="A1300"/>
      <c r="B1300"/>
      <c r="C1300"/>
      <c r="D1300"/>
      <c r="E1300"/>
      <c r="G1300" s="2" t="str">
        <f>IF(AND($A1300&lt;&gt;"Eindtotaal",$A1300&lt;&gt;""),(VLOOKUP($A1300,basisdata!$J$1:$M$3403,4,0)),"")</f>
        <v/>
      </c>
      <c r="H1300" s="2" t="str">
        <f>IF(AND($A1300&lt;&gt;"Eindtotaal",$A1300&lt;&gt;""),(VLOOKUP($A1300,basisdata!$J$1:$M$3403,2,0)),"")</f>
        <v/>
      </c>
    </row>
    <row r="1301" spans="1:8" x14ac:dyDescent="0.3">
      <c r="A1301"/>
      <c r="B1301"/>
      <c r="C1301"/>
      <c r="D1301"/>
      <c r="E1301"/>
      <c r="G1301" s="2" t="str">
        <f>IF(AND($A1301&lt;&gt;"Eindtotaal",$A1301&lt;&gt;""),(VLOOKUP($A1301,basisdata!$J$1:$M$3403,4,0)),"")</f>
        <v/>
      </c>
      <c r="H1301" s="2" t="str">
        <f>IF(AND($A1301&lt;&gt;"Eindtotaal",$A1301&lt;&gt;""),(VLOOKUP($A1301,basisdata!$J$1:$M$3403,2,0)),"")</f>
        <v/>
      </c>
    </row>
    <row r="1302" spans="1:8" x14ac:dyDescent="0.3">
      <c r="A1302"/>
      <c r="B1302"/>
      <c r="C1302"/>
      <c r="D1302"/>
      <c r="E1302"/>
      <c r="G1302" s="2" t="str">
        <f>IF(AND($A1302&lt;&gt;"Eindtotaal",$A1302&lt;&gt;""),(VLOOKUP($A1302,basisdata!$J$1:$M$3403,4,0)),"")</f>
        <v/>
      </c>
      <c r="H1302" s="2" t="str">
        <f>IF(AND($A1302&lt;&gt;"Eindtotaal",$A1302&lt;&gt;""),(VLOOKUP($A1302,basisdata!$J$1:$M$3403,2,0)),"")</f>
        <v/>
      </c>
    </row>
    <row r="1303" spans="1:8" x14ac:dyDescent="0.3">
      <c r="A1303"/>
      <c r="B1303"/>
      <c r="C1303"/>
      <c r="D1303"/>
      <c r="E1303"/>
      <c r="G1303" s="2" t="str">
        <f>IF(AND($A1303&lt;&gt;"Eindtotaal",$A1303&lt;&gt;""),(VLOOKUP($A1303,basisdata!$J$1:$M$3403,4,0)),"")</f>
        <v/>
      </c>
      <c r="H1303" s="2" t="str">
        <f>IF(AND($A1303&lt;&gt;"Eindtotaal",$A1303&lt;&gt;""),(VLOOKUP($A1303,basisdata!$J$1:$M$3403,2,0)),"")</f>
        <v/>
      </c>
    </row>
    <row r="1304" spans="1:8" x14ac:dyDescent="0.3">
      <c r="A1304"/>
      <c r="B1304"/>
      <c r="C1304"/>
      <c r="D1304"/>
      <c r="E1304"/>
      <c r="G1304" s="2" t="str">
        <f>IF(AND($A1304&lt;&gt;"Eindtotaal",$A1304&lt;&gt;""),(VLOOKUP($A1304,basisdata!$J$1:$M$3403,4,0)),"")</f>
        <v/>
      </c>
      <c r="H1304" s="2" t="str">
        <f>IF(AND($A1304&lt;&gt;"Eindtotaal",$A1304&lt;&gt;""),(VLOOKUP($A1304,basisdata!$J$1:$M$3403,2,0)),"")</f>
        <v/>
      </c>
    </row>
    <row r="1305" spans="1:8" x14ac:dyDescent="0.3">
      <c r="A1305"/>
      <c r="B1305"/>
      <c r="C1305"/>
      <c r="D1305"/>
      <c r="E1305"/>
      <c r="G1305" s="2" t="str">
        <f>IF(AND($A1305&lt;&gt;"Eindtotaal",$A1305&lt;&gt;""),(VLOOKUP($A1305,basisdata!$J$1:$M$3403,4,0)),"")</f>
        <v/>
      </c>
      <c r="H1305" s="2" t="str">
        <f>IF(AND($A1305&lt;&gt;"Eindtotaal",$A1305&lt;&gt;""),(VLOOKUP($A1305,basisdata!$J$1:$M$3403,2,0)),"")</f>
        <v/>
      </c>
    </row>
    <row r="1306" spans="1:8" x14ac:dyDescent="0.3">
      <c r="A1306"/>
      <c r="B1306"/>
      <c r="C1306"/>
      <c r="D1306"/>
      <c r="E1306"/>
      <c r="G1306" s="2" t="str">
        <f>IF(AND($A1306&lt;&gt;"Eindtotaal",$A1306&lt;&gt;""),(VLOOKUP($A1306,basisdata!$J$1:$M$3403,4,0)),"")</f>
        <v/>
      </c>
      <c r="H1306" s="2" t="str">
        <f>IF(AND($A1306&lt;&gt;"Eindtotaal",$A1306&lt;&gt;""),(VLOOKUP($A1306,basisdata!$J$1:$M$3403,2,0)),"")</f>
        <v/>
      </c>
    </row>
    <row r="1307" spans="1:8" x14ac:dyDescent="0.3">
      <c r="A1307"/>
      <c r="B1307"/>
      <c r="C1307"/>
      <c r="D1307"/>
      <c r="E1307"/>
      <c r="G1307" s="2" t="str">
        <f>IF(AND($A1307&lt;&gt;"Eindtotaal",$A1307&lt;&gt;""),(VLOOKUP($A1307,basisdata!$J$1:$M$3403,4,0)),"")</f>
        <v/>
      </c>
      <c r="H1307" s="2" t="str">
        <f>IF(AND($A1307&lt;&gt;"Eindtotaal",$A1307&lt;&gt;""),(VLOOKUP($A1307,basisdata!$J$1:$M$3403,2,0)),"")</f>
        <v/>
      </c>
    </row>
    <row r="1308" spans="1:8" x14ac:dyDescent="0.3">
      <c r="A1308"/>
      <c r="B1308"/>
      <c r="C1308"/>
      <c r="D1308"/>
      <c r="E1308"/>
      <c r="G1308" s="2" t="str">
        <f>IF(AND($A1308&lt;&gt;"Eindtotaal",$A1308&lt;&gt;""),(VLOOKUP($A1308,basisdata!$J$1:$M$3403,4,0)),"")</f>
        <v/>
      </c>
      <c r="H1308" s="2" t="str">
        <f>IF(AND($A1308&lt;&gt;"Eindtotaal",$A1308&lt;&gt;""),(VLOOKUP($A1308,basisdata!$J$1:$M$3403,2,0)),"")</f>
        <v/>
      </c>
    </row>
    <row r="1309" spans="1:8" x14ac:dyDescent="0.3">
      <c r="A1309"/>
      <c r="B1309"/>
      <c r="C1309"/>
      <c r="D1309"/>
      <c r="E1309"/>
      <c r="G1309" s="2" t="str">
        <f>IF(AND($A1309&lt;&gt;"Eindtotaal",$A1309&lt;&gt;""),(VLOOKUP($A1309,basisdata!$J$1:$M$3403,4,0)),"")</f>
        <v/>
      </c>
      <c r="H1309" s="2" t="str">
        <f>IF(AND($A1309&lt;&gt;"Eindtotaal",$A1309&lt;&gt;""),(VLOOKUP($A1309,basisdata!$J$1:$M$3403,2,0)),"")</f>
        <v/>
      </c>
    </row>
    <row r="1310" spans="1:8" x14ac:dyDescent="0.3">
      <c r="A1310"/>
      <c r="B1310"/>
      <c r="C1310"/>
      <c r="D1310"/>
      <c r="E1310"/>
      <c r="G1310" s="2" t="str">
        <f>IF(AND($A1310&lt;&gt;"Eindtotaal",$A1310&lt;&gt;""),(VLOOKUP($A1310,basisdata!$J$1:$M$3403,4,0)),"")</f>
        <v/>
      </c>
      <c r="H1310" s="2" t="str">
        <f>IF(AND($A1310&lt;&gt;"Eindtotaal",$A1310&lt;&gt;""),(VLOOKUP($A1310,basisdata!$J$1:$M$3403,2,0)),"")</f>
        <v/>
      </c>
    </row>
    <row r="1311" spans="1:8" x14ac:dyDescent="0.3">
      <c r="A1311"/>
      <c r="B1311"/>
      <c r="C1311"/>
      <c r="D1311"/>
      <c r="E1311"/>
      <c r="G1311" s="2" t="str">
        <f>IF(AND($A1311&lt;&gt;"Eindtotaal",$A1311&lt;&gt;""),(VLOOKUP($A1311,basisdata!$J$1:$M$3403,4,0)),"")</f>
        <v/>
      </c>
      <c r="H1311" s="2" t="str">
        <f>IF(AND($A1311&lt;&gt;"Eindtotaal",$A1311&lt;&gt;""),(VLOOKUP($A1311,basisdata!$J$1:$M$3403,2,0)),"")</f>
        <v/>
      </c>
    </row>
    <row r="1312" spans="1:8" x14ac:dyDescent="0.3">
      <c r="A1312"/>
      <c r="B1312"/>
      <c r="C1312"/>
      <c r="D1312"/>
      <c r="E1312"/>
      <c r="G1312" s="2" t="str">
        <f>IF(AND($A1312&lt;&gt;"Eindtotaal",$A1312&lt;&gt;""),(VLOOKUP($A1312,basisdata!$J$1:$M$3403,4,0)),"")</f>
        <v/>
      </c>
      <c r="H1312" s="2" t="str">
        <f>IF(AND($A1312&lt;&gt;"Eindtotaal",$A1312&lt;&gt;""),(VLOOKUP($A1312,basisdata!$J$1:$M$3403,2,0)),"")</f>
        <v/>
      </c>
    </row>
    <row r="1313" spans="1:8" x14ac:dyDescent="0.3">
      <c r="A1313"/>
      <c r="B1313"/>
      <c r="C1313"/>
      <c r="D1313"/>
      <c r="E1313"/>
      <c r="G1313" s="2" t="str">
        <f>IF(AND($A1313&lt;&gt;"Eindtotaal",$A1313&lt;&gt;""),(VLOOKUP($A1313,basisdata!$J$1:$M$3403,4,0)),"")</f>
        <v/>
      </c>
      <c r="H1313" s="2" t="str">
        <f>IF(AND($A1313&lt;&gt;"Eindtotaal",$A1313&lt;&gt;""),(VLOOKUP($A1313,basisdata!$J$1:$M$3403,2,0)),"")</f>
        <v/>
      </c>
    </row>
    <row r="1314" spans="1:8" x14ac:dyDescent="0.3">
      <c r="A1314"/>
      <c r="B1314"/>
      <c r="C1314"/>
      <c r="D1314"/>
      <c r="E1314"/>
      <c r="G1314" s="2" t="str">
        <f>IF(AND($A1314&lt;&gt;"Eindtotaal",$A1314&lt;&gt;""),(VLOOKUP($A1314,basisdata!$J$1:$M$3403,4,0)),"")</f>
        <v/>
      </c>
      <c r="H1314" s="2" t="str">
        <f>IF(AND($A1314&lt;&gt;"Eindtotaal",$A1314&lt;&gt;""),(VLOOKUP($A1314,basisdata!$J$1:$M$3403,2,0)),"")</f>
        <v/>
      </c>
    </row>
    <row r="1315" spans="1:8" x14ac:dyDescent="0.3">
      <c r="A1315"/>
      <c r="B1315"/>
      <c r="C1315"/>
      <c r="D1315"/>
      <c r="E1315"/>
      <c r="G1315" s="2" t="str">
        <f>IF(AND($A1315&lt;&gt;"Eindtotaal",$A1315&lt;&gt;""),(VLOOKUP($A1315,basisdata!$J$1:$M$3403,4,0)),"")</f>
        <v/>
      </c>
      <c r="H1315" s="2" t="str">
        <f>IF(AND($A1315&lt;&gt;"Eindtotaal",$A1315&lt;&gt;""),(VLOOKUP($A1315,basisdata!$J$1:$M$3403,2,0)),"")</f>
        <v/>
      </c>
    </row>
    <row r="1316" spans="1:8" x14ac:dyDescent="0.3">
      <c r="A1316"/>
      <c r="B1316"/>
      <c r="C1316"/>
      <c r="D1316"/>
      <c r="E1316"/>
      <c r="G1316" s="2" t="str">
        <f>IF(AND($A1316&lt;&gt;"Eindtotaal",$A1316&lt;&gt;""),(VLOOKUP($A1316,basisdata!$J$1:$M$3403,4,0)),"")</f>
        <v/>
      </c>
      <c r="H1316" s="2" t="str">
        <f>IF(AND($A1316&lt;&gt;"Eindtotaal",$A1316&lt;&gt;""),(VLOOKUP($A1316,basisdata!$J$1:$M$3403,2,0)),"")</f>
        <v/>
      </c>
    </row>
    <row r="1317" spans="1:8" x14ac:dyDescent="0.3">
      <c r="A1317"/>
      <c r="B1317"/>
      <c r="C1317"/>
      <c r="D1317"/>
      <c r="E1317"/>
      <c r="G1317" s="2" t="str">
        <f>IF(AND($A1317&lt;&gt;"Eindtotaal",$A1317&lt;&gt;""),(VLOOKUP($A1317,basisdata!$J$1:$M$3403,4,0)),"")</f>
        <v/>
      </c>
      <c r="H1317" s="2" t="str">
        <f>IF(AND($A1317&lt;&gt;"Eindtotaal",$A1317&lt;&gt;""),(VLOOKUP($A1317,basisdata!$J$1:$M$3403,2,0)),"")</f>
        <v/>
      </c>
    </row>
    <row r="1318" spans="1:8" x14ac:dyDescent="0.3">
      <c r="A1318"/>
      <c r="B1318"/>
      <c r="C1318"/>
      <c r="D1318"/>
      <c r="E1318"/>
      <c r="G1318" s="2" t="str">
        <f>IF(AND($A1318&lt;&gt;"Eindtotaal",$A1318&lt;&gt;""),(VLOOKUP($A1318,basisdata!$J$1:$M$3403,4,0)),"")</f>
        <v/>
      </c>
      <c r="H1318" s="2" t="str">
        <f>IF(AND($A1318&lt;&gt;"Eindtotaal",$A1318&lt;&gt;""),(VLOOKUP($A1318,basisdata!$J$1:$M$3403,2,0)),"")</f>
        <v/>
      </c>
    </row>
    <row r="1319" spans="1:8" x14ac:dyDescent="0.3">
      <c r="A1319"/>
      <c r="B1319"/>
      <c r="C1319"/>
      <c r="D1319"/>
      <c r="E1319"/>
      <c r="G1319" s="2" t="str">
        <f>IF(AND($A1319&lt;&gt;"Eindtotaal",$A1319&lt;&gt;""),(VLOOKUP($A1319,basisdata!$J$1:$M$3403,4,0)),"")</f>
        <v/>
      </c>
      <c r="H1319" s="2" t="str">
        <f>IF(AND($A1319&lt;&gt;"Eindtotaal",$A1319&lt;&gt;""),(VLOOKUP($A1319,basisdata!$J$1:$M$3403,2,0)),"")</f>
        <v/>
      </c>
    </row>
    <row r="1320" spans="1:8" x14ac:dyDescent="0.3">
      <c r="A1320"/>
      <c r="B1320"/>
      <c r="C1320"/>
      <c r="D1320"/>
      <c r="E1320"/>
      <c r="G1320" s="2" t="str">
        <f>IF(AND($A1320&lt;&gt;"Eindtotaal",$A1320&lt;&gt;""),(VLOOKUP($A1320,basisdata!$J$1:$M$3403,4,0)),"")</f>
        <v/>
      </c>
      <c r="H1320" s="2" t="str">
        <f>IF(AND($A1320&lt;&gt;"Eindtotaal",$A1320&lt;&gt;""),(VLOOKUP($A1320,basisdata!$J$1:$M$3403,2,0)),"")</f>
        <v/>
      </c>
    </row>
    <row r="1321" spans="1:8" x14ac:dyDescent="0.3">
      <c r="A1321"/>
      <c r="B1321"/>
      <c r="C1321"/>
      <c r="D1321"/>
      <c r="E1321"/>
      <c r="G1321" s="2" t="str">
        <f>IF(AND($A1321&lt;&gt;"Eindtotaal",$A1321&lt;&gt;""),(VLOOKUP($A1321,basisdata!$J$1:$M$3403,4,0)),"")</f>
        <v/>
      </c>
      <c r="H1321" s="2" t="str">
        <f>IF(AND($A1321&lt;&gt;"Eindtotaal",$A1321&lt;&gt;""),(VLOOKUP($A1321,basisdata!$J$1:$M$3403,2,0)),"")</f>
        <v/>
      </c>
    </row>
    <row r="1322" spans="1:8" x14ac:dyDescent="0.3">
      <c r="A1322"/>
      <c r="B1322"/>
      <c r="C1322"/>
      <c r="D1322"/>
      <c r="E1322"/>
      <c r="G1322" s="2" t="str">
        <f>IF(AND($A1322&lt;&gt;"Eindtotaal",$A1322&lt;&gt;""),(VLOOKUP($A1322,basisdata!$J$1:$M$3403,4,0)),"")</f>
        <v/>
      </c>
      <c r="H1322" s="2" t="str">
        <f>IF(AND($A1322&lt;&gt;"Eindtotaal",$A1322&lt;&gt;""),(VLOOKUP($A1322,basisdata!$J$1:$M$3403,2,0)),"")</f>
        <v/>
      </c>
    </row>
    <row r="1323" spans="1:8" x14ac:dyDescent="0.3">
      <c r="A1323"/>
      <c r="B1323"/>
      <c r="C1323"/>
      <c r="D1323"/>
      <c r="E1323"/>
      <c r="G1323" s="2" t="str">
        <f>IF(AND($A1323&lt;&gt;"Eindtotaal",$A1323&lt;&gt;""),(VLOOKUP($A1323,basisdata!$J$1:$M$3403,4,0)),"")</f>
        <v/>
      </c>
      <c r="H1323" s="2" t="str">
        <f>IF(AND($A1323&lt;&gt;"Eindtotaal",$A1323&lt;&gt;""),(VLOOKUP($A1323,basisdata!$J$1:$M$3403,2,0)),"")</f>
        <v/>
      </c>
    </row>
    <row r="1324" spans="1:8" x14ac:dyDescent="0.3">
      <c r="A1324"/>
      <c r="B1324"/>
      <c r="C1324"/>
      <c r="D1324"/>
      <c r="E1324"/>
      <c r="G1324" s="2" t="str">
        <f>IF(AND($A1324&lt;&gt;"Eindtotaal",$A1324&lt;&gt;""),(VLOOKUP($A1324,basisdata!$J$1:$M$3403,4,0)),"")</f>
        <v/>
      </c>
      <c r="H1324" s="2" t="str">
        <f>IF(AND($A1324&lt;&gt;"Eindtotaal",$A1324&lt;&gt;""),(VLOOKUP($A1324,basisdata!$J$1:$M$3403,2,0)),"")</f>
        <v/>
      </c>
    </row>
    <row r="1325" spans="1:8" x14ac:dyDescent="0.3">
      <c r="A1325"/>
      <c r="B1325"/>
      <c r="C1325"/>
      <c r="D1325"/>
      <c r="E1325"/>
      <c r="G1325" s="2" t="str">
        <f>IF(AND($A1325&lt;&gt;"Eindtotaal",$A1325&lt;&gt;""),(VLOOKUP($A1325,basisdata!$J$1:$M$3403,4,0)),"")</f>
        <v/>
      </c>
      <c r="H1325" s="2" t="str">
        <f>IF(AND($A1325&lt;&gt;"Eindtotaal",$A1325&lt;&gt;""),(VLOOKUP($A1325,basisdata!$J$1:$M$3403,2,0)),"")</f>
        <v/>
      </c>
    </row>
    <row r="1326" spans="1:8" x14ac:dyDescent="0.3">
      <c r="A1326"/>
      <c r="B1326"/>
      <c r="C1326"/>
      <c r="D1326"/>
      <c r="E1326"/>
      <c r="G1326" s="2" t="str">
        <f>IF(AND($A1326&lt;&gt;"Eindtotaal",$A1326&lt;&gt;""),(VLOOKUP($A1326,basisdata!$J$1:$M$3403,4,0)),"")</f>
        <v/>
      </c>
      <c r="H1326" s="2" t="str">
        <f>IF(AND($A1326&lt;&gt;"Eindtotaal",$A1326&lt;&gt;""),(VLOOKUP($A1326,basisdata!$J$1:$M$3403,2,0)),"")</f>
        <v/>
      </c>
    </row>
    <row r="1327" spans="1:8" x14ac:dyDescent="0.3">
      <c r="A1327"/>
      <c r="B1327"/>
      <c r="C1327"/>
      <c r="D1327"/>
      <c r="E1327"/>
      <c r="G1327" s="2" t="str">
        <f>IF(AND($A1327&lt;&gt;"Eindtotaal",$A1327&lt;&gt;""),(VLOOKUP($A1327,basisdata!$J$1:$M$3403,4,0)),"")</f>
        <v/>
      </c>
      <c r="H1327" s="2" t="str">
        <f>IF(AND($A1327&lt;&gt;"Eindtotaal",$A1327&lt;&gt;""),(VLOOKUP($A1327,basisdata!$J$1:$M$3403,2,0)),"")</f>
        <v/>
      </c>
    </row>
    <row r="1328" spans="1:8" x14ac:dyDescent="0.3">
      <c r="A1328"/>
      <c r="B1328"/>
      <c r="C1328"/>
      <c r="D1328"/>
      <c r="E1328"/>
      <c r="G1328" s="2" t="str">
        <f>IF(AND($A1328&lt;&gt;"Eindtotaal",$A1328&lt;&gt;""),(VLOOKUP($A1328,basisdata!$J$1:$M$3403,4,0)),"")</f>
        <v/>
      </c>
      <c r="H1328" s="2" t="str">
        <f>IF(AND($A1328&lt;&gt;"Eindtotaal",$A1328&lt;&gt;""),(VLOOKUP($A1328,basisdata!$J$1:$M$3403,2,0)),"")</f>
        <v/>
      </c>
    </row>
    <row r="1329" spans="1:8" x14ac:dyDescent="0.3">
      <c r="A1329"/>
      <c r="B1329"/>
      <c r="C1329"/>
      <c r="D1329"/>
      <c r="E1329"/>
      <c r="G1329" s="2" t="str">
        <f>IF(AND($A1329&lt;&gt;"Eindtotaal",$A1329&lt;&gt;""),(VLOOKUP($A1329,basisdata!$J$1:$M$3403,4,0)),"")</f>
        <v/>
      </c>
      <c r="H1329" s="2" t="str">
        <f>IF(AND($A1329&lt;&gt;"Eindtotaal",$A1329&lt;&gt;""),(VLOOKUP($A1329,basisdata!$J$1:$M$3403,2,0)),"")</f>
        <v/>
      </c>
    </row>
    <row r="1330" spans="1:8" x14ac:dyDescent="0.3">
      <c r="A1330"/>
      <c r="B1330"/>
      <c r="C1330"/>
      <c r="D1330"/>
      <c r="E1330"/>
      <c r="G1330" s="2" t="str">
        <f>IF(AND($A1330&lt;&gt;"Eindtotaal",$A1330&lt;&gt;""),(VLOOKUP($A1330,basisdata!$J$1:$M$3403,4,0)),"")</f>
        <v/>
      </c>
      <c r="H1330" s="2" t="str">
        <f>IF(AND($A1330&lt;&gt;"Eindtotaal",$A1330&lt;&gt;""),(VLOOKUP($A1330,basisdata!$J$1:$M$3403,2,0)),"")</f>
        <v/>
      </c>
    </row>
    <row r="1331" spans="1:8" x14ac:dyDescent="0.3">
      <c r="A1331"/>
      <c r="B1331"/>
      <c r="C1331"/>
      <c r="D1331"/>
      <c r="E1331"/>
      <c r="G1331" s="2" t="str">
        <f>IF(AND($A1331&lt;&gt;"Eindtotaal",$A1331&lt;&gt;""),(VLOOKUP($A1331,basisdata!$J$1:$M$3403,4,0)),"")</f>
        <v/>
      </c>
      <c r="H1331" s="2" t="str">
        <f>IF(AND($A1331&lt;&gt;"Eindtotaal",$A1331&lt;&gt;""),(VLOOKUP($A1331,basisdata!$J$1:$M$3403,2,0)),"")</f>
        <v/>
      </c>
    </row>
    <row r="1332" spans="1:8" x14ac:dyDescent="0.3">
      <c r="A1332"/>
      <c r="B1332"/>
      <c r="C1332"/>
      <c r="D1332"/>
      <c r="E1332"/>
      <c r="G1332" s="2" t="str">
        <f>IF(AND($A1332&lt;&gt;"Eindtotaal",$A1332&lt;&gt;""),(VLOOKUP($A1332,basisdata!$J$1:$M$3403,4,0)),"")</f>
        <v/>
      </c>
      <c r="H1332" s="2" t="str">
        <f>IF(AND($A1332&lt;&gt;"Eindtotaal",$A1332&lt;&gt;""),(VLOOKUP($A1332,basisdata!$J$1:$M$3403,2,0)),"")</f>
        <v/>
      </c>
    </row>
    <row r="1333" spans="1:8" x14ac:dyDescent="0.3">
      <c r="A1333"/>
      <c r="B1333"/>
      <c r="C1333"/>
      <c r="D1333"/>
      <c r="E1333"/>
      <c r="G1333" s="2" t="str">
        <f>IF(AND($A1333&lt;&gt;"Eindtotaal",$A1333&lt;&gt;""),(VLOOKUP($A1333,basisdata!$J$1:$M$3403,4,0)),"")</f>
        <v/>
      </c>
      <c r="H1333" s="2" t="str">
        <f>IF(AND($A1333&lt;&gt;"Eindtotaal",$A1333&lt;&gt;""),(VLOOKUP($A1333,basisdata!$J$1:$M$3403,2,0)),"")</f>
        <v/>
      </c>
    </row>
    <row r="1334" spans="1:8" x14ac:dyDescent="0.3">
      <c r="A1334"/>
      <c r="B1334"/>
      <c r="C1334"/>
      <c r="D1334"/>
      <c r="E1334"/>
      <c r="G1334" s="2" t="str">
        <f>IF(AND($A1334&lt;&gt;"Eindtotaal",$A1334&lt;&gt;""),(VLOOKUP($A1334,basisdata!$J$1:$M$3403,4,0)),"")</f>
        <v/>
      </c>
      <c r="H1334" s="2" t="str">
        <f>IF(AND($A1334&lt;&gt;"Eindtotaal",$A1334&lt;&gt;""),(VLOOKUP($A1334,basisdata!$J$1:$M$3403,2,0)),"")</f>
        <v/>
      </c>
    </row>
    <row r="1335" spans="1:8" x14ac:dyDescent="0.3">
      <c r="A1335"/>
      <c r="B1335"/>
      <c r="C1335"/>
      <c r="D1335"/>
      <c r="E1335"/>
      <c r="G1335" s="2" t="str">
        <f>IF(AND($A1335&lt;&gt;"Eindtotaal",$A1335&lt;&gt;""),(VLOOKUP($A1335,basisdata!$J$1:$M$3403,4,0)),"")</f>
        <v/>
      </c>
      <c r="H1335" s="2" t="str">
        <f>IF(AND($A1335&lt;&gt;"Eindtotaal",$A1335&lt;&gt;""),(VLOOKUP($A1335,basisdata!$J$1:$M$3403,2,0)),"")</f>
        <v/>
      </c>
    </row>
    <row r="1336" spans="1:8" x14ac:dyDescent="0.3">
      <c r="A1336"/>
      <c r="B1336"/>
      <c r="C1336"/>
      <c r="D1336"/>
      <c r="E1336"/>
      <c r="G1336" s="2" t="str">
        <f>IF(AND($A1336&lt;&gt;"Eindtotaal",$A1336&lt;&gt;""),(VLOOKUP($A1336,basisdata!$J$1:$M$3403,4,0)),"")</f>
        <v/>
      </c>
      <c r="H1336" s="2" t="str">
        <f>IF(AND($A1336&lt;&gt;"Eindtotaal",$A1336&lt;&gt;""),(VLOOKUP($A1336,basisdata!$J$1:$M$3403,2,0)),"")</f>
        <v/>
      </c>
    </row>
    <row r="1337" spans="1:8" x14ac:dyDescent="0.3">
      <c r="A1337"/>
      <c r="B1337"/>
      <c r="C1337"/>
      <c r="D1337"/>
      <c r="E1337"/>
      <c r="G1337" s="2" t="str">
        <f>IF(AND($A1337&lt;&gt;"Eindtotaal",$A1337&lt;&gt;""),(VLOOKUP($A1337,basisdata!$J$1:$M$3403,4,0)),"")</f>
        <v/>
      </c>
      <c r="H1337" s="2" t="str">
        <f>IF(AND($A1337&lt;&gt;"Eindtotaal",$A1337&lt;&gt;""),(VLOOKUP($A1337,basisdata!$J$1:$M$3403,2,0)),"")</f>
        <v/>
      </c>
    </row>
    <row r="1338" spans="1:8" x14ac:dyDescent="0.3">
      <c r="A1338"/>
      <c r="B1338"/>
      <c r="C1338"/>
      <c r="D1338"/>
      <c r="E1338"/>
      <c r="G1338" s="2" t="str">
        <f>IF(AND($A1338&lt;&gt;"Eindtotaal",$A1338&lt;&gt;""),(VLOOKUP($A1338,basisdata!$J$1:$M$3403,4,0)),"")</f>
        <v/>
      </c>
      <c r="H1338" s="2" t="str">
        <f>IF(AND($A1338&lt;&gt;"Eindtotaal",$A1338&lt;&gt;""),(VLOOKUP($A1338,basisdata!$J$1:$M$3403,2,0)),"")</f>
        <v/>
      </c>
    </row>
    <row r="1339" spans="1:8" x14ac:dyDescent="0.3">
      <c r="A1339"/>
      <c r="B1339"/>
      <c r="C1339"/>
      <c r="D1339"/>
      <c r="E1339"/>
      <c r="G1339" s="2" t="str">
        <f>IF(AND($A1339&lt;&gt;"Eindtotaal",$A1339&lt;&gt;""),(VLOOKUP($A1339,basisdata!$J$1:$M$3403,4,0)),"")</f>
        <v/>
      </c>
      <c r="H1339" s="2" t="str">
        <f>IF(AND($A1339&lt;&gt;"Eindtotaal",$A1339&lt;&gt;""),(VLOOKUP($A1339,basisdata!$J$1:$M$3403,2,0)),"")</f>
        <v/>
      </c>
    </row>
    <row r="1340" spans="1:8" x14ac:dyDescent="0.3">
      <c r="A1340"/>
      <c r="B1340"/>
      <c r="C1340"/>
      <c r="D1340"/>
      <c r="E1340"/>
      <c r="G1340" s="2" t="str">
        <f>IF(AND($A1340&lt;&gt;"Eindtotaal",$A1340&lt;&gt;""),(VLOOKUP($A1340,basisdata!$J$1:$M$3403,4,0)),"")</f>
        <v/>
      </c>
      <c r="H1340" s="2" t="str">
        <f>IF(AND($A1340&lt;&gt;"Eindtotaal",$A1340&lt;&gt;""),(VLOOKUP($A1340,basisdata!$J$1:$M$3403,2,0)),"")</f>
        <v/>
      </c>
    </row>
    <row r="1341" spans="1:8" x14ac:dyDescent="0.3">
      <c r="A1341"/>
      <c r="B1341"/>
      <c r="C1341"/>
      <c r="D1341"/>
      <c r="E1341"/>
      <c r="G1341" s="2" t="str">
        <f>IF(AND($A1341&lt;&gt;"Eindtotaal",$A1341&lt;&gt;""),(VLOOKUP($A1341,basisdata!$J$1:$M$3403,4,0)),"")</f>
        <v/>
      </c>
      <c r="H1341" s="2" t="str">
        <f>IF(AND($A1341&lt;&gt;"Eindtotaal",$A1341&lt;&gt;""),(VLOOKUP($A1341,basisdata!$J$1:$M$3403,2,0)),"")</f>
        <v/>
      </c>
    </row>
    <row r="1342" spans="1:8" x14ac:dyDescent="0.3">
      <c r="A1342"/>
      <c r="B1342"/>
      <c r="C1342"/>
      <c r="D1342"/>
      <c r="E1342"/>
      <c r="G1342" s="2" t="str">
        <f>IF(AND($A1342&lt;&gt;"Eindtotaal",$A1342&lt;&gt;""),(VLOOKUP($A1342,basisdata!$J$1:$M$3403,4,0)),"")</f>
        <v/>
      </c>
      <c r="H1342" s="2" t="str">
        <f>IF(AND($A1342&lt;&gt;"Eindtotaal",$A1342&lt;&gt;""),(VLOOKUP($A1342,basisdata!$J$1:$M$3403,2,0)),"")</f>
        <v/>
      </c>
    </row>
    <row r="1343" spans="1:8" x14ac:dyDescent="0.3">
      <c r="A1343"/>
      <c r="B1343"/>
      <c r="C1343"/>
      <c r="D1343"/>
      <c r="E1343"/>
      <c r="G1343" s="2" t="str">
        <f>IF(AND($A1343&lt;&gt;"Eindtotaal",$A1343&lt;&gt;""),(VLOOKUP($A1343,basisdata!$J$1:$M$3403,4,0)),"")</f>
        <v/>
      </c>
      <c r="H1343" s="2" t="str">
        <f>IF(AND($A1343&lt;&gt;"Eindtotaal",$A1343&lt;&gt;""),(VLOOKUP($A1343,basisdata!$J$1:$M$3403,2,0)),"")</f>
        <v/>
      </c>
    </row>
    <row r="1344" spans="1:8" x14ac:dyDescent="0.3">
      <c r="A1344"/>
      <c r="B1344"/>
      <c r="C1344"/>
      <c r="D1344"/>
      <c r="E1344"/>
      <c r="G1344" s="2" t="str">
        <f>IF(AND($A1344&lt;&gt;"Eindtotaal",$A1344&lt;&gt;""),(VLOOKUP($A1344,basisdata!$J$1:$M$3403,4,0)),"")</f>
        <v/>
      </c>
      <c r="H1344" s="2" t="str">
        <f>IF(AND($A1344&lt;&gt;"Eindtotaal",$A1344&lt;&gt;""),(VLOOKUP($A1344,basisdata!$J$1:$M$3403,2,0)),"")</f>
        <v/>
      </c>
    </row>
    <row r="1345" spans="1:8" x14ac:dyDescent="0.3">
      <c r="A1345"/>
      <c r="B1345"/>
      <c r="C1345"/>
      <c r="D1345"/>
      <c r="E1345"/>
      <c r="G1345" s="2" t="str">
        <f>IF(AND($A1345&lt;&gt;"Eindtotaal",$A1345&lt;&gt;""),(VLOOKUP($A1345,basisdata!$J$1:$M$3403,4,0)),"")</f>
        <v/>
      </c>
      <c r="H1345" s="2" t="str">
        <f>IF(AND($A1345&lt;&gt;"Eindtotaal",$A1345&lt;&gt;""),(VLOOKUP($A1345,basisdata!$J$1:$M$3403,2,0)),"")</f>
        <v/>
      </c>
    </row>
    <row r="1346" spans="1:8" x14ac:dyDescent="0.3">
      <c r="A1346"/>
      <c r="B1346"/>
      <c r="C1346"/>
      <c r="D1346"/>
      <c r="E1346"/>
      <c r="G1346" s="2" t="str">
        <f>IF(AND($A1346&lt;&gt;"Eindtotaal",$A1346&lt;&gt;""),(VLOOKUP($A1346,basisdata!$J$1:$M$3403,4,0)),"")</f>
        <v/>
      </c>
      <c r="H1346" s="2" t="str">
        <f>IF(AND($A1346&lt;&gt;"Eindtotaal",$A1346&lt;&gt;""),(VLOOKUP($A1346,basisdata!$J$1:$M$3403,2,0)),"")</f>
        <v/>
      </c>
    </row>
    <row r="1347" spans="1:8" x14ac:dyDescent="0.3">
      <c r="A1347"/>
      <c r="B1347"/>
      <c r="C1347"/>
      <c r="D1347"/>
      <c r="E1347"/>
      <c r="G1347" s="2" t="str">
        <f>IF(AND($A1347&lt;&gt;"Eindtotaal",$A1347&lt;&gt;""),(VLOOKUP($A1347,basisdata!$J$1:$M$3403,4,0)),"")</f>
        <v/>
      </c>
      <c r="H1347" s="2" t="str">
        <f>IF(AND($A1347&lt;&gt;"Eindtotaal",$A1347&lt;&gt;""),(VLOOKUP($A1347,basisdata!$J$1:$M$3403,2,0)),"")</f>
        <v/>
      </c>
    </row>
    <row r="1348" spans="1:8" x14ac:dyDescent="0.3">
      <c r="A1348"/>
      <c r="B1348"/>
      <c r="C1348"/>
      <c r="D1348"/>
      <c r="E1348"/>
      <c r="G1348" s="2" t="str">
        <f>IF(AND($A1348&lt;&gt;"Eindtotaal",$A1348&lt;&gt;""),(VLOOKUP($A1348,basisdata!$J$1:$M$3403,4,0)),"")</f>
        <v/>
      </c>
      <c r="H1348" s="2" t="str">
        <f>IF(AND($A1348&lt;&gt;"Eindtotaal",$A1348&lt;&gt;""),(VLOOKUP($A1348,basisdata!$J$1:$M$3403,2,0)),"")</f>
        <v/>
      </c>
    </row>
    <row r="1349" spans="1:8" x14ac:dyDescent="0.3">
      <c r="A1349"/>
      <c r="B1349"/>
      <c r="C1349"/>
      <c r="D1349"/>
      <c r="E1349"/>
      <c r="G1349" s="2" t="str">
        <f>IF(AND($A1349&lt;&gt;"Eindtotaal",$A1349&lt;&gt;""),(VLOOKUP($A1349,basisdata!$J$1:$M$3403,4,0)),"")</f>
        <v/>
      </c>
      <c r="H1349" s="2" t="str">
        <f>IF(AND($A1349&lt;&gt;"Eindtotaal",$A1349&lt;&gt;""),(VLOOKUP($A1349,basisdata!$J$1:$M$3403,2,0)),"")</f>
        <v/>
      </c>
    </row>
    <row r="1350" spans="1:8" x14ac:dyDescent="0.3">
      <c r="A1350"/>
      <c r="B1350"/>
      <c r="C1350"/>
      <c r="D1350"/>
      <c r="E1350"/>
      <c r="G1350" s="2" t="str">
        <f>IF(AND($A1350&lt;&gt;"Eindtotaal",$A1350&lt;&gt;""),(VLOOKUP($A1350,basisdata!$J$1:$M$3403,4,0)),"")</f>
        <v/>
      </c>
      <c r="H1350" s="2" t="str">
        <f>IF(AND($A1350&lt;&gt;"Eindtotaal",$A1350&lt;&gt;""),(VLOOKUP($A1350,basisdata!$J$1:$M$3403,2,0)),"")</f>
        <v/>
      </c>
    </row>
    <row r="1351" spans="1:8" x14ac:dyDescent="0.3">
      <c r="A1351"/>
      <c r="B1351"/>
      <c r="C1351"/>
      <c r="D1351"/>
      <c r="E1351"/>
      <c r="G1351" s="2" t="str">
        <f>IF(AND($A1351&lt;&gt;"Eindtotaal",$A1351&lt;&gt;""),(VLOOKUP($A1351,basisdata!$J$1:$M$3403,4,0)),"")</f>
        <v/>
      </c>
      <c r="H1351" s="2" t="str">
        <f>IF(AND($A1351&lt;&gt;"Eindtotaal",$A1351&lt;&gt;""),(VLOOKUP($A1351,basisdata!$J$1:$M$3403,2,0)),"")</f>
        <v/>
      </c>
    </row>
    <row r="1352" spans="1:8" x14ac:dyDescent="0.3">
      <c r="A1352"/>
      <c r="B1352"/>
      <c r="C1352"/>
      <c r="D1352"/>
      <c r="E1352"/>
      <c r="G1352" s="2" t="str">
        <f>IF(AND($A1352&lt;&gt;"Eindtotaal",$A1352&lt;&gt;""),(VLOOKUP($A1352,basisdata!$J$1:$M$3403,4,0)),"")</f>
        <v/>
      </c>
      <c r="H1352" s="2" t="str">
        <f>IF(AND($A1352&lt;&gt;"Eindtotaal",$A1352&lt;&gt;""),(VLOOKUP($A1352,basisdata!$J$1:$M$3403,2,0)),"")</f>
        <v/>
      </c>
    </row>
    <row r="1353" spans="1:8" x14ac:dyDescent="0.3">
      <c r="A1353"/>
      <c r="B1353"/>
      <c r="C1353"/>
      <c r="D1353"/>
      <c r="E1353"/>
      <c r="G1353" s="2" t="str">
        <f>IF(AND($A1353&lt;&gt;"Eindtotaal",$A1353&lt;&gt;""),(VLOOKUP($A1353,basisdata!$J$1:$M$3403,4,0)),"")</f>
        <v/>
      </c>
      <c r="H1353" s="2" t="str">
        <f>IF(AND($A1353&lt;&gt;"Eindtotaal",$A1353&lt;&gt;""),(VLOOKUP($A1353,basisdata!$J$1:$M$3403,2,0)),"")</f>
        <v/>
      </c>
    </row>
    <row r="1354" spans="1:8" x14ac:dyDescent="0.3">
      <c r="A1354"/>
      <c r="B1354"/>
      <c r="C1354"/>
      <c r="D1354"/>
      <c r="E1354"/>
      <c r="G1354" s="2" t="str">
        <f>IF(AND($A1354&lt;&gt;"Eindtotaal",$A1354&lt;&gt;""),(VLOOKUP($A1354,basisdata!$J$1:$M$3403,4,0)),"")</f>
        <v/>
      </c>
      <c r="H1354" s="2" t="str">
        <f>IF(AND($A1354&lt;&gt;"Eindtotaal",$A1354&lt;&gt;""),(VLOOKUP($A1354,basisdata!$J$1:$M$3403,2,0)),"")</f>
        <v/>
      </c>
    </row>
    <row r="1355" spans="1:8" x14ac:dyDescent="0.3">
      <c r="A1355"/>
      <c r="B1355"/>
      <c r="C1355"/>
      <c r="D1355"/>
      <c r="E1355"/>
      <c r="G1355" s="2" t="str">
        <f>IF(AND($A1355&lt;&gt;"Eindtotaal",$A1355&lt;&gt;""),(VLOOKUP($A1355,basisdata!$J$1:$M$3403,4,0)),"")</f>
        <v/>
      </c>
      <c r="H1355" s="2" t="str">
        <f>IF(AND($A1355&lt;&gt;"Eindtotaal",$A1355&lt;&gt;""),(VLOOKUP($A1355,basisdata!$J$1:$M$3403,2,0)),"")</f>
        <v/>
      </c>
    </row>
    <row r="1356" spans="1:8" x14ac:dyDescent="0.3">
      <c r="A1356"/>
      <c r="B1356"/>
      <c r="C1356"/>
      <c r="D1356"/>
      <c r="E1356"/>
      <c r="G1356" s="2" t="str">
        <f>IF(AND($A1356&lt;&gt;"Eindtotaal",$A1356&lt;&gt;""),(VLOOKUP($A1356,basisdata!$J$1:$M$3403,4,0)),"")</f>
        <v/>
      </c>
      <c r="H1356" s="2" t="str">
        <f>IF(AND($A1356&lt;&gt;"Eindtotaal",$A1356&lt;&gt;""),(VLOOKUP($A1356,basisdata!$J$1:$M$3403,2,0)),"")</f>
        <v/>
      </c>
    </row>
    <row r="1357" spans="1:8" x14ac:dyDescent="0.3">
      <c r="A1357"/>
      <c r="B1357"/>
      <c r="C1357"/>
      <c r="D1357"/>
      <c r="E1357"/>
      <c r="G1357" s="2" t="str">
        <f>IF(AND($A1357&lt;&gt;"Eindtotaal",$A1357&lt;&gt;""),(VLOOKUP($A1357,basisdata!$J$1:$M$3403,4,0)),"")</f>
        <v/>
      </c>
      <c r="H1357" s="2" t="str">
        <f>IF(AND($A1357&lt;&gt;"Eindtotaal",$A1357&lt;&gt;""),(VLOOKUP($A1357,basisdata!$J$1:$M$3403,2,0)),"")</f>
        <v/>
      </c>
    </row>
    <row r="1358" spans="1:8" x14ac:dyDescent="0.3">
      <c r="A1358"/>
      <c r="B1358"/>
      <c r="C1358"/>
      <c r="D1358"/>
      <c r="E1358"/>
      <c r="G1358" s="2" t="str">
        <f>IF(AND($A1358&lt;&gt;"Eindtotaal",$A1358&lt;&gt;""),(VLOOKUP($A1358,basisdata!$J$1:$M$3403,4,0)),"")</f>
        <v/>
      </c>
      <c r="H1358" s="2" t="str">
        <f>IF(AND($A1358&lt;&gt;"Eindtotaal",$A1358&lt;&gt;""),(VLOOKUP($A1358,basisdata!$J$1:$M$3403,2,0)),"")</f>
        <v/>
      </c>
    </row>
    <row r="1359" spans="1:8" x14ac:dyDescent="0.3">
      <c r="A1359"/>
      <c r="B1359"/>
      <c r="C1359"/>
      <c r="D1359"/>
      <c r="E1359"/>
      <c r="G1359" s="2" t="str">
        <f>IF(AND($A1359&lt;&gt;"Eindtotaal",$A1359&lt;&gt;""),(VLOOKUP($A1359,basisdata!$J$1:$M$3403,4,0)),"")</f>
        <v/>
      </c>
      <c r="H1359" s="2" t="str">
        <f>IF(AND($A1359&lt;&gt;"Eindtotaal",$A1359&lt;&gt;""),(VLOOKUP($A1359,basisdata!$J$1:$M$3403,2,0)),"")</f>
        <v/>
      </c>
    </row>
    <row r="1360" spans="1:8" x14ac:dyDescent="0.3">
      <c r="A1360"/>
      <c r="B1360"/>
      <c r="C1360"/>
      <c r="D1360"/>
      <c r="E1360"/>
      <c r="G1360" s="2" t="str">
        <f>IF(AND($A1360&lt;&gt;"Eindtotaal",$A1360&lt;&gt;""),(VLOOKUP($A1360,basisdata!$J$1:$M$3403,4,0)),"")</f>
        <v/>
      </c>
      <c r="H1360" s="2" t="str">
        <f>IF(AND($A1360&lt;&gt;"Eindtotaal",$A1360&lt;&gt;""),(VLOOKUP($A1360,basisdata!$J$1:$M$3403,2,0)),"")</f>
        <v/>
      </c>
    </row>
    <row r="1361" spans="1:8" x14ac:dyDescent="0.3">
      <c r="A1361"/>
      <c r="B1361"/>
      <c r="C1361"/>
      <c r="D1361"/>
      <c r="E1361"/>
      <c r="G1361" s="2" t="str">
        <f>IF(AND($A1361&lt;&gt;"Eindtotaal",$A1361&lt;&gt;""),(VLOOKUP($A1361,basisdata!$J$1:$M$3403,4,0)),"")</f>
        <v/>
      </c>
      <c r="H1361" s="2" t="str">
        <f>IF(AND($A1361&lt;&gt;"Eindtotaal",$A1361&lt;&gt;""),(VLOOKUP($A1361,basisdata!$J$1:$M$3403,2,0)),"")</f>
        <v/>
      </c>
    </row>
    <row r="1362" spans="1:8" x14ac:dyDescent="0.3">
      <c r="A1362"/>
      <c r="B1362"/>
      <c r="C1362"/>
      <c r="D1362"/>
      <c r="E1362"/>
      <c r="G1362" s="2" t="str">
        <f>IF(AND($A1362&lt;&gt;"Eindtotaal",$A1362&lt;&gt;""),(VLOOKUP($A1362,basisdata!$J$1:$M$3403,4,0)),"")</f>
        <v/>
      </c>
      <c r="H1362" s="2" t="str">
        <f>IF(AND($A1362&lt;&gt;"Eindtotaal",$A1362&lt;&gt;""),(VLOOKUP($A1362,basisdata!$J$1:$M$3403,2,0)),"")</f>
        <v/>
      </c>
    </row>
    <row r="1363" spans="1:8" x14ac:dyDescent="0.3">
      <c r="A1363"/>
      <c r="B1363"/>
      <c r="C1363"/>
      <c r="D1363"/>
      <c r="E1363"/>
      <c r="G1363" s="2" t="str">
        <f>IF(AND($A1363&lt;&gt;"Eindtotaal",$A1363&lt;&gt;""),(VLOOKUP($A1363,basisdata!$J$1:$M$3403,4,0)),"")</f>
        <v/>
      </c>
      <c r="H1363" s="2" t="str">
        <f>IF(AND($A1363&lt;&gt;"Eindtotaal",$A1363&lt;&gt;""),(VLOOKUP($A1363,basisdata!$J$1:$M$3403,2,0)),"")</f>
        <v/>
      </c>
    </row>
    <row r="1364" spans="1:8" x14ac:dyDescent="0.3">
      <c r="A1364"/>
      <c r="B1364"/>
      <c r="C1364"/>
      <c r="D1364"/>
      <c r="E1364"/>
      <c r="G1364" s="2" t="str">
        <f>IF(AND($A1364&lt;&gt;"Eindtotaal",$A1364&lt;&gt;""),(VLOOKUP($A1364,basisdata!$J$1:$M$3403,4,0)),"")</f>
        <v/>
      </c>
      <c r="H1364" s="2" t="str">
        <f>IF(AND($A1364&lt;&gt;"Eindtotaal",$A1364&lt;&gt;""),(VLOOKUP($A1364,basisdata!$J$1:$M$3403,2,0)),"")</f>
        <v/>
      </c>
    </row>
    <row r="1365" spans="1:8" x14ac:dyDescent="0.3">
      <c r="A1365"/>
      <c r="B1365"/>
      <c r="C1365"/>
      <c r="D1365"/>
      <c r="E1365"/>
      <c r="G1365" s="2" t="str">
        <f>IF(AND($A1365&lt;&gt;"Eindtotaal",$A1365&lt;&gt;""),(VLOOKUP($A1365,basisdata!$J$1:$M$3403,4,0)),"")</f>
        <v/>
      </c>
      <c r="H1365" s="2" t="str">
        <f>IF(AND($A1365&lt;&gt;"Eindtotaal",$A1365&lt;&gt;""),(VLOOKUP($A1365,basisdata!$J$1:$M$3403,2,0)),"")</f>
        <v/>
      </c>
    </row>
    <row r="1366" spans="1:8" x14ac:dyDescent="0.3">
      <c r="A1366"/>
      <c r="B1366"/>
      <c r="C1366"/>
      <c r="D1366"/>
      <c r="E1366"/>
      <c r="G1366" s="2" t="str">
        <f>IF(AND($A1366&lt;&gt;"Eindtotaal",$A1366&lt;&gt;""),(VLOOKUP($A1366,basisdata!$J$1:$M$3403,4,0)),"")</f>
        <v/>
      </c>
      <c r="H1366" s="2" t="str">
        <f>IF(AND($A1366&lt;&gt;"Eindtotaal",$A1366&lt;&gt;""),(VLOOKUP($A1366,basisdata!$J$1:$M$3403,2,0)),"")</f>
        <v/>
      </c>
    </row>
    <row r="1367" spans="1:8" x14ac:dyDescent="0.3">
      <c r="A1367"/>
      <c r="B1367"/>
      <c r="C1367"/>
      <c r="D1367"/>
      <c r="E1367"/>
      <c r="G1367" s="2" t="str">
        <f>IF(AND($A1367&lt;&gt;"Eindtotaal",$A1367&lt;&gt;""),(VLOOKUP($A1367,basisdata!$J$1:$M$3403,4,0)),"")</f>
        <v/>
      </c>
      <c r="H1367" s="2" t="str">
        <f>IF(AND($A1367&lt;&gt;"Eindtotaal",$A1367&lt;&gt;""),(VLOOKUP($A1367,basisdata!$J$1:$M$3403,2,0)),"")</f>
        <v/>
      </c>
    </row>
    <row r="1368" spans="1:8" x14ac:dyDescent="0.3">
      <c r="A1368"/>
      <c r="B1368"/>
      <c r="C1368"/>
      <c r="D1368"/>
      <c r="E1368"/>
      <c r="G1368" s="2" t="str">
        <f>IF(AND($A1368&lt;&gt;"Eindtotaal",$A1368&lt;&gt;""),(VLOOKUP($A1368,basisdata!$J$1:$M$3403,4,0)),"")</f>
        <v/>
      </c>
      <c r="H1368" s="2" t="str">
        <f>IF(AND($A1368&lt;&gt;"Eindtotaal",$A1368&lt;&gt;""),(VLOOKUP($A1368,basisdata!$J$1:$M$3403,2,0)),"")</f>
        <v/>
      </c>
    </row>
    <row r="1369" spans="1:8" x14ac:dyDescent="0.3">
      <c r="A1369"/>
      <c r="B1369"/>
      <c r="C1369"/>
      <c r="D1369"/>
      <c r="E1369"/>
      <c r="G1369" s="2" t="str">
        <f>IF(AND($A1369&lt;&gt;"Eindtotaal",$A1369&lt;&gt;""),(VLOOKUP($A1369,basisdata!$J$1:$M$3403,4,0)),"")</f>
        <v/>
      </c>
      <c r="H1369" s="2" t="str">
        <f>IF(AND($A1369&lt;&gt;"Eindtotaal",$A1369&lt;&gt;""),(VLOOKUP($A1369,basisdata!$J$1:$M$3403,2,0)),"")</f>
        <v/>
      </c>
    </row>
    <row r="1370" spans="1:8" x14ac:dyDescent="0.3">
      <c r="A1370"/>
      <c r="B1370"/>
      <c r="C1370"/>
      <c r="D1370"/>
      <c r="E1370"/>
      <c r="G1370" s="2" t="str">
        <f>IF(AND($A1370&lt;&gt;"Eindtotaal",$A1370&lt;&gt;""),(VLOOKUP($A1370,basisdata!$J$1:$M$3403,4,0)),"")</f>
        <v/>
      </c>
      <c r="H1370" s="2" t="str">
        <f>IF(AND($A1370&lt;&gt;"Eindtotaal",$A1370&lt;&gt;""),(VLOOKUP($A1370,basisdata!$J$1:$M$3403,2,0)),"")</f>
        <v/>
      </c>
    </row>
    <row r="1371" spans="1:8" x14ac:dyDescent="0.3">
      <c r="A1371"/>
      <c r="B1371"/>
      <c r="C1371"/>
      <c r="D1371"/>
      <c r="E1371"/>
      <c r="G1371" s="2" t="str">
        <f>IF(AND($A1371&lt;&gt;"Eindtotaal",$A1371&lt;&gt;""),(VLOOKUP($A1371,basisdata!$J$1:$M$3403,4,0)),"")</f>
        <v/>
      </c>
      <c r="H1371" s="2" t="str">
        <f>IF(AND($A1371&lt;&gt;"Eindtotaal",$A1371&lt;&gt;""),(VLOOKUP($A1371,basisdata!$J$1:$M$3403,2,0)),"")</f>
        <v/>
      </c>
    </row>
    <row r="1372" spans="1:8" x14ac:dyDescent="0.3">
      <c r="A1372"/>
      <c r="B1372"/>
      <c r="C1372"/>
      <c r="D1372"/>
      <c r="E1372"/>
      <c r="G1372" s="2" t="str">
        <f>IF(AND($A1372&lt;&gt;"Eindtotaal",$A1372&lt;&gt;""),(VLOOKUP($A1372,basisdata!$J$1:$M$3403,4,0)),"")</f>
        <v/>
      </c>
      <c r="H1372" s="2" t="str">
        <f>IF(AND($A1372&lt;&gt;"Eindtotaal",$A1372&lt;&gt;""),(VLOOKUP($A1372,basisdata!$J$1:$M$3403,2,0)),"")</f>
        <v/>
      </c>
    </row>
    <row r="1373" spans="1:8" x14ac:dyDescent="0.3">
      <c r="A1373"/>
      <c r="B1373"/>
      <c r="C1373"/>
      <c r="D1373"/>
      <c r="E1373"/>
      <c r="G1373" s="2" t="str">
        <f>IF(AND($A1373&lt;&gt;"Eindtotaal",$A1373&lt;&gt;""),(VLOOKUP($A1373,basisdata!$J$1:$M$3403,4,0)),"")</f>
        <v/>
      </c>
      <c r="H1373" s="2" t="str">
        <f>IF(AND($A1373&lt;&gt;"Eindtotaal",$A1373&lt;&gt;""),(VLOOKUP($A1373,basisdata!$J$1:$M$3403,2,0)),"")</f>
        <v/>
      </c>
    </row>
    <row r="1374" spans="1:8" x14ac:dyDescent="0.3">
      <c r="A1374"/>
      <c r="B1374"/>
      <c r="C1374"/>
      <c r="D1374"/>
      <c r="E1374"/>
      <c r="G1374" s="2" t="str">
        <f>IF(AND($A1374&lt;&gt;"Eindtotaal",$A1374&lt;&gt;""),(VLOOKUP($A1374,basisdata!$J$1:$M$3403,4,0)),"")</f>
        <v/>
      </c>
      <c r="H1374" s="2" t="str">
        <f>IF(AND($A1374&lt;&gt;"Eindtotaal",$A1374&lt;&gt;""),(VLOOKUP($A1374,basisdata!$J$1:$M$3403,2,0)),"")</f>
        <v/>
      </c>
    </row>
    <row r="1375" spans="1:8" x14ac:dyDescent="0.3">
      <c r="A1375"/>
      <c r="B1375"/>
      <c r="C1375"/>
      <c r="D1375"/>
      <c r="E1375"/>
      <c r="G1375" s="2" t="str">
        <f>IF(AND($A1375&lt;&gt;"Eindtotaal",$A1375&lt;&gt;""),(VLOOKUP($A1375,basisdata!$J$1:$M$3403,4,0)),"")</f>
        <v/>
      </c>
      <c r="H1375" s="2" t="str">
        <f>IF(AND($A1375&lt;&gt;"Eindtotaal",$A1375&lt;&gt;""),(VLOOKUP($A1375,basisdata!$J$1:$M$3403,2,0)),"")</f>
        <v/>
      </c>
    </row>
    <row r="1376" spans="1:8" x14ac:dyDescent="0.3">
      <c r="A1376"/>
      <c r="B1376"/>
      <c r="C1376"/>
      <c r="D1376"/>
      <c r="E1376"/>
      <c r="G1376" s="2" t="str">
        <f>IF(AND($A1376&lt;&gt;"Eindtotaal",$A1376&lt;&gt;""),(VLOOKUP($A1376,basisdata!$J$1:$M$3403,4,0)),"")</f>
        <v/>
      </c>
      <c r="H1376" s="2" t="str">
        <f>IF(AND($A1376&lt;&gt;"Eindtotaal",$A1376&lt;&gt;""),(VLOOKUP($A1376,basisdata!$J$1:$M$3403,2,0)),"")</f>
        <v/>
      </c>
    </row>
    <row r="1377" spans="1:8" x14ac:dyDescent="0.3">
      <c r="A1377"/>
      <c r="B1377"/>
      <c r="C1377"/>
      <c r="D1377"/>
      <c r="E1377"/>
      <c r="G1377" s="2" t="str">
        <f>IF(AND($A1377&lt;&gt;"Eindtotaal",$A1377&lt;&gt;""),(VLOOKUP($A1377,basisdata!$J$1:$M$3403,4,0)),"")</f>
        <v/>
      </c>
      <c r="H1377" s="2" t="str">
        <f>IF(AND($A1377&lt;&gt;"Eindtotaal",$A1377&lt;&gt;""),(VLOOKUP($A1377,basisdata!$J$1:$M$3403,2,0)),"")</f>
        <v/>
      </c>
    </row>
    <row r="1378" spans="1:8" x14ac:dyDescent="0.3">
      <c r="A1378"/>
      <c r="B1378"/>
      <c r="C1378"/>
      <c r="D1378"/>
      <c r="E1378"/>
      <c r="G1378" s="2" t="str">
        <f>IF(AND($A1378&lt;&gt;"Eindtotaal",$A1378&lt;&gt;""),(VLOOKUP($A1378,basisdata!$J$1:$M$3403,4,0)),"")</f>
        <v/>
      </c>
      <c r="H1378" s="2" t="str">
        <f>IF(AND($A1378&lt;&gt;"Eindtotaal",$A1378&lt;&gt;""),(VLOOKUP($A1378,basisdata!$J$1:$M$3403,2,0)),"")</f>
        <v/>
      </c>
    </row>
    <row r="1379" spans="1:8" x14ac:dyDescent="0.3">
      <c r="A1379"/>
      <c r="B1379"/>
      <c r="C1379"/>
      <c r="D1379"/>
      <c r="E1379"/>
      <c r="G1379" s="2" t="str">
        <f>IF(AND($A1379&lt;&gt;"Eindtotaal",$A1379&lt;&gt;""),(VLOOKUP($A1379,basisdata!$J$1:$M$3403,4,0)),"")</f>
        <v/>
      </c>
      <c r="H1379" s="2" t="str">
        <f>IF(AND($A1379&lt;&gt;"Eindtotaal",$A1379&lt;&gt;""),(VLOOKUP($A1379,basisdata!$J$1:$M$3403,2,0)),"")</f>
        <v/>
      </c>
    </row>
    <row r="1380" spans="1:8" x14ac:dyDescent="0.3">
      <c r="A1380"/>
      <c r="B1380"/>
      <c r="C1380"/>
      <c r="D1380"/>
      <c r="E1380"/>
      <c r="G1380" s="2" t="str">
        <f>IF(AND($A1380&lt;&gt;"Eindtotaal",$A1380&lt;&gt;""),(VLOOKUP($A1380,basisdata!$J$1:$M$3403,4,0)),"")</f>
        <v/>
      </c>
      <c r="H1380" s="2" t="str">
        <f>IF(AND($A1380&lt;&gt;"Eindtotaal",$A1380&lt;&gt;""),(VLOOKUP($A1380,basisdata!$J$1:$M$3403,2,0)),"")</f>
        <v/>
      </c>
    </row>
    <row r="1381" spans="1:8" x14ac:dyDescent="0.3">
      <c r="A1381"/>
      <c r="B1381"/>
      <c r="C1381"/>
      <c r="D1381"/>
      <c r="E1381"/>
      <c r="G1381" s="2" t="str">
        <f>IF(AND($A1381&lt;&gt;"Eindtotaal",$A1381&lt;&gt;""),(VLOOKUP($A1381,basisdata!$J$1:$M$3403,4,0)),"")</f>
        <v/>
      </c>
      <c r="H1381" s="2" t="str">
        <f>IF(AND($A1381&lt;&gt;"Eindtotaal",$A1381&lt;&gt;""),(VLOOKUP($A1381,basisdata!$J$1:$M$3403,2,0)),"")</f>
        <v/>
      </c>
    </row>
    <row r="1382" spans="1:8" x14ac:dyDescent="0.3">
      <c r="A1382"/>
      <c r="B1382"/>
      <c r="C1382"/>
      <c r="D1382"/>
      <c r="E1382"/>
      <c r="G1382" s="2" t="str">
        <f>IF(AND($A1382&lt;&gt;"Eindtotaal",$A1382&lt;&gt;""),(VLOOKUP($A1382,basisdata!$J$1:$M$3403,4,0)),"")</f>
        <v/>
      </c>
      <c r="H1382" s="2" t="str">
        <f>IF(AND($A1382&lt;&gt;"Eindtotaal",$A1382&lt;&gt;""),(VLOOKUP($A1382,basisdata!$J$1:$M$3403,2,0)),"")</f>
        <v/>
      </c>
    </row>
    <row r="1383" spans="1:8" x14ac:dyDescent="0.3">
      <c r="A1383"/>
      <c r="B1383"/>
      <c r="C1383"/>
      <c r="D1383"/>
      <c r="E1383"/>
      <c r="G1383" s="2" t="str">
        <f>IF(AND($A1383&lt;&gt;"Eindtotaal",$A1383&lt;&gt;""),(VLOOKUP($A1383,basisdata!$J$1:$M$3403,4,0)),"")</f>
        <v/>
      </c>
      <c r="H1383" s="2" t="str">
        <f>IF(AND($A1383&lt;&gt;"Eindtotaal",$A1383&lt;&gt;""),(VLOOKUP($A1383,basisdata!$J$1:$M$3403,2,0)),"")</f>
        <v/>
      </c>
    </row>
    <row r="1384" spans="1:8" x14ac:dyDescent="0.3">
      <c r="A1384"/>
      <c r="B1384"/>
      <c r="C1384"/>
      <c r="D1384"/>
      <c r="E1384"/>
      <c r="G1384" s="2" t="str">
        <f>IF(AND($A1384&lt;&gt;"Eindtotaal",$A1384&lt;&gt;""),(VLOOKUP($A1384,basisdata!$J$1:$M$3403,4,0)),"")</f>
        <v/>
      </c>
      <c r="H1384" s="2" t="str">
        <f>IF(AND($A1384&lt;&gt;"Eindtotaal",$A1384&lt;&gt;""),(VLOOKUP($A1384,basisdata!$J$1:$M$3403,2,0)),"")</f>
        <v/>
      </c>
    </row>
    <row r="1385" spans="1:8" x14ac:dyDescent="0.3">
      <c r="A1385"/>
      <c r="B1385"/>
      <c r="C1385"/>
      <c r="D1385"/>
      <c r="E1385"/>
      <c r="G1385" s="2" t="str">
        <f>IF(AND($A1385&lt;&gt;"Eindtotaal",$A1385&lt;&gt;""),(VLOOKUP($A1385,basisdata!$J$1:$M$3403,4,0)),"")</f>
        <v/>
      </c>
      <c r="H1385" s="2" t="str">
        <f>IF(AND($A1385&lt;&gt;"Eindtotaal",$A1385&lt;&gt;""),(VLOOKUP($A1385,basisdata!$J$1:$M$3403,2,0)),"")</f>
        <v/>
      </c>
    </row>
    <row r="1386" spans="1:8" x14ac:dyDescent="0.3">
      <c r="A1386"/>
      <c r="B1386"/>
      <c r="C1386"/>
      <c r="D1386"/>
      <c r="E1386"/>
      <c r="G1386" s="2" t="str">
        <f>IF(AND($A1386&lt;&gt;"Eindtotaal",$A1386&lt;&gt;""),(VLOOKUP($A1386,basisdata!$J$1:$M$3403,4,0)),"")</f>
        <v/>
      </c>
      <c r="H1386" s="2" t="str">
        <f>IF(AND($A1386&lt;&gt;"Eindtotaal",$A1386&lt;&gt;""),(VLOOKUP($A1386,basisdata!$J$1:$M$3403,2,0)),"")</f>
        <v/>
      </c>
    </row>
    <row r="1387" spans="1:8" x14ac:dyDescent="0.3">
      <c r="A1387"/>
      <c r="B1387"/>
      <c r="C1387"/>
      <c r="D1387"/>
      <c r="E1387"/>
      <c r="G1387" s="2" t="str">
        <f>IF(AND($A1387&lt;&gt;"Eindtotaal",$A1387&lt;&gt;""),(VLOOKUP($A1387,basisdata!$J$1:$M$3403,4,0)),"")</f>
        <v/>
      </c>
      <c r="H1387" s="2" t="str">
        <f>IF(AND($A1387&lt;&gt;"Eindtotaal",$A1387&lt;&gt;""),(VLOOKUP($A1387,basisdata!$J$1:$M$3403,2,0)),"")</f>
        <v/>
      </c>
    </row>
    <row r="1388" spans="1:8" x14ac:dyDescent="0.3">
      <c r="A1388"/>
      <c r="B1388"/>
      <c r="C1388"/>
      <c r="D1388"/>
      <c r="E1388"/>
      <c r="G1388" s="2" t="str">
        <f>IF(AND($A1388&lt;&gt;"Eindtotaal",$A1388&lt;&gt;""),(VLOOKUP($A1388,basisdata!$J$1:$M$3403,4,0)),"")</f>
        <v/>
      </c>
      <c r="H1388" s="2" t="str">
        <f>IF(AND($A1388&lt;&gt;"Eindtotaal",$A1388&lt;&gt;""),(VLOOKUP($A1388,basisdata!$J$1:$M$3403,2,0)),"")</f>
        <v/>
      </c>
    </row>
    <row r="1389" spans="1:8" x14ac:dyDescent="0.3">
      <c r="A1389"/>
      <c r="B1389"/>
      <c r="C1389"/>
      <c r="D1389"/>
      <c r="E1389"/>
      <c r="G1389" s="2" t="str">
        <f>IF(AND($A1389&lt;&gt;"Eindtotaal",$A1389&lt;&gt;""),(VLOOKUP($A1389,basisdata!$J$1:$M$3403,4,0)),"")</f>
        <v/>
      </c>
      <c r="H1389" s="2" t="str">
        <f>IF(AND($A1389&lt;&gt;"Eindtotaal",$A1389&lt;&gt;""),(VLOOKUP($A1389,basisdata!$J$1:$M$3403,2,0)),"")</f>
        <v/>
      </c>
    </row>
    <row r="1390" spans="1:8" x14ac:dyDescent="0.3">
      <c r="A1390"/>
      <c r="B1390"/>
      <c r="C1390"/>
      <c r="D1390"/>
      <c r="E1390"/>
      <c r="G1390" s="2" t="str">
        <f>IF(AND($A1390&lt;&gt;"Eindtotaal",$A1390&lt;&gt;""),(VLOOKUP($A1390,basisdata!$J$1:$M$3403,4,0)),"")</f>
        <v/>
      </c>
      <c r="H1390" s="2" t="str">
        <f>IF(AND($A1390&lt;&gt;"Eindtotaal",$A1390&lt;&gt;""),(VLOOKUP($A1390,basisdata!$J$1:$M$3403,2,0)),"")</f>
        <v/>
      </c>
    </row>
    <row r="1391" spans="1:8" x14ac:dyDescent="0.3">
      <c r="A1391"/>
      <c r="B1391"/>
      <c r="C1391"/>
      <c r="D1391"/>
      <c r="E1391"/>
      <c r="G1391" s="2" t="str">
        <f>IF(AND($A1391&lt;&gt;"Eindtotaal",$A1391&lt;&gt;""),(VLOOKUP($A1391,basisdata!$J$1:$M$3403,4,0)),"")</f>
        <v/>
      </c>
      <c r="H1391" s="2" t="str">
        <f>IF(AND($A1391&lt;&gt;"Eindtotaal",$A1391&lt;&gt;""),(VLOOKUP($A1391,basisdata!$J$1:$M$3403,2,0)),"")</f>
        <v/>
      </c>
    </row>
    <row r="1392" spans="1:8" x14ac:dyDescent="0.3">
      <c r="A1392"/>
      <c r="B1392"/>
      <c r="C1392"/>
      <c r="D1392"/>
      <c r="E1392"/>
      <c r="G1392" s="2" t="str">
        <f>IF(AND($A1392&lt;&gt;"Eindtotaal",$A1392&lt;&gt;""),(VLOOKUP($A1392,basisdata!$J$1:$M$3403,4,0)),"")</f>
        <v/>
      </c>
      <c r="H1392" s="2" t="str">
        <f>IF(AND($A1392&lt;&gt;"Eindtotaal",$A1392&lt;&gt;""),(VLOOKUP($A1392,basisdata!$J$1:$M$3403,2,0)),"")</f>
        <v/>
      </c>
    </row>
    <row r="1393" spans="1:8" x14ac:dyDescent="0.3">
      <c r="A1393"/>
      <c r="B1393"/>
      <c r="C1393"/>
      <c r="D1393"/>
      <c r="E1393"/>
      <c r="G1393" s="2" t="str">
        <f>IF(AND($A1393&lt;&gt;"Eindtotaal",$A1393&lt;&gt;""),(VLOOKUP($A1393,basisdata!$J$1:$M$3403,4,0)),"")</f>
        <v/>
      </c>
      <c r="H1393" s="2" t="str">
        <f>IF(AND($A1393&lt;&gt;"Eindtotaal",$A1393&lt;&gt;""),(VLOOKUP($A1393,basisdata!$J$1:$M$3403,2,0)),"")</f>
        <v/>
      </c>
    </row>
    <row r="1394" spans="1:8" x14ac:dyDescent="0.3">
      <c r="A1394"/>
      <c r="B1394"/>
      <c r="C1394"/>
      <c r="D1394"/>
      <c r="E1394"/>
      <c r="G1394" s="2" t="str">
        <f>IF(AND($A1394&lt;&gt;"Eindtotaal",$A1394&lt;&gt;""),(VLOOKUP($A1394,basisdata!$J$1:$M$3403,4,0)),"")</f>
        <v/>
      </c>
      <c r="H1394" s="2" t="str">
        <f>IF(AND($A1394&lt;&gt;"Eindtotaal",$A1394&lt;&gt;""),(VLOOKUP($A1394,basisdata!$J$1:$M$3403,2,0)),"")</f>
        <v/>
      </c>
    </row>
    <row r="1395" spans="1:8" x14ac:dyDescent="0.3">
      <c r="A1395"/>
      <c r="B1395"/>
      <c r="C1395"/>
      <c r="D1395"/>
      <c r="E1395"/>
      <c r="G1395" s="2" t="str">
        <f>IF(AND($A1395&lt;&gt;"Eindtotaal",$A1395&lt;&gt;""),(VLOOKUP($A1395,basisdata!$J$1:$M$3403,4,0)),"")</f>
        <v/>
      </c>
      <c r="H1395" s="2" t="str">
        <f>IF(AND($A1395&lt;&gt;"Eindtotaal",$A1395&lt;&gt;""),(VLOOKUP($A1395,basisdata!$J$1:$M$3403,2,0)),"")</f>
        <v/>
      </c>
    </row>
    <row r="1396" spans="1:8" x14ac:dyDescent="0.3">
      <c r="A1396"/>
      <c r="B1396"/>
      <c r="C1396"/>
      <c r="D1396"/>
      <c r="E1396"/>
      <c r="G1396" s="2" t="str">
        <f>IF(AND($A1396&lt;&gt;"Eindtotaal",$A1396&lt;&gt;""),(VLOOKUP($A1396,basisdata!$J$1:$M$3403,4,0)),"")</f>
        <v/>
      </c>
      <c r="H1396" s="2" t="str">
        <f>IF(AND($A1396&lt;&gt;"Eindtotaal",$A1396&lt;&gt;""),(VLOOKUP($A1396,basisdata!$J$1:$M$3403,2,0)),"")</f>
        <v/>
      </c>
    </row>
    <row r="1397" spans="1:8" x14ac:dyDescent="0.3">
      <c r="A1397"/>
      <c r="B1397"/>
      <c r="C1397"/>
      <c r="D1397"/>
      <c r="E1397"/>
      <c r="G1397" s="2" t="str">
        <f>IF(AND($A1397&lt;&gt;"Eindtotaal",$A1397&lt;&gt;""),(VLOOKUP($A1397,basisdata!$J$1:$M$3403,4,0)),"")</f>
        <v/>
      </c>
      <c r="H1397" s="2" t="str">
        <f>IF(AND($A1397&lt;&gt;"Eindtotaal",$A1397&lt;&gt;""),(VLOOKUP($A1397,basisdata!$J$1:$M$3403,2,0)),"")</f>
        <v/>
      </c>
    </row>
    <row r="1398" spans="1:8" x14ac:dyDescent="0.3">
      <c r="A1398"/>
      <c r="B1398"/>
      <c r="C1398"/>
      <c r="D1398"/>
      <c r="E1398"/>
      <c r="G1398" s="2" t="str">
        <f>IF(AND($A1398&lt;&gt;"Eindtotaal",$A1398&lt;&gt;""),(VLOOKUP($A1398,basisdata!$J$1:$M$3403,4,0)),"")</f>
        <v/>
      </c>
      <c r="H1398" s="2" t="str">
        <f>IF(AND($A1398&lt;&gt;"Eindtotaal",$A1398&lt;&gt;""),(VLOOKUP($A1398,basisdata!$J$1:$M$3403,2,0)),"")</f>
        <v/>
      </c>
    </row>
    <row r="1399" spans="1:8" x14ac:dyDescent="0.3">
      <c r="A1399"/>
      <c r="B1399"/>
      <c r="C1399"/>
      <c r="D1399"/>
      <c r="E1399"/>
      <c r="G1399" s="2" t="str">
        <f>IF(AND($A1399&lt;&gt;"Eindtotaal",$A1399&lt;&gt;""),(VLOOKUP($A1399,basisdata!$J$1:$M$3403,4,0)),"")</f>
        <v/>
      </c>
      <c r="H1399" s="2" t="str">
        <f>IF(AND($A1399&lt;&gt;"Eindtotaal",$A1399&lt;&gt;""),(VLOOKUP($A1399,basisdata!$J$1:$M$3403,2,0)),"")</f>
        <v/>
      </c>
    </row>
    <row r="1400" spans="1:8" x14ac:dyDescent="0.3">
      <c r="A1400"/>
      <c r="B1400"/>
      <c r="C1400"/>
      <c r="D1400"/>
      <c r="E1400"/>
      <c r="G1400" s="2" t="str">
        <f>IF(AND($A1400&lt;&gt;"Eindtotaal",$A1400&lt;&gt;""),(VLOOKUP($A1400,basisdata!$J$1:$M$3403,4,0)),"")</f>
        <v/>
      </c>
      <c r="H1400" s="2" t="str">
        <f>IF(AND($A1400&lt;&gt;"Eindtotaal",$A1400&lt;&gt;""),(VLOOKUP($A1400,basisdata!$J$1:$M$3403,2,0)),"")</f>
        <v/>
      </c>
    </row>
    <row r="1401" spans="1:8" x14ac:dyDescent="0.3">
      <c r="A1401"/>
      <c r="B1401"/>
      <c r="C1401"/>
      <c r="D1401"/>
      <c r="E1401"/>
      <c r="G1401" s="2" t="str">
        <f>IF(AND($A1401&lt;&gt;"Eindtotaal",$A1401&lt;&gt;""),(VLOOKUP($A1401,basisdata!$J$1:$M$3403,4,0)),"")</f>
        <v/>
      </c>
      <c r="H1401" s="2" t="str">
        <f>IF(AND($A1401&lt;&gt;"Eindtotaal",$A1401&lt;&gt;""),(VLOOKUP($A1401,basisdata!$J$1:$M$3403,2,0)),"")</f>
        <v/>
      </c>
    </row>
    <row r="1402" spans="1:8" x14ac:dyDescent="0.3">
      <c r="A1402"/>
      <c r="B1402"/>
      <c r="C1402"/>
      <c r="D1402"/>
      <c r="E1402"/>
      <c r="G1402" s="2" t="str">
        <f>IF(AND($A1402&lt;&gt;"Eindtotaal",$A1402&lt;&gt;""),(VLOOKUP($A1402,basisdata!$J$1:$M$3403,4,0)),"")</f>
        <v/>
      </c>
      <c r="H1402" s="2" t="str">
        <f>IF(AND($A1402&lt;&gt;"Eindtotaal",$A1402&lt;&gt;""),(VLOOKUP($A1402,basisdata!$J$1:$M$3403,2,0)),"")</f>
        <v/>
      </c>
    </row>
    <row r="1403" spans="1:8" x14ac:dyDescent="0.3">
      <c r="A1403"/>
      <c r="B1403"/>
      <c r="C1403"/>
      <c r="D1403"/>
      <c r="E1403"/>
      <c r="G1403" s="2" t="str">
        <f>IF(AND($A1403&lt;&gt;"Eindtotaal",$A1403&lt;&gt;""),(VLOOKUP($A1403,basisdata!$J$1:$M$3403,4,0)),"")</f>
        <v/>
      </c>
      <c r="H1403" s="2" t="str">
        <f>IF(AND($A1403&lt;&gt;"Eindtotaal",$A1403&lt;&gt;""),(VLOOKUP($A1403,basisdata!$J$1:$M$3403,2,0)),"")</f>
        <v/>
      </c>
    </row>
    <row r="1404" spans="1:8" x14ac:dyDescent="0.3">
      <c r="A1404"/>
      <c r="B1404"/>
      <c r="C1404"/>
      <c r="D1404"/>
      <c r="E1404"/>
      <c r="G1404" s="2" t="str">
        <f>IF(AND($A1404&lt;&gt;"Eindtotaal",$A1404&lt;&gt;""),(VLOOKUP($A1404,basisdata!$J$1:$M$3403,4,0)),"")</f>
        <v/>
      </c>
      <c r="H1404" s="2" t="str">
        <f>IF(AND($A1404&lt;&gt;"Eindtotaal",$A1404&lt;&gt;""),(VLOOKUP($A1404,basisdata!$J$1:$M$3403,2,0)),"")</f>
        <v/>
      </c>
    </row>
    <row r="1405" spans="1:8" x14ac:dyDescent="0.3">
      <c r="A1405"/>
      <c r="B1405"/>
      <c r="C1405"/>
      <c r="D1405"/>
      <c r="E1405"/>
      <c r="G1405" s="2" t="str">
        <f>IF(AND($A1405&lt;&gt;"Eindtotaal",$A1405&lt;&gt;""),(VLOOKUP($A1405,basisdata!$J$1:$M$3403,4,0)),"")</f>
        <v/>
      </c>
      <c r="H1405" s="2" t="str">
        <f>IF(AND($A1405&lt;&gt;"Eindtotaal",$A1405&lt;&gt;""),(VLOOKUP($A1405,basisdata!$J$1:$M$3403,2,0)),"")</f>
        <v/>
      </c>
    </row>
    <row r="1406" spans="1:8" x14ac:dyDescent="0.3">
      <c r="A1406"/>
      <c r="B1406"/>
      <c r="C1406"/>
      <c r="D1406"/>
      <c r="E1406"/>
      <c r="G1406" s="2" t="str">
        <f>IF(AND($A1406&lt;&gt;"Eindtotaal",$A1406&lt;&gt;""),(VLOOKUP($A1406,basisdata!$J$1:$M$3403,4,0)),"")</f>
        <v/>
      </c>
      <c r="H1406" s="2" t="str">
        <f>IF(AND($A1406&lt;&gt;"Eindtotaal",$A1406&lt;&gt;""),(VLOOKUP($A1406,basisdata!$J$1:$M$3403,2,0)),"")</f>
        <v/>
      </c>
    </row>
    <row r="1407" spans="1:8" x14ac:dyDescent="0.3">
      <c r="A1407"/>
      <c r="B1407"/>
      <c r="C1407"/>
      <c r="D1407"/>
      <c r="E1407"/>
      <c r="G1407" s="2" t="str">
        <f>IF(AND($A1407&lt;&gt;"Eindtotaal",$A1407&lt;&gt;""),(VLOOKUP($A1407,basisdata!$J$1:$M$3403,4,0)),"")</f>
        <v/>
      </c>
      <c r="H1407" s="2" t="str">
        <f>IF(AND($A1407&lt;&gt;"Eindtotaal",$A1407&lt;&gt;""),(VLOOKUP($A1407,basisdata!$J$1:$M$3403,2,0)),"")</f>
        <v/>
      </c>
    </row>
    <row r="1408" spans="1:8" x14ac:dyDescent="0.3">
      <c r="A1408"/>
      <c r="B1408"/>
      <c r="C1408"/>
      <c r="D1408"/>
      <c r="E1408"/>
      <c r="G1408" s="2" t="str">
        <f>IF(AND($A1408&lt;&gt;"Eindtotaal",$A1408&lt;&gt;""),(VLOOKUP($A1408,basisdata!$J$1:$M$3403,4,0)),"")</f>
        <v/>
      </c>
      <c r="H1408" s="2" t="str">
        <f>IF(AND($A1408&lt;&gt;"Eindtotaal",$A1408&lt;&gt;""),(VLOOKUP($A1408,basisdata!$J$1:$M$3403,2,0)),"")</f>
        <v/>
      </c>
    </row>
    <row r="1409" spans="1:8" x14ac:dyDescent="0.3">
      <c r="A1409"/>
      <c r="B1409"/>
      <c r="C1409"/>
      <c r="D1409"/>
      <c r="E1409"/>
      <c r="G1409" s="2" t="str">
        <f>IF(AND($A1409&lt;&gt;"Eindtotaal",$A1409&lt;&gt;""),(VLOOKUP($A1409,basisdata!$J$1:$M$3403,4,0)),"")</f>
        <v/>
      </c>
      <c r="H1409" s="2" t="str">
        <f>IF(AND($A1409&lt;&gt;"Eindtotaal",$A1409&lt;&gt;""),(VLOOKUP($A1409,basisdata!$J$1:$M$3403,2,0)),"")</f>
        <v/>
      </c>
    </row>
    <row r="1410" spans="1:8" x14ac:dyDescent="0.3">
      <c r="A1410"/>
      <c r="B1410"/>
      <c r="C1410"/>
      <c r="D1410"/>
      <c r="E1410"/>
      <c r="G1410" s="2" t="str">
        <f>IF(AND($A1410&lt;&gt;"Eindtotaal",$A1410&lt;&gt;""),(VLOOKUP($A1410,basisdata!$J$1:$M$3403,4,0)),"")</f>
        <v/>
      </c>
      <c r="H1410" s="2" t="str">
        <f>IF(AND($A1410&lt;&gt;"Eindtotaal",$A1410&lt;&gt;""),(VLOOKUP($A1410,basisdata!$J$1:$M$3403,2,0)),"")</f>
        <v/>
      </c>
    </row>
    <row r="1411" spans="1:8" x14ac:dyDescent="0.3">
      <c r="A1411"/>
      <c r="B1411"/>
      <c r="C1411"/>
      <c r="D1411"/>
      <c r="E1411"/>
      <c r="G1411" s="2" t="str">
        <f>IF(AND($A1411&lt;&gt;"Eindtotaal",$A1411&lt;&gt;""),(VLOOKUP($A1411,basisdata!$J$1:$M$3403,4,0)),"")</f>
        <v/>
      </c>
      <c r="H1411" s="2" t="str">
        <f>IF(AND($A1411&lt;&gt;"Eindtotaal",$A1411&lt;&gt;""),(VLOOKUP($A1411,basisdata!$J$1:$M$3403,2,0)),"")</f>
        <v/>
      </c>
    </row>
    <row r="1412" spans="1:8" x14ac:dyDescent="0.3">
      <c r="A1412"/>
      <c r="B1412"/>
      <c r="C1412"/>
      <c r="D1412"/>
      <c r="E1412"/>
      <c r="G1412" s="2" t="str">
        <f>IF(AND($A1412&lt;&gt;"Eindtotaal",$A1412&lt;&gt;""),(VLOOKUP($A1412,basisdata!$J$1:$M$3403,4,0)),"")</f>
        <v/>
      </c>
      <c r="H1412" s="2" t="str">
        <f>IF(AND($A1412&lt;&gt;"Eindtotaal",$A1412&lt;&gt;""),(VLOOKUP($A1412,basisdata!$J$1:$M$3403,2,0)),"")</f>
        <v/>
      </c>
    </row>
    <row r="1413" spans="1:8" x14ac:dyDescent="0.3">
      <c r="A1413"/>
      <c r="B1413"/>
      <c r="C1413"/>
      <c r="D1413"/>
      <c r="E1413"/>
      <c r="G1413" s="2" t="str">
        <f>IF(AND($A1413&lt;&gt;"Eindtotaal",$A1413&lt;&gt;""),(VLOOKUP($A1413,basisdata!$J$1:$M$3403,4,0)),"")</f>
        <v/>
      </c>
      <c r="H1413" s="2" t="str">
        <f>IF(AND($A1413&lt;&gt;"Eindtotaal",$A1413&lt;&gt;""),(VLOOKUP($A1413,basisdata!$J$1:$M$3403,2,0)),"")</f>
        <v/>
      </c>
    </row>
    <row r="1414" spans="1:8" x14ac:dyDescent="0.3">
      <c r="A1414"/>
      <c r="B1414"/>
      <c r="C1414"/>
      <c r="D1414"/>
      <c r="E1414"/>
      <c r="G1414" s="2" t="str">
        <f>IF(AND($A1414&lt;&gt;"Eindtotaal",$A1414&lt;&gt;""),(VLOOKUP($A1414,basisdata!$J$1:$M$3403,4,0)),"")</f>
        <v/>
      </c>
      <c r="H1414" s="2" t="str">
        <f>IF(AND($A1414&lt;&gt;"Eindtotaal",$A1414&lt;&gt;""),(VLOOKUP($A1414,basisdata!$J$1:$M$3403,2,0)),"")</f>
        <v/>
      </c>
    </row>
    <row r="1415" spans="1:8" x14ac:dyDescent="0.3">
      <c r="A1415"/>
      <c r="B1415"/>
      <c r="C1415"/>
      <c r="D1415"/>
      <c r="E1415"/>
      <c r="G1415" s="2" t="str">
        <f>IF(AND($A1415&lt;&gt;"Eindtotaal",$A1415&lt;&gt;""),(VLOOKUP($A1415,basisdata!$J$1:$M$3403,4,0)),"")</f>
        <v/>
      </c>
      <c r="H1415" s="2" t="str">
        <f>IF(AND($A1415&lt;&gt;"Eindtotaal",$A1415&lt;&gt;""),(VLOOKUP($A1415,basisdata!$J$1:$M$3403,2,0)),"")</f>
        <v/>
      </c>
    </row>
    <row r="1416" spans="1:8" x14ac:dyDescent="0.3">
      <c r="A1416"/>
      <c r="B1416"/>
      <c r="C1416"/>
      <c r="D1416"/>
      <c r="E1416"/>
      <c r="G1416" s="2" t="str">
        <f>IF(AND($A1416&lt;&gt;"Eindtotaal",$A1416&lt;&gt;""),(VLOOKUP($A1416,basisdata!$J$1:$M$3403,4,0)),"")</f>
        <v/>
      </c>
      <c r="H1416" s="2" t="str">
        <f>IF(AND($A1416&lt;&gt;"Eindtotaal",$A1416&lt;&gt;""),(VLOOKUP($A1416,basisdata!$J$1:$M$3403,2,0)),"")</f>
        <v/>
      </c>
    </row>
    <row r="1417" spans="1:8" x14ac:dyDescent="0.3">
      <c r="A1417"/>
      <c r="B1417"/>
      <c r="C1417"/>
      <c r="D1417"/>
      <c r="E1417"/>
      <c r="G1417" s="2" t="str">
        <f>IF(AND($A1417&lt;&gt;"Eindtotaal",$A1417&lt;&gt;""),(VLOOKUP($A1417,basisdata!$J$1:$M$3403,4,0)),"")</f>
        <v/>
      </c>
      <c r="H1417" s="2" t="str">
        <f>IF(AND($A1417&lt;&gt;"Eindtotaal",$A1417&lt;&gt;""),(VLOOKUP($A1417,basisdata!$J$1:$M$3403,2,0)),"")</f>
        <v/>
      </c>
    </row>
    <row r="1418" spans="1:8" x14ac:dyDescent="0.3">
      <c r="A1418"/>
      <c r="B1418"/>
      <c r="C1418"/>
      <c r="D1418"/>
      <c r="E1418"/>
      <c r="G1418" s="2" t="str">
        <f>IF(AND($A1418&lt;&gt;"Eindtotaal",$A1418&lt;&gt;""),(VLOOKUP($A1418,basisdata!$J$1:$M$3403,4,0)),"")</f>
        <v/>
      </c>
      <c r="H1418" s="2" t="str">
        <f>IF(AND($A1418&lt;&gt;"Eindtotaal",$A1418&lt;&gt;""),(VLOOKUP($A1418,basisdata!$J$1:$M$3403,2,0)),"")</f>
        <v/>
      </c>
    </row>
    <row r="1419" spans="1:8" x14ac:dyDescent="0.3">
      <c r="A1419"/>
      <c r="B1419"/>
      <c r="C1419"/>
      <c r="D1419"/>
      <c r="E1419"/>
      <c r="G1419" s="2" t="str">
        <f>IF(AND($A1419&lt;&gt;"Eindtotaal",$A1419&lt;&gt;""),(VLOOKUP($A1419,basisdata!$J$1:$M$3403,4,0)),"")</f>
        <v/>
      </c>
      <c r="H1419" s="2" t="str">
        <f>IF(AND($A1419&lt;&gt;"Eindtotaal",$A1419&lt;&gt;""),(VLOOKUP($A1419,basisdata!$J$1:$M$3403,2,0)),"")</f>
        <v/>
      </c>
    </row>
    <row r="1420" spans="1:8" x14ac:dyDescent="0.3">
      <c r="A1420"/>
      <c r="B1420"/>
      <c r="C1420"/>
      <c r="D1420"/>
      <c r="E1420"/>
      <c r="G1420" s="2" t="str">
        <f>IF(AND($A1420&lt;&gt;"Eindtotaal",$A1420&lt;&gt;""),(VLOOKUP($A1420,basisdata!$J$1:$M$3403,4,0)),"")</f>
        <v/>
      </c>
      <c r="H1420" s="2" t="str">
        <f>IF(AND($A1420&lt;&gt;"Eindtotaal",$A1420&lt;&gt;""),(VLOOKUP($A1420,basisdata!$J$1:$M$3403,2,0)),"")</f>
        <v/>
      </c>
    </row>
    <row r="1421" spans="1:8" x14ac:dyDescent="0.3">
      <c r="A1421"/>
      <c r="B1421"/>
      <c r="C1421"/>
      <c r="D1421"/>
      <c r="E1421"/>
      <c r="G1421" s="2" t="str">
        <f>IF(AND($A1421&lt;&gt;"Eindtotaal",$A1421&lt;&gt;""),(VLOOKUP($A1421,basisdata!$J$1:$M$3403,4,0)),"")</f>
        <v/>
      </c>
      <c r="H1421" s="2" t="str">
        <f>IF(AND($A1421&lt;&gt;"Eindtotaal",$A1421&lt;&gt;""),(VLOOKUP($A1421,basisdata!$J$1:$M$3403,2,0)),"")</f>
        <v/>
      </c>
    </row>
    <row r="1422" spans="1:8" x14ac:dyDescent="0.3">
      <c r="A1422"/>
      <c r="B1422"/>
      <c r="C1422"/>
      <c r="D1422"/>
      <c r="E1422"/>
      <c r="G1422" s="2" t="str">
        <f>IF(AND($A1422&lt;&gt;"Eindtotaal",$A1422&lt;&gt;""),(VLOOKUP($A1422,basisdata!$J$1:$M$3403,4,0)),"")</f>
        <v/>
      </c>
      <c r="H1422" s="2" t="str">
        <f>IF(AND($A1422&lt;&gt;"Eindtotaal",$A1422&lt;&gt;""),(VLOOKUP($A1422,basisdata!$J$1:$M$3403,2,0)),"")</f>
        <v/>
      </c>
    </row>
    <row r="1423" spans="1:8" x14ac:dyDescent="0.3">
      <c r="A1423"/>
      <c r="B1423"/>
      <c r="C1423"/>
      <c r="D1423"/>
      <c r="E1423"/>
      <c r="G1423" s="2" t="str">
        <f>IF(AND($A1423&lt;&gt;"Eindtotaal",$A1423&lt;&gt;""),(VLOOKUP($A1423,basisdata!$J$1:$M$3403,4,0)),"")</f>
        <v/>
      </c>
      <c r="H1423" s="2" t="str">
        <f>IF(AND($A1423&lt;&gt;"Eindtotaal",$A1423&lt;&gt;""),(VLOOKUP($A1423,basisdata!$J$1:$M$3403,2,0)),"")</f>
        <v/>
      </c>
    </row>
    <row r="1424" spans="1:8" x14ac:dyDescent="0.3">
      <c r="A1424"/>
      <c r="B1424"/>
      <c r="C1424"/>
      <c r="D1424"/>
      <c r="E1424"/>
      <c r="G1424" s="2" t="str">
        <f>IF(AND($A1424&lt;&gt;"Eindtotaal",$A1424&lt;&gt;""),(VLOOKUP($A1424,basisdata!$J$1:$M$3403,4,0)),"")</f>
        <v/>
      </c>
      <c r="H1424" s="2" t="str">
        <f>IF(AND($A1424&lt;&gt;"Eindtotaal",$A1424&lt;&gt;""),(VLOOKUP($A1424,basisdata!$J$1:$M$3403,2,0)),"")</f>
        <v/>
      </c>
    </row>
    <row r="1425" spans="1:8" x14ac:dyDescent="0.3">
      <c r="A1425"/>
      <c r="B1425"/>
      <c r="C1425"/>
      <c r="D1425"/>
      <c r="E1425"/>
      <c r="G1425" s="2" t="str">
        <f>IF(AND($A1425&lt;&gt;"Eindtotaal",$A1425&lt;&gt;""),(VLOOKUP($A1425,basisdata!$J$1:$M$3403,4,0)),"")</f>
        <v/>
      </c>
      <c r="H1425" s="2" t="str">
        <f>IF(AND($A1425&lt;&gt;"Eindtotaal",$A1425&lt;&gt;""),(VLOOKUP($A1425,basisdata!$J$1:$M$3403,2,0)),"")</f>
        <v/>
      </c>
    </row>
    <row r="1426" spans="1:8" x14ac:dyDescent="0.3">
      <c r="A1426"/>
      <c r="B1426"/>
      <c r="C1426"/>
      <c r="D1426"/>
      <c r="E1426"/>
      <c r="G1426" s="2" t="str">
        <f>IF(AND($A1426&lt;&gt;"Eindtotaal",$A1426&lt;&gt;""),(VLOOKUP($A1426,basisdata!$J$1:$M$3403,4,0)),"")</f>
        <v/>
      </c>
      <c r="H1426" s="2" t="str">
        <f>IF(AND($A1426&lt;&gt;"Eindtotaal",$A1426&lt;&gt;""),(VLOOKUP($A1426,basisdata!$J$1:$M$3403,2,0)),"")</f>
        <v/>
      </c>
    </row>
    <row r="1427" spans="1:8" x14ac:dyDescent="0.3">
      <c r="A1427"/>
      <c r="B1427"/>
      <c r="C1427"/>
      <c r="D1427"/>
      <c r="E1427"/>
      <c r="G1427" s="2" t="str">
        <f>IF(AND($A1427&lt;&gt;"Eindtotaal",$A1427&lt;&gt;""),(VLOOKUP($A1427,basisdata!$J$1:$M$3403,4,0)),"")</f>
        <v/>
      </c>
      <c r="H1427" s="2" t="str">
        <f>IF(AND($A1427&lt;&gt;"Eindtotaal",$A1427&lt;&gt;""),(VLOOKUP($A1427,basisdata!$J$1:$M$3403,2,0)),"")</f>
        <v/>
      </c>
    </row>
    <row r="1428" spans="1:8" x14ac:dyDescent="0.3">
      <c r="A1428"/>
      <c r="B1428"/>
      <c r="C1428"/>
      <c r="D1428"/>
      <c r="E1428"/>
      <c r="G1428" s="2" t="str">
        <f>IF(AND($A1428&lt;&gt;"Eindtotaal",$A1428&lt;&gt;""),(VLOOKUP($A1428,basisdata!$J$1:$M$3403,4,0)),"")</f>
        <v/>
      </c>
      <c r="H1428" s="2" t="str">
        <f>IF(AND($A1428&lt;&gt;"Eindtotaal",$A1428&lt;&gt;""),(VLOOKUP($A1428,basisdata!$J$1:$M$3403,2,0)),"")</f>
        <v/>
      </c>
    </row>
    <row r="1429" spans="1:8" x14ac:dyDescent="0.3">
      <c r="A1429"/>
      <c r="B1429"/>
      <c r="C1429"/>
      <c r="D1429"/>
      <c r="E1429"/>
      <c r="G1429" s="2" t="str">
        <f>IF(AND($A1429&lt;&gt;"Eindtotaal",$A1429&lt;&gt;""),(VLOOKUP($A1429,basisdata!$J$1:$M$3403,4,0)),"")</f>
        <v/>
      </c>
      <c r="H1429" s="2" t="str">
        <f>IF(AND($A1429&lt;&gt;"Eindtotaal",$A1429&lt;&gt;""),(VLOOKUP($A1429,basisdata!$J$1:$M$3403,2,0)),"")</f>
        <v/>
      </c>
    </row>
    <row r="1430" spans="1:8" x14ac:dyDescent="0.3">
      <c r="A1430"/>
      <c r="B1430"/>
      <c r="C1430"/>
      <c r="D1430"/>
      <c r="E1430"/>
      <c r="G1430" s="2" t="str">
        <f>IF(AND($A1430&lt;&gt;"Eindtotaal",$A1430&lt;&gt;""),(VLOOKUP($A1430,basisdata!$J$1:$M$3403,4,0)),"")</f>
        <v/>
      </c>
      <c r="H1430" s="2" t="str">
        <f>IF(AND($A1430&lt;&gt;"Eindtotaal",$A1430&lt;&gt;""),(VLOOKUP($A1430,basisdata!$J$1:$M$3403,2,0)),"")</f>
        <v/>
      </c>
    </row>
    <row r="1431" spans="1:8" x14ac:dyDescent="0.3">
      <c r="A1431"/>
      <c r="B1431"/>
      <c r="C1431"/>
      <c r="D1431"/>
      <c r="E1431"/>
      <c r="G1431" s="2" t="str">
        <f>IF(AND($A1431&lt;&gt;"Eindtotaal",$A1431&lt;&gt;""),(VLOOKUP($A1431,basisdata!$J$1:$M$3403,4,0)),"")</f>
        <v/>
      </c>
      <c r="H1431" s="2" t="str">
        <f>IF(AND($A1431&lt;&gt;"Eindtotaal",$A1431&lt;&gt;""),(VLOOKUP($A1431,basisdata!$J$1:$M$3403,2,0)),"")</f>
        <v/>
      </c>
    </row>
    <row r="1432" spans="1:8" x14ac:dyDescent="0.3">
      <c r="A1432"/>
      <c r="B1432"/>
      <c r="C1432"/>
      <c r="D1432"/>
      <c r="E1432"/>
      <c r="G1432" s="2" t="str">
        <f>IF(AND($A1432&lt;&gt;"Eindtotaal",$A1432&lt;&gt;""),(VLOOKUP($A1432,basisdata!$J$1:$M$3403,4,0)),"")</f>
        <v/>
      </c>
      <c r="H1432" s="2" t="str">
        <f>IF(AND($A1432&lt;&gt;"Eindtotaal",$A1432&lt;&gt;""),(VLOOKUP($A1432,basisdata!$J$1:$M$3403,2,0)),"")</f>
        <v/>
      </c>
    </row>
    <row r="1433" spans="1:8" x14ac:dyDescent="0.3">
      <c r="A1433"/>
      <c r="B1433"/>
      <c r="C1433"/>
      <c r="D1433"/>
      <c r="E1433"/>
      <c r="G1433" s="2" t="str">
        <f>IF(AND($A1433&lt;&gt;"Eindtotaal",$A1433&lt;&gt;""),(VLOOKUP($A1433,basisdata!$J$1:$M$3403,4,0)),"")</f>
        <v/>
      </c>
      <c r="H1433" s="2" t="str">
        <f>IF(AND($A1433&lt;&gt;"Eindtotaal",$A1433&lt;&gt;""),(VLOOKUP($A1433,basisdata!$J$1:$M$3403,2,0)),"")</f>
        <v/>
      </c>
    </row>
    <row r="1434" spans="1:8" x14ac:dyDescent="0.3">
      <c r="A1434"/>
      <c r="B1434"/>
      <c r="C1434"/>
      <c r="D1434"/>
      <c r="E1434"/>
      <c r="G1434" s="2" t="str">
        <f>IF(AND($A1434&lt;&gt;"Eindtotaal",$A1434&lt;&gt;""),(VLOOKUP($A1434,basisdata!$J$1:$M$3403,4,0)),"")</f>
        <v/>
      </c>
      <c r="H1434" s="2" t="str">
        <f>IF(AND($A1434&lt;&gt;"Eindtotaal",$A1434&lt;&gt;""),(VLOOKUP($A1434,basisdata!$J$1:$M$3403,2,0)),"")</f>
        <v/>
      </c>
    </row>
    <row r="1435" spans="1:8" x14ac:dyDescent="0.3">
      <c r="A1435"/>
      <c r="B1435"/>
      <c r="C1435"/>
      <c r="D1435"/>
      <c r="E1435"/>
      <c r="G1435" s="2" t="str">
        <f>IF(AND($A1435&lt;&gt;"Eindtotaal",$A1435&lt;&gt;""),(VLOOKUP($A1435,basisdata!$J$1:$M$3403,4,0)),"")</f>
        <v/>
      </c>
      <c r="H1435" s="2" t="str">
        <f>IF(AND($A1435&lt;&gt;"Eindtotaal",$A1435&lt;&gt;""),(VLOOKUP($A1435,basisdata!$J$1:$M$3403,2,0)),"")</f>
        <v/>
      </c>
    </row>
    <row r="1436" spans="1:8" x14ac:dyDescent="0.3">
      <c r="A1436"/>
      <c r="B1436"/>
      <c r="C1436"/>
      <c r="D1436"/>
      <c r="E1436"/>
      <c r="G1436" s="2" t="str">
        <f>IF(AND($A1436&lt;&gt;"Eindtotaal",$A1436&lt;&gt;""),(VLOOKUP($A1436,basisdata!$J$1:$M$3403,4,0)),"")</f>
        <v/>
      </c>
      <c r="H1436" s="2" t="str">
        <f>IF(AND($A1436&lt;&gt;"Eindtotaal",$A1436&lt;&gt;""),(VLOOKUP($A1436,basisdata!$J$1:$M$3403,2,0)),"")</f>
        <v/>
      </c>
    </row>
    <row r="1437" spans="1:8" x14ac:dyDescent="0.3">
      <c r="A1437"/>
      <c r="B1437"/>
      <c r="C1437"/>
      <c r="D1437"/>
      <c r="E1437"/>
      <c r="G1437" s="2" t="str">
        <f>IF(AND($A1437&lt;&gt;"Eindtotaal",$A1437&lt;&gt;""),(VLOOKUP($A1437,basisdata!$J$1:$M$3403,4,0)),"")</f>
        <v/>
      </c>
      <c r="H1437" s="2" t="str">
        <f>IF(AND($A1437&lt;&gt;"Eindtotaal",$A1437&lt;&gt;""),(VLOOKUP($A1437,basisdata!$J$1:$M$3403,2,0)),"")</f>
        <v/>
      </c>
    </row>
    <row r="1438" spans="1:8" x14ac:dyDescent="0.3">
      <c r="A1438"/>
      <c r="B1438"/>
      <c r="C1438"/>
      <c r="D1438"/>
      <c r="E1438"/>
      <c r="G1438" s="2" t="str">
        <f>IF(AND($A1438&lt;&gt;"Eindtotaal",$A1438&lt;&gt;""),(VLOOKUP($A1438,basisdata!$J$1:$M$3403,4,0)),"")</f>
        <v/>
      </c>
      <c r="H1438" s="2" t="str">
        <f>IF(AND($A1438&lt;&gt;"Eindtotaal",$A1438&lt;&gt;""),(VLOOKUP($A1438,basisdata!$J$1:$M$3403,2,0)),"")</f>
        <v/>
      </c>
    </row>
    <row r="1439" spans="1:8" x14ac:dyDescent="0.3">
      <c r="A1439"/>
      <c r="B1439"/>
      <c r="C1439"/>
      <c r="D1439"/>
      <c r="E1439"/>
      <c r="G1439" s="2" t="str">
        <f>IF(AND($A1439&lt;&gt;"Eindtotaal",$A1439&lt;&gt;""),(VLOOKUP($A1439,basisdata!$J$1:$M$3403,4,0)),"")</f>
        <v/>
      </c>
      <c r="H1439" s="2" t="str">
        <f>IF(AND($A1439&lt;&gt;"Eindtotaal",$A1439&lt;&gt;""),(VLOOKUP($A1439,basisdata!$J$1:$M$3403,2,0)),"")</f>
        <v/>
      </c>
    </row>
    <row r="1440" spans="1:8" x14ac:dyDescent="0.3">
      <c r="A1440"/>
      <c r="B1440"/>
      <c r="C1440"/>
      <c r="D1440"/>
      <c r="E1440"/>
      <c r="G1440" s="2" t="str">
        <f>IF(AND($A1440&lt;&gt;"Eindtotaal",$A1440&lt;&gt;""),(VLOOKUP($A1440,basisdata!$J$1:$M$3403,4,0)),"")</f>
        <v/>
      </c>
      <c r="H1440" s="2" t="str">
        <f>IF(AND($A1440&lt;&gt;"Eindtotaal",$A1440&lt;&gt;""),(VLOOKUP($A1440,basisdata!$J$1:$M$3403,2,0)),"")</f>
        <v/>
      </c>
    </row>
    <row r="1441" spans="1:8" x14ac:dyDescent="0.3">
      <c r="A1441"/>
      <c r="B1441"/>
      <c r="C1441"/>
      <c r="D1441"/>
      <c r="E1441"/>
      <c r="G1441" s="2" t="str">
        <f>IF(AND($A1441&lt;&gt;"Eindtotaal",$A1441&lt;&gt;""),(VLOOKUP($A1441,basisdata!$J$1:$M$3403,4,0)),"")</f>
        <v/>
      </c>
      <c r="H1441" s="2" t="str">
        <f>IF(AND($A1441&lt;&gt;"Eindtotaal",$A1441&lt;&gt;""),(VLOOKUP($A1441,basisdata!$J$1:$M$3403,2,0)),"")</f>
        <v/>
      </c>
    </row>
    <row r="1442" spans="1:8" x14ac:dyDescent="0.3">
      <c r="A1442"/>
      <c r="B1442"/>
      <c r="C1442"/>
      <c r="D1442"/>
      <c r="E1442"/>
      <c r="G1442" s="2" t="str">
        <f>IF(AND($A1442&lt;&gt;"Eindtotaal",$A1442&lt;&gt;""),(VLOOKUP($A1442,basisdata!$J$1:$M$3403,4,0)),"")</f>
        <v/>
      </c>
      <c r="H1442" s="2" t="str">
        <f>IF(AND($A1442&lt;&gt;"Eindtotaal",$A1442&lt;&gt;""),(VLOOKUP($A1442,basisdata!$J$1:$M$3403,2,0)),"")</f>
        <v/>
      </c>
    </row>
    <row r="1443" spans="1:8" x14ac:dyDescent="0.3">
      <c r="A1443"/>
      <c r="B1443"/>
      <c r="C1443"/>
      <c r="D1443"/>
      <c r="E1443"/>
      <c r="G1443" s="2" t="str">
        <f>IF(AND($A1443&lt;&gt;"Eindtotaal",$A1443&lt;&gt;""),(VLOOKUP($A1443,basisdata!$J$1:$M$3403,4,0)),"")</f>
        <v/>
      </c>
      <c r="H1443" s="2" t="str">
        <f>IF(AND($A1443&lt;&gt;"Eindtotaal",$A1443&lt;&gt;""),(VLOOKUP($A1443,basisdata!$J$1:$M$3403,2,0)),"")</f>
        <v/>
      </c>
    </row>
    <row r="1444" spans="1:8" x14ac:dyDescent="0.3">
      <c r="A1444"/>
      <c r="B1444"/>
      <c r="C1444"/>
      <c r="D1444"/>
      <c r="E1444"/>
      <c r="G1444" s="2" t="str">
        <f>IF(AND($A1444&lt;&gt;"Eindtotaal",$A1444&lt;&gt;""),(VLOOKUP($A1444,basisdata!$J$1:$M$3403,4,0)),"")</f>
        <v/>
      </c>
      <c r="H1444" s="2" t="str">
        <f>IF(AND($A1444&lt;&gt;"Eindtotaal",$A1444&lt;&gt;""),(VLOOKUP($A1444,basisdata!$J$1:$M$3403,2,0)),"")</f>
        <v/>
      </c>
    </row>
    <row r="1445" spans="1:8" x14ac:dyDescent="0.3">
      <c r="A1445"/>
      <c r="B1445"/>
      <c r="C1445"/>
      <c r="D1445"/>
      <c r="E1445"/>
      <c r="G1445" s="2" t="str">
        <f>IF(AND($A1445&lt;&gt;"Eindtotaal",$A1445&lt;&gt;""),(VLOOKUP($A1445,basisdata!$J$1:$M$3403,4,0)),"")</f>
        <v/>
      </c>
      <c r="H1445" s="2" t="str">
        <f>IF(AND($A1445&lt;&gt;"Eindtotaal",$A1445&lt;&gt;""),(VLOOKUP($A1445,basisdata!$J$1:$M$3403,2,0)),"")</f>
        <v/>
      </c>
    </row>
    <row r="1446" spans="1:8" x14ac:dyDescent="0.3">
      <c r="A1446"/>
      <c r="B1446"/>
      <c r="C1446"/>
      <c r="D1446"/>
      <c r="E1446"/>
      <c r="G1446" s="2" t="str">
        <f>IF(AND($A1446&lt;&gt;"Eindtotaal",$A1446&lt;&gt;""),(VLOOKUP($A1446,basisdata!$J$1:$M$3403,4,0)),"")</f>
        <v/>
      </c>
      <c r="H1446" s="2" t="str">
        <f>IF(AND($A1446&lt;&gt;"Eindtotaal",$A1446&lt;&gt;""),(VLOOKUP($A1446,basisdata!$J$1:$M$3403,2,0)),"")</f>
        <v/>
      </c>
    </row>
    <row r="1447" spans="1:8" x14ac:dyDescent="0.3">
      <c r="A1447"/>
      <c r="B1447"/>
      <c r="C1447"/>
      <c r="D1447"/>
      <c r="E1447"/>
      <c r="G1447" s="2" t="str">
        <f>IF(AND($A1447&lt;&gt;"Eindtotaal",$A1447&lt;&gt;""),(VLOOKUP($A1447,basisdata!$J$1:$M$3403,4,0)),"")</f>
        <v/>
      </c>
      <c r="H1447" s="2" t="str">
        <f>IF(AND($A1447&lt;&gt;"Eindtotaal",$A1447&lt;&gt;""),(VLOOKUP($A1447,basisdata!$J$1:$M$3403,2,0)),"")</f>
        <v/>
      </c>
    </row>
    <row r="1448" spans="1:8" x14ac:dyDescent="0.3">
      <c r="A1448"/>
      <c r="B1448"/>
      <c r="C1448"/>
      <c r="D1448"/>
      <c r="E1448"/>
      <c r="G1448" s="2" t="str">
        <f>IF(AND($A1448&lt;&gt;"Eindtotaal",$A1448&lt;&gt;""),(VLOOKUP($A1448,basisdata!$J$1:$M$3403,4,0)),"")</f>
        <v/>
      </c>
      <c r="H1448" s="2" t="str">
        <f>IF(AND($A1448&lt;&gt;"Eindtotaal",$A1448&lt;&gt;""),(VLOOKUP($A1448,basisdata!$J$1:$M$3403,2,0)),"")</f>
        <v/>
      </c>
    </row>
    <row r="1449" spans="1:8" x14ac:dyDescent="0.3">
      <c r="A1449"/>
      <c r="B1449"/>
      <c r="C1449"/>
      <c r="D1449"/>
      <c r="E1449"/>
      <c r="G1449" s="2" t="str">
        <f>IF(AND($A1449&lt;&gt;"Eindtotaal",$A1449&lt;&gt;""),(VLOOKUP($A1449,basisdata!$J$1:$M$3403,4,0)),"")</f>
        <v/>
      </c>
      <c r="H1449" s="2" t="str">
        <f>IF(AND($A1449&lt;&gt;"Eindtotaal",$A1449&lt;&gt;""),(VLOOKUP($A1449,basisdata!$J$1:$M$3403,2,0)),"")</f>
        <v/>
      </c>
    </row>
    <row r="1450" spans="1:8" x14ac:dyDescent="0.3">
      <c r="A1450"/>
      <c r="B1450"/>
      <c r="C1450"/>
      <c r="D1450"/>
      <c r="E1450"/>
      <c r="G1450" s="2" t="str">
        <f>IF(AND($A1450&lt;&gt;"Eindtotaal",$A1450&lt;&gt;""),(VLOOKUP($A1450,basisdata!$J$1:$M$3403,4,0)),"")</f>
        <v/>
      </c>
      <c r="H1450" s="2" t="str">
        <f>IF(AND($A1450&lt;&gt;"Eindtotaal",$A1450&lt;&gt;""),(VLOOKUP($A1450,basisdata!$J$1:$M$3403,2,0)),"")</f>
        <v/>
      </c>
    </row>
    <row r="1451" spans="1:8" x14ac:dyDescent="0.3">
      <c r="A1451"/>
      <c r="B1451"/>
      <c r="C1451"/>
      <c r="D1451"/>
      <c r="E1451"/>
      <c r="G1451" s="2" t="str">
        <f>IF(AND($A1451&lt;&gt;"Eindtotaal",$A1451&lt;&gt;""),(VLOOKUP($A1451,basisdata!$J$1:$M$3403,4,0)),"")</f>
        <v/>
      </c>
      <c r="H1451" s="2" t="str">
        <f>IF(AND($A1451&lt;&gt;"Eindtotaal",$A1451&lt;&gt;""),(VLOOKUP($A1451,basisdata!$J$1:$M$3403,2,0)),"")</f>
        <v/>
      </c>
    </row>
    <row r="1452" spans="1:8" x14ac:dyDescent="0.3">
      <c r="A1452"/>
      <c r="B1452"/>
      <c r="C1452"/>
      <c r="D1452"/>
      <c r="E1452"/>
      <c r="G1452" s="2" t="str">
        <f>IF(AND($A1452&lt;&gt;"Eindtotaal",$A1452&lt;&gt;""),(VLOOKUP($A1452,basisdata!$J$1:$M$3403,4,0)),"")</f>
        <v/>
      </c>
      <c r="H1452" s="2" t="str">
        <f>IF(AND($A1452&lt;&gt;"Eindtotaal",$A1452&lt;&gt;""),(VLOOKUP($A1452,basisdata!$J$1:$M$3403,2,0)),"")</f>
        <v/>
      </c>
    </row>
    <row r="1453" spans="1:8" x14ac:dyDescent="0.3">
      <c r="A1453"/>
      <c r="B1453"/>
      <c r="C1453"/>
      <c r="D1453"/>
      <c r="E1453"/>
      <c r="G1453" s="2" t="str">
        <f>IF(AND($A1453&lt;&gt;"Eindtotaal",$A1453&lt;&gt;""),(VLOOKUP($A1453,basisdata!$J$1:$M$3403,4,0)),"")</f>
        <v/>
      </c>
      <c r="H1453" s="2" t="str">
        <f>IF(AND($A1453&lt;&gt;"Eindtotaal",$A1453&lt;&gt;""),(VLOOKUP($A1453,basisdata!$J$1:$M$3403,2,0)),"")</f>
        <v/>
      </c>
    </row>
    <row r="1454" spans="1:8" x14ac:dyDescent="0.3">
      <c r="A1454"/>
      <c r="B1454"/>
      <c r="C1454"/>
      <c r="D1454"/>
      <c r="E1454"/>
      <c r="G1454" s="2" t="str">
        <f>IF(AND($A1454&lt;&gt;"Eindtotaal",$A1454&lt;&gt;""),(VLOOKUP($A1454,basisdata!$J$1:$M$3403,4,0)),"")</f>
        <v/>
      </c>
      <c r="H1454" s="2" t="str">
        <f>IF(AND($A1454&lt;&gt;"Eindtotaal",$A1454&lt;&gt;""),(VLOOKUP($A1454,basisdata!$J$1:$M$3403,2,0)),"")</f>
        <v/>
      </c>
    </row>
    <row r="1455" spans="1:8" x14ac:dyDescent="0.3">
      <c r="A1455"/>
      <c r="B1455"/>
      <c r="C1455"/>
      <c r="D1455"/>
      <c r="E1455"/>
      <c r="G1455" s="2" t="str">
        <f>IF(AND($A1455&lt;&gt;"Eindtotaal",$A1455&lt;&gt;""),(VLOOKUP($A1455,basisdata!$J$1:$M$3403,4,0)),"")</f>
        <v/>
      </c>
      <c r="H1455" s="2" t="str">
        <f>IF(AND($A1455&lt;&gt;"Eindtotaal",$A1455&lt;&gt;""),(VLOOKUP($A1455,basisdata!$J$1:$M$3403,2,0)),"")</f>
        <v/>
      </c>
    </row>
    <row r="1456" spans="1:8" x14ac:dyDescent="0.3">
      <c r="A1456"/>
      <c r="B1456"/>
      <c r="C1456"/>
      <c r="D1456"/>
      <c r="E1456"/>
      <c r="G1456" s="2" t="str">
        <f>IF(AND($A1456&lt;&gt;"Eindtotaal",$A1456&lt;&gt;""),(VLOOKUP($A1456,basisdata!$J$1:$M$3403,4,0)),"")</f>
        <v/>
      </c>
      <c r="H1456" s="2" t="str">
        <f>IF(AND($A1456&lt;&gt;"Eindtotaal",$A1456&lt;&gt;""),(VLOOKUP($A1456,basisdata!$J$1:$M$3403,2,0)),"")</f>
        <v/>
      </c>
    </row>
    <row r="1457" spans="1:8" x14ac:dyDescent="0.3">
      <c r="A1457"/>
      <c r="B1457"/>
      <c r="C1457"/>
      <c r="D1457"/>
      <c r="E1457"/>
      <c r="G1457" s="2" t="str">
        <f>IF(AND($A1457&lt;&gt;"Eindtotaal",$A1457&lt;&gt;""),(VLOOKUP($A1457,basisdata!$J$1:$M$3403,4,0)),"")</f>
        <v/>
      </c>
      <c r="H1457" s="2" t="str">
        <f>IF(AND($A1457&lt;&gt;"Eindtotaal",$A1457&lt;&gt;""),(VLOOKUP($A1457,basisdata!$J$1:$M$3403,2,0)),"")</f>
        <v/>
      </c>
    </row>
    <row r="1458" spans="1:8" x14ac:dyDescent="0.3">
      <c r="A1458"/>
      <c r="B1458"/>
      <c r="C1458"/>
      <c r="D1458"/>
      <c r="E1458"/>
      <c r="G1458" s="2" t="str">
        <f>IF(AND($A1458&lt;&gt;"Eindtotaal",$A1458&lt;&gt;""),(VLOOKUP($A1458,basisdata!$J$1:$M$3403,4,0)),"")</f>
        <v/>
      </c>
      <c r="H1458" s="2" t="str">
        <f>IF(AND($A1458&lt;&gt;"Eindtotaal",$A1458&lt;&gt;""),(VLOOKUP($A1458,basisdata!$J$1:$M$3403,2,0)),"")</f>
        <v/>
      </c>
    </row>
    <row r="1459" spans="1:8" x14ac:dyDescent="0.3">
      <c r="A1459"/>
      <c r="B1459"/>
      <c r="C1459"/>
      <c r="D1459"/>
      <c r="E1459"/>
      <c r="G1459" s="2" t="str">
        <f>IF(AND($A1459&lt;&gt;"Eindtotaal",$A1459&lt;&gt;""),(VLOOKUP($A1459,basisdata!$J$1:$M$3403,4,0)),"")</f>
        <v/>
      </c>
      <c r="H1459" s="2" t="str">
        <f>IF(AND($A1459&lt;&gt;"Eindtotaal",$A1459&lt;&gt;""),(VLOOKUP($A1459,basisdata!$J$1:$M$3403,2,0)),"")</f>
        <v/>
      </c>
    </row>
    <row r="1460" spans="1:8" x14ac:dyDescent="0.3">
      <c r="A1460"/>
      <c r="B1460"/>
      <c r="C1460"/>
      <c r="D1460"/>
      <c r="E1460"/>
      <c r="G1460" s="2" t="str">
        <f>IF(AND($A1460&lt;&gt;"Eindtotaal",$A1460&lt;&gt;""),(VLOOKUP($A1460,basisdata!$J$1:$M$3403,4,0)),"")</f>
        <v/>
      </c>
      <c r="H1460" s="2" t="str">
        <f>IF(AND($A1460&lt;&gt;"Eindtotaal",$A1460&lt;&gt;""),(VLOOKUP($A1460,basisdata!$J$1:$M$3403,2,0)),"")</f>
        <v/>
      </c>
    </row>
    <row r="1461" spans="1:8" x14ac:dyDescent="0.3">
      <c r="A1461"/>
      <c r="B1461"/>
      <c r="C1461"/>
      <c r="D1461"/>
      <c r="E1461"/>
      <c r="G1461" s="2" t="str">
        <f>IF(AND($A1461&lt;&gt;"Eindtotaal",$A1461&lt;&gt;""),(VLOOKUP($A1461,basisdata!$J$1:$M$3403,4,0)),"")</f>
        <v/>
      </c>
      <c r="H1461" s="2" t="str">
        <f>IF(AND($A1461&lt;&gt;"Eindtotaal",$A1461&lt;&gt;""),(VLOOKUP($A1461,basisdata!$J$1:$M$3403,2,0)),"")</f>
        <v/>
      </c>
    </row>
    <row r="1462" spans="1:8" x14ac:dyDescent="0.3">
      <c r="A1462"/>
      <c r="B1462"/>
      <c r="C1462"/>
      <c r="D1462"/>
      <c r="E1462"/>
      <c r="G1462" s="2" t="str">
        <f>IF(AND($A1462&lt;&gt;"Eindtotaal",$A1462&lt;&gt;""),(VLOOKUP($A1462,basisdata!$J$1:$M$3403,4,0)),"")</f>
        <v/>
      </c>
      <c r="H1462" s="2" t="str">
        <f>IF(AND($A1462&lt;&gt;"Eindtotaal",$A1462&lt;&gt;""),(VLOOKUP($A1462,basisdata!$J$1:$M$3403,2,0)),"")</f>
        <v/>
      </c>
    </row>
    <row r="1463" spans="1:8" x14ac:dyDescent="0.3">
      <c r="A1463"/>
      <c r="B1463"/>
      <c r="C1463"/>
      <c r="D1463"/>
      <c r="E1463"/>
      <c r="G1463" s="2" t="str">
        <f>IF(AND($A1463&lt;&gt;"Eindtotaal",$A1463&lt;&gt;""),(VLOOKUP($A1463,basisdata!$J$1:$M$3403,4,0)),"")</f>
        <v/>
      </c>
      <c r="H1463" s="2" t="str">
        <f>IF(AND($A1463&lt;&gt;"Eindtotaal",$A1463&lt;&gt;""),(VLOOKUP($A1463,basisdata!$J$1:$M$3403,2,0)),"")</f>
        <v/>
      </c>
    </row>
    <row r="1464" spans="1:8" x14ac:dyDescent="0.3">
      <c r="A1464"/>
      <c r="B1464"/>
      <c r="C1464"/>
      <c r="D1464"/>
      <c r="E1464"/>
      <c r="G1464" s="2" t="str">
        <f>IF(AND($A1464&lt;&gt;"Eindtotaal",$A1464&lt;&gt;""),(VLOOKUP($A1464,basisdata!$J$1:$M$3403,4,0)),"")</f>
        <v/>
      </c>
      <c r="H1464" s="2" t="str">
        <f>IF(AND($A1464&lt;&gt;"Eindtotaal",$A1464&lt;&gt;""),(VLOOKUP($A1464,basisdata!$J$1:$M$3403,2,0)),"")</f>
        <v/>
      </c>
    </row>
    <row r="1465" spans="1:8" x14ac:dyDescent="0.3">
      <c r="A1465"/>
      <c r="B1465"/>
      <c r="C1465"/>
      <c r="D1465"/>
      <c r="E1465"/>
      <c r="G1465" s="2" t="str">
        <f>IF(AND($A1465&lt;&gt;"Eindtotaal",$A1465&lt;&gt;""),(VLOOKUP($A1465,basisdata!$J$1:$M$3403,4,0)),"")</f>
        <v/>
      </c>
      <c r="H1465" s="2" t="str">
        <f>IF(AND($A1465&lt;&gt;"Eindtotaal",$A1465&lt;&gt;""),(VLOOKUP($A1465,basisdata!$J$1:$M$3403,2,0)),"")</f>
        <v/>
      </c>
    </row>
    <row r="1466" spans="1:8" x14ac:dyDescent="0.3">
      <c r="A1466"/>
      <c r="B1466"/>
      <c r="C1466"/>
      <c r="D1466"/>
      <c r="E1466"/>
      <c r="G1466" s="2" t="str">
        <f>IF(AND($A1466&lt;&gt;"Eindtotaal",$A1466&lt;&gt;""),(VLOOKUP($A1466,basisdata!$J$1:$M$3403,4,0)),"")</f>
        <v/>
      </c>
      <c r="H1466" s="2" t="str">
        <f>IF(AND($A1466&lt;&gt;"Eindtotaal",$A1466&lt;&gt;""),(VLOOKUP($A1466,basisdata!$J$1:$M$3403,2,0)),"")</f>
        <v/>
      </c>
    </row>
    <row r="1467" spans="1:8" x14ac:dyDescent="0.3">
      <c r="A1467"/>
      <c r="B1467"/>
      <c r="C1467"/>
      <c r="D1467"/>
      <c r="E1467"/>
      <c r="G1467" s="2" t="str">
        <f>IF(AND($A1467&lt;&gt;"Eindtotaal",$A1467&lt;&gt;""),(VLOOKUP($A1467,basisdata!$J$1:$M$3403,4,0)),"")</f>
        <v/>
      </c>
      <c r="H1467" s="2" t="str">
        <f>IF(AND($A1467&lt;&gt;"Eindtotaal",$A1467&lt;&gt;""),(VLOOKUP($A1467,basisdata!$J$1:$M$3403,2,0)),"")</f>
        <v/>
      </c>
    </row>
    <row r="1468" spans="1:8" x14ac:dyDescent="0.3">
      <c r="A1468"/>
      <c r="B1468"/>
      <c r="C1468"/>
      <c r="D1468"/>
      <c r="E1468"/>
      <c r="G1468" s="2" t="str">
        <f>IF(AND($A1468&lt;&gt;"Eindtotaal",$A1468&lt;&gt;""),(VLOOKUP($A1468,basisdata!$J$1:$M$3403,4,0)),"")</f>
        <v/>
      </c>
      <c r="H1468" s="2" t="str">
        <f>IF(AND($A1468&lt;&gt;"Eindtotaal",$A1468&lt;&gt;""),(VLOOKUP($A1468,basisdata!$J$1:$M$3403,2,0)),"")</f>
        <v/>
      </c>
    </row>
    <row r="1469" spans="1:8" x14ac:dyDescent="0.3">
      <c r="A1469"/>
      <c r="B1469"/>
      <c r="C1469"/>
      <c r="D1469"/>
      <c r="E1469"/>
      <c r="G1469" s="2" t="str">
        <f>IF(AND($A1469&lt;&gt;"Eindtotaal",$A1469&lt;&gt;""),(VLOOKUP($A1469,basisdata!$J$1:$M$3403,4,0)),"")</f>
        <v/>
      </c>
      <c r="H1469" s="2" t="str">
        <f>IF(AND($A1469&lt;&gt;"Eindtotaal",$A1469&lt;&gt;""),(VLOOKUP($A1469,basisdata!$J$1:$M$3403,2,0)),"")</f>
        <v/>
      </c>
    </row>
    <row r="1470" spans="1:8" x14ac:dyDescent="0.3">
      <c r="A1470"/>
      <c r="B1470"/>
      <c r="C1470"/>
      <c r="D1470"/>
      <c r="E1470"/>
      <c r="G1470" s="2" t="str">
        <f>IF(AND($A1470&lt;&gt;"Eindtotaal",$A1470&lt;&gt;""),(VLOOKUP($A1470,basisdata!$J$1:$M$3403,4,0)),"")</f>
        <v/>
      </c>
      <c r="H1470" s="2" t="str">
        <f>IF(AND($A1470&lt;&gt;"Eindtotaal",$A1470&lt;&gt;""),(VLOOKUP($A1470,basisdata!$J$1:$M$3403,2,0)),"")</f>
        <v/>
      </c>
    </row>
    <row r="1471" spans="1:8" x14ac:dyDescent="0.3">
      <c r="A1471"/>
      <c r="B1471"/>
      <c r="C1471"/>
      <c r="D1471"/>
      <c r="E1471"/>
      <c r="G1471" s="2" t="str">
        <f>IF(AND($A1471&lt;&gt;"Eindtotaal",$A1471&lt;&gt;""),(VLOOKUP($A1471,basisdata!$J$1:$M$3403,4,0)),"")</f>
        <v/>
      </c>
      <c r="H1471" s="2" t="str">
        <f>IF(AND($A1471&lt;&gt;"Eindtotaal",$A1471&lt;&gt;""),(VLOOKUP($A1471,basisdata!$J$1:$M$3403,2,0)),"")</f>
        <v/>
      </c>
    </row>
    <row r="1472" spans="1:8" x14ac:dyDescent="0.3">
      <c r="A1472"/>
      <c r="B1472"/>
      <c r="C1472"/>
      <c r="D1472"/>
      <c r="E1472"/>
      <c r="G1472" s="2" t="str">
        <f>IF(AND($A1472&lt;&gt;"Eindtotaal",$A1472&lt;&gt;""),(VLOOKUP($A1472,basisdata!$J$1:$M$3403,4,0)),"")</f>
        <v/>
      </c>
      <c r="H1472" s="2" t="str">
        <f>IF(AND($A1472&lt;&gt;"Eindtotaal",$A1472&lt;&gt;""),(VLOOKUP($A1472,basisdata!$J$1:$M$3403,2,0)),"")</f>
        <v/>
      </c>
    </row>
    <row r="1473" spans="1:8" x14ac:dyDescent="0.3">
      <c r="A1473"/>
      <c r="B1473"/>
      <c r="C1473"/>
      <c r="D1473"/>
      <c r="E1473"/>
      <c r="G1473" s="2" t="str">
        <f>IF(AND($A1473&lt;&gt;"Eindtotaal",$A1473&lt;&gt;""),(VLOOKUP($A1473,basisdata!$J$1:$M$3403,4,0)),"")</f>
        <v/>
      </c>
      <c r="H1473" s="2" t="str">
        <f>IF(AND($A1473&lt;&gt;"Eindtotaal",$A1473&lt;&gt;""),(VLOOKUP($A1473,basisdata!$J$1:$M$3403,2,0)),"")</f>
        <v/>
      </c>
    </row>
    <row r="1474" spans="1:8" x14ac:dyDescent="0.3">
      <c r="A1474"/>
      <c r="B1474"/>
      <c r="C1474"/>
      <c r="D1474"/>
      <c r="E1474"/>
      <c r="G1474" s="2" t="str">
        <f>IF(AND($A1474&lt;&gt;"Eindtotaal",$A1474&lt;&gt;""),(VLOOKUP($A1474,basisdata!$J$1:$M$3403,4,0)),"")</f>
        <v/>
      </c>
      <c r="H1474" s="2" t="str">
        <f>IF(AND($A1474&lt;&gt;"Eindtotaal",$A1474&lt;&gt;""),(VLOOKUP($A1474,basisdata!$J$1:$M$3403,2,0)),"")</f>
        <v/>
      </c>
    </row>
    <row r="1475" spans="1:8" x14ac:dyDescent="0.3">
      <c r="A1475"/>
      <c r="B1475"/>
      <c r="C1475"/>
      <c r="D1475"/>
      <c r="E1475"/>
      <c r="G1475" s="2" t="str">
        <f>IF(AND($A1475&lt;&gt;"Eindtotaal",$A1475&lt;&gt;""),(VLOOKUP($A1475,basisdata!$J$1:$M$3403,4,0)),"")</f>
        <v/>
      </c>
      <c r="H1475" s="2" t="str">
        <f>IF(AND($A1475&lt;&gt;"Eindtotaal",$A1475&lt;&gt;""),(VLOOKUP($A1475,basisdata!$J$1:$M$3403,2,0)),"")</f>
        <v/>
      </c>
    </row>
    <row r="1476" spans="1:8" x14ac:dyDescent="0.3">
      <c r="A1476"/>
      <c r="B1476"/>
      <c r="C1476"/>
      <c r="D1476"/>
      <c r="E1476"/>
      <c r="G1476" s="2" t="str">
        <f>IF(AND($A1476&lt;&gt;"Eindtotaal",$A1476&lt;&gt;""),(VLOOKUP($A1476,basisdata!$J$1:$M$3403,4,0)),"")</f>
        <v/>
      </c>
      <c r="H1476" s="2" t="str">
        <f>IF(AND($A1476&lt;&gt;"Eindtotaal",$A1476&lt;&gt;""),(VLOOKUP($A1476,basisdata!$J$1:$M$3403,2,0)),"")</f>
        <v/>
      </c>
    </row>
    <row r="1477" spans="1:8" x14ac:dyDescent="0.3">
      <c r="A1477"/>
      <c r="B1477"/>
      <c r="C1477"/>
      <c r="D1477"/>
      <c r="E1477"/>
      <c r="G1477" s="2" t="str">
        <f>IF(AND($A1477&lt;&gt;"Eindtotaal",$A1477&lt;&gt;""),(VLOOKUP($A1477,basisdata!$J$1:$M$3403,4,0)),"")</f>
        <v/>
      </c>
      <c r="H1477" s="2" t="str">
        <f>IF(AND($A1477&lt;&gt;"Eindtotaal",$A1477&lt;&gt;""),(VLOOKUP($A1477,basisdata!$J$1:$M$3403,2,0)),"")</f>
        <v/>
      </c>
    </row>
    <row r="1478" spans="1:8" x14ac:dyDescent="0.3">
      <c r="A1478"/>
      <c r="B1478"/>
      <c r="C1478"/>
      <c r="D1478"/>
      <c r="E1478"/>
      <c r="G1478" s="2" t="str">
        <f>IF(AND($A1478&lt;&gt;"Eindtotaal",$A1478&lt;&gt;""),(VLOOKUP($A1478,basisdata!$J$1:$M$3403,4,0)),"")</f>
        <v/>
      </c>
      <c r="H1478" s="2" t="str">
        <f>IF(AND($A1478&lt;&gt;"Eindtotaal",$A1478&lt;&gt;""),(VLOOKUP($A1478,basisdata!$J$1:$M$3403,2,0)),"")</f>
        <v/>
      </c>
    </row>
    <row r="1479" spans="1:8" x14ac:dyDescent="0.3">
      <c r="A1479"/>
      <c r="B1479"/>
      <c r="C1479"/>
      <c r="D1479"/>
      <c r="E1479"/>
      <c r="G1479" s="2" t="str">
        <f>IF(AND($A1479&lt;&gt;"Eindtotaal",$A1479&lt;&gt;""),(VLOOKUP($A1479,basisdata!$J$1:$M$3403,4,0)),"")</f>
        <v/>
      </c>
      <c r="H1479" s="2" t="str">
        <f>IF(AND($A1479&lt;&gt;"Eindtotaal",$A1479&lt;&gt;""),(VLOOKUP($A1479,basisdata!$J$1:$M$3403,2,0)),"")</f>
        <v/>
      </c>
    </row>
    <row r="1480" spans="1:8" x14ac:dyDescent="0.3">
      <c r="A1480"/>
      <c r="B1480"/>
      <c r="C1480"/>
      <c r="D1480"/>
      <c r="E1480"/>
      <c r="G1480" s="2" t="str">
        <f>IF(AND($A1480&lt;&gt;"Eindtotaal",$A1480&lt;&gt;""),(VLOOKUP($A1480,basisdata!$J$1:$M$3403,4,0)),"")</f>
        <v/>
      </c>
      <c r="H1480" s="2" t="str">
        <f>IF(AND($A1480&lt;&gt;"Eindtotaal",$A1480&lt;&gt;""),(VLOOKUP($A1480,basisdata!$J$1:$M$3403,2,0)),"")</f>
        <v/>
      </c>
    </row>
    <row r="1481" spans="1:8" x14ac:dyDescent="0.3">
      <c r="A1481"/>
      <c r="B1481"/>
      <c r="C1481"/>
      <c r="D1481"/>
      <c r="E1481"/>
      <c r="G1481" s="2" t="str">
        <f>IF(AND($A1481&lt;&gt;"Eindtotaal",$A1481&lt;&gt;""),(VLOOKUP($A1481,basisdata!$J$1:$M$3403,4,0)),"")</f>
        <v/>
      </c>
      <c r="H1481" s="2" t="str">
        <f>IF(AND($A1481&lt;&gt;"Eindtotaal",$A1481&lt;&gt;""),(VLOOKUP($A1481,basisdata!$J$1:$M$3403,2,0)),"")</f>
        <v/>
      </c>
    </row>
    <row r="1482" spans="1:8" x14ac:dyDescent="0.3">
      <c r="A1482"/>
      <c r="B1482"/>
      <c r="C1482"/>
      <c r="D1482"/>
      <c r="E1482"/>
      <c r="G1482" s="2" t="str">
        <f>IF(AND($A1482&lt;&gt;"Eindtotaal",$A1482&lt;&gt;""),(VLOOKUP($A1482,basisdata!$J$1:$M$3403,4,0)),"")</f>
        <v/>
      </c>
      <c r="H1482" s="2" t="str">
        <f>IF(AND($A1482&lt;&gt;"Eindtotaal",$A1482&lt;&gt;""),(VLOOKUP($A1482,basisdata!$J$1:$M$3403,2,0)),"")</f>
        <v/>
      </c>
    </row>
    <row r="1483" spans="1:8" x14ac:dyDescent="0.3">
      <c r="A1483"/>
      <c r="B1483"/>
      <c r="C1483"/>
      <c r="D1483"/>
      <c r="E1483"/>
      <c r="G1483" s="2" t="str">
        <f>IF(AND($A1483&lt;&gt;"Eindtotaal",$A1483&lt;&gt;""),(VLOOKUP($A1483,basisdata!$J$1:$M$3403,4,0)),"")</f>
        <v/>
      </c>
      <c r="H1483" s="2" t="str">
        <f>IF(AND($A1483&lt;&gt;"Eindtotaal",$A1483&lt;&gt;""),(VLOOKUP($A1483,basisdata!$J$1:$M$3403,2,0)),"")</f>
        <v/>
      </c>
    </row>
    <row r="1484" spans="1:8" x14ac:dyDescent="0.3">
      <c r="A1484"/>
      <c r="B1484"/>
      <c r="C1484"/>
      <c r="D1484"/>
      <c r="E1484"/>
      <c r="G1484" s="2" t="str">
        <f>IF(AND($A1484&lt;&gt;"Eindtotaal",$A1484&lt;&gt;""),(VLOOKUP($A1484,basisdata!$J$1:$M$3403,4,0)),"")</f>
        <v/>
      </c>
      <c r="H1484" s="2" t="str">
        <f>IF(AND($A1484&lt;&gt;"Eindtotaal",$A1484&lt;&gt;""),(VLOOKUP($A1484,basisdata!$J$1:$M$3403,2,0)),"")</f>
        <v/>
      </c>
    </row>
    <row r="1485" spans="1:8" x14ac:dyDescent="0.3">
      <c r="A1485"/>
      <c r="B1485"/>
      <c r="C1485"/>
      <c r="D1485"/>
      <c r="E1485"/>
      <c r="G1485" s="2" t="str">
        <f>IF(AND($A1485&lt;&gt;"Eindtotaal",$A1485&lt;&gt;""),(VLOOKUP($A1485,basisdata!$J$1:$M$3403,4,0)),"")</f>
        <v/>
      </c>
      <c r="H1485" s="2" t="str">
        <f>IF(AND($A1485&lt;&gt;"Eindtotaal",$A1485&lt;&gt;""),(VLOOKUP($A1485,basisdata!$J$1:$M$3403,2,0)),"")</f>
        <v/>
      </c>
    </row>
    <row r="1486" spans="1:8" x14ac:dyDescent="0.3">
      <c r="A1486"/>
      <c r="B1486"/>
      <c r="C1486"/>
      <c r="D1486"/>
      <c r="E1486"/>
      <c r="G1486" s="2" t="str">
        <f>IF(AND($A1486&lt;&gt;"Eindtotaal",$A1486&lt;&gt;""),(VLOOKUP($A1486,basisdata!$J$1:$M$3403,4,0)),"")</f>
        <v/>
      </c>
      <c r="H1486" s="2" t="str">
        <f>IF(AND($A1486&lt;&gt;"Eindtotaal",$A1486&lt;&gt;""),(VLOOKUP($A1486,basisdata!$J$1:$M$3403,2,0)),"")</f>
        <v/>
      </c>
    </row>
    <row r="1487" spans="1:8" x14ac:dyDescent="0.3">
      <c r="A1487"/>
      <c r="B1487"/>
      <c r="C1487"/>
      <c r="D1487"/>
      <c r="E1487"/>
      <c r="G1487" s="2" t="str">
        <f>IF(AND($A1487&lt;&gt;"Eindtotaal",$A1487&lt;&gt;""),(VLOOKUP($A1487,basisdata!$J$1:$M$3403,4,0)),"")</f>
        <v/>
      </c>
      <c r="H1487" s="2" t="str">
        <f>IF(AND($A1487&lt;&gt;"Eindtotaal",$A1487&lt;&gt;""),(VLOOKUP($A1487,basisdata!$J$1:$M$3403,2,0)),"")</f>
        <v/>
      </c>
    </row>
    <row r="1488" spans="1:8" x14ac:dyDescent="0.3">
      <c r="A1488"/>
      <c r="B1488"/>
      <c r="C1488"/>
      <c r="D1488"/>
      <c r="E1488"/>
      <c r="G1488" s="2" t="str">
        <f>IF(AND($A1488&lt;&gt;"Eindtotaal",$A1488&lt;&gt;""),(VLOOKUP($A1488,basisdata!$J$1:$M$3403,4,0)),"")</f>
        <v/>
      </c>
      <c r="H1488" s="2" t="str">
        <f>IF(AND($A1488&lt;&gt;"Eindtotaal",$A1488&lt;&gt;""),(VLOOKUP($A1488,basisdata!$J$1:$M$3403,2,0)),"")</f>
        <v/>
      </c>
    </row>
    <row r="1489" spans="1:8" x14ac:dyDescent="0.3">
      <c r="A1489"/>
      <c r="B1489"/>
      <c r="C1489"/>
      <c r="D1489"/>
      <c r="E1489"/>
      <c r="G1489" s="2" t="str">
        <f>IF(AND($A1489&lt;&gt;"Eindtotaal",$A1489&lt;&gt;""),(VLOOKUP($A1489,basisdata!$J$1:$M$3403,4,0)),"")</f>
        <v/>
      </c>
      <c r="H1489" s="2" t="str">
        <f>IF(AND($A1489&lt;&gt;"Eindtotaal",$A1489&lt;&gt;""),(VLOOKUP($A1489,basisdata!$J$1:$M$3403,2,0)),"")</f>
        <v/>
      </c>
    </row>
    <row r="1490" spans="1:8" x14ac:dyDescent="0.3">
      <c r="A1490"/>
      <c r="B1490"/>
      <c r="C1490"/>
      <c r="D1490"/>
      <c r="E1490"/>
      <c r="G1490" s="2" t="str">
        <f>IF(AND($A1490&lt;&gt;"Eindtotaal",$A1490&lt;&gt;""),(VLOOKUP($A1490,basisdata!$J$1:$M$3403,4,0)),"")</f>
        <v/>
      </c>
      <c r="H1490" s="2" t="str">
        <f>IF(AND($A1490&lt;&gt;"Eindtotaal",$A1490&lt;&gt;""),(VLOOKUP($A1490,basisdata!$J$1:$M$3403,2,0)),"")</f>
        <v/>
      </c>
    </row>
    <row r="1491" spans="1:8" x14ac:dyDescent="0.3">
      <c r="A1491"/>
      <c r="B1491"/>
      <c r="C1491"/>
      <c r="D1491"/>
      <c r="E1491"/>
      <c r="G1491" s="2" t="str">
        <f>IF(AND($A1491&lt;&gt;"Eindtotaal",$A1491&lt;&gt;""),(VLOOKUP($A1491,basisdata!$J$1:$M$3403,4,0)),"")</f>
        <v/>
      </c>
      <c r="H1491" s="2" t="str">
        <f>IF(AND($A1491&lt;&gt;"Eindtotaal",$A1491&lt;&gt;""),(VLOOKUP($A1491,basisdata!$J$1:$M$3403,2,0)),"")</f>
        <v/>
      </c>
    </row>
    <row r="1492" spans="1:8" x14ac:dyDescent="0.3">
      <c r="A1492"/>
      <c r="B1492"/>
      <c r="C1492"/>
      <c r="D1492"/>
      <c r="E1492"/>
      <c r="G1492" s="2" t="str">
        <f>IF(AND($A1492&lt;&gt;"Eindtotaal",$A1492&lt;&gt;""),(VLOOKUP($A1492,basisdata!$J$1:$M$3403,4,0)),"")</f>
        <v/>
      </c>
      <c r="H1492" s="2" t="str">
        <f>IF(AND($A1492&lt;&gt;"Eindtotaal",$A1492&lt;&gt;""),(VLOOKUP($A1492,basisdata!$J$1:$M$3403,2,0)),"")</f>
        <v/>
      </c>
    </row>
    <row r="1493" spans="1:8" x14ac:dyDescent="0.3">
      <c r="A1493"/>
      <c r="B1493"/>
      <c r="C1493"/>
      <c r="D1493"/>
      <c r="E1493"/>
      <c r="G1493" s="2" t="str">
        <f>IF(AND($A1493&lt;&gt;"Eindtotaal",$A1493&lt;&gt;""),(VLOOKUP($A1493,basisdata!$J$1:$M$3403,4,0)),"")</f>
        <v/>
      </c>
      <c r="H1493" s="2" t="str">
        <f>IF(AND($A1493&lt;&gt;"Eindtotaal",$A1493&lt;&gt;""),(VLOOKUP($A1493,basisdata!$J$1:$M$3403,2,0)),"")</f>
        <v/>
      </c>
    </row>
    <row r="1494" spans="1:8" x14ac:dyDescent="0.3">
      <c r="A1494"/>
      <c r="B1494"/>
      <c r="C1494"/>
      <c r="D1494"/>
      <c r="E1494"/>
      <c r="G1494" s="2" t="str">
        <f>IF(AND($A1494&lt;&gt;"Eindtotaal",$A1494&lt;&gt;""),(VLOOKUP($A1494,basisdata!$J$1:$M$3403,4,0)),"")</f>
        <v/>
      </c>
      <c r="H1494" s="2" t="str">
        <f>IF(AND($A1494&lt;&gt;"Eindtotaal",$A1494&lt;&gt;""),(VLOOKUP($A1494,basisdata!$J$1:$M$3403,2,0)),"")</f>
        <v/>
      </c>
    </row>
    <row r="1495" spans="1:8" x14ac:dyDescent="0.3">
      <c r="A1495"/>
      <c r="B1495"/>
      <c r="C1495"/>
      <c r="D1495"/>
      <c r="E1495"/>
      <c r="G1495" s="2" t="str">
        <f>IF(AND($A1495&lt;&gt;"Eindtotaal",$A1495&lt;&gt;""),(VLOOKUP($A1495,basisdata!$J$1:$M$3403,4,0)),"")</f>
        <v/>
      </c>
      <c r="H1495" s="2" t="str">
        <f>IF(AND($A1495&lt;&gt;"Eindtotaal",$A1495&lt;&gt;""),(VLOOKUP($A1495,basisdata!$J$1:$M$3403,2,0)),"")</f>
        <v/>
      </c>
    </row>
    <row r="1496" spans="1:8" x14ac:dyDescent="0.3">
      <c r="A1496"/>
      <c r="B1496"/>
      <c r="C1496"/>
      <c r="D1496"/>
      <c r="E1496"/>
      <c r="G1496" s="2" t="str">
        <f>IF(AND($A1496&lt;&gt;"Eindtotaal",$A1496&lt;&gt;""),(VLOOKUP($A1496,basisdata!$J$1:$M$3403,4,0)),"")</f>
        <v/>
      </c>
      <c r="H1496" s="2" t="str">
        <f>IF(AND($A1496&lt;&gt;"Eindtotaal",$A1496&lt;&gt;""),(VLOOKUP($A1496,basisdata!$J$1:$M$3403,2,0)),"")</f>
        <v/>
      </c>
    </row>
    <row r="1497" spans="1:8" x14ac:dyDescent="0.3">
      <c r="A1497"/>
      <c r="B1497"/>
      <c r="C1497"/>
      <c r="D1497"/>
      <c r="E1497"/>
      <c r="G1497" s="2" t="str">
        <f>IF(AND($A1497&lt;&gt;"Eindtotaal",$A1497&lt;&gt;""),(VLOOKUP($A1497,basisdata!$J$1:$M$3403,4,0)),"")</f>
        <v/>
      </c>
      <c r="H1497" s="2" t="str">
        <f>IF(AND($A1497&lt;&gt;"Eindtotaal",$A1497&lt;&gt;""),(VLOOKUP($A1497,basisdata!$J$1:$M$3403,2,0)),"")</f>
        <v/>
      </c>
    </row>
    <row r="1498" spans="1:8" x14ac:dyDescent="0.3">
      <c r="A1498"/>
      <c r="B1498"/>
      <c r="C1498"/>
      <c r="D1498"/>
      <c r="E1498"/>
      <c r="G1498" s="2" t="str">
        <f>IF(AND($A1498&lt;&gt;"Eindtotaal",$A1498&lt;&gt;""),(VLOOKUP($A1498,basisdata!$J$1:$M$3403,4,0)),"")</f>
        <v/>
      </c>
      <c r="H1498" s="2" t="str">
        <f>IF(AND($A1498&lt;&gt;"Eindtotaal",$A1498&lt;&gt;""),(VLOOKUP($A1498,basisdata!$J$1:$M$3403,2,0)),"")</f>
        <v/>
      </c>
    </row>
    <row r="1499" spans="1:8" x14ac:dyDescent="0.3">
      <c r="A1499"/>
      <c r="B1499"/>
      <c r="C1499"/>
      <c r="D1499"/>
      <c r="E1499"/>
      <c r="G1499" s="2" t="str">
        <f>IF(AND($A1499&lt;&gt;"Eindtotaal",$A1499&lt;&gt;""),(VLOOKUP($A1499,basisdata!$J$1:$M$3403,4,0)),"")</f>
        <v/>
      </c>
      <c r="H1499" s="2" t="str">
        <f>IF(AND($A1499&lt;&gt;"Eindtotaal",$A1499&lt;&gt;""),(VLOOKUP($A1499,basisdata!$J$1:$M$3403,2,0)),"")</f>
        <v/>
      </c>
    </row>
    <row r="1500" spans="1:8" x14ac:dyDescent="0.3">
      <c r="A1500"/>
      <c r="B1500"/>
      <c r="C1500"/>
      <c r="D1500"/>
      <c r="E1500"/>
      <c r="G1500" s="2" t="str">
        <f>IF(AND($A1500&lt;&gt;"Eindtotaal",$A1500&lt;&gt;""),(VLOOKUP($A1500,basisdata!$J$1:$M$3403,4,0)),"")</f>
        <v/>
      </c>
      <c r="H1500" s="2" t="str">
        <f>IF(AND($A1500&lt;&gt;"Eindtotaal",$A1500&lt;&gt;""),(VLOOKUP($A1500,basisdata!$J$1:$M$3403,2,0)),"")</f>
        <v/>
      </c>
    </row>
    <row r="1501" spans="1:8" x14ac:dyDescent="0.3">
      <c r="A1501"/>
      <c r="B1501"/>
      <c r="C1501"/>
      <c r="D1501"/>
      <c r="E1501"/>
      <c r="G1501" s="2" t="str">
        <f>IF(AND($A1501&lt;&gt;"Eindtotaal",$A1501&lt;&gt;""),(VLOOKUP($A1501,basisdata!$J$1:$M$3403,4,0)),"")</f>
        <v/>
      </c>
      <c r="H1501" s="2" t="str">
        <f>IF(AND($A1501&lt;&gt;"Eindtotaal",$A1501&lt;&gt;""),(VLOOKUP($A1501,basisdata!$J$1:$M$3403,2,0)),"")</f>
        <v/>
      </c>
    </row>
    <row r="1502" spans="1:8" x14ac:dyDescent="0.3">
      <c r="A1502"/>
      <c r="B1502"/>
      <c r="C1502"/>
      <c r="D1502"/>
      <c r="E1502"/>
      <c r="G1502" s="2" t="str">
        <f>IF(AND($A1502&lt;&gt;"Eindtotaal",$A1502&lt;&gt;""),(VLOOKUP($A1502,basisdata!$J$1:$M$3403,4,0)),"")</f>
        <v/>
      </c>
      <c r="H1502" s="2" t="str">
        <f>IF(AND($A1502&lt;&gt;"Eindtotaal",$A1502&lt;&gt;""),(VLOOKUP($A1502,basisdata!$J$1:$M$3403,2,0)),"")</f>
        <v/>
      </c>
    </row>
    <row r="1503" spans="1:8" x14ac:dyDescent="0.3">
      <c r="A1503"/>
      <c r="B1503"/>
      <c r="C1503"/>
      <c r="D1503"/>
      <c r="E1503"/>
      <c r="G1503" s="2" t="str">
        <f>IF(AND($A1503&lt;&gt;"Eindtotaal",$A1503&lt;&gt;""),(VLOOKUP($A1503,basisdata!$J$1:$M$3403,4,0)),"")</f>
        <v/>
      </c>
      <c r="H1503" s="2" t="str">
        <f>IF(AND($A1503&lt;&gt;"Eindtotaal",$A1503&lt;&gt;""),(VLOOKUP($A1503,basisdata!$J$1:$M$3403,2,0)),"")</f>
        <v/>
      </c>
    </row>
    <row r="1504" spans="1:8" x14ac:dyDescent="0.3">
      <c r="A1504"/>
      <c r="B1504"/>
      <c r="C1504"/>
      <c r="D1504"/>
      <c r="E1504"/>
      <c r="G1504" s="2" t="str">
        <f>IF(AND($A1504&lt;&gt;"Eindtotaal",$A1504&lt;&gt;""),(VLOOKUP($A1504,basisdata!$J$1:$M$3403,4,0)),"")</f>
        <v/>
      </c>
      <c r="H1504" s="2" t="str">
        <f>IF(AND($A1504&lt;&gt;"Eindtotaal",$A1504&lt;&gt;""),(VLOOKUP($A1504,basisdata!$J$1:$M$3403,2,0)),"")</f>
        <v/>
      </c>
    </row>
    <row r="1505" spans="1:8" x14ac:dyDescent="0.3">
      <c r="A1505"/>
      <c r="B1505"/>
      <c r="C1505"/>
      <c r="D1505"/>
      <c r="E1505"/>
      <c r="G1505" s="2" t="str">
        <f>IF(AND($A1505&lt;&gt;"Eindtotaal",$A1505&lt;&gt;""),(VLOOKUP($A1505,basisdata!$J$1:$M$3403,4,0)),"")</f>
        <v/>
      </c>
      <c r="H1505" s="2" t="str">
        <f>IF(AND($A1505&lt;&gt;"Eindtotaal",$A1505&lt;&gt;""),(VLOOKUP($A1505,basisdata!$J$1:$M$3403,2,0)),"")</f>
        <v/>
      </c>
    </row>
    <row r="1506" spans="1:8" x14ac:dyDescent="0.3">
      <c r="A1506"/>
      <c r="B1506"/>
      <c r="C1506"/>
      <c r="D1506"/>
      <c r="E1506"/>
      <c r="G1506" s="2" t="str">
        <f>IF(AND($A1506&lt;&gt;"Eindtotaal",$A1506&lt;&gt;""),(VLOOKUP($A1506,basisdata!$J$1:$M$3403,4,0)),"")</f>
        <v/>
      </c>
      <c r="H1506" s="2" t="str">
        <f>IF(AND($A1506&lt;&gt;"Eindtotaal",$A1506&lt;&gt;""),(VLOOKUP($A1506,basisdata!$J$1:$M$3403,2,0)),"")</f>
        <v/>
      </c>
    </row>
    <row r="1507" spans="1:8" x14ac:dyDescent="0.3">
      <c r="A1507"/>
      <c r="B1507"/>
      <c r="C1507"/>
      <c r="D1507"/>
      <c r="E1507"/>
      <c r="G1507" s="2" t="str">
        <f>IF(AND($A1507&lt;&gt;"Eindtotaal",$A1507&lt;&gt;""),(VLOOKUP($A1507,basisdata!$J$1:$M$3403,4,0)),"")</f>
        <v/>
      </c>
      <c r="H1507" s="2" t="str">
        <f>IF(AND($A1507&lt;&gt;"Eindtotaal",$A1507&lt;&gt;""),(VLOOKUP($A1507,basisdata!$J$1:$M$3403,2,0)),"")</f>
        <v/>
      </c>
    </row>
    <row r="1508" spans="1:8" x14ac:dyDescent="0.3">
      <c r="A1508"/>
      <c r="B1508"/>
      <c r="C1508"/>
      <c r="D1508"/>
      <c r="E1508"/>
      <c r="G1508" s="2" t="str">
        <f>IF(AND($A1508&lt;&gt;"Eindtotaal",$A1508&lt;&gt;""),(VLOOKUP($A1508,basisdata!$J$1:$M$3403,4,0)),"")</f>
        <v/>
      </c>
      <c r="H1508" s="2" t="str">
        <f>IF(AND($A1508&lt;&gt;"Eindtotaal",$A1508&lt;&gt;""),(VLOOKUP($A1508,basisdata!$J$1:$M$3403,2,0)),"")</f>
        <v/>
      </c>
    </row>
    <row r="1509" spans="1:8" x14ac:dyDescent="0.3">
      <c r="A1509"/>
      <c r="B1509"/>
      <c r="C1509"/>
      <c r="D1509"/>
      <c r="E1509"/>
      <c r="G1509" s="2" t="str">
        <f>IF(AND($A1509&lt;&gt;"Eindtotaal",$A1509&lt;&gt;""),(VLOOKUP($A1509,basisdata!$J$1:$M$3403,4,0)),"")</f>
        <v/>
      </c>
      <c r="H1509" s="2" t="str">
        <f>IF(AND($A1509&lt;&gt;"Eindtotaal",$A1509&lt;&gt;""),(VLOOKUP($A1509,basisdata!$J$1:$M$3403,2,0)),"")</f>
        <v/>
      </c>
    </row>
    <row r="1510" spans="1:8" x14ac:dyDescent="0.3">
      <c r="A1510"/>
      <c r="B1510"/>
      <c r="C1510"/>
      <c r="D1510"/>
      <c r="E1510"/>
      <c r="G1510" s="2" t="str">
        <f>IF(AND($A1510&lt;&gt;"Eindtotaal",$A1510&lt;&gt;""),(VLOOKUP($A1510,basisdata!$J$1:$M$3403,4,0)),"")</f>
        <v/>
      </c>
      <c r="H1510" s="2" t="str">
        <f>IF(AND($A1510&lt;&gt;"Eindtotaal",$A1510&lt;&gt;""),(VLOOKUP($A1510,basisdata!$J$1:$M$3403,2,0)),"")</f>
        <v/>
      </c>
    </row>
    <row r="1511" spans="1:8" x14ac:dyDescent="0.3">
      <c r="A1511"/>
      <c r="B1511"/>
      <c r="C1511"/>
      <c r="D1511"/>
      <c r="E1511"/>
      <c r="G1511" s="2" t="str">
        <f>IF(AND($A1511&lt;&gt;"Eindtotaal",$A1511&lt;&gt;""),(VLOOKUP($A1511,basisdata!$J$1:$M$3403,4,0)),"")</f>
        <v/>
      </c>
      <c r="H1511" s="2" t="str">
        <f>IF(AND($A1511&lt;&gt;"Eindtotaal",$A1511&lt;&gt;""),(VLOOKUP($A1511,basisdata!$J$1:$M$3403,2,0)),"")</f>
        <v/>
      </c>
    </row>
    <row r="1512" spans="1:8" x14ac:dyDescent="0.3">
      <c r="A1512"/>
      <c r="B1512"/>
      <c r="C1512"/>
      <c r="D1512"/>
      <c r="E1512"/>
      <c r="G1512" s="2" t="str">
        <f>IF(AND($A1512&lt;&gt;"Eindtotaal",$A1512&lt;&gt;""),(VLOOKUP($A1512,basisdata!$J$1:$M$3403,4,0)),"")</f>
        <v/>
      </c>
      <c r="H1512" s="2" t="str">
        <f>IF(AND($A1512&lt;&gt;"Eindtotaal",$A1512&lt;&gt;""),(VLOOKUP($A1512,basisdata!$J$1:$M$3403,2,0)),"")</f>
        <v/>
      </c>
    </row>
    <row r="1513" spans="1:8" x14ac:dyDescent="0.3">
      <c r="A1513"/>
      <c r="B1513"/>
      <c r="C1513"/>
      <c r="D1513"/>
      <c r="E1513"/>
      <c r="G1513" s="2" t="str">
        <f>IF(AND($A1513&lt;&gt;"Eindtotaal",$A1513&lt;&gt;""),(VLOOKUP($A1513,basisdata!$J$1:$M$3403,4,0)),"")</f>
        <v/>
      </c>
      <c r="H1513" s="2" t="str">
        <f>IF(AND($A1513&lt;&gt;"Eindtotaal",$A1513&lt;&gt;""),(VLOOKUP($A1513,basisdata!$J$1:$M$3403,2,0)),"")</f>
        <v/>
      </c>
    </row>
    <row r="1514" spans="1:8" x14ac:dyDescent="0.3">
      <c r="A1514"/>
      <c r="B1514"/>
      <c r="C1514"/>
      <c r="D1514"/>
      <c r="E1514"/>
      <c r="G1514" s="2" t="str">
        <f>IF(AND($A1514&lt;&gt;"Eindtotaal",$A1514&lt;&gt;""),(VLOOKUP($A1514,basisdata!$J$1:$M$3403,4,0)),"")</f>
        <v/>
      </c>
      <c r="H1514" s="2" t="str">
        <f>IF(AND($A1514&lt;&gt;"Eindtotaal",$A1514&lt;&gt;""),(VLOOKUP($A1514,basisdata!$J$1:$M$3403,2,0)),"")</f>
        <v/>
      </c>
    </row>
    <row r="1515" spans="1:8" x14ac:dyDescent="0.3">
      <c r="A1515"/>
      <c r="B1515"/>
      <c r="C1515"/>
      <c r="D1515"/>
      <c r="E1515"/>
      <c r="G1515" s="2" t="str">
        <f>IF(AND($A1515&lt;&gt;"Eindtotaal",$A1515&lt;&gt;""),(VLOOKUP($A1515,basisdata!$J$1:$M$3403,4,0)),"")</f>
        <v/>
      </c>
      <c r="H1515" s="2" t="str">
        <f>IF(AND($A1515&lt;&gt;"Eindtotaal",$A1515&lt;&gt;""),(VLOOKUP($A1515,basisdata!$J$1:$M$3403,2,0)),"")</f>
        <v/>
      </c>
    </row>
    <row r="1516" spans="1:8" x14ac:dyDescent="0.3">
      <c r="A1516"/>
      <c r="B1516"/>
      <c r="C1516"/>
      <c r="D1516"/>
      <c r="E1516"/>
      <c r="G1516" s="2" t="str">
        <f>IF(AND($A1516&lt;&gt;"Eindtotaal",$A1516&lt;&gt;""),(VLOOKUP($A1516,basisdata!$J$1:$M$3403,4,0)),"")</f>
        <v/>
      </c>
      <c r="H1516" s="2" t="str">
        <f>IF(AND($A1516&lt;&gt;"Eindtotaal",$A1516&lt;&gt;""),(VLOOKUP($A1516,basisdata!$J$1:$M$3403,2,0)),"")</f>
        <v/>
      </c>
    </row>
    <row r="1517" spans="1:8" x14ac:dyDescent="0.3">
      <c r="A1517"/>
      <c r="B1517"/>
      <c r="C1517"/>
      <c r="D1517"/>
      <c r="E1517"/>
      <c r="G1517" s="2" t="str">
        <f>IF(AND($A1517&lt;&gt;"Eindtotaal",$A1517&lt;&gt;""),(VLOOKUP($A1517,basisdata!$J$1:$M$3403,4,0)),"")</f>
        <v/>
      </c>
      <c r="H1517" s="2" t="str">
        <f>IF(AND($A1517&lt;&gt;"Eindtotaal",$A1517&lt;&gt;""),(VLOOKUP($A1517,basisdata!$J$1:$M$3403,2,0)),"")</f>
        <v/>
      </c>
    </row>
    <row r="1518" spans="1:8" x14ac:dyDescent="0.3">
      <c r="A1518"/>
      <c r="B1518"/>
      <c r="C1518"/>
      <c r="D1518"/>
      <c r="E1518"/>
      <c r="G1518" s="2" t="str">
        <f>IF(AND($A1518&lt;&gt;"Eindtotaal",$A1518&lt;&gt;""),(VLOOKUP($A1518,basisdata!$J$1:$M$3403,4,0)),"")</f>
        <v/>
      </c>
      <c r="H1518" s="2" t="str">
        <f>IF(AND($A1518&lt;&gt;"Eindtotaal",$A1518&lt;&gt;""),(VLOOKUP($A1518,basisdata!$J$1:$M$3403,2,0)),"")</f>
        <v/>
      </c>
    </row>
    <row r="1519" spans="1:8" x14ac:dyDescent="0.3">
      <c r="A1519"/>
      <c r="B1519"/>
      <c r="C1519"/>
      <c r="D1519"/>
      <c r="E1519"/>
      <c r="G1519" s="2" t="str">
        <f>IF(AND($A1519&lt;&gt;"Eindtotaal",$A1519&lt;&gt;""),(VLOOKUP($A1519,basisdata!$J$1:$M$3403,4,0)),"")</f>
        <v/>
      </c>
      <c r="H1519" s="2" t="str">
        <f>IF(AND($A1519&lt;&gt;"Eindtotaal",$A1519&lt;&gt;""),(VLOOKUP($A1519,basisdata!$J$1:$M$3403,2,0)),"")</f>
        <v/>
      </c>
    </row>
    <row r="1520" spans="1:8" x14ac:dyDescent="0.3">
      <c r="A1520"/>
      <c r="B1520"/>
      <c r="C1520"/>
      <c r="D1520"/>
      <c r="E1520"/>
      <c r="G1520" s="2" t="str">
        <f>IF(AND($A1520&lt;&gt;"Eindtotaal",$A1520&lt;&gt;""),(VLOOKUP($A1520,basisdata!$J$1:$M$3403,4,0)),"")</f>
        <v/>
      </c>
      <c r="H1520" s="2" t="str">
        <f>IF(AND($A1520&lt;&gt;"Eindtotaal",$A1520&lt;&gt;""),(VLOOKUP($A1520,basisdata!$J$1:$M$3403,2,0)),"")</f>
        <v/>
      </c>
    </row>
    <row r="1521" spans="1:8" x14ac:dyDescent="0.3">
      <c r="A1521"/>
      <c r="B1521"/>
      <c r="C1521"/>
      <c r="D1521"/>
      <c r="E1521"/>
      <c r="G1521" s="2" t="str">
        <f>IF(AND($A1521&lt;&gt;"Eindtotaal",$A1521&lt;&gt;""),(VLOOKUP($A1521,basisdata!$J$1:$M$3403,4,0)),"")</f>
        <v/>
      </c>
      <c r="H1521" s="2" t="str">
        <f>IF(AND($A1521&lt;&gt;"Eindtotaal",$A1521&lt;&gt;""),(VLOOKUP($A1521,basisdata!$J$1:$M$3403,2,0)),"")</f>
        <v/>
      </c>
    </row>
    <row r="1522" spans="1:8" x14ac:dyDescent="0.3">
      <c r="A1522"/>
      <c r="B1522"/>
      <c r="C1522"/>
      <c r="D1522"/>
      <c r="E1522"/>
      <c r="G1522" s="2" t="str">
        <f>IF(AND($A1522&lt;&gt;"Eindtotaal",$A1522&lt;&gt;""),(VLOOKUP($A1522,basisdata!$J$1:$M$3403,4,0)),"")</f>
        <v/>
      </c>
      <c r="H1522" s="2" t="str">
        <f>IF(AND($A1522&lt;&gt;"Eindtotaal",$A1522&lt;&gt;""),(VLOOKUP($A1522,basisdata!$J$1:$M$3403,2,0)),"")</f>
        <v/>
      </c>
    </row>
    <row r="1523" spans="1:8" x14ac:dyDescent="0.3">
      <c r="A1523"/>
      <c r="B1523"/>
      <c r="C1523"/>
      <c r="D1523"/>
      <c r="E1523"/>
      <c r="G1523" s="2" t="str">
        <f>IF(AND($A1523&lt;&gt;"Eindtotaal",$A1523&lt;&gt;""),(VLOOKUP($A1523,basisdata!$J$1:$M$3403,4,0)),"")</f>
        <v/>
      </c>
      <c r="H1523" s="2" t="str">
        <f>IF(AND($A1523&lt;&gt;"Eindtotaal",$A1523&lt;&gt;""),(VLOOKUP($A1523,basisdata!$J$1:$M$3403,2,0)),"")</f>
        <v/>
      </c>
    </row>
    <row r="1524" spans="1:8" x14ac:dyDescent="0.3">
      <c r="A1524"/>
      <c r="B1524"/>
      <c r="C1524"/>
      <c r="D1524"/>
      <c r="E1524"/>
      <c r="G1524" s="2" t="str">
        <f>IF(AND($A1524&lt;&gt;"Eindtotaal",$A1524&lt;&gt;""),(VLOOKUP($A1524,basisdata!$J$1:$M$3403,4,0)),"")</f>
        <v/>
      </c>
      <c r="H1524" s="2" t="str">
        <f>IF(AND($A1524&lt;&gt;"Eindtotaal",$A1524&lt;&gt;""),(VLOOKUP($A1524,basisdata!$J$1:$M$3403,2,0)),"")</f>
        <v/>
      </c>
    </row>
    <row r="1525" spans="1:8" x14ac:dyDescent="0.3">
      <c r="A1525"/>
      <c r="B1525"/>
      <c r="C1525"/>
      <c r="D1525"/>
      <c r="E1525"/>
      <c r="G1525" s="2" t="str">
        <f>IF(AND($A1525&lt;&gt;"Eindtotaal",$A1525&lt;&gt;""),(VLOOKUP($A1525,basisdata!$J$1:$M$3403,4,0)),"")</f>
        <v/>
      </c>
      <c r="H1525" s="2" t="str">
        <f>IF(AND($A1525&lt;&gt;"Eindtotaal",$A1525&lt;&gt;""),(VLOOKUP($A1525,basisdata!$J$1:$M$3403,2,0)),"")</f>
        <v/>
      </c>
    </row>
    <row r="1526" spans="1:8" x14ac:dyDescent="0.3">
      <c r="A1526"/>
      <c r="B1526"/>
      <c r="C1526"/>
      <c r="D1526"/>
      <c r="E1526"/>
      <c r="G1526" s="2" t="str">
        <f>IF(AND($A1526&lt;&gt;"Eindtotaal",$A1526&lt;&gt;""),(VLOOKUP($A1526,basisdata!$J$1:$M$3403,4,0)),"")</f>
        <v/>
      </c>
      <c r="H1526" s="2" t="str">
        <f>IF(AND($A1526&lt;&gt;"Eindtotaal",$A1526&lt;&gt;""),(VLOOKUP($A1526,basisdata!$J$1:$M$3403,2,0)),"")</f>
        <v/>
      </c>
    </row>
    <row r="1527" spans="1:8" x14ac:dyDescent="0.3">
      <c r="A1527"/>
      <c r="B1527"/>
      <c r="C1527"/>
      <c r="D1527"/>
      <c r="E1527"/>
      <c r="G1527" s="2" t="str">
        <f>IF(AND($A1527&lt;&gt;"Eindtotaal",$A1527&lt;&gt;""),(VLOOKUP($A1527,basisdata!$J$1:$M$3403,4,0)),"")</f>
        <v/>
      </c>
      <c r="H1527" s="2" t="str">
        <f>IF(AND($A1527&lt;&gt;"Eindtotaal",$A1527&lt;&gt;""),(VLOOKUP($A1527,basisdata!$J$1:$M$3403,2,0)),"")</f>
        <v/>
      </c>
    </row>
    <row r="1528" spans="1:8" x14ac:dyDescent="0.3">
      <c r="A1528"/>
      <c r="B1528"/>
      <c r="C1528"/>
      <c r="D1528"/>
      <c r="E1528"/>
      <c r="G1528" s="2" t="str">
        <f>IF(AND($A1528&lt;&gt;"Eindtotaal",$A1528&lt;&gt;""),(VLOOKUP($A1528,basisdata!$J$1:$M$3403,4,0)),"")</f>
        <v/>
      </c>
      <c r="H1528" s="2" t="str">
        <f>IF(AND($A1528&lt;&gt;"Eindtotaal",$A1528&lt;&gt;""),(VLOOKUP($A1528,basisdata!$J$1:$M$3403,2,0)),"")</f>
        <v/>
      </c>
    </row>
    <row r="1529" spans="1:8" x14ac:dyDescent="0.3">
      <c r="A1529"/>
      <c r="B1529"/>
      <c r="C1529"/>
      <c r="D1529"/>
      <c r="E1529"/>
      <c r="G1529" s="2" t="str">
        <f>IF(AND($A1529&lt;&gt;"Eindtotaal",$A1529&lt;&gt;""),(VLOOKUP($A1529,basisdata!$J$1:$M$3403,4,0)),"")</f>
        <v/>
      </c>
      <c r="H1529" s="2" t="str">
        <f>IF(AND($A1529&lt;&gt;"Eindtotaal",$A1529&lt;&gt;""),(VLOOKUP($A1529,basisdata!$J$1:$M$3403,2,0)),"")</f>
        <v/>
      </c>
    </row>
    <row r="1530" spans="1:8" x14ac:dyDescent="0.3">
      <c r="A1530"/>
      <c r="B1530"/>
      <c r="C1530"/>
      <c r="D1530"/>
      <c r="E1530"/>
      <c r="G1530" s="2" t="str">
        <f>IF(AND($A1530&lt;&gt;"Eindtotaal",$A1530&lt;&gt;""),(VLOOKUP($A1530,basisdata!$J$1:$M$3403,4,0)),"")</f>
        <v/>
      </c>
      <c r="H1530" s="2" t="str">
        <f>IF(AND($A1530&lt;&gt;"Eindtotaal",$A1530&lt;&gt;""),(VLOOKUP($A1530,basisdata!$J$1:$M$3403,2,0)),"")</f>
        <v/>
      </c>
    </row>
    <row r="1531" spans="1:8" x14ac:dyDescent="0.3">
      <c r="A1531"/>
      <c r="B1531"/>
      <c r="C1531"/>
      <c r="D1531"/>
      <c r="E1531"/>
      <c r="G1531" s="2" t="str">
        <f>IF(AND($A1531&lt;&gt;"Eindtotaal",$A1531&lt;&gt;""),(VLOOKUP($A1531,basisdata!$J$1:$M$3403,4,0)),"")</f>
        <v/>
      </c>
      <c r="H1531" s="2" t="str">
        <f>IF(AND($A1531&lt;&gt;"Eindtotaal",$A1531&lt;&gt;""),(VLOOKUP($A1531,basisdata!$J$1:$M$3403,2,0)),"")</f>
        <v/>
      </c>
    </row>
    <row r="1532" spans="1:8" x14ac:dyDescent="0.3">
      <c r="A1532"/>
      <c r="B1532"/>
      <c r="C1532"/>
      <c r="D1532"/>
      <c r="E1532"/>
      <c r="G1532" s="2" t="str">
        <f>IF(AND($A1532&lt;&gt;"Eindtotaal",$A1532&lt;&gt;""),(VLOOKUP($A1532,basisdata!$J$1:$M$3403,4,0)),"")</f>
        <v/>
      </c>
      <c r="H1532" s="2" t="str">
        <f>IF(AND($A1532&lt;&gt;"Eindtotaal",$A1532&lt;&gt;""),(VLOOKUP($A1532,basisdata!$J$1:$M$3403,2,0)),"")</f>
        <v/>
      </c>
    </row>
    <row r="1533" spans="1:8" x14ac:dyDescent="0.3">
      <c r="A1533"/>
      <c r="B1533"/>
      <c r="C1533"/>
      <c r="D1533"/>
      <c r="E1533"/>
      <c r="G1533" s="2" t="str">
        <f>IF(AND($A1533&lt;&gt;"Eindtotaal",$A1533&lt;&gt;""),(VLOOKUP($A1533,basisdata!$J$1:$M$3403,4,0)),"")</f>
        <v/>
      </c>
      <c r="H1533" s="2" t="str">
        <f>IF(AND($A1533&lt;&gt;"Eindtotaal",$A1533&lt;&gt;""),(VLOOKUP($A1533,basisdata!$J$1:$M$3403,2,0)),"")</f>
        <v/>
      </c>
    </row>
    <row r="1534" spans="1:8" x14ac:dyDescent="0.3">
      <c r="A1534"/>
      <c r="B1534"/>
      <c r="C1534"/>
      <c r="D1534"/>
      <c r="E1534"/>
      <c r="G1534" s="2" t="str">
        <f>IF(AND($A1534&lt;&gt;"Eindtotaal",$A1534&lt;&gt;""),(VLOOKUP($A1534,basisdata!$J$1:$M$3403,4,0)),"")</f>
        <v/>
      </c>
      <c r="H1534" s="2" t="str">
        <f>IF(AND($A1534&lt;&gt;"Eindtotaal",$A1534&lt;&gt;""),(VLOOKUP($A1534,basisdata!$J$1:$M$3403,2,0)),"")</f>
        <v/>
      </c>
    </row>
    <row r="1535" spans="1:8" x14ac:dyDescent="0.3">
      <c r="A1535"/>
      <c r="B1535"/>
      <c r="C1535"/>
      <c r="D1535"/>
      <c r="E1535"/>
      <c r="G1535" s="2" t="str">
        <f>IF(AND($A1535&lt;&gt;"Eindtotaal",$A1535&lt;&gt;""),(VLOOKUP($A1535,basisdata!$J$1:$M$3403,4,0)),"")</f>
        <v/>
      </c>
      <c r="H1535" s="2" t="str">
        <f>IF(AND($A1535&lt;&gt;"Eindtotaal",$A1535&lt;&gt;""),(VLOOKUP($A1535,basisdata!$J$1:$M$3403,2,0)),"")</f>
        <v/>
      </c>
    </row>
    <row r="1536" spans="1:8" x14ac:dyDescent="0.3">
      <c r="A1536"/>
      <c r="B1536"/>
      <c r="C1536"/>
      <c r="D1536"/>
      <c r="E1536"/>
      <c r="G1536" s="2" t="str">
        <f>IF(AND($A1536&lt;&gt;"Eindtotaal",$A1536&lt;&gt;""),(VLOOKUP($A1536,basisdata!$J$1:$M$3403,4,0)),"")</f>
        <v/>
      </c>
      <c r="H1536" s="2" t="str">
        <f>IF(AND($A1536&lt;&gt;"Eindtotaal",$A1536&lt;&gt;""),(VLOOKUP($A1536,basisdata!$J$1:$M$3403,2,0)),"")</f>
        <v/>
      </c>
    </row>
    <row r="1537" spans="1:8" x14ac:dyDescent="0.3">
      <c r="A1537"/>
      <c r="B1537"/>
      <c r="C1537"/>
      <c r="D1537"/>
      <c r="E1537"/>
      <c r="G1537" s="2" t="str">
        <f>IF(AND($A1537&lt;&gt;"Eindtotaal",$A1537&lt;&gt;""),(VLOOKUP($A1537,basisdata!$J$1:$M$3403,4,0)),"")</f>
        <v/>
      </c>
      <c r="H1537" s="2" t="str">
        <f>IF(AND($A1537&lt;&gt;"Eindtotaal",$A1537&lt;&gt;""),(VLOOKUP($A1537,basisdata!$J$1:$M$3403,2,0)),"")</f>
        <v/>
      </c>
    </row>
    <row r="1538" spans="1:8" x14ac:dyDescent="0.3">
      <c r="A1538"/>
      <c r="B1538"/>
      <c r="C1538"/>
      <c r="D1538"/>
      <c r="E1538"/>
      <c r="G1538" s="2" t="str">
        <f>IF(AND($A1538&lt;&gt;"Eindtotaal",$A1538&lt;&gt;""),(VLOOKUP($A1538,basisdata!$J$1:$M$3403,4,0)),"")</f>
        <v/>
      </c>
      <c r="H1538" s="2" t="str">
        <f>IF(AND($A1538&lt;&gt;"Eindtotaal",$A1538&lt;&gt;""),(VLOOKUP($A1538,basisdata!$J$1:$M$3403,2,0)),"")</f>
        <v/>
      </c>
    </row>
    <row r="1539" spans="1:8" x14ac:dyDescent="0.3">
      <c r="A1539"/>
      <c r="B1539"/>
      <c r="C1539"/>
      <c r="D1539"/>
      <c r="E1539"/>
      <c r="G1539" s="2" t="str">
        <f>IF(AND($A1539&lt;&gt;"Eindtotaal",$A1539&lt;&gt;""),(VLOOKUP($A1539,basisdata!$J$1:$M$3403,4,0)),"")</f>
        <v/>
      </c>
      <c r="H1539" s="2" t="str">
        <f>IF(AND($A1539&lt;&gt;"Eindtotaal",$A1539&lt;&gt;""),(VLOOKUP($A1539,basisdata!$J$1:$M$3403,2,0)),"")</f>
        <v/>
      </c>
    </row>
    <row r="1540" spans="1:8" x14ac:dyDescent="0.3">
      <c r="A1540"/>
      <c r="B1540"/>
      <c r="C1540"/>
      <c r="D1540"/>
      <c r="E1540"/>
      <c r="G1540" s="2" t="str">
        <f>IF(AND($A1540&lt;&gt;"Eindtotaal",$A1540&lt;&gt;""),(VLOOKUP($A1540,basisdata!$J$1:$M$3403,4,0)),"")</f>
        <v/>
      </c>
      <c r="H1540" s="2" t="str">
        <f>IF(AND($A1540&lt;&gt;"Eindtotaal",$A1540&lt;&gt;""),(VLOOKUP($A1540,basisdata!$J$1:$M$3403,2,0)),"")</f>
        <v/>
      </c>
    </row>
    <row r="1541" spans="1:8" x14ac:dyDescent="0.3">
      <c r="A1541"/>
      <c r="B1541"/>
      <c r="C1541"/>
      <c r="D1541"/>
      <c r="E1541"/>
      <c r="G1541" s="2" t="str">
        <f>IF(AND($A1541&lt;&gt;"Eindtotaal",$A1541&lt;&gt;""),(VLOOKUP($A1541,basisdata!$J$1:$M$3403,4,0)),"")</f>
        <v/>
      </c>
      <c r="H1541" s="2" t="str">
        <f>IF(AND($A1541&lt;&gt;"Eindtotaal",$A1541&lt;&gt;""),(VLOOKUP($A1541,basisdata!$J$1:$M$3403,2,0)),"")</f>
        <v/>
      </c>
    </row>
    <row r="1542" spans="1:8" x14ac:dyDescent="0.3">
      <c r="A1542"/>
      <c r="B1542"/>
      <c r="C1542"/>
      <c r="D1542"/>
      <c r="E1542"/>
      <c r="G1542" s="2" t="str">
        <f>IF(AND($A1542&lt;&gt;"Eindtotaal",$A1542&lt;&gt;""),(VLOOKUP($A1542,basisdata!$J$1:$M$3403,4,0)),"")</f>
        <v/>
      </c>
      <c r="H1542" s="2" t="str">
        <f>IF(AND($A1542&lt;&gt;"Eindtotaal",$A1542&lt;&gt;""),(VLOOKUP($A1542,basisdata!$J$1:$M$3403,2,0)),"")</f>
        <v/>
      </c>
    </row>
    <row r="1543" spans="1:8" x14ac:dyDescent="0.3">
      <c r="A1543"/>
      <c r="B1543"/>
      <c r="C1543"/>
      <c r="D1543"/>
      <c r="E1543"/>
      <c r="G1543" s="2" t="str">
        <f>IF(AND($A1543&lt;&gt;"Eindtotaal",$A1543&lt;&gt;""),(VLOOKUP($A1543,basisdata!$J$1:$M$3403,4,0)),"")</f>
        <v/>
      </c>
      <c r="H1543" s="2" t="str">
        <f>IF(AND($A1543&lt;&gt;"Eindtotaal",$A1543&lt;&gt;""),(VLOOKUP($A1543,basisdata!$J$1:$M$3403,2,0)),"")</f>
        <v/>
      </c>
    </row>
    <row r="1544" spans="1:8" x14ac:dyDescent="0.3">
      <c r="A1544"/>
      <c r="B1544"/>
      <c r="C1544"/>
      <c r="D1544"/>
      <c r="E1544"/>
      <c r="G1544" s="2" t="str">
        <f>IF(AND($A1544&lt;&gt;"Eindtotaal",$A1544&lt;&gt;""),(VLOOKUP($A1544,basisdata!$J$1:$M$3403,4,0)),"")</f>
        <v/>
      </c>
      <c r="H1544" s="2" t="str">
        <f>IF(AND($A1544&lt;&gt;"Eindtotaal",$A1544&lt;&gt;""),(VLOOKUP($A1544,basisdata!$J$1:$M$3403,2,0)),"")</f>
        <v/>
      </c>
    </row>
    <row r="1545" spans="1:8" x14ac:dyDescent="0.3">
      <c r="A1545"/>
      <c r="B1545"/>
      <c r="C1545"/>
      <c r="D1545"/>
      <c r="E1545"/>
      <c r="G1545" s="2" t="str">
        <f>IF(AND($A1545&lt;&gt;"Eindtotaal",$A1545&lt;&gt;""),(VLOOKUP($A1545,basisdata!$J$1:$M$3403,4,0)),"")</f>
        <v/>
      </c>
      <c r="H1545" s="2" t="str">
        <f>IF(AND($A1545&lt;&gt;"Eindtotaal",$A1545&lt;&gt;""),(VLOOKUP($A1545,basisdata!$J$1:$M$3403,2,0)),"")</f>
        <v/>
      </c>
    </row>
    <row r="1546" spans="1:8" x14ac:dyDescent="0.3">
      <c r="A1546"/>
      <c r="B1546"/>
      <c r="C1546"/>
      <c r="D1546"/>
      <c r="E1546"/>
      <c r="G1546" s="2" t="str">
        <f>IF(AND($A1546&lt;&gt;"Eindtotaal",$A1546&lt;&gt;""),(VLOOKUP($A1546,basisdata!$J$1:$M$3403,4,0)),"")</f>
        <v/>
      </c>
      <c r="H1546" s="2" t="str">
        <f>IF(AND($A1546&lt;&gt;"Eindtotaal",$A1546&lt;&gt;""),(VLOOKUP($A1546,basisdata!$J$1:$M$3403,2,0)),"")</f>
        <v/>
      </c>
    </row>
    <row r="1547" spans="1:8" x14ac:dyDescent="0.3">
      <c r="A1547"/>
      <c r="B1547"/>
      <c r="C1547"/>
      <c r="D1547"/>
      <c r="E1547"/>
      <c r="G1547" s="2" t="str">
        <f>IF(AND($A1547&lt;&gt;"Eindtotaal",$A1547&lt;&gt;""),(VLOOKUP($A1547,basisdata!$J$1:$M$3403,4,0)),"")</f>
        <v/>
      </c>
      <c r="H1547" s="2" t="str">
        <f>IF(AND($A1547&lt;&gt;"Eindtotaal",$A1547&lt;&gt;""),(VLOOKUP($A1547,basisdata!$J$1:$M$3403,2,0)),"")</f>
        <v/>
      </c>
    </row>
    <row r="1548" spans="1:8" x14ac:dyDescent="0.3">
      <c r="A1548"/>
      <c r="B1548"/>
      <c r="C1548"/>
      <c r="D1548"/>
      <c r="E1548"/>
      <c r="G1548" s="2" t="str">
        <f>IF(AND($A1548&lt;&gt;"Eindtotaal",$A1548&lt;&gt;""),(VLOOKUP($A1548,basisdata!$J$1:$M$3403,4,0)),"")</f>
        <v/>
      </c>
      <c r="H1548" s="2" t="str">
        <f>IF(AND($A1548&lt;&gt;"Eindtotaal",$A1548&lt;&gt;""),(VLOOKUP($A1548,basisdata!$J$1:$M$3403,2,0)),"")</f>
        <v/>
      </c>
    </row>
    <row r="1549" spans="1:8" x14ac:dyDescent="0.3">
      <c r="A1549"/>
      <c r="B1549"/>
      <c r="C1549"/>
      <c r="D1549"/>
      <c r="E1549"/>
      <c r="G1549" s="2" t="str">
        <f>IF(AND($A1549&lt;&gt;"Eindtotaal",$A1549&lt;&gt;""),(VLOOKUP($A1549,basisdata!$J$1:$M$3403,4,0)),"")</f>
        <v/>
      </c>
      <c r="H1549" s="2" t="str">
        <f>IF(AND($A1549&lt;&gt;"Eindtotaal",$A1549&lt;&gt;""),(VLOOKUP($A1549,basisdata!$J$1:$M$3403,2,0)),"")</f>
        <v/>
      </c>
    </row>
    <row r="1550" spans="1:8" x14ac:dyDescent="0.3">
      <c r="A1550"/>
      <c r="B1550"/>
      <c r="C1550"/>
      <c r="D1550"/>
      <c r="E1550"/>
      <c r="G1550" s="2" t="str">
        <f>IF(AND($A1550&lt;&gt;"Eindtotaal",$A1550&lt;&gt;""),(VLOOKUP($A1550,basisdata!$J$1:$M$3403,4,0)),"")</f>
        <v/>
      </c>
      <c r="H1550" s="2" t="str">
        <f>IF(AND($A1550&lt;&gt;"Eindtotaal",$A1550&lt;&gt;""),(VLOOKUP($A1550,basisdata!$J$1:$M$3403,2,0)),"")</f>
        <v/>
      </c>
    </row>
    <row r="1551" spans="1:8" x14ac:dyDescent="0.3">
      <c r="A1551"/>
      <c r="B1551"/>
      <c r="C1551"/>
      <c r="D1551"/>
      <c r="E1551"/>
      <c r="G1551" s="2" t="str">
        <f>IF(AND($A1551&lt;&gt;"Eindtotaal",$A1551&lt;&gt;""),(VLOOKUP($A1551,basisdata!$J$1:$M$3403,4,0)),"")</f>
        <v/>
      </c>
      <c r="H1551" s="2" t="str">
        <f>IF(AND($A1551&lt;&gt;"Eindtotaal",$A1551&lt;&gt;""),(VLOOKUP($A1551,basisdata!$J$1:$M$3403,2,0)),"")</f>
        <v/>
      </c>
    </row>
    <row r="1552" spans="1:8" x14ac:dyDescent="0.3">
      <c r="A1552"/>
      <c r="B1552"/>
      <c r="C1552"/>
      <c r="D1552"/>
      <c r="E1552"/>
      <c r="G1552" s="2" t="str">
        <f>IF(AND($A1552&lt;&gt;"Eindtotaal",$A1552&lt;&gt;""),(VLOOKUP($A1552,basisdata!$J$1:$M$3403,4,0)),"")</f>
        <v/>
      </c>
      <c r="H1552" s="2" t="str">
        <f>IF(AND($A1552&lt;&gt;"Eindtotaal",$A1552&lt;&gt;""),(VLOOKUP($A1552,basisdata!$J$1:$M$3403,2,0)),"")</f>
        <v/>
      </c>
    </row>
    <row r="1553" spans="1:8" x14ac:dyDescent="0.3">
      <c r="A1553"/>
      <c r="B1553"/>
      <c r="C1553"/>
      <c r="D1553"/>
      <c r="E1553"/>
      <c r="G1553" s="2" t="str">
        <f>IF(AND($A1553&lt;&gt;"Eindtotaal",$A1553&lt;&gt;""),(VLOOKUP($A1553,basisdata!$J$1:$M$3403,4,0)),"")</f>
        <v/>
      </c>
      <c r="H1553" s="2" t="str">
        <f>IF(AND($A1553&lt;&gt;"Eindtotaal",$A1553&lt;&gt;""),(VLOOKUP($A1553,basisdata!$J$1:$M$3403,2,0)),"")</f>
        <v/>
      </c>
    </row>
    <row r="1554" spans="1:8" x14ac:dyDescent="0.3">
      <c r="A1554"/>
      <c r="B1554"/>
      <c r="C1554"/>
      <c r="D1554"/>
      <c r="E1554"/>
      <c r="G1554" s="2" t="str">
        <f>IF(AND($A1554&lt;&gt;"Eindtotaal",$A1554&lt;&gt;""),(VLOOKUP($A1554,basisdata!$J$1:$M$3403,4,0)),"")</f>
        <v/>
      </c>
      <c r="H1554" s="2" t="str">
        <f>IF(AND($A1554&lt;&gt;"Eindtotaal",$A1554&lt;&gt;""),(VLOOKUP($A1554,basisdata!$J$1:$M$3403,2,0)),"")</f>
        <v/>
      </c>
    </row>
    <row r="1555" spans="1:8" x14ac:dyDescent="0.3">
      <c r="A1555"/>
      <c r="B1555"/>
      <c r="C1555"/>
      <c r="D1555"/>
      <c r="E1555"/>
      <c r="G1555" s="2" t="str">
        <f>IF(AND($A1555&lt;&gt;"Eindtotaal",$A1555&lt;&gt;""),(VLOOKUP($A1555,basisdata!$J$1:$M$3403,4,0)),"")</f>
        <v/>
      </c>
      <c r="H1555" s="2" t="str">
        <f>IF(AND($A1555&lt;&gt;"Eindtotaal",$A1555&lt;&gt;""),(VLOOKUP($A1555,basisdata!$J$1:$M$3403,2,0)),"")</f>
        <v/>
      </c>
    </row>
    <row r="1556" spans="1:8" x14ac:dyDescent="0.3">
      <c r="A1556"/>
      <c r="B1556"/>
      <c r="C1556"/>
      <c r="D1556"/>
      <c r="E1556"/>
      <c r="G1556" s="2" t="str">
        <f>IF(AND($A1556&lt;&gt;"Eindtotaal",$A1556&lt;&gt;""),(VLOOKUP($A1556,basisdata!$J$1:$M$3403,4,0)),"")</f>
        <v/>
      </c>
      <c r="H1556" s="2" t="str">
        <f>IF(AND($A1556&lt;&gt;"Eindtotaal",$A1556&lt;&gt;""),(VLOOKUP($A1556,basisdata!$J$1:$M$3403,2,0)),"")</f>
        <v/>
      </c>
    </row>
    <row r="1557" spans="1:8" x14ac:dyDescent="0.3">
      <c r="A1557"/>
      <c r="B1557"/>
      <c r="C1557"/>
      <c r="D1557"/>
      <c r="E1557"/>
      <c r="G1557" s="2" t="str">
        <f>IF(AND($A1557&lt;&gt;"Eindtotaal",$A1557&lt;&gt;""),(VLOOKUP($A1557,basisdata!$J$1:$M$3403,4,0)),"")</f>
        <v/>
      </c>
      <c r="H1557" s="2" t="str">
        <f>IF(AND($A1557&lt;&gt;"Eindtotaal",$A1557&lt;&gt;""),(VLOOKUP($A1557,basisdata!$J$1:$M$3403,2,0)),"")</f>
        <v/>
      </c>
    </row>
    <row r="1558" spans="1:8" x14ac:dyDescent="0.3">
      <c r="A1558"/>
      <c r="B1558"/>
      <c r="C1558"/>
      <c r="D1558"/>
      <c r="E1558"/>
      <c r="G1558" s="2" t="str">
        <f>IF(AND($A1558&lt;&gt;"Eindtotaal",$A1558&lt;&gt;""),(VLOOKUP($A1558,basisdata!$J$1:$M$3403,4,0)),"")</f>
        <v/>
      </c>
      <c r="H1558" s="2" t="str">
        <f>IF(AND($A1558&lt;&gt;"Eindtotaal",$A1558&lt;&gt;""),(VLOOKUP($A1558,basisdata!$J$1:$M$3403,2,0)),"")</f>
        <v/>
      </c>
    </row>
    <row r="1559" spans="1:8" x14ac:dyDescent="0.3">
      <c r="A1559"/>
      <c r="B1559"/>
      <c r="C1559"/>
      <c r="D1559"/>
      <c r="E1559"/>
      <c r="G1559" s="2" t="str">
        <f>IF(AND($A1559&lt;&gt;"Eindtotaal",$A1559&lt;&gt;""),(VLOOKUP($A1559,basisdata!$J$1:$M$3403,4,0)),"")</f>
        <v/>
      </c>
      <c r="H1559" s="2" t="str">
        <f>IF(AND($A1559&lt;&gt;"Eindtotaal",$A1559&lt;&gt;""),(VLOOKUP($A1559,basisdata!$J$1:$M$3403,2,0)),"")</f>
        <v/>
      </c>
    </row>
    <row r="1560" spans="1:8" x14ac:dyDescent="0.3">
      <c r="A1560"/>
      <c r="B1560"/>
      <c r="C1560"/>
      <c r="D1560"/>
      <c r="E1560"/>
      <c r="G1560" s="2" t="str">
        <f>IF(AND($A1560&lt;&gt;"Eindtotaal",$A1560&lt;&gt;""),(VLOOKUP($A1560,basisdata!$J$1:$M$3403,4,0)),"")</f>
        <v/>
      </c>
      <c r="H1560" s="2" t="str">
        <f>IF(AND($A1560&lt;&gt;"Eindtotaal",$A1560&lt;&gt;""),(VLOOKUP($A1560,basisdata!$J$1:$M$3403,2,0)),"")</f>
        <v/>
      </c>
    </row>
    <row r="1561" spans="1:8" x14ac:dyDescent="0.3">
      <c r="A1561"/>
      <c r="B1561"/>
      <c r="C1561"/>
      <c r="D1561"/>
      <c r="E1561"/>
      <c r="G1561" s="2" t="str">
        <f>IF(AND($A1561&lt;&gt;"Eindtotaal",$A1561&lt;&gt;""),(VLOOKUP($A1561,basisdata!$J$1:$M$3403,4,0)),"")</f>
        <v/>
      </c>
      <c r="H1561" s="2" t="str">
        <f>IF(AND($A1561&lt;&gt;"Eindtotaal",$A1561&lt;&gt;""),(VLOOKUP($A1561,basisdata!$J$1:$M$3403,2,0)),"")</f>
        <v/>
      </c>
    </row>
    <row r="1562" spans="1:8" x14ac:dyDescent="0.3">
      <c r="A1562"/>
      <c r="B1562"/>
      <c r="C1562"/>
      <c r="D1562"/>
      <c r="E1562"/>
      <c r="G1562" s="2" t="str">
        <f>IF(AND($A1562&lt;&gt;"Eindtotaal",$A1562&lt;&gt;""),(VLOOKUP($A1562,basisdata!$J$1:$M$3403,4,0)),"")</f>
        <v/>
      </c>
      <c r="H1562" s="2" t="str">
        <f>IF(AND($A1562&lt;&gt;"Eindtotaal",$A1562&lt;&gt;""),(VLOOKUP($A1562,basisdata!$J$1:$M$3403,2,0)),"")</f>
        <v/>
      </c>
    </row>
    <row r="1563" spans="1:8" x14ac:dyDescent="0.3">
      <c r="A1563"/>
      <c r="B1563"/>
      <c r="C1563"/>
      <c r="D1563"/>
      <c r="E1563"/>
      <c r="G1563" s="2" t="str">
        <f>IF(AND($A1563&lt;&gt;"Eindtotaal",$A1563&lt;&gt;""),(VLOOKUP($A1563,basisdata!$J$1:$M$3403,4,0)),"")</f>
        <v/>
      </c>
      <c r="H1563" s="2" t="str">
        <f>IF(AND($A1563&lt;&gt;"Eindtotaal",$A1563&lt;&gt;""),(VLOOKUP($A1563,basisdata!$J$1:$M$3403,2,0)),"")</f>
        <v/>
      </c>
    </row>
    <row r="1564" spans="1:8" x14ac:dyDescent="0.3">
      <c r="A1564"/>
      <c r="B1564"/>
      <c r="C1564"/>
      <c r="D1564"/>
      <c r="E1564"/>
      <c r="G1564" s="2" t="str">
        <f>IF(AND($A1564&lt;&gt;"Eindtotaal",$A1564&lt;&gt;""),(VLOOKUP($A1564,basisdata!$J$1:$M$3403,4,0)),"")</f>
        <v/>
      </c>
      <c r="H1564" s="2" t="str">
        <f>IF(AND($A1564&lt;&gt;"Eindtotaal",$A1564&lt;&gt;""),(VLOOKUP($A1564,basisdata!$J$1:$M$3403,2,0)),"")</f>
        <v/>
      </c>
    </row>
    <row r="1565" spans="1:8" x14ac:dyDescent="0.3">
      <c r="A1565"/>
      <c r="B1565"/>
      <c r="C1565"/>
      <c r="D1565"/>
      <c r="E1565"/>
      <c r="G1565" s="2" t="str">
        <f>IF(AND($A1565&lt;&gt;"Eindtotaal",$A1565&lt;&gt;""),(VLOOKUP($A1565,basisdata!$J$1:$M$3403,4,0)),"")</f>
        <v/>
      </c>
      <c r="H1565" s="2" t="str">
        <f>IF(AND($A1565&lt;&gt;"Eindtotaal",$A1565&lt;&gt;""),(VLOOKUP($A1565,basisdata!$J$1:$M$3403,2,0)),"")</f>
        <v/>
      </c>
    </row>
    <row r="1566" spans="1:8" x14ac:dyDescent="0.3">
      <c r="A1566"/>
      <c r="B1566"/>
      <c r="C1566"/>
      <c r="D1566"/>
      <c r="E1566"/>
      <c r="G1566" s="2" t="str">
        <f>IF(AND($A1566&lt;&gt;"Eindtotaal",$A1566&lt;&gt;""),(VLOOKUP($A1566,basisdata!$J$1:$M$3403,4,0)),"")</f>
        <v/>
      </c>
      <c r="H1566" s="2" t="str">
        <f>IF(AND($A1566&lt;&gt;"Eindtotaal",$A1566&lt;&gt;""),(VLOOKUP($A1566,basisdata!$J$1:$M$3403,2,0)),"")</f>
        <v/>
      </c>
    </row>
    <row r="1567" spans="1:8" x14ac:dyDescent="0.3">
      <c r="A1567"/>
      <c r="B1567"/>
      <c r="C1567"/>
      <c r="D1567"/>
      <c r="E1567"/>
      <c r="G1567" s="2" t="str">
        <f>IF(AND($A1567&lt;&gt;"Eindtotaal",$A1567&lt;&gt;""),(VLOOKUP($A1567,basisdata!$J$1:$M$3403,4,0)),"")</f>
        <v/>
      </c>
      <c r="H1567" s="2" t="str">
        <f>IF(AND($A1567&lt;&gt;"Eindtotaal",$A1567&lt;&gt;""),(VLOOKUP($A1567,basisdata!$J$1:$M$3403,2,0)),"")</f>
        <v/>
      </c>
    </row>
    <row r="1568" spans="1:8" x14ac:dyDescent="0.3">
      <c r="A1568"/>
      <c r="B1568"/>
      <c r="C1568"/>
      <c r="D1568"/>
      <c r="E1568"/>
      <c r="G1568" s="2" t="str">
        <f>IF(AND($A1568&lt;&gt;"Eindtotaal",$A1568&lt;&gt;""),(VLOOKUP($A1568,basisdata!$J$1:$M$3403,4,0)),"")</f>
        <v/>
      </c>
      <c r="H1568" s="2" t="str">
        <f>IF(AND($A1568&lt;&gt;"Eindtotaal",$A1568&lt;&gt;""),(VLOOKUP($A1568,basisdata!$J$1:$M$3403,2,0)),"")</f>
        <v/>
      </c>
    </row>
    <row r="1569" spans="1:8" x14ac:dyDescent="0.3">
      <c r="A1569"/>
      <c r="B1569"/>
      <c r="C1569"/>
      <c r="D1569"/>
      <c r="E1569"/>
      <c r="G1569" s="2" t="str">
        <f>IF(AND($A1569&lt;&gt;"Eindtotaal",$A1569&lt;&gt;""),(VLOOKUP($A1569,basisdata!$J$1:$M$3403,4,0)),"")</f>
        <v/>
      </c>
      <c r="H1569" s="2" t="str">
        <f>IF(AND($A1569&lt;&gt;"Eindtotaal",$A1569&lt;&gt;""),(VLOOKUP($A1569,basisdata!$J$1:$M$3403,2,0)),"")</f>
        <v/>
      </c>
    </row>
    <row r="1570" spans="1:8" x14ac:dyDescent="0.3">
      <c r="A1570"/>
      <c r="B1570"/>
      <c r="C1570"/>
      <c r="D1570"/>
      <c r="E1570"/>
      <c r="G1570" s="2" t="str">
        <f>IF(AND($A1570&lt;&gt;"Eindtotaal",$A1570&lt;&gt;""),(VLOOKUP($A1570,basisdata!$J$1:$M$3403,4,0)),"")</f>
        <v/>
      </c>
      <c r="H1570" s="2" t="str">
        <f>IF(AND($A1570&lt;&gt;"Eindtotaal",$A1570&lt;&gt;""),(VLOOKUP($A1570,basisdata!$J$1:$M$3403,2,0)),"")</f>
        <v/>
      </c>
    </row>
    <row r="1571" spans="1:8" x14ac:dyDescent="0.3">
      <c r="A1571"/>
      <c r="B1571"/>
      <c r="C1571"/>
      <c r="D1571"/>
      <c r="E1571"/>
      <c r="G1571" s="2" t="str">
        <f>IF(AND($A1571&lt;&gt;"Eindtotaal",$A1571&lt;&gt;""),(VLOOKUP($A1571,basisdata!$J$1:$M$3403,4,0)),"")</f>
        <v/>
      </c>
      <c r="H1571" s="2" t="str">
        <f>IF(AND($A1571&lt;&gt;"Eindtotaal",$A1571&lt;&gt;""),(VLOOKUP($A1571,basisdata!$J$1:$M$3403,2,0)),"")</f>
        <v/>
      </c>
    </row>
    <row r="1572" spans="1:8" x14ac:dyDescent="0.3">
      <c r="A1572"/>
      <c r="B1572"/>
      <c r="C1572"/>
      <c r="D1572"/>
      <c r="E1572"/>
      <c r="G1572" s="2" t="str">
        <f>IF(AND($A1572&lt;&gt;"Eindtotaal",$A1572&lt;&gt;""),(VLOOKUP($A1572,basisdata!$J$1:$M$3403,4,0)),"")</f>
        <v/>
      </c>
      <c r="H1572" s="2" t="str">
        <f>IF(AND($A1572&lt;&gt;"Eindtotaal",$A1572&lt;&gt;""),(VLOOKUP($A1572,basisdata!$J$1:$M$3403,2,0)),"")</f>
        <v/>
      </c>
    </row>
    <row r="1573" spans="1:8" x14ac:dyDescent="0.3">
      <c r="A1573"/>
      <c r="B1573"/>
      <c r="C1573"/>
      <c r="D1573"/>
      <c r="E1573"/>
      <c r="G1573" s="2" t="str">
        <f>IF(AND($A1573&lt;&gt;"Eindtotaal",$A1573&lt;&gt;""),(VLOOKUP($A1573,basisdata!$J$1:$M$3403,4,0)),"")</f>
        <v/>
      </c>
      <c r="H1573" s="2" t="str">
        <f>IF(AND($A1573&lt;&gt;"Eindtotaal",$A1573&lt;&gt;""),(VLOOKUP($A1573,basisdata!$J$1:$M$3403,2,0)),"")</f>
        <v/>
      </c>
    </row>
    <row r="1574" spans="1:8" x14ac:dyDescent="0.3">
      <c r="A1574"/>
      <c r="B1574"/>
      <c r="C1574"/>
      <c r="D1574"/>
      <c r="E1574"/>
      <c r="G1574" s="2" t="str">
        <f>IF(AND($A1574&lt;&gt;"Eindtotaal",$A1574&lt;&gt;""),(VLOOKUP($A1574,basisdata!$J$1:$M$3403,4,0)),"")</f>
        <v/>
      </c>
      <c r="H1574" s="2" t="str">
        <f>IF(AND($A1574&lt;&gt;"Eindtotaal",$A1574&lt;&gt;""),(VLOOKUP($A1574,basisdata!$J$1:$M$3403,2,0)),"")</f>
        <v/>
      </c>
    </row>
    <row r="1575" spans="1:8" x14ac:dyDescent="0.3">
      <c r="A1575"/>
      <c r="B1575"/>
      <c r="C1575"/>
      <c r="D1575"/>
      <c r="E1575"/>
      <c r="G1575" s="2" t="str">
        <f>IF(AND($A1575&lt;&gt;"Eindtotaal",$A1575&lt;&gt;""),(VLOOKUP($A1575,basisdata!$J$1:$M$3403,4,0)),"")</f>
        <v/>
      </c>
      <c r="H1575" s="2" t="str">
        <f>IF(AND($A1575&lt;&gt;"Eindtotaal",$A1575&lt;&gt;""),(VLOOKUP($A1575,basisdata!$J$1:$M$3403,2,0)),"")</f>
        <v/>
      </c>
    </row>
    <row r="1576" spans="1:8" x14ac:dyDescent="0.3">
      <c r="A1576"/>
      <c r="B1576"/>
      <c r="C1576"/>
      <c r="D1576"/>
      <c r="E1576"/>
      <c r="G1576" s="2" t="str">
        <f>IF(AND($A1576&lt;&gt;"Eindtotaal",$A1576&lt;&gt;""),(VLOOKUP($A1576,basisdata!$J$1:$M$3403,4,0)),"")</f>
        <v/>
      </c>
      <c r="H1576" s="2" t="str">
        <f>IF(AND($A1576&lt;&gt;"Eindtotaal",$A1576&lt;&gt;""),(VLOOKUP($A1576,basisdata!$J$1:$M$3403,2,0)),"")</f>
        <v/>
      </c>
    </row>
    <row r="1577" spans="1:8" x14ac:dyDescent="0.3">
      <c r="A1577"/>
      <c r="B1577"/>
      <c r="C1577"/>
      <c r="D1577"/>
      <c r="E1577"/>
      <c r="G1577" s="2" t="str">
        <f>IF(AND($A1577&lt;&gt;"Eindtotaal",$A1577&lt;&gt;""),(VLOOKUP($A1577,basisdata!$J$1:$M$3403,4,0)),"")</f>
        <v/>
      </c>
      <c r="H1577" s="2" t="str">
        <f>IF(AND($A1577&lt;&gt;"Eindtotaal",$A1577&lt;&gt;""),(VLOOKUP($A1577,basisdata!$J$1:$M$3403,2,0)),"")</f>
        <v/>
      </c>
    </row>
    <row r="1578" spans="1:8" x14ac:dyDescent="0.3">
      <c r="A1578"/>
      <c r="B1578"/>
      <c r="C1578"/>
      <c r="D1578"/>
      <c r="E1578"/>
      <c r="G1578" s="2" t="str">
        <f>IF(AND($A1578&lt;&gt;"Eindtotaal",$A1578&lt;&gt;""),(VLOOKUP($A1578,basisdata!$J$1:$M$3403,4,0)),"")</f>
        <v/>
      </c>
      <c r="H1578" s="2" t="str">
        <f>IF(AND($A1578&lt;&gt;"Eindtotaal",$A1578&lt;&gt;""),(VLOOKUP($A1578,basisdata!$J$1:$M$3403,2,0)),"")</f>
        <v/>
      </c>
    </row>
    <row r="1579" spans="1:8" x14ac:dyDescent="0.3">
      <c r="A1579"/>
      <c r="B1579"/>
      <c r="C1579"/>
      <c r="D1579"/>
      <c r="E1579"/>
      <c r="G1579" s="2" t="str">
        <f>IF(AND($A1579&lt;&gt;"Eindtotaal",$A1579&lt;&gt;""),(VLOOKUP($A1579,basisdata!$J$1:$M$3403,4,0)),"")</f>
        <v/>
      </c>
      <c r="H1579" s="2" t="str">
        <f>IF(AND($A1579&lt;&gt;"Eindtotaal",$A1579&lt;&gt;""),(VLOOKUP($A1579,basisdata!$J$1:$M$3403,2,0)),"")</f>
        <v/>
      </c>
    </row>
    <row r="1580" spans="1:8" x14ac:dyDescent="0.3">
      <c r="A1580"/>
      <c r="B1580"/>
      <c r="C1580"/>
      <c r="D1580"/>
      <c r="E1580"/>
      <c r="G1580" s="2" t="str">
        <f>IF(AND($A1580&lt;&gt;"Eindtotaal",$A1580&lt;&gt;""),(VLOOKUP($A1580,basisdata!$J$1:$M$3403,4,0)),"")</f>
        <v/>
      </c>
      <c r="H1580" s="2" t="str">
        <f>IF(AND($A1580&lt;&gt;"Eindtotaal",$A1580&lt;&gt;""),(VLOOKUP($A1580,basisdata!$J$1:$M$3403,2,0)),"")</f>
        <v/>
      </c>
    </row>
    <row r="1581" spans="1:8" x14ac:dyDescent="0.3">
      <c r="A1581"/>
      <c r="B1581"/>
      <c r="C1581"/>
      <c r="D1581"/>
      <c r="E1581"/>
      <c r="G1581" s="2" t="str">
        <f>IF(AND($A1581&lt;&gt;"Eindtotaal",$A1581&lt;&gt;""),(VLOOKUP($A1581,basisdata!$J$1:$M$3403,4,0)),"")</f>
        <v/>
      </c>
      <c r="H1581" s="2" t="str">
        <f>IF(AND($A1581&lt;&gt;"Eindtotaal",$A1581&lt;&gt;""),(VLOOKUP($A1581,basisdata!$J$1:$M$3403,2,0)),"")</f>
        <v/>
      </c>
    </row>
    <row r="1582" spans="1:8" x14ac:dyDescent="0.3">
      <c r="A1582"/>
      <c r="B1582"/>
      <c r="C1582"/>
      <c r="D1582"/>
      <c r="E1582"/>
      <c r="G1582" s="2" t="str">
        <f>IF(AND($A1582&lt;&gt;"Eindtotaal",$A1582&lt;&gt;""),(VLOOKUP($A1582,basisdata!$J$1:$M$3403,4,0)),"")</f>
        <v/>
      </c>
      <c r="H1582" s="2" t="str">
        <f>IF(AND($A1582&lt;&gt;"Eindtotaal",$A1582&lt;&gt;""),(VLOOKUP($A1582,basisdata!$J$1:$M$3403,2,0)),"")</f>
        <v/>
      </c>
    </row>
    <row r="1583" spans="1:8" x14ac:dyDescent="0.3">
      <c r="A1583"/>
      <c r="B1583"/>
      <c r="C1583"/>
      <c r="D1583"/>
      <c r="E1583"/>
      <c r="G1583" s="2" t="str">
        <f>IF(AND($A1583&lt;&gt;"Eindtotaal",$A1583&lt;&gt;""),(VLOOKUP($A1583,basisdata!$J$1:$M$3403,4,0)),"")</f>
        <v/>
      </c>
      <c r="H1583" s="2" t="str">
        <f>IF(AND($A1583&lt;&gt;"Eindtotaal",$A1583&lt;&gt;""),(VLOOKUP($A1583,basisdata!$J$1:$M$3403,2,0)),"")</f>
        <v/>
      </c>
    </row>
    <row r="1584" spans="1:8" x14ac:dyDescent="0.3">
      <c r="A1584"/>
      <c r="B1584"/>
      <c r="C1584"/>
      <c r="D1584"/>
      <c r="E1584"/>
      <c r="G1584" s="2" t="str">
        <f>IF(AND($A1584&lt;&gt;"Eindtotaal",$A1584&lt;&gt;""),(VLOOKUP($A1584,basisdata!$J$1:$M$3403,4,0)),"")</f>
        <v/>
      </c>
      <c r="H1584" s="2" t="str">
        <f>IF(AND($A1584&lt;&gt;"Eindtotaal",$A1584&lt;&gt;""),(VLOOKUP($A1584,basisdata!$J$1:$M$3403,2,0)),"")</f>
        <v/>
      </c>
    </row>
    <row r="1585" spans="1:8" x14ac:dyDescent="0.3">
      <c r="A1585"/>
      <c r="B1585"/>
      <c r="C1585"/>
      <c r="D1585"/>
      <c r="E1585"/>
      <c r="G1585" s="2" t="str">
        <f>IF(AND($A1585&lt;&gt;"Eindtotaal",$A1585&lt;&gt;""),(VLOOKUP($A1585,basisdata!$J$1:$M$3403,4,0)),"")</f>
        <v/>
      </c>
      <c r="H1585" s="2" t="str">
        <f>IF(AND($A1585&lt;&gt;"Eindtotaal",$A1585&lt;&gt;""),(VLOOKUP($A1585,basisdata!$J$1:$M$3403,2,0)),"")</f>
        <v/>
      </c>
    </row>
    <row r="1586" spans="1:8" x14ac:dyDescent="0.3">
      <c r="A1586"/>
      <c r="B1586"/>
      <c r="C1586"/>
      <c r="D1586"/>
      <c r="E1586"/>
      <c r="G1586" s="2" t="str">
        <f>IF(AND($A1586&lt;&gt;"Eindtotaal",$A1586&lt;&gt;""),(VLOOKUP($A1586,basisdata!$J$1:$M$3403,4,0)),"")</f>
        <v/>
      </c>
      <c r="H1586" s="2" t="str">
        <f>IF(AND($A1586&lt;&gt;"Eindtotaal",$A1586&lt;&gt;""),(VLOOKUP($A1586,basisdata!$J$1:$M$3403,2,0)),"")</f>
        <v/>
      </c>
    </row>
    <row r="1587" spans="1:8" x14ac:dyDescent="0.3">
      <c r="A1587"/>
      <c r="B1587"/>
      <c r="C1587"/>
      <c r="D1587"/>
      <c r="E1587"/>
      <c r="G1587" s="2" t="str">
        <f>IF(AND($A1587&lt;&gt;"Eindtotaal",$A1587&lt;&gt;""),(VLOOKUP($A1587,basisdata!$J$1:$M$3403,4,0)),"")</f>
        <v/>
      </c>
      <c r="H1587" s="2" t="str">
        <f>IF(AND($A1587&lt;&gt;"Eindtotaal",$A1587&lt;&gt;""),(VLOOKUP($A1587,basisdata!$J$1:$M$3403,2,0)),"")</f>
        <v/>
      </c>
    </row>
    <row r="1588" spans="1:8" x14ac:dyDescent="0.3">
      <c r="A1588"/>
      <c r="B1588"/>
      <c r="C1588"/>
      <c r="D1588"/>
      <c r="E1588"/>
      <c r="G1588" s="2" t="str">
        <f>IF(AND($A1588&lt;&gt;"Eindtotaal",$A1588&lt;&gt;""),(VLOOKUP($A1588,basisdata!$J$1:$M$3403,4,0)),"")</f>
        <v/>
      </c>
      <c r="H1588" s="2" t="str">
        <f>IF(AND($A1588&lt;&gt;"Eindtotaal",$A1588&lt;&gt;""),(VLOOKUP($A1588,basisdata!$J$1:$M$3403,2,0)),"")</f>
        <v/>
      </c>
    </row>
    <row r="1589" spans="1:8" x14ac:dyDescent="0.3">
      <c r="A1589"/>
      <c r="B1589"/>
      <c r="C1589"/>
      <c r="D1589"/>
      <c r="E1589"/>
      <c r="G1589" s="2" t="str">
        <f>IF(AND($A1589&lt;&gt;"Eindtotaal",$A1589&lt;&gt;""),(VLOOKUP($A1589,basisdata!$J$1:$M$3403,4,0)),"")</f>
        <v/>
      </c>
      <c r="H1589" s="2" t="str">
        <f>IF(AND($A1589&lt;&gt;"Eindtotaal",$A1589&lt;&gt;""),(VLOOKUP($A1589,basisdata!$J$1:$M$3403,2,0)),"")</f>
        <v/>
      </c>
    </row>
    <row r="1590" spans="1:8" x14ac:dyDescent="0.3">
      <c r="A1590"/>
      <c r="B1590"/>
      <c r="C1590"/>
      <c r="D1590"/>
      <c r="E1590"/>
      <c r="G1590" s="2" t="str">
        <f>IF(AND($A1590&lt;&gt;"Eindtotaal",$A1590&lt;&gt;""),(VLOOKUP($A1590,basisdata!$J$1:$M$3403,4,0)),"")</f>
        <v/>
      </c>
      <c r="H1590" s="2" t="str">
        <f>IF(AND($A1590&lt;&gt;"Eindtotaal",$A1590&lt;&gt;""),(VLOOKUP($A1590,basisdata!$J$1:$M$3403,2,0)),"")</f>
        <v/>
      </c>
    </row>
    <row r="1591" spans="1:8" x14ac:dyDescent="0.3">
      <c r="A1591"/>
      <c r="B1591"/>
      <c r="C1591"/>
      <c r="D1591"/>
      <c r="E1591"/>
      <c r="G1591" s="2" t="str">
        <f>IF(AND($A1591&lt;&gt;"Eindtotaal",$A1591&lt;&gt;""),(VLOOKUP($A1591,basisdata!$J$1:$M$3403,4,0)),"")</f>
        <v/>
      </c>
      <c r="H1591" s="2" t="str">
        <f>IF(AND($A1591&lt;&gt;"Eindtotaal",$A1591&lt;&gt;""),(VLOOKUP($A1591,basisdata!$J$1:$M$3403,2,0)),"")</f>
        <v/>
      </c>
    </row>
    <row r="1592" spans="1:8" x14ac:dyDescent="0.3">
      <c r="A1592"/>
      <c r="B1592"/>
      <c r="C1592"/>
      <c r="D1592"/>
      <c r="E1592"/>
      <c r="G1592" s="2" t="str">
        <f>IF(AND($A1592&lt;&gt;"Eindtotaal",$A1592&lt;&gt;""),(VLOOKUP($A1592,basisdata!$J$1:$M$3403,4,0)),"")</f>
        <v/>
      </c>
      <c r="H1592" s="2" t="str">
        <f>IF(AND($A1592&lt;&gt;"Eindtotaal",$A1592&lt;&gt;""),(VLOOKUP($A1592,basisdata!$J$1:$M$3403,2,0)),"")</f>
        <v/>
      </c>
    </row>
    <row r="1593" spans="1:8" x14ac:dyDescent="0.3">
      <c r="A1593"/>
      <c r="B1593"/>
      <c r="C1593"/>
      <c r="D1593"/>
      <c r="E1593"/>
      <c r="G1593" s="2" t="str">
        <f>IF(AND($A1593&lt;&gt;"Eindtotaal",$A1593&lt;&gt;""),(VLOOKUP($A1593,basisdata!$J$1:$M$3403,4,0)),"")</f>
        <v/>
      </c>
      <c r="H1593" s="2" t="str">
        <f>IF(AND($A1593&lt;&gt;"Eindtotaal",$A1593&lt;&gt;""),(VLOOKUP($A1593,basisdata!$J$1:$M$3403,2,0)),"")</f>
        <v/>
      </c>
    </row>
    <row r="1594" spans="1:8" x14ac:dyDescent="0.3">
      <c r="A1594"/>
      <c r="B1594"/>
      <c r="C1594"/>
      <c r="D1594"/>
      <c r="E1594"/>
      <c r="G1594" s="2" t="str">
        <f>IF(AND($A1594&lt;&gt;"Eindtotaal",$A1594&lt;&gt;""),(VLOOKUP($A1594,basisdata!$J$1:$M$3403,4,0)),"")</f>
        <v/>
      </c>
      <c r="H1594" s="2" t="str">
        <f>IF(AND($A1594&lt;&gt;"Eindtotaal",$A1594&lt;&gt;""),(VLOOKUP($A1594,basisdata!$J$1:$M$3403,2,0)),"")</f>
        <v/>
      </c>
    </row>
    <row r="1595" spans="1:8" x14ac:dyDescent="0.3">
      <c r="A1595"/>
      <c r="B1595"/>
      <c r="C1595"/>
      <c r="D1595"/>
      <c r="E1595"/>
      <c r="G1595" s="2" t="str">
        <f>IF(AND($A1595&lt;&gt;"Eindtotaal",$A1595&lt;&gt;""),(VLOOKUP($A1595,basisdata!$J$1:$M$3403,4,0)),"")</f>
        <v/>
      </c>
      <c r="H1595" s="2" t="str">
        <f>IF(AND($A1595&lt;&gt;"Eindtotaal",$A1595&lt;&gt;""),(VLOOKUP($A1595,basisdata!$J$1:$M$3403,2,0)),"")</f>
        <v/>
      </c>
    </row>
    <row r="1596" spans="1:8" x14ac:dyDescent="0.3">
      <c r="A1596"/>
      <c r="B1596"/>
      <c r="C1596"/>
      <c r="D1596"/>
      <c r="E1596"/>
      <c r="G1596" s="2" t="str">
        <f>IF(AND($A1596&lt;&gt;"Eindtotaal",$A1596&lt;&gt;""),(VLOOKUP($A1596,basisdata!$J$1:$M$3403,4,0)),"")</f>
        <v/>
      </c>
      <c r="H1596" s="2" t="str">
        <f>IF(AND($A1596&lt;&gt;"Eindtotaal",$A1596&lt;&gt;""),(VLOOKUP($A1596,basisdata!$J$1:$M$3403,2,0)),"")</f>
        <v/>
      </c>
    </row>
    <row r="1597" spans="1:8" x14ac:dyDescent="0.3">
      <c r="A1597"/>
      <c r="B1597"/>
      <c r="C1597"/>
      <c r="D1597"/>
      <c r="E1597"/>
      <c r="G1597" s="2" t="str">
        <f>IF(AND($A1597&lt;&gt;"Eindtotaal",$A1597&lt;&gt;""),(VLOOKUP($A1597,basisdata!$J$1:$M$3403,4,0)),"")</f>
        <v/>
      </c>
      <c r="H1597" s="2" t="str">
        <f>IF(AND($A1597&lt;&gt;"Eindtotaal",$A1597&lt;&gt;""),(VLOOKUP($A1597,basisdata!$J$1:$M$3403,2,0)),"")</f>
        <v/>
      </c>
    </row>
    <row r="1598" spans="1:8" x14ac:dyDescent="0.3">
      <c r="A1598"/>
      <c r="B1598"/>
      <c r="C1598"/>
      <c r="D1598"/>
      <c r="E1598"/>
      <c r="G1598" s="2" t="str">
        <f>IF(AND($A1598&lt;&gt;"Eindtotaal",$A1598&lt;&gt;""),(VLOOKUP($A1598,basisdata!$J$1:$M$3403,4,0)),"")</f>
        <v/>
      </c>
      <c r="H1598" s="2" t="str">
        <f>IF(AND($A1598&lt;&gt;"Eindtotaal",$A1598&lt;&gt;""),(VLOOKUP($A1598,basisdata!$J$1:$M$3403,2,0)),"")</f>
        <v/>
      </c>
    </row>
    <row r="1599" spans="1:8" x14ac:dyDescent="0.3">
      <c r="A1599"/>
      <c r="B1599"/>
      <c r="C1599"/>
      <c r="D1599"/>
      <c r="E1599"/>
      <c r="G1599" s="2" t="str">
        <f>IF(AND($A1599&lt;&gt;"Eindtotaal",$A1599&lt;&gt;""),(VLOOKUP($A1599,basisdata!$J$1:$M$3403,4,0)),"")</f>
        <v/>
      </c>
      <c r="H1599" s="2" t="str">
        <f>IF(AND($A1599&lt;&gt;"Eindtotaal",$A1599&lt;&gt;""),(VLOOKUP($A1599,basisdata!$J$1:$M$3403,2,0)),"")</f>
        <v/>
      </c>
    </row>
    <row r="1600" spans="1:8" x14ac:dyDescent="0.3">
      <c r="A1600"/>
      <c r="B1600"/>
      <c r="C1600"/>
      <c r="D1600"/>
      <c r="E1600"/>
      <c r="G1600" s="2" t="str">
        <f>IF(AND($A1600&lt;&gt;"Eindtotaal",$A1600&lt;&gt;""),(VLOOKUP($A1600,basisdata!$J$1:$M$3403,4,0)),"")</f>
        <v/>
      </c>
      <c r="H1600" s="2" t="str">
        <f>IF(AND($A1600&lt;&gt;"Eindtotaal",$A1600&lt;&gt;""),(VLOOKUP($A1600,basisdata!$J$1:$M$3403,2,0)),"")</f>
        <v/>
      </c>
    </row>
    <row r="1601" spans="1:8" x14ac:dyDescent="0.3">
      <c r="A1601"/>
      <c r="B1601"/>
      <c r="C1601"/>
      <c r="D1601"/>
      <c r="E1601"/>
      <c r="G1601" s="2" t="str">
        <f>IF(AND($A1601&lt;&gt;"Eindtotaal",$A1601&lt;&gt;""),(VLOOKUP($A1601,basisdata!$J$1:$M$3403,4,0)),"")</f>
        <v/>
      </c>
      <c r="H1601" s="2" t="str">
        <f>IF(AND($A1601&lt;&gt;"Eindtotaal",$A1601&lt;&gt;""),(VLOOKUP($A1601,basisdata!$J$1:$M$3403,2,0)),"")</f>
        <v/>
      </c>
    </row>
    <row r="1602" spans="1:8" x14ac:dyDescent="0.3">
      <c r="A1602"/>
      <c r="B1602"/>
      <c r="C1602"/>
      <c r="D1602"/>
      <c r="E1602"/>
      <c r="G1602" s="2" t="str">
        <f>IF(AND($A1602&lt;&gt;"Eindtotaal",$A1602&lt;&gt;""),(VLOOKUP($A1602,basisdata!$J$1:$M$3403,4,0)),"")</f>
        <v/>
      </c>
      <c r="H1602" s="2" t="str">
        <f>IF(AND($A1602&lt;&gt;"Eindtotaal",$A1602&lt;&gt;""),(VLOOKUP($A1602,basisdata!$J$1:$M$3403,2,0)),"")</f>
        <v/>
      </c>
    </row>
    <row r="1603" spans="1:8" x14ac:dyDescent="0.3">
      <c r="A1603"/>
      <c r="B1603"/>
      <c r="C1603"/>
      <c r="D1603"/>
      <c r="E1603"/>
      <c r="G1603" s="2" t="str">
        <f>IF(AND($A1603&lt;&gt;"Eindtotaal",$A1603&lt;&gt;""),(VLOOKUP($A1603,basisdata!$J$1:$M$3403,4,0)),"")</f>
        <v/>
      </c>
      <c r="H1603" s="2" t="str">
        <f>IF(AND($A1603&lt;&gt;"Eindtotaal",$A1603&lt;&gt;""),(VLOOKUP($A1603,basisdata!$J$1:$M$3403,2,0)),"")</f>
        <v/>
      </c>
    </row>
    <row r="1604" spans="1:8" x14ac:dyDescent="0.3">
      <c r="A1604"/>
      <c r="B1604"/>
      <c r="C1604"/>
      <c r="D1604"/>
      <c r="E1604"/>
      <c r="G1604" s="2" t="str">
        <f>IF(AND($A1604&lt;&gt;"Eindtotaal",$A1604&lt;&gt;""),(VLOOKUP($A1604,basisdata!$J$1:$M$3403,4,0)),"")</f>
        <v/>
      </c>
      <c r="H1604" s="2" t="str">
        <f>IF(AND($A1604&lt;&gt;"Eindtotaal",$A1604&lt;&gt;""),(VLOOKUP($A1604,basisdata!$J$1:$M$3403,2,0)),"")</f>
        <v/>
      </c>
    </row>
    <row r="1605" spans="1:8" x14ac:dyDescent="0.3">
      <c r="A1605"/>
      <c r="B1605"/>
      <c r="C1605"/>
      <c r="D1605"/>
      <c r="E1605"/>
      <c r="G1605" s="2" t="str">
        <f>IF(AND($A1605&lt;&gt;"Eindtotaal",$A1605&lt;&gt;""),(VLOOKUP($A1605,basisdata!$J$1:$M$3403,4,0)),"")</f>
        <v/>
      </c>
      <c r="H1605" s="2" t="str">
        <f>IF(AND($A1605&lt;&gt;"Eindtotaal",$A1605&lt;&gt;""),(VLOOKUP($A1605,basisdata!$J$1:$M$3403,2,0)),"")</f>
        <v/>
      </c>
    </row>
    <row r="1606" spans="1:8" x14ac:dyDescent="0.3">
      <c r="A1606"/>
      <c r="B1606"/>
      <c r="C1606"/>
      <c r="D1606"/>
      <c r="E1606"/>
      <c r="G1606" s="2" t="str">
        <f>IF(AND($A1606&lt;&gt;"Eindtotaal",$A1606&lt;&gt;""),(VLOOKUP($A1606,basisdata!$J$1:$M$3403,4,0)),"")</f>
        <v/>
      </c>
      <c r="H1606" s="2" t="str">
        <f>IF(AND($A1606&lt;&gt;"Eindtotaal",$A1606&lt;&gt;""),(VLOOKUP($A1606,basisdata!$J$1:$M$3403,2,0)),"")</f>
        <v/>
      </c>
    </row>
    <row r="1607" spans="1:8" x14ac:dyDescent="0.3">
      <c r="A1607"/>
      <c r="B1607"/>
      <c r="C1607"/>
      <c r="D1607"/>
      <c r="E1607"/>
      <c r="G1607" s="2" t="str">
        <f>IF(AND($A1607&lt;&gt;"Eindtotaal",$A1607&lt;&gt;""),(VLOOKUP($A1607,basisdata!$J$1:$M$3403,4,0)),"")</f>
        <v/>
      </c>
      <c r="H1607" s="2" t="str">
        <f>IF(AND($A1607&lt;&gt;"Eindtotaal",$A1607&lt;&gt;""),(VLOOKUP($A1607,basisdata!$J$1:$M$3403,2,0)),"")</f>
        <v/>
      </c>
    </row>
    <row r="1608" spans="1:8" x14ac:dyDescent="0.3">
      <c r="A1608"/>
      <c r="B1608"/>
      <c r="C1608"/>
      <c r="D1608"/>
      <c r="E1608"/>
      <c r="G1608" s="2" t="str">
        <f>IF(AND($A1608&lt;&gt;"Eindtotaal",$A1608&lt;&gt;""),(VLOOKUP($A1608,basisdata!$J$1:$M$3403,4,0)),"")</f>
        <v/>
      </c>
      <c r="H1608" s="2" t="str">
        <f>IF(AND($A1608&lt;&gt;"Eindtotaal",$A1608&lt;&gt;""),(VLOOKUP($A1608,basisdata!$J$1:$M$3403,2,0)),"")</f>
        <v/>
      </c>
    </row>
    <row r="1609" spans="1:8" x14ac:dyDescent="0.3">
      <c r="A1609"/>
      <c r="B1609"/>
      <c r="C1609"/>
      <c r="D1609"/>
      <c r="E1609"/>
      <c r="G1609" s="2" t="str">
        <f>IF(AND($A1609&lt;&gt;"Eindtotaal",$A1609&lt;&gt;""),(VLOOKUP($A1609,basisdata!$J$1:$M$3403,4,0)),"")</f>
        <v/>
      </c>
      <c r="H1609" s="2" t="str">
        <f>IF(AND($A1609&lt;&gt;"Eindtotaal",$A1609&lt;&gt;""),(VLOOKUP($A1609,basisdata!$J$1:$M$3403,2,0)),"")</f>
        <v/>
      </c>
    </row>
    <row r="1610" spans="1:8" x14ac:dyDescent="0.3">
      <c r="A1610"/>
      <c r="B1610"/>
      <c r="C1610"/>
      <c r="D1610"/>
      <c r="E1610"/>
      <c r="G1610" s="2" t="str">
        <f>IF(AND($A1610&lt;&gt;"Eindtotaal",$A1610&lt;&gt;""),(VLOOKUP($A1610,basisdata!$J$1:$M$3403,4,0)),"")</f>
        <v/>
      </c>
      <c r="H1610" s="2" t="str">
        <f>IF(AND($A1610&lt;&gt;"Eindtotaal",$A1610&lt;&gt;""),(VLOOKUP($A1610,basisdata!$J$1:$M$3403,2,0)),"")</f>
        <v/>
      </c>
    </row>
    <row r="1611" spans="1:8" x14ac:dyDescent="0.3">
      <c r="A1611"/>
      <c r="B1611"/>
      <c r="C1611"/>
      <c r="D1611"/>
      <c r="E1611"/>
      <c r="G1611" s="2" t="str">
        <f>IF(AND($A1611&lt;&gt;"Eindtotaal",$A1611&lt;&gt;""),(VLOOKUP($A1611,basisdata!$J$1:$M$3403,4,0)),"")</f>
        <v/>
      </c>
      <c r="H1611" s="2" t="str">
        <f>IF(AND($A1611&lt;&gt;"Eindtotaal",$A1611&lt;&gt;""),(VLOOKUP($A1611,basisdata!$J$1:$M$3403,2,0)),"")</f>
        <v/>
      </c>
    </row>
    <row r="1612" spans="1:8" x14ac:dyDescent="0.3">
      <c r="A1612"/>
      <c r="B1612"/>
      <c r="C1612"/>
      <c r="D1612"/>
      <c r="E1612"/>
      <c r="G1612" s="2" t="str">
        <f>IF(AND($A1612&lt;&gt;"Eindtotaal",$A1612&lt;&gt;""),(VLOOKUP($A1612,basisdata!$J$1:$M$3403,4,0)),"")</f>
        <v/>
      </c>
      <c r="H1612" s="2" t="str">
        <f>IF(AND($A1612&lt;&gt;"Eindtotaal",$A1612&lt;&gt;""),(VLOOKUP($A1612,basisdata!$J$1:$M$3403,2,0)),"")</f>
        <v/>
      </c>
    </row>
    <row r="1613" spans="1:8" x14ac:dyDescent="0.3">
      <c r="A1613"/>
      <c r="B1613"/>
      <c r="C1613"/>
      <c r="D1613"/>
      <c r="E1613"/>
      <c r="G1613" s="2" t="str">
        <f>IF(AND($A1613&lt;&gt;"Eindtotaal",$A1613&lt;&gt;""),(VLOOKUP($A1613,basisdata!$J$1:$M$3403,4,0)),"")</f>
        <v/>
      </c>
      <c r="H1613" s="2" t="str">
        <f>IF(AND($A1613&lt;&gt;"Eindtotaal",$A1613&lt;&gt;""),(VLOOKUP($A1613,basisdata!$J$1:$M$3403,2,0)),"")</f>
        <v/>
      </c>
    </row>
    <row r="1614" spans="1:8" x14ac:dyDescent="0.3">
      <c r="A1614"/>
      <c r="B1614"/>
      <c r="C1614"/>
      <c r="D1614"/>
      <c r="E1614"/>
      <c r="G1614" s="2" t="str">
        <f>IF(AND($A1614&lt;&gt;"Eindtotaal",$A1614&lt;&gt;""),(VLOOKUP($A1614,basisdata!$J$1:$M$3403,4,0)),"")</f>
        <v/>
      </c>
      <c r="H1614" s="2" t="str">
        <f>IF(AND($A1614&lt;&gt;"Eindtotaal",$A1614&lt;&gt;""),(VLOOKUP($A1614,basisdata!$J$1:$M$3403,2,0)),"")</f>
        <v/>
      </c>
    </row>
    <row r="1615" spans="1:8" x14ac:dyDescent="0.3">
      <c r="A1615"/>
      <c r="B1615"/>
      <c r="C1615"/>
      <c r="D1615"/>
      <c r="E1615"/>
      <c r="G1615" s="2" t="str">
        <f>IF(AND($A1615&lt;&gt;"Eindtotaal",$A1615&lt;&gt;""),(VLOOKUP($A1615,basisdata!$J$1:$M$3403,4,0)),"")</f>
        <v/>
      </c>
      <c r="H1615" s="2" t="str">
        <f>IF(AND($A1615&lt;&gt;"Eindtotaal",$A1615&lt;&gt;""),(VLOOKUP($A1615,basisdata!$J$1:$M$3403,2,0)),"")</f>
        <v/>
      </c>
    </row>
    <row r="1616" spans="1:8" x14ac:dyDescent="0.3">
      <c r="A1616"/>
      <c r="B1616"/>
      <c r="C1616"/>
      <c r="D1616"/>
      <c r="E1616"/>
      <c r="G1616" s="2" t="str">
        <f>IF(AND($A1616&lt;&gt;"Eindtotaal",$A1616&lt;&gt;""),(VLOOKUP($A1616,basisdata!$J$1:$M$3403,4,0)),"")</f>
        <v/>
      </c>
      <c r="H1616" s="2" t="str">
        <f>IF(AND($A1616&lt;&gt;"Eindtotaal",$A1616&lt;&gt;""),(VLOOKUP($A1616,basisdata!$J$1:$M$3403,2,0)),"")</f>
        <v/>
      </c>
    </row>
    <row r="1617" spans="1:8" x14ac:dyDescent="0.3">
      <c r="A1617"/>
      <c r="B1617"/>
      <c r="C1617"/>
      <c r="D1617"/>
      <c r="E1617"/>
      <c r="G1617" s="2" t="str">
        <f>IF(AND($A1617&lt;&gt;"Eindtotaal",$A1617&lt;&gt;""),(VLOOKUP($A1617,basisdata!$J$1:$M$3403,4,0)),"")</f>
        <v/>
      </c>
      <c r="H1617" s="2" t="str">
        <f>IF(AND($A1617&lt;&gt;"Eindtotaal",$A1617&lt;&gt;""),(VLOOKUP($A1617,basisdata!$J$1:$M$3403,2,0)),"")</f>
        <v/>
      </c>
    </row>
    <row r="1618" spans="1:8" x14ac:dyDescent="0.3">
      <c r="A1618"/>
      <c r="B1618"/>
      <c r="C1618"/>
      <c r="D1618"/>
      <c r="E1618"/>
      <c r="G1618" s="2" t="str">
        <f>IF(AND($A1618&lt;&gt;"Eindtotaal",$A1618&lt;&gt;""),(VLOOKUP($A1618,basisdata!$J$1:$M$3403,4,0)),"")</f>
        <v/>
      </c>
      <c r="H1618" s="2" t="str">
        <f>IF(AND($A1618&lt;&gt;"Eindtotaal",$A1618&lt;&gt;""),(VLOOKUP($A1618,basisdata!$J$1:$M$3403,2,0)),"")</f>
        <v/>
      </c>
    </row>
    <row r="1619" spans="1:8" x14ac:dyDescent="0.3">
      <c r="A1619"/>
      <c r="B1619"/>
      <c r="C1619"/>
      <c r="D1619"/>
      <c r="E1619"/>
      <c r="G1619" s="2" t="str">
        <f>IF(AND($A1619&lt;&gt;"Eindtotaal",$A1619&lt;&gt;""),(VLOOKUP($A1619,basisdata!$J$1:$M$3403,4,0)),"")</f>
        <v/>
      </c>
      <c r="H1619" s="2" t="str">
        <f>IF(AND($A1619&lt;&gt;"Eindtotaal",$A1619&lt;&gt;""),(VLOOKUP($A1619,basisdata!$J$1:$M$3403,2,0)),"")</f>
        <v/>
      </c>
    </row>
    <row r="1620" spans="1:8" x14ac:dyDescent="0.3">
      <c r="A1620"/>
      <c r="B1620"/>
      <c r="C1620"/>
      <c r="D1620"/>
      <c r="E1620"/>
      <c r="G1620" s="2" t="str">
        <f>IF(AND($A1620&lt;&gt;"Eindtotaal",$A1620&lt;&gt;""),(VLOOKUP($A1620,basisdata!$J$1:$M$3403,4,0)),"")</f>
        <v/>
      </c>
      <c r="H1620" s="2" t="str">
        <f>IF(AND($A1620&lt;&gt;"Eindtotaal",$A1620&lt;&gt;""),(VLOOKUP($A1620,basisdata!$J$1:$M$3403,2,0)),"")</f>
        <v/>
      </c>
    </row>
    <row r="1621" spans="1:8" x14ac:dyDescent="0.3">
      <c r="A1621"/>
      <c r="B1621"/>
      <c r="C1621"/>
      <c r="D1621"/>
      <c r="E1621"/>
      <c r="G1621" s="2" t="str">
        <f>IF(AND($A1621&lt;&gt;"Eindtotaal",$A1621&lt;&gt;""),(VLOOKUP($A1621,basisdata!$J$1:$M$3403,4,0)),"")</f>
        <v/>
      </c>
      <c r="H1621" s="2" t="str">
        <f>IF(AND($A1621&lt;&gt;"Eindtotaal",$A1621&lt;&gt;""),(VLOOKUP($A1621,basisdata!$J$1:$M$3403,2,0)),"")</f>
        <v/>
      </c>
    </row>
    <row r="1622" spans="1:8" x14ac:dyDescent="0.3">
      <c r="A1622"/>
      <c r="B1622"/>
      <c r="C1622"/>
      <c r="D1622"/>
      <c r="E1622"/>
      <c r="G1622" s="2" t="str">
        <f>IF(AND($A1622&lt;&gt;"Eindtotaal",$A1622&lt;&gt;""),(VLOOKUP($A1622,basisdata!$J$1:$M$3403,4,0)),"")</f>
        <v/>
      </c>
      <c r="H1622" s="2" t="str">
        <f>IF(AND($A1622&lt;&gt;"Eindtotaal",$A1622&lt;&gt;""),(VLOOKUP($A1622,basisdata!$J$1:$M$3403,2,0)),"")</f>
        <v/>
      </c>
    </row>
    <row r="1623" spans="1:8" x14ac:dyDescent="0.3">
      <c r="A1623"/>
      <c r="B1623"/>
      <c r="C1623"/>
      <c r="D1623"/>
      <c r="E1623"/>
      <c r="G1623" s="2" t="str">
        <f>IF(AND($A1623&lt;&gt;"Eindtotaal",$A1623&lt;&gt;""),(VLOOKUP($A1623,basisdata!$J$1:$M$3403,4,0)),"")</f>
        <v/>
      </c>
      <c r="H1623" s="2" t="str">
        <f>IF(AND($A1623&lt;&gt;"Eindtotaal",$A1623&lt;&gt;""),(VLOOKUP($A1623,basisdata!$J$1:$M$3403,2,0)),"")</f>
        <v/>
      </c>
    </row>
    <row r="1624" spans="1:8" x14ac:dyDescent="0.3">
      <c r="A1624"/>
      <c r="B1624"/>
      <c r="C1624"/>
      <c r="D1624"/>
      <c r="E1624"/>
      <c r="G1624" s="2" t="str">
        <f>IF(AND($A1624&lt;&gt;"Eindtotaal",$A1624&lt;&gt;""),(VLOOKUP($A1624,basisdata!$J$1:$M$3403,4,0)),"")</f>
        <v/>
      </c>
      <c r="H1624" s="2" t="str">
        <f>IF(AND($A1624&lt;&gt;"Eindtotaal",$A1624&lt;&gt;""),(VLOOKUP($A1624,basisdata!$J$1:$M$3403,2,0)),"")</f>
        <v/>
      </c>
    </row>
    <row r="1625" spans="1:8" x14ac:dyDescent="0.3">
      <c r="A1625"/>
      <c r="B1625"/>
      <c r="C1625"/>
      <c r="D1625"/>
      <c r="E1625"/>
      <c r="G1625" s="2" t="str">
        <f>IF(AND($A1625&lt;&gt;"Eindtotaal",$A1625&lt;&gt;""),(VLOOKUP($A1625,basisdata!$J$1:$M$3403,4,0)),"")</f>
        <v/>
      </c>
      <c r="H1625" s="2" t="str">
        <f>IF(AND($A1625&lt;&gt;"Eindtotaal",$A1625&lt;&gt;""),(VLOOKUP($A1625,basisdata!$J$1:$M$3403,2,0)),"")</f>
        <v/>
      </c>
    </row>
    <row r="1626" spans="1:8" x14ac:dyDescent="0.3">
      <c r="A1626"/>
      <c r="B1626"/>
      <c r="C1626"/>
      <c r="D1626"/>
      <c r="E1626"/>
      <c r="G1626" s="2" t="str">
        <f>IF(AND($A1626&lt;&gt;"Eindtotaal",$A1626&lt;&gt;""),(VLOOKUP($A1626,basisdata!$J$1:$M$3403,4,0)),"")</f>
        <v/>
      </c>
      <c r="H1626" s="2" t="str">
        <f>IF(AND($A1626&lt;&gt;"Eindtotaal",$A1626&lt;&gt;""),(VLOOKUP($A1626,basisdata!$J$1:$M$3403,2,0)),"")</f>
        <v/>
      </c>
    </row>
    <row r="1627" spans="1:8" x14ac:dyDescent="0.3">
      <c r="A1627"/>
      <c r="B1627"/>
      <c r="C1627"/>
      <c r="D1627"/>
      <c r="E1627"/>
      <c r="G1627" s="2" t="str">
        <f>IF(AND($A1627&lt;&gt;"Eindtotaal",$A1627&lt;&gt;""),(VLOOKUP($A1627,basisdata!$J$1:$M$3403,4,0)),"")</f>
        <v/>
      </c>
      <c r="H1627" s="2" t="str">
        <f>IF(AND($A1627&lt;&gt;"Eindtotaal",$A1627&lt;&gt;""),(VLOOKUP($A1627,basisdata!$J$1:$M$3403,2,0)),"")</f>
        <v/>
      </c>
    </row>
    <row r="1628" spans="1:8" x14ac:dyDescent="0.3">
      <c r="A1628"/>
      <c r="B1628"/>
      <c r="C1628"/>
      <c r="D1628"/>
      <c r="E1628"/>
      <c r="G1628" s="2" t="str">
        <f>IF(AND($A1628&lt;&gt;"Eindtotaal",$A1628&lt;&gt;""),(VLOOKUP($A1628,basisdata!$J$1:$M$3403,4,0)),"")</f>
        <v/>
      </c>
      <c r="H1628" s="2" t="str">
        <f>IF(AND($A1628&lt;&gt;"Eindtotaal",$A1628&lt;&gt;""),(VLOOKUP($A1628,basisdata!$J$1:$M$3403,2,0)),"")</f>
        <v/>
      </c>
    </row>
    <row r="1629" spans="1:8" x14ac:dyDescent="0.3">
      <c r="A1629"/>
      <c r="B1629"/>
      <c r="C1629"/>
      <c r="D1629"/>
      <c r="E1629"/>
      <c r="G1629" s="2" t="str">
        <f>IF(AND($A1629&lt;&gt;"Eindtotaal",$A1629&lt;&gt;""),(VLOOKUP($A1629,basisdata!$J$1:$M$3403,4,0)),"")</f>
        <v/>
      </c>
      <c r="H1629" s="2" t="str">
        <f>IF(AND($A1629&lt;&gt;"Eindtotaal",$A1629&lt;&gt;""),(VLOOKUP($A1629,basisdata!$J$1:$M$3403,2,0)),"")</f>
        <v/>
      </c>
    </row>
    <row r="1630" spans="1:8" x14ac:dyDescent="0.3">
      <c r="A1630"/>
      <c r="B1630"/>
      <c r="C1630"/>
      <c r="D1630"/>
      <c r="E1630"/>
      <c r="G1630" s="2" t="str">
        <f>IF(AND($A1630&lt;&gt;"Eindtotaal",$A1630&lt;&gt;""),(VLOOKUP($A1630,basisdata!$J$1:$M$3403,4,0)),"")</f>
        <v/>
      </c>
      <c r="H1630" s="2" t="str">
        <f>IF(AND($A1630&lt;&gt;"Eindtotaal",$A1630&lt;&gt;""),(VLOOKUP($A1630,basisdata!$J$1:$M$3403,2,0)),"")</f>
        <v/>
      </c>
    </row>
    <row r="1631" spans="1:8" x14ac:dyDescent="0.3">
      <c r="A1631"/>
      <c r="B1631"/>
      <c r="C1631"/>
      <c r="D1631"/>
      <c r="E1631"/>
      <c r="G1631" s="2" t="str">
        <f>IF(AND($A1631&lt;&gt;"Eindtotaal",$A1631&lt;&gt;""),(VLOOKUP($A1631,basisdata!$J$1:$M$3403,4,0)),"")</f>
        <v/>
      </c>
      <c r="H1631" s="2" t="str">
        <f>IF(AND($A1631&lt;&gt;"Eindtotaal",$A1631&lt;&gt;""),(VLOOKUP($A1631,basisdata!$J$1:$M$3403,2,0)),"")</f>
        <v/>
      </c>
    </row>
    <row r="1632" spans="1:8" x14ac:dyDescent="0.3">
      <c r="A1632"/>
      <c r="B1632"/>
      <c r="C1632"/>
      <c r="D1632"/>
      <c r="E1632"/>
      <c r="G1632" s="2" t="str">
        <f>IF(AND($A1632&lt;&gt;"Eindtotaal",$A1632&lt;&gt;""),(VLOOKUP($A1632,basisdata!$J$1:$M$3403,4,0)),"")</f>
        <v/>
      </c>
      <c r="H1632" s="2" t="str">
        <f>IF(AND($A1632&lt;&gt;"Eindtotaal",$A1632&lt;&gt;""),(VLOOKUP($A1632,basisdata!$J$1:$M$3403,2,0)),"")</f>
        <v/>
      </c>
    </row>
    <row r="1633" spans="1:8" x14ac:dyDescent="0.3">
      <c r="A1633"/>
      <c r="B1633"/>
      <c r="C1633"/>
      <c r="D1633"/>
      <c r="E1633"/>
      <c r="G1633" s="2" t="str">
        <f>IF(AND($A1633&lt;&gt;"Eindtotaal",$A1633&lt;&gt;""),(VLOOKUP($A1633,basisdata!$J$1:$M$3403,4,0)),"")</f>
        <v/>
      </c>
      <c r="H1633" s="2" t="str">
        <f>IF(AND($A1633&lt;&gt;"Eindtotaal",$A1633&lt;&gt;""),(VLOOKUP($A1633,basisdata!$J$1:$M$3403,2,0)),"")</f>
        <v/>
      </c>
    </row>
    <row r="1634" spans="1:8" x14ac:dyDescent="0.3">
      <c r="A1634"/>
      <c r="B1634"/>
      <c r="C1634"/>
      <c r="D1634"/>
      <c r="E1634"/>
      <c r="G1634" s="2" t="str">
        <f>IF(AND($A1634&lt;&gt;"Eindtotaal",$A1634&lt;&gt;""),(VLOOKUP($A1634,basisdata!$J$1:$M$3403,4,0)),"")</f>
        <v/>
      </c>
      <c r="H1634" s="2" t="str">
        <f>IF(AND($A1634&lt;&gt;"Eindtotaal",$A1634&lt;&gt;""),(VLOOKUP($A1634,basisdata!$J$1:$M$3403,2,0)),"")</f>
        <v/>
      </c>
    </row>
    <row r="1635" spans="1:8" x14ac:dyDescent="0.3">
      <c r="A1635"/>
      <c r="B1635"/>
      <c r="C1635"/>
      <c r="D1635"/>
      <c r="E1635"/>
      <c r="G1635" s="2" t="str">
        <f>IF(AND($A1635&lt;&gt;"Eindtotaal",$A1635&lt;&gt;""),(VLOOKUP($A1635,basisdata!$J$1:$M$3403,4,0)),"")</f>
        <v/>
      </c>
      <c r="H1635" s="2" t="str">
        <f>IF(AND($A1635&lt;&gt;"Eindtotaal",$A1635&lt;&gt;""),(VLOOKUP($A1635,basisdata!$J$1:$M$3403,2,0)),"")</f>
        <v/>
      </c>
    </row>
    <row r="1636" spans="1:8" x14ac:dyDescent="0.3">
      <c r="A1636"/>
      <c r="B1636"/>
      <c r="C1636"/>
      <c r="D1636"/>
      <c r="E1636"/>
      <c r="G1636" s="2" t="str">
        <f>IF(AND($A1636&lt;&gt;"Eindtotaal",$A1636&lt;&gt;""),(VLOOKUP($A1636,basisdata!$J$1:$M$3403,4,0)),"")</f>
        <v/>
      </c>
      <c r="H1636" s="2" t="str">
        <f>IF(AND($A1636&lt;&gt;"Eindtotaal",$A1636&lt;&gt;""),(VLOOKUP($A1636,basisdata!$J$1:$M$3403,2,0)),"")</f>
        <v/>
      </c>
    </row>
    <row r="1637" spans="1:8" x14ac:dyDescent="0.3">
      <c r="A1637"/>
      <c r="B1637"/>
      <c r="C1637"/>
      <c r="D1637"/>
      <c r="E1637"/>
      <c r="G1637" s="2" t="str">
        <f>IF(AND($A1637&lt;&gt;"Eindtotaal",$A1637&lt;&gt;""),(VLOOKUP($A1637,basisdata!$J$1:$M$3403,4,0)),"")</f>
        <v/>
      </c>
      <c r="H1637" s="2" t="str">
        <f>IF(AND($A1637&lt;&gt;"Eindtotaal",$A1637&lt;&gt;""),(VLOOKUP($A1637,basisdata!$J$1:$M$3403,2,0)),"")</f>
        <v/>
      </c>
    </row>
    <row r="1638" spans="1:8" x14ac:dyDescent="0.3">
      <c r="A1638"/>
      <c r="B1638"/>
      <c r="C1638"/>
      <c r="D1638"/>
      <c r="E1638"/>
      <c r="G1638" s="2" t="str">
        <f>IF(AND($A1638&lt;&gt;"Eindtotaal",$A1638&lt;&gt;""),(VLOOKUP($A1638,basisdata!$J$1:$M$3403,4,0)),"")</f>
        <v/>
      </c>
      <c r="H1638" s="2" t="str">
        <f>IF(AND($A1638&lt;&gt;"Eindtotaal",$A1638&lt;&gt;""),(VLOOKUP($A1638,basisdata!$J$1:$M$3403,2,0)),"")</f>
        <v/>
      </c>
    </row>
    <row r="1639" spans="1:8" x14ac:dyDescent="0.3">
      <c r="A1639"/>
      <c r="B1639"/>
      <c r="C1639"/>
      <c r="D1639"/>
      <c r="E1639"/>
      <c r="G1639" s="2" t="str">
        <f>IF(AND($A1639&lt;&gt;"Eindtotaal",$A1639&lt;&gt;""),(VLOOKUP($A1639,basisdata!$J$1:$M$3403,4,0)),"")</f>
        <v/>
      </c>
      <c r="H1639" s="2" t="str">
        <f>IF(AND($A1639&lt;&gt;"Eindtotaal",$A1639&lt;&gt;""),(VLOOKUP($A1639,basisdata!$J$1:$M$3403,2,0)),"")</f>
        <v/>
      </c>
    </row>
    <row r="1640" spans="1:8" x14ac:dyDescent="0.3">
      <c r="A1640"/>
      <c r="B1640"/>
      <c r="C1640"/>
      <c r="D1640"/>
      <c r="E1640"/>
      <c r="G1640" s="2" t="str">
        <f>IF(AND($A1640&lt;&gt;"Eindtotaal",$A1640&lt;&gt;""),(VLOOKUP($A1640,basisdata!$J$1:$M$3403,4,0)),"")</f>
        <v/>
      </c>
      <c r="H1640" s="2" t="str">
        <f>IF(AND($A1640&lt;&gt;"Eindtotaal",$A1640&lt;&gt;""),(VLOOKUP($A1640,basisdata!$J$1:$M$3403,2,0)),"")</f>
        <v/>
      </c>
    </row>
    <row r="1641" spans="1:8" x14ac:dyDescent="0.3">
      <c r="A1641"/>
      <c r="B1641"/>
      <c r="C1641"/>
      <c r="D1641"/>
      <c r="E1641"/>
      <c r="G1641" s="2" t="str">
        <f>IF(AND($A1641&lt;&gt;"Eindtotaal",$A1641&lt;&gt;""),(VLOOKUP($A1641,basisdata!$J$1:$M$3403,4,0)),"")</f>
        <v/>
      </c>
      <c r="H1641" s="2" t="str">
        <f>IF(AND($A1641&lt;&gt;"Eindtotaal",$A1641&lt;&gt;""),(VLOOKUP($A1641,basisdata!$J$1:$M$3403,2,0)),"")</f>
        <v/>
      </c>
    </row>
    <row r="1642" spans="1:8" x14ac:dyDescent="0.3">
      <c r="A1642"/>
      <c r="B1642"/>
      <c r="C1642"/>
      <c r="D1642"/>
      <c r="E1642"/>
      <c r="G1642" s="2" t="str">
        <f>IF(AND($A1642&lt;&gt;"Eindtotaal",$A1642&lt;&gt;""),(VLOOKUP($A1642,basisdata!$J$1:$M$3403,4,0)),"")</f>
        <v/>
      </c>
      <c r="H1642" s="2" t="str">
        <f>IF(AND($A1642&lt;&gt;"Eindtotaal",$A1642&lt;&gt;""),(VLOOKUP($A1642,basisdata!$J$1:$M$3403,2,0)),"")</f>
        <v/>
      </c>
    </row>
    <row r="1643" spans="1:8" x14ac:dyDescent="0.3">
      <c r="A1643"/>
      <c r="B1643"/>
      <c r="C1643"/>
      <c r="D1643"/>
      <c r="E1643"/>
      <c r="G1643" s="2" t="str">
        <f>IF(AND($A1643&lt;&gt;"Eindtotaal",$A1643&lt;&gt;""),(VLOOKUP($A1643,basisdata!$J$1:$M$3403,4,0)),"")</f>
        <v/>
      </c>
      <c r="H1643" s="2" t="str">
        <f>IF(AND($A1643&lt;&gt;"Eindtotaal",$A1643&lt;&gt;""),(VLOOKUP($A1643,basisdata!$J$1:$M$3403,2,0)),"")</f>
        <v/>
      </c>
    </row>
    <row r="1644" spans="1:8" x14ac:dyDescent="0.3">
      <c r="A1644"/>
      <c r="B1644"/>
      <c r="C1644"/>
      <c r="D1644"/>
      <c r="E1644"/>
      <c r="G1644" s="2" t="str">
        <f>IF(AND($A1644&lt;&gt;"Eindtotaal",$A1644&lt;&gt;""),(VLOOKUP($A1644,basisdata!$J$1:$M$3403,4,0)),"")</f>
        <v/>
      </c>
      <c r="H1644" s="2" t="str">
        <f>IF(AND($A1644&lt;&gt;"Eindtotaal",$A1644&lt;&gt;""),(VLOOKUP($A1644,basisdata!$J$1:$M$3403,2,0)),"")</f>
        <v/>
      </c>
    </row>
    <row r="1645" spans="1:8" x14ac:dyDescent="0.3">
      <c r="A1645"/>
      <c r="B1645"/>
      <c r="C1645"/>
      <c r="D1645"/>
      <c r="E1645"/>
      <c r="G1645" s="2" t="str">
        <f>IF(AND($A1645&lt;&gt;"Eindtotaal",$A1645&lt;&gt;""),(VLOOKUP($A1645,basisdata!$J$1:$M$3403,4,0)),"")</f>
        <v/>
      </c>
      <c r="H1645" s="2" t="str">
        <f>IF(AND($A1645&lt;&gt;"Eindtotaal",$A1645&lt;&gt;""),(VLOOKUP($A1645,basisdata!$J$1:$M$3403,2,0)),"")</f>
        <v/>
      </c>
    </row>
    <row r="1646" spans="1:8" x14ac:dyDescent="0.3">
      <c r="A1646"/>
      <c r="B1646"/>
      <c r="C1646"/>
      <c r="D1646"/>
      <c r="E1646"/>
      <c r="G1646" s="2" t="str">
        <f>IF(AND($A1646&lt;&gt;"Eindtotaal",$A1646&lt;&gt;""),(VLOOKUP($A1646,basisdata!$J$1:$M$3403,4,0)),"")</f>
        <v/>
      </c>
      <c r="H1646" s="2" t="str">
        <f>IF(AND($A1646&lt;&gt;"Eindtotaal",$A1646&lt;&gt;""),(VLOOKUP($A1646,basisdata!$J$1:$M$3403,2,0)),"")</f>
        <v/>
      </c>
    </row>
    <row r="1647" spans="1:8" x14ac:dyDescent="0.3">
      <c r="A1647"/>
      <c r="B1647"/>
      <c r="C1647"/>
      <c r="D1647"/>
      <c r="E1647"/>
      <c r="G1647" s="2" t="str">
        <f>IF(AND($A1647&lt;&gt;"Eindtotaal",$A1647&lt;&gt;""),(VLOOKUP($A1647,basisdata!$J$1:$M$3403,4,0)),"")</f>
        <v/>
      </c>
      <c r="H1647" s="2" t="str">
        <f>IF(AND($A1647&lt;&gt;"Eindtotaal",$A1647&lt;&gt;""),(VLOOKUP($A1647,basisdata!$J$1:$M$3403,2,0)),"")</f>
        <v/>
      </c>
    </row>
    <row r="1648" spans="1:8" x14ac:dyDescent="0.3">
      <c r="A1648"/>
      <c r="B1648"/>
      <c r="C1648"/>
      <c r="D1648"/>
      <c r="E1648"/>
      <c r="G1648" s="2" t="str">
        <f>IF(AND($A1648&lt;&gt;"Eindtotaal",$A1648&lt;&gt;""),(VLOOKUP($A1648,basisdata!$J$1:$M$3403,4,0)),"")</f>
        <v/>
      </c>
      <c r="H1648" s="2" t="str">
        <f>IF(AND($A1648&lt;&gt;"Eindtotaal",$A1648&lt;&gt;""),(VLOOKUP($A1648,basisdata!$J$1:$M$3403,2,0)),"")</f>
        <v/>
      </c>
    </row>
    <row r="1649" spans="1:8" x14ac:dyDescent="0.3">
      <c r="A1649"/>
      <c r="B1649"/>
      <c r="C1649"/>
      <c r="D1649"/>
      <c r="E1649"/>
      <c r="G1649" s="2" t="str">
        <f>IF(AND($A1649&lt;&gt;"Eindtotaal",$A1649&lt;&gt;""),(VLOOKUP($A1649,basisdata!$J$1:$M$3403,4,0)),"")</f>
        <v/>
      </c>
      <c r="H1649" s="2" t="str">
        <f>IF(AND($A1649&lt;&gt;"Eindtotaal",$A1649&lt;&gt;""),(VLOOKUP($A1649,basisdata!$J$1:$M$3403,2,0)),"")</f>
        <v/>
      </c>
    </row>
    <row r="1650" spans="1:8" x14ac:dyDescent="0.3">
      <c r="A1650"/>
      <c r="B1650"/>
      <c r="C1650"/>
      <c r="D1650"/>
      <c r="E1650"/>
      <c r="G1650" s="2" t="str">
        <f>IF(AND($A1650&lt;&gt;"Eindtotaal",$A1650&lt;&gt;""),(VLOOKUP($A1650,basisdata!$J$1:$M$3403,4,0)),"")</f>
        <v/>
      </c>
      <c r="H1650" s="2" t="str">
        <f>IF(AND($A1650&lt;&gt;"Eindtotaal",$A1650&lt;&gt;""),(VLOOKUP($A1650,basisdata!$J$1:$M$3403,2,0)),"")</f>
        <v/>
      </c>
    </row>
    <row r="1651" spans="1:8" x14ac:dyDescent="0.3">
      <c r="A1651"/>
      <c r="B1651"/>
      <c r="C1651"/>
      <c r="D1651"/>
      <c r="E1651"/>
      <c r="G1651" s="2" t="str">
        <f>IF(AND($A1651&lt;&gt;"Eindtotaal",$A1651&lt;&gt;""),(VLOOKUP($A1651,basisdata!$J$1:$M$3403,4,0)),"")</f>
        <v/>
      </c>
      <c r="H1651" s="2" t="str">
        <f>IF(AND($A1651&lt;&gt;"Eindtotaal",$A1651&lt;&gt;""),(VLOOKUP($A1651,basisdata!$J$1:$M$3403,2,0)),"")</f>
        <v/>
      </c>
    </row>
    <row r="1652" spans="1:8" x14ac:dyDescent="0.3">
      <c r="A1652"/>
      <c r="B1652"/>
      <c r="C1652"/>
      <c r="D1652"/>
      <c r="E1652"/>
      <c r="G1652" s="2" t="str">
        <f>IF(AND($A1652&lt;&gt;"Eindtotaal",$A1652&lt;&gt;""),(VLOOKUP($A1652,basisdata!$J$1:$M$3403,4,0)),"")</f>
        <v/>
      </c>
      <c r="H1652" s="2" t="str">
        <f>IF(AND($A1652&lt;&gt;"Eindtotaal",$A1652&lt;&gt;""),(VLOOKUP($A1652,basisdata!$J$1:$M$3403,2,0)),"")</f>
        <v/>
      </c>
    </row>
    <row r="1653" spans="1:8" x14ac:dyDescent="0.3">
      <c r="A1653"/>
      <c r="B1653"/>
      <c r="C1653"/>
      <c r="D1653"/>
      <c r="E1653"/>
      <c r="G1653" s="2" t="str">
        <f>IF(AND($A1653&lt;&gt;"Eindtotaal",$A1653&lt;&gt;""),(VLOOKUP($A1653,basisdata!$J$1:$M$3403,4,0)),"")</f>
        <v/>
      </c>
      <c r="H1653" s="2" t="str">
        <f>IF(AND($A1653&lt;&gt;"Eindtotaal",$A1653&lt;&gt;""),(VLOOKUP($A1653,basisdata!$J$1:$M$3403,2,0)),"")</f>
        <v/>
      </c>
    </row>
    <row r="1654" spans="1:8" x14ac:dyDescent="0.3">
      <c r="A1654"/>
      <c r="B1654"/>
      <c r="C1654"/>
      <c r="D1654"/>
      <c r="E1654"/>
      <c r="G1654" s="2" t="str">
        <f>IF(AND($A1654&lt;&gt;"Eindtotaal",$A1654&lt;&gt;""),(VLOOKUP($A1654,basisdata!$J$1:$M$3403,4,0)),"")</f>
        <v/>
      </c>
      <c r="H1654" s="2" t="str">
        <f>IF(AND($A1654&lt;&gt;"Eindtotaal",$A1654&lt;&gt;""),(VLOOKUP($A1654,basisdata!$J$1:$M$3403,2,0)),"")</f>
        <v/>
      </c>
    </row>
    <row r="1655" spans="1:8" x14ac:dyDescent="0.3">
      <c r="A1655"/>
      <c r="B1655"/>
      <c r="C1655"/>
      <c r="D1655"/>
      <c r="E1655"/>
      <c r="G1655" s="2" t="str">
        <f>IF(AND($A1655&lt;&gt;"Eindtotaal",$A1655&lt;&gt;""),(VLOOKUP($A1655,basisdata!$J$1:$M$3403,4,0)),"")</f>
        <v/>
      </c>
      <c r="H1655" s="2" t="str">
        <f>IF(AND($A1655&lt;&gt;"Eindtotaal",$A1655&lt;&gt;""),(VLOOKUP($A1655,basisdata!$J$1:$M$3403,2,0)),"")</f>
        <v/>
      </c>
    </row>
    <row r="1656" spans="1:8" x14ac:dyDescent="0.3">
      <c r="A1656"/>
      <c r="B1656"/>
      <c r="C1656"/>
      <c r="D1656"/>
      <c r="E1656"/>
      <c r="G1656" s="2" t="str">
        <f>IF(AND($A1656&lt;&gt;"Eindtotaal",$A1656&lt;&gt;""),(VLOOKUP($A1656,basisdata!$J$1:$M$3403,4,0)),"")</f>
        <v/>
      </c>
      <c r="H1656" s="2" t="str">
        <f>IF(AND($A1656&lt;&gt;"Eindtotaal",$A1656&lt;&gt;""),(VLOOKUP($A1656,basisdata!$J$1:$M$3403,2,0)),"")</f>
        <v/>
      </c>
    </row>
    <row r="1657" spans="1:8" x14ac:dyDescent="0.3">
      <c r="A1657"/>
      <c r="B1657"/>
      <c r="C1657"/>
      <c r="D1657"/>
      <c r="E1657"/>
      <c r="G1657" s="2" t="str">
        <f>IF(AND($A1657&lt;&gt;"Eindtotaal",$A1657&lt;&gt;""),(VLOOKUP($A1657,basisdata!$J$1:$M$3403,4,0)),"")</f>
        <v/>
      </c>
      <c r="H1657" s="2" t="str">
        <f>IF(AND($A1657&lt;&gt;"Eindtotaal",$A1657&lt;&gt;""),(VLOOKUP($A1657,basisdata!$J$1:$M$3403,2,0)),"")</f>
        <v/>
      </c>
    </row>
    <row r="1658" spans="1:8" x14ac:dyDescent="0.3">
      <c r="A1658"/>
      <c r="B1658"/>
      <c r="C1658"/>
      <c r="D1658"/>
      <c r="E1658"/>
      <c r="G1658" s="2" t="str">
        <f>IF(AND($A1658&lt;&gt;"Eindtotaal",$A1658&lt;&gt;""),(VLOOKUP($A1658,basisdata!$J$1:$M$3403,4,0)),"")</f>
        <v/>
      </c>
      <c r="H1658" s="2" t="str">
        <f>IF(AND($A1658&lt;&gt;"Eindtotaal",$A1658&lt;&gt;""),(VLOOKUP($A1658,basisdata!$J$1:$M$3403,2,0)),"")</f>
        <v/>
      </c>
    </row>
    <row r="1659" spans="1:8" x14ac:dyDescent="0.3">
      <c r="A1659"/>
      <c r="B1659"/>
      <c r="C1659"/>
      <c r="D1659"/>
      <c r="E1659"/>
      <c r="G1659" s="2" t="str">
        <f>IF(AND($A1659&lt;&gt;"Eindtotaal",$A1659&lt;&gt;""),(VLOOKUP($A1659,basisdata!$J$1:$M$3403,4,0)),"")</f>
        <v/>
      </c>
      <c r="H1659" s="2" t="str">
        <f>IF(AND($A1659&lt;&gt;"Eindtotaal",$A1659&lt;&gt;""),(VLOOKUP($A1659,basisdata!$J$1:$M$3403,2,0)),"")</f>
        <v/>
      </c>
    </row>
    <row r="1660" spans="1:8" x14ac:dyDescent="0.3">
      <c r="A1660"/>
      <c r="B1660"/>
      <c r="C1660"/>
      <c r="D1660"/>
      <c r="E1660"/>
      <c r="G1660" s="2" t="str">
        <f>IF(AND($A1660&lt;&gt;"Eindtotaal",$A1660&lt;&gt;""),(VLOOKUP($A1660,basisdata!$J$1:$M$3403,4,0)),"")</f>
        <v/>
      </c>
      <c r="H1660" s="2" t="str">
        <f>IF(AND($A1660&lt;&gt;"Eindtotaal",$A1660&lt;&gt;""),(VLOOKUP($A1660,basisdata!$J$1:$M$3403,2,0)),"")</f>
        <v/>
      </c>
    </row>
    <row r="1661" spans="1:8" x14ac:dyDescent="0.3">
      <c r="A1661"/>
      <c r="B1661"/>
      <c r="C1661"/>
      <c r="D1661"/>
      <c r="E1661"/>
      <c r="G1661" s="2" t="str">
        <f>IF(AND($A1661&lt;&gt;"Eindtotaal",$A1661&lt;&gt;""),(VLOOKUP($A1661,basisdata!$J$1:$M$3403,4,0)),"")</f>
        <v/>
      </c>
      <c r="H1661" s="2" t="str">
        <f>IF(AND($A1661&lt;&gt;"Eindtotaal",$A1661&lt;&gt;""),(VLOOKUP($A1661,basisdata!$J$1:$M$3403,2,0)),"")</f>
        <v/>
      </c>
    </row>
    <row r="1662" spans="1:8" x14ac:dyDescent="0.3">
      <c r="A1662"/>
      <c r="B1662"/>
      <c r="C1662"/>
      <c r="D1662"/>
      <c r="E1662"/>
      <c r="G1662" s="2" t="str">
        <f>IF(AND($A1662&lt;&gt;"Eindtotaal",$A1662&lt;&gt;""),(VLOOKUP($A1662,basisdata!$J$1:$M$3403,4,0)),"")</f>
        <v/>
      </c>
      <c r="H1662" s="2" t="str">
        <f>IF(AND($A1662&lt;&gt;"Eindtotaal",$A1662&lt;&gt;""),(VLOOKUP($A1662,basisdata!$J$1:$M$3403,2,0)),"")</f>
        <v/>
      </c>
    </row>
    <row r="1663" spans="1:8" x14ac:dyDescent="0.3">
      <c r="A1663"/>
      <c r="B1663"/>
      <c r="C1663"/>
      <c r="D1663"/>
      <c r="E1663"/>
      <c r="G1663" s="2" t="str">
        <f>IF(AND($A1663&lt;&gt;"Eindtotaal",$A1663&lt;&gt;""),(VLOOKUP($A1663,basisdata!$J$1:$M$3403,4,0)),"")</f>
        <v/>
      </c>
      <c r="H1663" s="2" t="str">
        <f>IF(AND($A1663&lt;&gt;"Eindtotaal",$A1663&lt;&gt;""),(VLOOKUP($A1663,basisdata!$J$1:$M$3403,2,0)),"")</f>
        <v/>
      </c>
    </row>
    <row r="1664" spans="1:8" x14ac:dyDescent="0.3">
      <c r="A1664"/>
      <c r="B1664"/>
      <c r="C1664"/>
      <c r="D1664"/>
      <c r="E1664"/>
      <c r="G1664" s="2" t="str">
        <f>IF(AND($A1664&lt;&gt;"Eindtotaal",$A1664&lt;&gt;""),(VLOOKUP($A1664,basisdata!$J$1:$M$3403,4,0)),"")</f>
        <v/>
      </c>
      <c r="H1664" s="2" t="str">
        <f>IF(AND($A1664&lt;&gt;"Eindtotaal",$A1664&lt;&gt;""),(VLOOKUP($A1664,basisdata!$J$1:$M$3403,2,0)),"")</f>
        <v/>
      </c>
    </row>
    <row r="1665" spans="1:8" x14ac:dyDescent="0.3">
      <c r="A1665"/>
      <c r="B1665"/>
      <c r="C1665"/>
      <c r="D1665"/>
      <c r="E1665"/>
      <c r="G1665" s="2" t="str">
        <f>IF(AND($A1665&lt;&gt;"Eindtotaal",$A1665&lt;&gt;""),(VLOOKUP($A1665,basisdata!$J$1:$M$3403,4,0)),"")</f>
        <v/>
      </c>
      <c r="H1665" s="2" t="str">
        <f>IF(AND($A1665&lt;&gt;"Eindtotaal",$A1665&lt;&gt;""),(VLOOKUP($A1665,basisdata!$J$1:$M$3403,2,0)),"")</f>
        <v/>
      </c>
    </row>
    <row r="1666" spans="1:8" x14ac:dyDescent="0.3">
      <c r="A1666"/>
      <c r="B1666"/>
      <c r="C1666"/>
      <c r="D1666"/>
      <c r="E1666"/>
      <c r="G1666" s="2" t="str">
        <f>IF(AND($A1666&lt;&gt;"Eindtotaal",$A1666&lt;&gt;""),(VLOOKUP($A1666,basisdata!$J$1:$M$3403,4,0)),"")</f>
        <v/>
      </c>
      <c r="H1666" s="2" t="str">
        <f>IF(AND($A1666&lt;&gt;"Eindtotaal",$A1666&lt;&gt;""),(VLOOKUP($A1666,basisdata!$J$1:$M$3403,2,0)),"")</f>
        <v/>
      </c>
    </row>
    <row r="1667" spans="1:8" x14ac:dyDescent="0.3">
      <c r="A1667"/>
      <c r="B1667"/>
      <c r="C1667"/>
      <c r="D1667"/>
      <c r="E1667"/>
      <c r="G1667" s="2" t="str">
        <f>IF(AND($A1667&lt;&gt;"Eindtotaal",$A1667&lt;&gt;""),(VLOOKUP($A1667,basisdata!$J$1:$M$3403,4,0)),"")</f>
        <v/>
      </c>
      <c r="H1667" s="2" t="str">
        <f>IF(AND($A1667&lt;&gt;"Eindtotaal",$A1667&lt;&gt;""),(VLOOKUP($A1667,basisdata!$J$1:$M$3403,2,0)),"")</f>
        <v/>
      </c>
    </row>
    <row r="1668" spans="1:8" x14ac:dyDescent="0.3">
      <c r="A1668"/>
      <c r="B1668"/>
      <c r="C1668"/>
      <c r="D1668"/>
      <c r="E1668"/>
      <c r="G1668" s="2" t="str">
        <f>IF(AND($A1668&lt;&gt;"Eindtotaal",$A1668&lt;&gt;""),(VLOOKUP($A1668,basisdata!$J$1:$M$3403,4,0)),"")</f>
        <v/>
      </c>
      <c r="H1668" s="2" t="str">
        <f>IF(AND($A1668&lt;&gt;"Eindtotaal",$A1668&lt;&gt;""),(VLOOKUP($A1668,basisdata!$J$1:$M$3403,2,0)),"")</f>
        <v/>
      </c>
    </row>
    <row r="1669" spans="1:8" x14ac:dyDescent="0.3">
      <c r="A1669"/>
      <c r="B1669"/>
      <c r="C1669"/>
      <c r="D1669"/>
      <c r="E1669"/>
      <c r="G1669" s="2" t="str">
        <f>IF(AND($A1669&lt;&gt;"Eindtotaal",$A1669&lt;&gt;""),(VLOOKUP($A1669,basisdata!$J$1:$M$3403,4,0)),"")</f>
        <v/>
      </c>
      <c r="H1669" s="2" t="str">
        <f>IF(AND($A1669&lt;&gt;"Eindtotaal",$A1669&lt;&gt;""),(VLOOKUP($A1669,basisdata!$J$1:$M$3403,2,0)),"")</f>
        <v/>
      </c>
    </row>
    <row r="1670" spans="1:8" x14ac:dyDescent="0.3">
      <c r="A1670"/>
      <c r="B1670"/>
      <c r="C1670"/>
      <c r="D1670"/>
      <c r="E1670"/>
      <c r="G1670" s="2" t="str">
        <f>IF(AND($A1670&lt;&gt;"Eindtotaal",$A1670&lt;&gt;""),(VLOOKUP($A1670,basisdata!$J$1:$M$3403,4,0)),"")</f>
        <v/>
      </c>
      <c r="H1670" s="2" t="str">
        <f>IF(AND($A1670&lt;&gt;"Eindtotaal",$A1670&lt;&gt;""),(VLOOKUP($A1670,basisdata!$J$1:$M$3403,2,0)),"")</f>
        <v/>
      </c>
    </row>
    <row r="1671" spans="1:8" x14ac:dyDescent="0.3">
      <c r="A1671"/>
      <c r="B1671"/>
      <c r="C1671"/>
      <c r="D1671"/>
      <c r="E1671"/>
      <c r="G1671" s="2" t="str">
        <f>IF(AND($A1671&lt;&gt;"Eindtotaal",$A1671&lt;&gt;""),(VLOOKUP($A1671,basisdata!$J$1:$M$3403,4,0)),"")</f>
        <v/>
      </c>
      <c r="H1671" s="2" t="str">
        <f>IF(AND($A1671&lt;&gt;"Eindtotaal",$A1671&lt;&gt;""),(VLOOKUP($A1671,basisdata!$J$1:$M$3403,2,0)),"")</f>
        <v/>
      </c>
    </row>
    <row r="1672" spans="1:8" x14ac:dyDescent="0.3">
      <c r="A1672"/>
      <c r="B1672"/>
      <c r="C1672"/>
      <c r="D1672"/>
      <c r="E1672"/>
      <c r="G1672" s="2" t="str">
        <f>IF(AND($A1672&lt;&gt;"Eindtotaal",$A1672&lt;&gt;""),(VLOOKUP($A1672,basisdata!$J$1:$M$3403,4,0)),"")</f>
        <v/>
      </c>
      <c r="H1672" s="2" t="str">
        <f>IF(AND($A1672&lt;&gt;"Eindtotaal",$A1672&lt;&gt;""),(VLOOKUP($A1672,basisdata!$J$1:$M$3403,2,0)),"")</f>
        <v/>
      </c>
    </row>
    <row r="1673" spans="1:8" x14ac:dyDescent="0.3">
      <c r="A1673"/>
      <c r="B1673"/>
      <c r="C1673"/>
      <c r="D1673"/>
      <c r="E1673"/>
      <c r="G1673" s="2" t="str">
        <f>IF(AND($A1673&lt;&gt;"Eindtotaal",$A1673&lt;&gt;""),(VLOOKUP($A1673,basisdata!$J$1:$M$3403,4,0)),"")</f>
        <v/>
      </c>
      <c r="H1673" s="2" t="str">
        <f>IF(AND($A1673&lt;&gt;"Eindtotaal",$A1673&lt;&gt;""),(VLOOKUP($A1673,basisdata!$J$1:$M$3403,2,0)),"")</f>
        <v/>
      </c>
    </row>
    <row r="1674" spans="1:8" x14ac:dyDescent="0.3">
      <c r="A1674"/>
      <c r="B1674"/>
      <c r="C1674"/>
      <c r="D1674"/>
      <c r="E1674"/>
      <c r="G1674" s="2" t="str">
        <f>IF(AND($A1674&lt;&gt;"Eindtotaal",$A1674&lt;&gt;""),(VLOOKUP($A1674,basisdata!$J$1:$M$3403,4,0)),"")</f>
        <v/>
      </c>
      <c r="H1674" s="2" t="str">
        <f>IF(AND($A1674&lt;&gt;"Eindtotaal",$A1674&lt;&gt;""),(VLOOKUP($A1674,basisdata!$J$1:$M$3403,2,0)),"")</f>
        <v/>
      </c>
    </row>
    <row r="1675" spans="1:8" x14ac:dyDescent="0.3">
      <c r="A1675"/>
      <c r="B1675"/>
      <c r="C1675"/>
      <c r="D1675"/>
      <c r="E1675"/>
      <c r="G1675" s="2" t="str">
        <f>IF(AND($A1675&lt;&gt;"Eindtotaal",$A1675&lt;&gt;""),(VLOOKUP($A1675,basisdata!$J$1:$M$3403,4,0)),"")</f>
        <v/>
      </c>
      <c r="H1675" s="2" t="str">
        <f>IF(AND($A1675&lt;&gt;"Eindtotaal",$A1675&lt;&gt;""),(VLOOKUP($A1675,basisdata!$J$1:$M$3403,2,0)),"")</f>
        <v/>
      </c>
    </row>
    <row r="1676" spans="1:8" x14ac:dyDescent="0.3">
      <c r="A1676"/>
      <c r="B1676"/>
      <c r="C1676"/>
      <c r="D1676"/>
      <c r="E1676"/>
      <c r="G1676" s="2" t="str">
        <f>IF(AND($A1676&lt;&gt;"Eindtotaal",$A1676&lt;&gt;""),(VLOOKUP($A1676,basisdata!$J$1:$M$3403,4,0)),"")</f>
        <v/>
      </c>
      <c r="H1676" s="2" t="str">
        <f>IF(AND($A1676&lt;&gt;"Eindtotaal",$A1676&lt;&gt;""),(VLOOKUP($A1676,basisdata!$J$1:$M$3403,2,0)),"")</f>
        <v/>
      </c>
    </row>
    <row r="1677" spans="1:8" x14ac:dyDescent="0.3">
      <c r="A1677"/>
      <c r="B1677"/>
      <c r="C1677"/>
      <c r="D1677"/>
      <c r="E1677"/>
      <c r="G1677" s="2" t="str">
        <f>IF(AND($A1677&lt;&gt;"Eindtotaal",$A1677&lt;&gt;""),(VLOOKUP($A1677,basisdata!$J$1:$M$3403,4,0)),"")</f>
        <v/>
      </c>
      <c r="H1677" s="2" t="str">
        <f>IF(AND($A1677&lt;&gt;"Eindtotaal",$A1677&lt;&gt;""),(VLOOKUP($A1677,basisdata!$J$1:$M$3403,2,0)),"")</f>
        <v/>
      </c>
    </row>
    <row r="1678" spans="1:8" x14ac:dyDescent="0.3">
      <c r="A1678"/>
      <c r="B1678"/>
      <c r="C1678"/>
      <c r="D1678"/>
      <c r="E1678"/>
      <c r="G1678" s="2" t="str">
        <f>IF(AND($A1678&lt;&gt;"Eindtotaal",$A1678&lt;&gt;""),(VLOOKUP($A1678,basisdata!$J$1:$M$3403,4,0)),"")</f>
        <v/>
      </c>
      <c r="H1678" s="2" t="str">
        <f>IF(AND($A1678&lt;&gt;"Eindtotaal",$A1678&lt;&gt;""),(VLOOKUP($A1678,basisdata!$J$1:$M$3403,2,0)),"")</f>
        <v/>
      </c>
    </row>
    <row r="1679" spans="1:8" x14ac:dyDescent="0.3">
      <c r="A1679"/>
      <c r="B1679"/>
      <c r="C1679"/>
      <c r="D1679"/>
      <c r="E1679"/>
      <c r="G1679" s="2" t="str">
        <f>IF(AND($A1679&lt;&gt;"Eindtotaal",$A1679&lt;&gt;""),(VLOOKUP($A1679,basisdata!$J$1:$M$3403,4,0)),"")</f>
        <v/>
      </c>
      <c r="H1679" s="2" t="str">
        <f>IF(AND($A1679&lt;&gt;"Eindtotaal",$A1679&lt;&gt;""),(VLOOKUP($A1679,basisdata!$J$1:$M$3403,2,0)),"")</f>
        <v/>
      </c>
    </row>
    <row r="1680" spans="1:8" x14ac:dyDescent="0.3">
      <c r="A1680"/>
      <c r="B1680"/>
      <c r="C1680"/>
      <c r="D1680"/>
      <c r="E1680"/>
      <c r="G1680" s="2" t="str">
        <f>IF(AND($A1680&lt;&gt;"Eindtotaal",$A1680&lt;&gt;""),(VLOOKUP($A1680,basisdata!$J$1:$M$3403,4,0)),"")</f>
        <v/>
      </c>
      <c r="H1680" s="2" t="str">
        <f>IF(AND($A1680&lt;&gt;"Eindtotaal",$A1680&lt;&gt;""),(VLOOKUP($A1680,basisdata!$J$1:$M$3403,2,0)),"")</f>
        <v/>
      </c>
    </row>
    <row r="1681" spans="1:8" x14ac:dyDescent="0.3">
      <c r="A1681"/>
      <c r="B1681"/>
      <c r="C1681"/>
      <c r="D1681"/>
      <c r="E1681"/>
      <c r="G1681" s="2" t="str">
        <f>IF(AND($A1681&lt;&gt;"Eindtotaal",$A1681&lt;&gt;""),(VLOOKUP($A1681,basisdata!$J$1:$M$3403,4,0)),"")</f>
        <v/>
      </c>
      <c r="H1681" s="2" t="str">
        <f>IF(AND($A1681&lt;&gt;"Eindtotaal",$A1681&lt;&gt;""),(VLOOKUP($A1681,basisdata!$J$1:$M$3403,2,0)),"")</f>
        <v/>
      </c>
    </row>
    <row r="1682" spans="1:8" x14ac:dyDescent="0.3">
      <c r="A1682"/>
      <c r="B1682"/>
      <c r="C1682"/>
      <c r="D1682"/>
      <c r="E1682"/>
      <c r="G1682" s="2" t="str">
        <f>IF(AND($A1682&lt;&gt;"Eindtotaal",$A1682&lt;&gt;""),(VLOOKUP($A1682,basisdata!$J$1:$M$3403,4,0)),"")</f>
        <v/>
      </c>
      <c r="H1682" s="2" t="str">
        <f>IF(AND($A1682&lt;&gt;"Eindtotaal",$A1682&lt;&gt;""),(VLOOKUP($A1682,basisdata!$J$1:$M$3403,2,0)),"")</f>
        <v/>
      </c>
    </row>
    <row r="1683" spans="1:8" x14ac:dyDescent="0.3">
      <c r="A1683"/>
      <c r="B1683"/>
      <c r="C1683"/>
      <c r="D1683"/>
      <c r="E1683"/>
      <c r="G1683" s="2" t="str">
        <f>IF(AND($A1683&lt;&gt;"Eindtotaal",$A1683&lt;&gt;""),(VLOOKUP($A1683,basisdata!$J$1:$M$3403,4,0)),"")</f>
        <v/>
      </c>
      <c r="H1683" s="2" t="str">
        <f>IF(AND($A1683&lt;&gt;"Eindtotaal",$A1683&lt;&gt;""),(VLOOKUP($A1683,basisdata!$J$1:$M$3403,2,0)),"")</f>
        <v/>
      </c>
    </row>
    <row r="1684" spans="1:8" x14ac:dyDescent="0.3">
      <c r="A1684"/>
      <c r="B1684"/>
      <c r="C1684"/>
      <c r="D1684"/>
      <c r="E1684"/>
      <c r="G1684" s="2" t="str">
        <f>IF(AND($A1684&lt;&gt;"Eindtotaal",$A1684&lt;&gt;""),(VLOOKUP($A1684,basisdata!$J$1:$M$3403,4,0)),"")</f>
        <v/>
      </c>
      <c r="H1684" s="2" t="str">
        <f>IF(AND($A1684&lt;&gt;"Eindtotaal",$A1684&lt;&gt;""),(VLOOKUP($A1684,basisdata!$J$1:$M$3403,2,0)),"")</f>
        <v/>
      </c>
    </row>
    <row r="1685" spans="1:8" x14ac:dyDescent="0.3">
      <c r="A1685"/>
      <c r="B1685"/>
      <c r="C1685"/>
      <c r="D1685"/>
      <c r="E1685"/>
      <c r="G1685" s="2" t="str">
        <f>IF(AND($A1685&lt;&gt;"Eindtotaal",$A1685&lt;&gt;""),(VLOOKUP($A1685,basisdata!$J$1:$M$3403,4,0)),"")</f>
        <v/>
      </c>
      <c r="H1685" s="2" t="str">
        <f>IF(AND($A1685&lt;&gt;"Eindtotaal",$A1685&lt;&gt;""),(VLOOKUP($A1685,basisdata!$J$1:$M$3403,2,0)),"")</f>
        <v/>
      </c>
    </row>
    <row r="1686" spans="1:8" x14ac:dyDescent="0.3">
      <c r="A1686"/>
      <c r="B1686"/>
      <c r="C1686"/>
      <c r="D1686"/>
      <c r="E1686"/>
      <c r="G1686" s="2" t="str">
        <f>IF(AND($A1686&lt;&gt;"Eindtotaal",$A1686&lt;&gt;""),(VLOOKUP($A1686,basisdata!$J$1:$M$3403,4,0)),"")</f>
        <v/>
      </c>
      <c r="H1686" s="2" t="str">
        <f>IF(AND($A1686&lt;&gt;"Eindtotaal",$A1686&lt;&gt;""),(VLOOKUP($A1686,basisdata!$J$1:$M$3403,2,0)),"")</f>
        <v/>
      </c>
    </row>
    <row r="1687" spans="1:8" x14ac:dyDescent="0.3">
      <c r="A1687"/>
      <c r="B1687"/>
      <c r="C1687"/>
      <c r="D1687"/>
      <c r="E1687"/>
      <c r="G1687" s="2" t="str">
        <f>IF(AND($A1687&lt;&gt;"Eindtotaal",$A1687&lt;&gt;""),(VLOOKUP($A1687,basisdata!$J$1:$M$3403,4,0)),"")</f>
        <v/>
      </c>
      <c r="H1687" s="2" t="str">
        <f>IF(AND($A1687&lt;&gt;"Eindtotaal",$A1687&lt;&gt;""),(VLOOKUP($A1687,basisdata!$J$1:$M$3403,2,0)),"")</f>
        <v/>
      </c>
    </row>
    <row r="1688" spans="1:8" x14ac:dyDescent="0.3">
      <c r="A1688"/>
      <c r="B1688"/>
      <c r="C1688"/>
      <c r="D1688"/>
      <c r="E1688"/>
      <c r="G1688" s="2" t="str">
        <f>IF(AND($A1688&lt;&gt;"Eindtotaal",$A1688&lt;&gt;""),(VLOOKUP($A1688,basisdata!$J$1:$M$3403,4,0)),"")</f>
        <v/>
      </c>
      <c r="H1688" s="2" t="str">
        <f>IF(AND($A1688&lt;&gt;"Eindtotaal",$A1688&lt;&gt;""),(VLOOKUP($A1688,basisdata!$J$1:$M$3403,2,0)),"")</f>
        <v/>
      </c>
    </row>
    <row r="1689" spans="1:8" x14ac:dyDescent="0.3">
      <c r="A1689"/>
      <c r="B1689"/>
      <c r="C1689"/>
      <c r="D1689"/>
      <c r="E1689"/>
      <c r="G1689" s="2" t="str">
        <f>IF(AND($A1689&lt;&gt;"Eindtotaal",$A1689&lt;&gt;""),(VLOOKUP($A1689,basisdata!$J$1:$M$3403,4,0)),"")</f>
        <v/>
      </c>
      <c r="H1689" s="2" t="str">
        <f>IF(AND($A1689&lt;&gt;"Eindtotaal",$A1689&lt;&gt;""),(VLOOKUP($A1689,basisdata!$J$1:$M$3403,2,0)),"")</f>
        <v/>
      </c>
    </row>
    <row r="1690" spans="1:8" x14ac:dyDescent="0.3">
      <c r="A1690"/>
      <c r="B1690"/>
      <c r="C1690"/>
      <c r="D1690"/>
      <c r="E1690"/>
      <c r="G1690" s="2" t="str">
        <f>IF(AND($A1690&lt;&gt;"Eindtotaal",$A1690&lt;&gt;""),(VLOOKUP($A1690,basisdata!$J$1:$M$3403,4,0)),"")</f>
        <v/>
      </c>
      <c r="H1690" s="2" t="str">
        <f>IF(AND($A1690&lt;&gt;"Eindtotaal",$A1690&lt;&gt;""),(VLOOKUP($A1690,basisdata!$J$1:$M$3403,2,0)),"")</f>
        <v/>
      </c>
    </row>
    <row r="1691" spans="1:8" x14ac:dyDescent="0.3">
      <c r="A1691"/>
      <c r="B1691"/>
      <c r="C1691"/>
      <c r="D1691"/>
      <c r="E1691"/>
      <c r="G1691" s="2" t="str">
        <f>IF(AND($A1691&lt;&gt;"Eindtotaal",$A1691&lt;&gt;""),(VLOOKUP($A1691,basisdata!$J$1:$M$3403,4,0)),"")</f>
        <v/>
      </c>
      <c r="H1691" s="2" t="str">
        <f>IF(AND($A1691&lt;&gt;"Eindtotaal",$A1691&lt;&gt;""),(VLOOKUP($A1691,basisdata!$J$1:$M$3403,2,0)),"")</f>
        <v/>
      </c>
    </row>
    <row r="1692" spans="1:8" x14ac:dyDescent="0.3">
      <c r="A1692"/>
      <c r="B1692"/>
      <c r="C1692"/>
      <c r="D1692"/>
      <c r="E1692"/>
      <c r="G1692" s="2" t="str">
        <f>IF(AND($A1692&lt;&gt;"Eindtotaal",$A1692&lt;&gt;""),(VLOOKUP($A1692,basisdata!$J$1:$M$3403,4,0)),"")</f>
        <v/>
      </c>
      <c r="H1692" s="2" t="str">
        <f>IF(AND($A1692&lt;&gt;"Eindtotaal",$A1692&lt;&gt;""),(VLOOKUP($A1692,basisdata!$J$1:$M$3403,2,0)),"")</f>
        <v/>
      </c>
    </row>
    <row r="1693" spans="1:8" x14ac:dyDescent="0.3">
      <c r="A1693"/>
      <c r="B1693"/>
      <c r="C1693"/>
      <c r="D1693"/>
      <c r="E1693"/>
      <c r="G1693" s="2" t="str">
        <f>IF(AND($A1693&lt;&gt;"Eindtotaal",$A1693&lt;&gt;""),(VLOOKUP($A1693,basisdata!$J$1:$M$3403,4,0)),"")</f>
        <v/>
      </c>
      <c r="H1693" s="2" t="str">
        <f>IF(AND($A1693&lt;&gt;"Eindtotaal",$A1693&lt;&gt;""),(VLOOKUP($A1693,basisdata!$J$1:$M$3403,2,0)),"")</f>
        <v/>
      </c>
    </row>
    <row r="1694" spans="1:8" x14ac:dyDescent="0.3">
      <c r="A1694"/>
      <c r="B1694"/>
      <c r="C1694"/>
      <c r="D1694"/>
      <c r="E1694"/>
      <c r="G1694" s="2" t="str">
        <f>IF(AND($A1694&lt;&gt;"Eindtotaal",$A1694&lt;&gt;""),(VLOOKUP($A1694,basisdata!$J$1:$M$3403,4,0)),"")</f>
        <v/>
      </c>
      <c r="H1694" s="2" t="str">
        <f>IF(AND($A1694&lt;&gt;"Eindtotaal",$A1694&lt;&gt;""),(VLOOKUP($A1694,basisdata!$J$1:$M$3403,2,0)),"")</f>
        <v/>
      </c>
    </row>
    <row r="1695" spans="1:8" x14ac:dyDescent="0.3">
      <c r="A1695"/>
      <c r="B1695"/>
      <c r="C1695"/>
      <c r="D1695"/>
      <c r="E1695"/>
      <c r="G1695" s="2" t="str">
        <f>IF(AND($A1695&lt;&gt;"Eindtotaal",$A1695&lt;&gt;""),(VLOOKUP($A1695,basisdata!$J$1:$M$3403,4,0)),"")</f>
        <v/>
      </c>
      <c r="H1695" s="2" t="str">
        <f>IF(AND($A1695&lt;&gt;"Eindtotaal",$A1695&lt;&gt;""),(VLOOKUP($A1695,basisdata!$J$1:$M$3403,2,0)),"")</f>
        <v/>
      </c>
    </row>
    <row r="1696" spans="1:8" x14ac:dyDescent="0.3">
      <c r="A1696"/>
      <c r="B1696"/>
      <c r="C1696"/>
      <c r="D1696"/>
      <c r="E1696"/>
      <c r="G1696" s="2" t="str">
        <f>IF(AND($A1696&lt;&gt;"Eindtotaal",$A1696&lt;&gt;""),(VLOOKUP($A1696,basisdata!$J$1:$M$3403,4,0)),"")</f>
        <v/>
      </c>
      <c r="H1696" s="2" t="str">
        <f>IF(AND($A1696&lt;&gt;"Eindtotaal",$A1696&lt;&gt;""),(VLOOKUP($A1696,basisdata!$J$1:$M$3403,2,0)),"")</f>
        <v/>
      </c>
    </row>
    <row r="1697" spans="1:8" x14ac:dyDescent="0.3">
      <c r="A1697"/>
      <c r="B1697"/>
      <c r="C1697"/>
      <c r="D1697"/>
      <c r="E1697"/>
      <c r="G1697" s="2" t="str">
        <f>IF(AND($A1697&lt;&gt;"Eindtotaal",$A1697&lt;&gt;""),(VLOOKUP($A1697,basisdata!$J$1:$M$3403,4,0)),"")</f>
        <v/>
      </c>
      <c r="H1697" s="2" t="str">
        <f>IF(AND($A1697&lt;&gt;"Eindtotaal",$A1697&lt;&gt;""),(VLOOKUP($A1697,basisdata!$J$1:$M$3403,2,0)),"")</f>
        <v/>
      </c>
    </row>
    <row r="1698" spans="1:8" x14ac:dyDescent="0.3">
      <c r="A1698"/>
      <c r="B1698"/>
      <c r="C1698"/>
      <c r="D1698"/>
      <c r="E1698"/>
      <c r="G1698" s="2" t="str">
        <f>IF(AND($A1698&lt;&gt;"Eindtotaal",$A1698&lt;&gt;""),(VLOOKUP($A1698,basisdata!$J$1:$M$3403,4,0)),"")</f>
        <v/>
      </c>
      <c r="H1698" s="2" t="str">
        <f>IF(AND($A1698&lt;&gt;"Eindtotaal",$A1698&lt;&gt;""),(VLOOKUP($A1698,basisdata!$J$1:$M$3403,2,0)),"")</f>
        <v/>
      </c>
    </row>
    <row r="1699" spans="1:8" x14ac:dyDescent="0.3">
      <c r="A1699"/>
      <c r="B1699"/>
      <c r="C1699"/>
      <c r="D1699"/>
      <c r="E1699"/>
      <c r="G1699" s="2" t="str">
        <f>IF(AND($A1699&lt;&gt;"Eindtotaal",$A1699&lt;&gt;""),(VLOOKUP($A1699,basisdata!$J$1:$M$3403,4,0)),"")</f>
        <v/>
      </c>
      <c r="H1699" s="2" t="str">
        <f>IF(AND($A1699&lt;&gt;"Eindtotaal",$A1699&lt;&gt;""),(VLOOKUP($A1699,basisdata!$J$1:$M$3403,2,0)),"")</f>
        <v/>
      </c>
    </row>
    <row r="1700" spans="1:8" x14ac:dyDescent="0.3">
      <c r="A1700"/>
      <c r="B1700"/>
      <c r="C1700"/>
      <c r="D1700"/>
      <c r="E1700"/>
      <c r="G1700" s="2" t="str">
        <f>IF(AND($A1700&lt;&gt;"Eindtotaal",$A1700&lt;&gt;""),(VLOOKUP($A1700,basisdata!$J$1:$M$3403,4,0)),"")</f>
        <v/>
      </c>
      <c r="H1700" s="2" t="str">
        <f>IF(AND($A1700&lt;&gt;"Eindtotaal",$A1700&lt;&gt;""),(VLOOKUP($A1700,basisdata!$J$1:$M$3403,2,0)),"")</f>
        <v/>
      </c>
    </row>
    <row r="1701" spans="1:8" x14ac:dyDescent="0.3">
      <c r="A1701"/>
      <c r="B1701"/>
      <c r="C1701"/>
      <c r="D1701"/>
      <c r="E1701"/>
      <c r="G1701" s="2" t="str">
        <f>IF(AND($A1701&lt;&gt;"Eindtotaal",$A1701&lt;&gt;""),(VLOOKUP($A1701,basisdata!$J$1:$M$3403,4,0)),"")</f>
        <v/>
      </c>
      <c r="H1701" s="2" t="str">
        <f>IF(AND($A1701&lt;&gt;"Eindtotaal",$A1701&lt;&gt;""),(VLOOKUP($A1701,basisdata!$J$1:$M$3403,2,0)),"")</f>
        <v/>
      </c>
    </row>
    <row r="1702" spans="1:8" x14ac:dyDescent="0.3">
      <c r="A1702"/>
      <c r="B1702"/>
      <c r="C1702"/>
      <c r="D1702"/>
      <c r="E1702"/>
      <c r="G1702" s="2" t="str">
        <f>IF(AND($A1702&lt;&gt;"Eindtotaal",$A1702&lt;&gt;""),(VLOOKUP($A1702,basisdata!$J$1:$M$3403,4,0)),"")</f>
        <v/>
      </c>
      <c r="H1702" s="2" t="str">
        <f>IF(AND($A1702&lt;&gt;"Eindtotaal",$A1702&lt;&gt;""),(VLOOKUP($A1702,basisdata!$J$1:$M$3403,2,0)),"")</f>
        <v/>
      </c>
    </row>
    <row r="1703" spans="1:8" x14ac:dyDescent="0.3">
      <c r="A1703"/>
      <c r="B1703"/>
      <c r="C1703"/>
      <c r="D1703"/>
      <c r="E1703"/>
      <c r="G1703" s="2" t="str">
        <f>IF(AND($A1703&lt;&gt;"Eindtotaal",$A1703&lt;&gt;""),(VLOOKUP($A1703,basisdata!$J$1:$M$3403,4,0)),"")</f>
        <v/>
      </c>
      <c r="H1703" s="2" t="str">
        <f>IF(AND($A1703&lt;&gt;"Eindtotaal",$A1703&lt;&gt;""),(VLOOKUP($A1703,basisdata!$J$1:$M$3403,2,0)),"")</f>
        <v/>
      </c>
    </row>
    <row r="1704" spans="1:8" x14ac:dyDescent="0.3">
      <c r="A1704"/>
      <c r="B1704"/>
      <c r="C1704"/>
      <c r="D1704"/>
      <c r="E1704"/>
      <c r="G1704" s="2" t="str">
        <f>IF(AND($A1704&lt;&gt;"Eindtotaal",$A1704&lt;&gt;""),(VLOOKUP($A1704,basisdata!$J$1:$M$3403,4,0)),"")</f>
        <v/>
      </c>
      <c r="H1704" s="2" t="str">
        <f>IF(AND($A1704&lt;&gt;"Eindtotaal",$A1704&lt;&gt;""),(VLOOKUP($A1704,basisdata!$J$1:$M$3403,2,0)),"")</f>
        <v/>
      </c>
    </row>
    <row r="1705" spans="1:8" x14ac:dyDescent="0.3">
      <c r="A1705"/>
      <c r="B1705"/>
      <c r="C1705"/>
      <c r="D1705"/>
      <c r="E1705"/>
      <c r="G1705" s="2" t="str">
        <f>IF(AND($A1705&lt;&gt;"Eindtotaal",$A1705&lt;&gt;""),(VLOOKUP($A1705,basisdata!$J$1:$M$3403,4,0)),"")</f>
        <v/>
      </c>
      <c r="H1705" s="2" t="str">
        <f>IF(AND($A1705&lt;&gt;"Eindtotaal",$A1705&lt;&gt;""),(VLOOKUP($A1705,basisdata!$J$1:$M$3403,2,0)),"")</f>
        <v/>
      </c>
    </row>
    <row r="1706" spans="1:8" x14ac:dyDescent="0.3">
      <c r="A1706"/>
      <c r="B1706"/>
      <c r="C1706"/>
      <c r="D1706"/>
      <c r="E1706"/>
      <c r="G1706" s="2" t="str">
        <f>IF(AND($A1706&lt;&gt;"Eindtotaal",$A1706&lt;&gt;""),(VLOOKUP($A1706,basisdata!$J$1:$M$3403,4,0)),"")</f>
        <v/>
      </c>
      <c r="H1706" s="2" t="str">
        <f>IF(AND($A1706&lt;&gt;"Eindtotaal",$A1706&lt;&gt;""),(VLOOKUP($A1706,basisdata!$J$1:$M$3403,2,0)),"")</f>
        <v/>
      </c>
    </row>
    <row r="1707" spans="1:8" x14ac:dyDescent="0.3">
      <c r="A1707"/>
      <c r="B1707"/>
      <c r="C1707"/>
      <c r="D1707"/>
      <c r="E1707"/>
      <c r="G1707" s="2" t="str">
        <f>IF(AND($A1707&lt;&gt;"Eindtotaal",$A1707&lt;&gt;""),(VLOOKUP($A1707,basisdata!$J$1:$M$3403,4,0)),"")</f>
        <v/>
      </c>
      <c r="H1707" s="2" t="str">
        <f>IF(AND($A1707&lt;&gt;"Eindtotaal",$A1707&lt;&gt;""),(VLOOKUP($A1707,basisdata!$J$1:$M$3403,2,0)),"")</f>
        <v/>
      </c>
    </row>
    <row r="1708" spans="1:8" x14ac:dyDescent="0.3">
      <c r="A1708"/>
      <c r="B1708"/>
      <c r="C1708"/>
      <c r="D1708"/>
      <c r="E1708"/>
      <c r="G1708" s="2" t="str">
        <f>IF(AND($A1708&lt;&gt;"Eindtotaal",$A1708&lt;&gt;""),(VLOOKUP($A1708,basisdata!$J$1:$M$3403,4,0)),"")</f>
        <v/>
      </c>
      <c r="H1708" s="2" t="str">
        <f>IF(AND($A1708&lt;&gt;"Eindtotaal",$A1708&lt;&gt;""),(VLOOKUP($A1708,basisdata!$J$1:$M$3403,2,0)),"")</f>
        <v/>
      </c>
    </row>
    <row r="1709" spans="1:8" x14ac:dyDescent="0.3">
      <c r="A1709"/>
      <c r="B1709"/>
      <c r="C1709"/>
      <c r="D1709"/>
      <c r="E1709"/>
      <c r="G1709" s="2" t="str">
        <f>IF(AND($A1709&lt;&gt;"Eindtotaal",$A1709&lt;&gt;""),(VLOOKUP($A1709,basisdata!$J$1:$M$3403,4,0)),"")</f>
        <v/>
      </c>
      <c r="H1709" s="2" t="str">
        <f>IF(AND($A1709&lt;&gt;"Eindtotaal",$A1709&lt;&gt;""),(VLOOKUP($A1709,basisdata!$J$1:$M$3403,2,0)),"")</f>
        <v/>
      </c>
    </row>
    <row r="1710" spans="1:8" x14ac:dyDescent="0.3">
      <c r="A1710"/>
      <c r="B1710"/>
      <c r="C1710"/>
      <c r="D1710"/>
      <c r="E1710"/>
      <c r="G1710" s="2" t="str">
        <f>IF(AND($A1710&lt;&gt;"Eindtotaal",$A1710&lt;&gt;""),(VLOOKUP($A1710,basisdata!$J$1:$M$3403,4,0)),"")</f>
        <v/>
      </c>
      <c r="H1710" s="2" t="str">
        <f>IF(AND($A1710&lt;&gt;"Eindtotaal",$A1710&lt;&gt;""),(VLOOKUP($A1710,basisdata!$J$1:$M$3403,2,0)),"")</f>
        <v/>
      </c>
    </row>
    <row r="1711" spans="1:8" x14ac:dyDescent="0.3">
      <c r="A1711"/>
      <c r="B1711"/>
      <c r="C1711"/>
      <c r="D1711"/>
      <c r="E1711"/>
      <c r="G1711" s="2" t="str">
        <f>IF(AND($A1711&lt;&gt;"Eindtotaal",$A1711&lt;&gt;""),(VLOOKUP($A1711,basisdata!$J$1:$M$3403,4,0)),"")</f>
        <v/>
      </c>
      <c r="H1711" s="2" t="str">
        <f>IF(AND($A1711&lt;&gt;"Eindtotaal",$A1711&lt;&gt;""),(VLOOKUP($A1711,basisdata!$J$1:$M$3403,2,0)),"")</f>
        <v/>
      </c>
    </row>
    <row r="1712" spans="1:8" x14ac:dyDescent="0.3">
      <c r="A1712"/>
      <c r="B1712"/>
      <c r="C1712"/>
      <c r="D1712"/>
      <c r="E1712"/>
      <c r="G1712" s="2" t="str">
        <f>IF(AND($A1712&lt;&gt;"Eindtotaal",$A1712&lt;&gt;""),(VLOOKUP($A1712,basisdata!$J$1:$M$3403,4,0)),"")</f>
        <v/>
      </c>
      <c r="H1712" s="2" t="str">
        <f>IF(AND($A1712&lt;&gt;"Eindtotaal",$A1712&lt;&gt;""),(VLOOKUP($A1712,basisdata!$J$1:$M$3403,2,0)),"")</f>
        <v/>
      </c>
    </row>
    <row r="1713" spans="1:8" x14ac:dyDescent="0.3">
      <c r="A1713"/>
      <c r="B1713"/>
      <c r="C1713"/>
      <c r="D1713"/>
      <c r="E1713"/>
      <c r="G1713" s="2" t="str">
        <f>IF(AND($A1713&lt;&gt;"Eindtotaal",$A1713&lt;&gt;""),(VLOOKUP($A1713,basisdata!$J$1:$M$3403,4,0)),"")</f>
        <v/>
      </c>
      <c r="H1713" s="2" t="str">
        <f>IF(AND($A1713&lt;&gt;"Eindtotaal",$A1713&lt;&gt;""),(VLOOKUP($A1713,basisdata!$J$1:$M$3403,2,0)),"")</f>
        <v/>
      </c>
    </row>
    <row r="1714" spans="1:8" x14ac:dyDescent="0.3">
      <c r="A1714"/>
      <c r="B1714"/>
      <c r="C1714"/>
      <c r="D1714"/>
      <c r="E1714"/>
      <c r="G1714" s="2" t="str">
        <f>IF(AND($A1714&lt;&gt;"Eindtotaal",$A1714&lt;&gt;""),(VLOOKUP($A1714,basisdata!$J$1:$M$3403,4,0)),"")</f>
        <v/>
      </c>
      <c r="H1714" s="2" t="str">
        <f>IF(AND($A1714&lt;&gt;"Eindtotaal",$A1714&lt;&gt;""),(VLOOKUP($A1714,basisdata!$J$1:$M$3403,2,0)),"")</f>
        <v/>
      </c>
    </row>
    <row r="1715" spans="1:8" x14ac:dyDescent="0.3">
      <c r="A1715"/>
      <c r="B1715"/>
      <c r="C1715"/>
      <c r="D1715"/>
      <c r="E1715"/>
      <c r="G1715" s="2" t="str">
        <f>IF(AND($A1715&lt;&gt;"Eindtotaal",$A1715&lt;&gt;""),(VLOOKUP($A1715,basisdata!$J$1:$M$3403,4,0)),"")</f>
        <v/>
      </c>
      <c r="H1715" s="2" t="str">
        <f>IF(AND($A1715&lt;&gt;"Eindtotaal",$A1715&lt;&gt;""),(VLOOKUP($A1715,basisdata!$J$1:$M$3403,2,0)),"")</f>
        <v/>
      </c>
    </row>
    <row r="1716" spans="1:8" x14ac:dyDescent="0.3">
      <c r="A1716"/>
      <c r="B1716"/>
      <c r="C1716"/>
      <c r="D1716"/>
      <c r="E1716"/>
      <c r="G1716" s="2" t="str">
        <f>IF(AND($A1716&lt;&gt;"Eindtotaal",$A1716&lt;&gt;""),(VLOOKUP($A1716,basisdata!$J$1:$M$3403,4,0)),"")</f>
        <v/>
      </c>
      <c r="H1716" s="2" t="str">
        <f>IF(AND($A1716&lt;&gt;"Eindtotaal",$A1716&lt;&gt;""),(VLOOKUP($A1716,basisdata!$J$1:$M$3403,2,0)),"")</f>
        <v/>
      </c>
    </row>
    <row r="1717" spans="1:8" x14ac:dyDescent="0.3">
      <c r="A1717"/>
      <c r="B1717"/>
      <c r="C1717"/>
      <c r="D1717"/>
      <c r="E1717"/>
      <c r="G1717" s="2" t="str">
        <f>IF(AND($A1717&lt;&gt;"Eindtotaal",$A1717&lt;&gt;""),(VLOOKUP($A1717,basisdata!$J$1:$M$3403,4,0)),"")</f>
        <v/>
      </c>
      <c r="H1717" s="2" t="str">
        <f>IF(AND($A1717&lt;&gt;"Eindtotaal",$A1717&lt;&gt;""),(VLOOKUP($A1717,basisdata!$J$1:$M$3403,2,0)),"")</f>
        <v/>
      </c>
    </row>
    <row r="1718" spans="1:8" x14ac:dyDescent="0.3">
      <c r="A1718"/>
      <c r="B1718"/>
      <c r="C1718"/>
      <c r="D1718"/>
      <c r="E1718"/>
      <c r="G1718" s="2" t="str">
        <f>IF(AND($A1718&lt;&gt;"Eindtotaal",$A1718&lt;&gt;""),(VLOOKUP($A1718,basisdata!$J$1:$M$3403,4,0)),"")</f>
        <v/>
      </c>
      <c r="H1718" s="2" t="str">
        <f>IF(AND($A1718&lt;&gt;"Eindtotaal",$A1718&lt;&gt;""),(VLOOKUP($A1718,basisdata!$J$1:$M$3403,2,0)),"")</f>
        <v/>
      </c>
    </row>
    <row r="1719" spans="1:8" x14ac:dyDescent="0.3">
      <c r="A1719"/>
      <c r="B1719"/>
      <c r="C1719"/>
      <c r="D1719"/>
      <c r="E1719"/>
      <c r="G1719" s="2" t="str">
        <f>IF(AND($A1719&lt;&gt;"Eindtotaal",$A1719&lt;&gt;""),(VLOOKUP($A1719,basisdata!$J$1:$M$3403,4,0)),"")</f>
        <v/>
      </c>
      <c r="H1719" s="2" t="str">
        <f>IF(AND($A1719&lt;&gt;"Eindtotaal",$A1719&lt;&gt;""),(VLOOKUP($A1719,basisdata!$J$1:$M$3403,2,0)),"")</f>
        <v/>
      </c>
    </row>
    <row r="1720" spans="1:8" x14ac:dyDescent="0.3">
      <c r="A1720"/>
      <c r="B1720"/>
      <c r="C1720"/>
      <c r="D1720"/>
      <c r="E1720"/>
      <c r="G1720" s="2" t="str">
        <f>IF(AND($A1720&lt;&gt;"Eindtotaal",$A1720&lt;&gt;""),(VLOOKUP($A1720,basisdata!$J$1:$M$3403,4,0)),"")</f>
        <v/>
      </c>
      <c r="H1720" s="2" t="str">
        <f>IF(AND($A1720&lt;&gt;"Eindtotaal",$A1720&lt;&gt;""),(VLOOKUP($A1720,basisdata!$J$1:$M$3403,2,0)),"")</f>
        <v/>
      </c>
    </row>
    <row r="1721" spans="1:8" x14ac:dyDescent="0.3">
      <c r="A1721"/>
      <c r="B1721"/>
      <c r="C1721"/>
      <c r="D1721"/>
      <c r="E1721"/>
      <c r="G1721" s="2" t="str">
        <f>IF(AND($A1721&lt;&gt;"Eindtotaal",$A1721&lt;&gt;""),(VLOOKUP($A1721,basisdata!$J$1:$M$3403,4,0)),"")</f>
        <v/>
      </c>
      <c r="H1721" s="2" t="str">
        <f>IF(AND($A1721&lt;&gt;"Eindtotaal",$A1721&lt;&gt;""),(VLOOKUP($A1721,basisdata!$J$1:$M$3403,2,0)),"")</f>
        <v/>
      </c>
    </row>
    <row r="1722" spans="1:8" x14ac:dyDescent="0.3">
      <c r="A1722"/>
      <c r="B1722"/>
      <c r="C1722"/>
      <c r="D1722"/>
      <c r="E1722"/>
      <c r="G1722" s="2" t="str">
        <f>IF(AND($A1722&lt;&gt;"Eindtotaal",$A1722&lt;&gt;""),(VLOOKUP($A1722,basisdata!$J$1:$M$3403,4,0)),"")</f>
        <v/>
      </c>
      <c r="H1722" s="2" t="str">
        <f>IF(AND($A1722&lt;&gt;"Eindtotaal",$A1722&lt;&gt;""),(VLOOKUP($A1722,basisdata!$J$1:$M$3403,2,0)),"")</f>
        <v/>
      </c>
    </row>
    <row r="1723" spans="1:8" x14ac:dyDescent="0.3">
      <c r="A1723"/>
      <c r="B1723"/>
      <c r="C1723"/>
      <c r="D1723"/>
      <c r="E1723"/>
      <c r="G1723" s="2" t="str">
        <f>IF(AND($A1723&lt;&gt;"Eindtotaal",$A1723&lt;&gt;""),(VLOOKUP($A1723,basisdata!$J$1:$M$3403,4,0)),"")</f>
        <v/>
      </c>
      <c r="H1723" s="2" t="str">
        <f>IF(AND($A1723&lt;&gt;"Eindtotaal",$A1723&lt;&gt;""),(VLOOKUP($A1723,basisdata!$J$1:$M$3403,2,0)),"")</f>
        <v/>
      </c>
    </row>
    <row r="1724" spans="1:8" x14ac:dyDescent="0.3">
      <c r="A1724"/>
      <c r="B1724"/>
      <c r="C1724"/>
      <c r="D1724"/>
      <c r="E1724"/>
      <c r="G1724" s="2" t="str">
        <f>IF(AND($A1724&lt;&gt;"Eindtotaal",$A1724&lt;&gt;""),(VLOOKUP($A1724,basisdata!$J$1:$M$3403,4,0)),"")</f>
        <v/>
      </c>
      <c r="H1724" s="2" t="str">
        <f>IF(AND($A1724&lt;&gt;"Eindtotaal",$A1724&lt;&gt;""),(VLOOKUP($A1724,basisdata!$J$1:$M$3403,2,0)),"")</f>
        <v/>
      </c>
    </row>
    <row r="1725" spans="1:8" x14ac:dyDescent="0.3">
      <c r="A1725"/>
      <c r="B1725"/>
      <c r="C1725"/>
      <c r="D1725"/>
      <c r="E1725"/>
      <c r="G1725" s="2" t="str">
        <f>IF(AND($A1725&lt;&gt;"Eindtotaal",$A1725&lt;&gt;""),(VLOOKUP($A1725,basisdata!$J$1:$M$3403,4,0)),"")</f>
        <v/>
      </c>
      <c r="H1725" s="2" t="str">
        <f>IF(AND($A1725&lt;&gt;"Eindtotaal",$A1725&lt;&gt;""),(VLOOKUP($A1725,basisdata!$J$1:$M$3403,2,0)),"")</f>
        <v/>
      </c>
    </row>
    <row r="1726" spans="1:8" x14ac:dyDescent="0.3">
      <c r="A1726"/>
      <c r="B1726"/>
      <c r="C1726"/>
      <c r="D1726"/>
      <c r="E1726"/>
      <c r="G1726" s="2" t="str">
        <f>IF(AND($A1726&lt;&gt;"Eindtotaal",$A1726&lt;&gt;""),(VLOOKUP($A1726,basisdata!$J$1:$M$3403,4,0)),"")</f>
        <v/>
      </c>
      <c r="H1726" s="2" t="str">
        <f>IF(AND($A1726&lt;&gt;"Eindtotaal",$A1726&lt;&gt;""),(VLOOKUP($A1726,basisdata!$J$1:$M$3403,2,0)),"")</f>
        <v/>
      </c>
    </row>
    <row r="1727" spans="1:8" x14ac:dyDescent="0.3">
      <c r="A1727"/>
      <c r="B1727"/>
      <c r="C1727"/>
      <c r="D1727"/>
      <c r="E1727"/>
      <c r="G1727" s="2" t="str">
        <f>IF(AND($A1727&lt;&gt;"Eindtotaal",$A1727&lt;&gt;""),(VLOOKUP($A1727,basisdata!$J$1:$M$3403,4,0)),"")</f>
        <v/>
      </c>
      <c r="H1727" s="2" t="str">
        <f>IF(AND($A1727&lt;&gt;"Eindtotaal",$A1727&lt;&gt;""),(VLOOKUP($A1727,basisdata!$J$1:$M$3403,2,0)),"")</f>
        <v/>
      </c>
    </row>
    <row r="1728" spans="1:8" x14ac:dyDescent="0.3">
      <c r="A1728"/>
      <c r="B1728"/>
      <c r="C1728"/>
      <c r="D1728"/>
      <c r="E1728"/>
      <c r="G1728" s="2" t="str">
        <f>IF(AND($A1728&lt;&gt;"Eindtotaal",$A1728&lt;&gt;""),(VLOOKUP($A1728,basisdata!$J$1:$M$3403,4,0)),"")</f>
        <v/>
      </c>
      <c r="H1728" s="2" t="str">
        <f>IF(AND($A1728&lt;&gt;"Eindtotaal",$A1728&lt;&gt;""),(VLOOKUP($A1728,basisdata!$J$1:$M$3403,2,0)),"")</f>
        <v/>
      </c>
    </row>
    <row r="1729" spans="1:8" x14ac:dyDescent="0.3">
      <c r="A1729"/>
      <c r="B1729"/>
      <c r="C1729"/>
      <c r="D1729"/>
      <c r="E1729"/>
      <c r="G1729" s="2" t="str">
        <f>IF(AND($A1729&lt;&gt;"Eindtotaal",$A1729&lt;&gt;""),(VLOOKUP($A1729,basisdata!$J$1:$M$3403,4,0)),"")</f>
        <v/>
      </c>
      <c r="H1729" s="2" t="str">
        <f>IF(AND($A1729&lt;&gt;"Eindtotaal",$A1729&lt;&gt;""),(VLOOKUP($A1729,basisdata!$J$1:$M$3403,2,0)),"")</f>
        <v/>
      </c>
    </row>
    <row r="1730" spans="1:8" x14ac:dyDescent="0.3">
      <c r="A1730"/>
      <c r="B1730"/>
      <c r="C1730"/>
      <c r="D1730"/>
      <c r="E1730"/>
      <c r="G1730" s="2" t="str">
        <f>IF(AND($A1730&lt;&gt;"Eindtotaal",$A1730&lt;&gt;""),(VLOOKUP($A1730,basisdata!$J$1:$M$3403,4,0)),"")</f>
        <v/>
      </c>
      <c r="H1730" s="2" t="str">
        <f>IF(AND($A1730&lt;&gt;"Eindtotaal",$A1730&lt;&gt;""),(VLOOKUP($A1730,basisdata!$J$1:$M$3403,2,0)),"")</f>
        <v/>
      </c>
    </row>
    <row r="1731" spans="1:8" x14ac:dyDescent="0.3">
      <c r="A1731"/>
      <c r="B1731"/>
      <c r="C1731"/>
      <c r="D1731"/>
      <c r="E1731"/>
      <c r="G1731" s="2" t="str">
        <f>IF(AND($A1731&lt;&gt;"Eindtotaal",$A1731&lt;&gt;""),(VLOOKUP($A1731,basisdata!$J$1:$M$3403,4,0)),"")</f>
        <v/>
      </c>
      <c r="H1731" s="2" t="str">
        <f>IF(AND($A1731&lt;&gt;"Eindtotaal",$A1731&lt;&gt;""),(VLOOKUP($A1731,basisdata!$J$1:$M$3403,2,0)),"")</f>
        <v/>
      </c>
    </row>
    <row r="1732" spans="1:8" x14ac:dyDescent="0.3">
      <c r="A1732"/>
      <c r="B1732"/>
      <c r="C1732"/>
      <c r="D1732"/>
      <c r="E1732"/>
      <c r="G1732" s="2" t="str">
        <f>IF(AND($A1732&lt;&gt;"Eindtotaal",$A1732&lt;&gt;""),(VLOOKUP($A1732,basisdata!$J$1:$M$3403,4,0)),"")</f>
        <v/>
      </c>
      <c r="H1732" s="2" t="str">
        <f>IF(AND($A1732&lt;&gt;"Eindtotaal",$A1732&lt;&gt;""),(VLOOKUP($A1732,basisdata!$J$1:$M$3403,2,0)),"")</f>
        <v/>
      </c>
    </row>
    <row r="1733" spans="1:8" x14ac:dyDescent="0.3">
      <c r="A1733"/>
      <c r="B1733"/>
      <c r="C1733"/>
      <c r="D1733"/>
      <c r="E1733"/>
      <c r="G1733" s="2" t="str">
        <f>IF(AND($A1733&lt;&gt;"Eindtotaal",$A1733&lt;&gt;""),(VLOOKUP($A1733,basisdata!$J$1:$M$3403,4,0)),"")</f>
        <v/>
      </c>
      <c r="H1733" s="2" t="str">
        <f>IF(AND($A1733&lt;&gt;"Eindtotaal",$A1733&lt;&gt;""),(VLOOKUP($A1733,basisdata!$J$1:$M$3403,2,0)),"")</f>
        <v/>
      </c>
    </row>
    <row r="1734" spans="1:8" x14ac:dyDescent="0.3">
      <c r="A1734"/>
      <c r="B1734"/>
      <c r="C1734"/>
      <c r="D1734"/>
      <c r="E1734"/>
      <c r="G1734" s="2" t="str">
        <f>IF(AND($A1734&lt;&gt;"Eindtotaal",$A1734&lt;&gt;""),(VLOOKUP($A1734,basisdata!$J$1:$M$3403,4,0)),"")</f>
        <v/>
      </c>
      <c r="H1734" s="2" t="str">
        <f>IF(AND($A1734&lt;&gt;"Eindtotaal",$A1734&lt;&gt;""),(VLOOKUP($A1734,basisdata!$J$1:$M$3403,2,0)),"")</f>
        <v/>
      </c>
    </row>
    <row r="1735" spans="1:8" x14ac:dyDescent="0.3">
      <c r="A1735"/>
      <c r="B1735"/>
      <c r="C1735"/>
      <c r="D1735"/>
      <c r="E1735"/>
      <c r="G1735" s="2" t="str">
        <f>IF(AND($A1735&lt;&gt;"Eindtotaal",$A1735&lt;&gt;""),(VLOOKUP($A1735,basisdata!$J$1:$M$3403,4,0)),"")</f>
        <v/>
      </c>
      <c r="H1735" s="2" t="str">
        <f>IF(AND($A1735&lt;&gt;"Eindtotaal",$A1735&lt;&gt;""),(VLOOKUP($A1735,basisdata!$J$1:$M$3403,2,0)),"")</f>
        <v/>
      </c>
    </row>
    <row r="1736" spans="1:8" x14ac:dyDescent="0.3">
      <c r="A1736"/>
      <c r="B1736"/>
      <c r="C1736"/>
      <c r="D1736"/>
      <c r="E1736"/>
      <c r="G1736" s="2" t="str">
        <f>IF(AND($A1736&lt;&gt;"Eindtotaal",$A1736&lt;&gt;""),(VLOOKUP($A1736,basisdata!$J$1:$M$3403,4,0)),"")</f>
        <v/>
      </c>
      <c r="H1736" s="2" t="str">
        <f>IF(AND($A1736&lt;&gt;"Eindtotaal",$A1736&lt;&gt;""),(VLOOKUP($A1736,basisdata!$J$1:$M$3403,2,0)),"")</f>
        <v/>
      </c>
    </row>
    <row r="1737" spans="1:8" x14ac:dyDescent="0.3">
      <c r="A1737"/>
      <c r="B1737"/>
      <c r="C1737"/>
      <c r="D1737"/>
      <c r="E1737"/>
      <c r="G1737" s="2" t="str">
        <f>IF(AND($A1737&lt;&gt;"Eindtotaal",$A1737&lt;&gt;""),(VLOOKUP($A1737,basisdata!$J$1:$M$3403,4,0)),"")</f>
        <v/>
      </c>
      <c r="H1737" s="2" t="str">
        <f>IF(AND($A1737&lt;&gt;"Eindtotaal",$A1737&lt;&gt;""),(VLOOKUP($A1737,basisdata!$J$1:$M$3403,2,0)),"")</f>
        <v/>
      </c>
    </row>
    <row r="1738" spans="1:8" x14ac:dyDescent="0.3">
      <c r="A1738"/>
      <c r="B1738"/>
      <c r="C1738"/>
      <c r="D1738"/>
      <c r="E1738"/>
      <c r="G1738" s="2" t="str">
        <f>IF(AND($A1738&lt;&gt;"Eindtotaal",$A1738&lt;&gt;""),(VLOOKUP($A1738,basisdata!$J$1:$M$3403,4,0)),"")</f>
        <v/>
      </c>
      <c r="H1738" s="2" t="str">
        <f>IF(AND($A1738&lt;&gt;"Eindtotaal",$A1738&lt;&gt;""),(VLOOKUP($A1738,basisdata!$J$1:$M$3403,2,0)),"")</f>
        <v/>
      </c>
    </row>
    <row r="1739" spans="1:8" x14ac:dyDescent="0.3">
      <c r="A1739"/>
      <c r="B1739"/>
      <c r="C1739"/>
      <c r="D1739"/>
      <c r="E1739"/>
      <c r="G1739" s="2" t="str">
        <f>IF(AND($A1739&lt;&gt;"Eindtotaal",$A1739&lt;&gt;""),(VLOOKUP($A1739,basisdata!$J$1:$M$3403,4,0)),"")</f>
        <v/>
      </c>
      <c r="H1739" s="2" t="str">
        <f>IF(AND($A1739&lt;&gt;"Eindtotaal",$A1739&lt;&gt;""),(VLOOKUP($A1739,basisdata!$J$1:$M$3403,2,0)),"")</f>
        <v/>
      </c>
    </row>
    <row r="1740" spans="1:8" x14ac:dyDescent="0.3">
      <c r="A1740"/>
      <c r="B1740"/>
      <c r="C1740"/>
      <c r="D1740"/>
      <c r="E1740"/>
      <c r="G1740" s="2" t="str">
        <f>IF(AND($A1740&lt;&gt;"Eindtotaal",$A1740&lt;&gt;""),(VLOOKUP($A1740,basisdata!$J$1:$M$3403,4,0)),"")</f>
        <v/>
      </c>
      <c r="H1740" s="2" t="str">
        <f>IF(AND($A1740&lt;&gt;"Eindtotaal",$A1740&lt;&gt;""),(VLOOKUP($A1740,basisdata!$J$1:$M$3403,2,0)),"")</f>
        <v/>
      </c>
    </row>
    <row r="1741" spans="1:8" x14ac:dyDescent="0.3">
      <c r="A1741"/>
      <c r="B1741"/>
      <c r="C1741"/>
      <c r="D1741"/>
      <c r="E1741"/>
      <c r="G1741" s="2" t="str">
        <f>IF(AND($A1741&lt;&gt;"Eindtotaal",$A1741&lt;&gt;""),(VLOOKUP($A1741,basisdata!$J$1:$M$3403,4,0)),"")</f>
        <v/>
      </c>
      <c r="H1741" s="2" t="str">
        <f>IF(AND($A1741&lt;&gt;"Eindtotaal",$A1741&lt;&gt;""),(VLOOKUP($A1741,basisdata!$J$1:$M$3403,2,0)),"")</f>
        <v/>
      </c>
    </row>
    <row r="1742" spans="1:8" x14ac:dyDescent="0.3">
      <c r="A1742"/>
      <c r="B1742"/>
      <c r="C1742"/>
      <c r="D1742"/>
      <c r="E1742"/>
      <c r="G1742" s="2" t="str">
        <f>IF(AND($A1742&lt;&gt;"Eindtotaal",$A1742&lt;&gt;""),(VLOOKUP($A1742,basisdata!$J$1:$M$3403,4,0)),"")</f>
        <v/>
      </c>
      <c r="H1742" s="2" t="str">
        <f>IF(AND($A1742&lt;&gt;"Eindtotaal",$A1742&lt;&gt;""),(VLOOKUP($A1742,basisdata!$J$1:$M$3403,2,0)),"")</f>
        <v/>
      </c>
    </row>
    <row r="1743" spans="1:8" x14ac:dyDescent="0.3">
      <c r="A1743"/>
      <c r="B1743"/>
      <c r="C1743"/>
      <c r="D1743"/>
      <c r="E1743"/>
      <c r="G1743" s="2" t="str">
        <f>IF(AND($A1743&lt;&gt;"Eindtotaal",$A1743&lt;&gt;""),(VLOOKUP($A1743,basisdata!$J$1:$M$3403,4,0)),"")</f>
        <v/>
      </c>
      <c r="H1743" s="2" t="str">
        <f>IF(AND($A1743&lt;&gt;"Eindtotaal",$A1743&lt;&gt;""),(VLOOKUP($A1743,basisdata!$J$1:$M$3403,2,0)),"")</f>
        <v/>
      </c>
    </row>
    <row r="1744" spans="1:8" x14ac:dyDescent="0.3">
      <c r="A1744"/>
      <c r="B1744"/>
      <c r="C1744"/>
      <c r="D1744"/>
      <c r="E1744"/>
      <c r="G1744" s="2" t="str">
        <f>IF(AND($A1744&lt;&gt;"Eindtotaal",$A1744&lt;&gt;""),(VLOOKUP($A1744,basisdata!$J$1:$M$3403,4,0)),"")</f>
        <v/>
      </c>
      <c r="H1744" s="2" t="str">
        <f>IF(AND($A1744&lt;&gt;"Eindtotaal",$A1744&lt;&gt;""),(VLOOKUP($A1744,basisdata!$J$1:$M$3403,2,0)),"")</f>
        <v/>
      </c>
    </row>
    <row r="1745" spans="1:8" x14ac:dyDescent="0.3">
      <c r="A1745"/>
      <c r="B1745"/>
      <c r="C1745"/>
      <c r="D1745"/>
      <c r="E1745"/>
      <c r="G1745" s="2" t="str">
        <f>IF(AND($A1745&lt;&gt;"Eindtotaal",$A1745&lt;&gt;""),(VLOOKUP($A1745,basisdata!$J$1:$M$3403,4,0)),"")</f>
        <v/>
      </c>
      <c r="H1745" s="2" t="str">
        <f>IF(AND($A1745&lt;&gt;"Eindtotaal",$A1745&lt;&gt;""),(VLOOKUP($A1745,basisdata!$J$1:$M$3403,2,0)),"")</f>
        <v/>
      </c>
    </row>
    <row r="1746" spans="1:8" x14ac:dyDescent="0.3">
      <c r="A1746"/>
      <c r="B1746"/>
      <c r="C1746"/>
      <c r="D1746"/>
      <c r="E1746"/>
      <c r="G1746" s="2" t="str">
        <f>IF(AND($A1746&lt;&gt;"Eindtotaal",$A1746&lt;&gt;""),(VLOOKUP($A1746,basisdata!$J$1:$M$3403,4,0)),"")</f>
        <v/>
      </c>
      <c r="H1746" s="2" t="str">
        <f>IF(AND($A1746&lt;&gt;"Eindtotaal",$A1746&lt;&gt;""),(VLOOKUP($A1746,basisdata!$J$1:$M$3403,2,0)),"")</f>
        <v/>
      </c>
    </row>
    <row r="1747" spans="1:8" x14ac:dyDescent="0.3">
      <c r="A1747"/>
      <c r="B1747"/>
      <c r="C1747"/>
      <c r="D1747"/>
      <c r="E1747"/>
      <c r="G1747" s="2" t="str">
        <f>IF(AND($A1747&lt;&gt;"Eindtotaal",$A1747&lt;&gt;""),(VLOOKUP($A1747,basisdata!$J$1:$M$3403,4,0)),"")</f>
        <v/>
      </c>
      <c r="H1747" s="2" t="str">
        <f>IF(AND($A1747&lt;&gt;"Eindtotaal",$A1747&lt;&gt;""),(VLOOKUP($A1747,basisdata!$J$1:$M$3403,2,0)),"")</f>
        <v/>
      </c>
    </row>
    <row r="1748" spans="1:8" x14ac:dyDescent="0.3">
      <c r="A1748"/>
      <c r="B1748"/>
      <c r="C1748"/>
      <c r="D1748"/>
      <c r="E1748"/>
      <c r="G1748" s="2" t="str">
        <f>IF(AND($A1748&lt;&gt;"Eindtotaal",$A1748&lt;&gt;""),(VLOOKUP($A1748,basisdata!$J$1:$M$3403,4,0)),"")</f>
        <v/>
      </c>
      <c r="H1748" s="2" t="str">
        <f>IF(AND($A1748&lt;&gt;"Eindtotaal",$A1748&lt;&gt;""),(VLOOKUP($A1748,basisdata!$J$1:$M$3403,2,0)),"")</f>
        <v/>
      </c>
    </row>
    <row r="1749" spans="1:8" x14ac:dyDescent="0.3">
      <c r="A1749"/>
      <c r="B1749"/>
      <c r="C1749"/>
      <c r="D1749"/>
      <c r="E1749"/>
      <c r="G1749" s="2" t="str">
        <f>IF(AND($A1749&lt;&gt;"Eindtotaal",$A1749&lt;&gt;""),(VLOOKUP($A1749,basisdata!$J$1:$M$3403,4,0)),"")</f>
        <v/>
      </c>
      <c r="H1749" s="2" t="str">
        <f>IF(AND($A1749&lt;&gt;"Eindtotaal",$A1749&lt;&gt;""),(VLOOKUP($A1749,basisdata!$J$1:$M$3403,2,0)),"")</f>
        <v/>
      </c>
    </row>
    <row r="1750" spans="1:8" x14ac:dyDescent="0.3">
      <c r="A1750"/>
      <c r="B1750"/>
      <c r="C1750"/>
      <c r="D1750"/>
      <c r="E1750"/>
      <c r="G1750" s="2" t="str">
        <f>IF(AND($A1750&lt;&gt;"Eindtotaal",$A1750&lt;&gt;""),(VLOOKUP($A1750,basisdata!$J$1:$M$3403,4,0)),"")</f>
        <v/>
      </c>
      <c r="H1750" s="2" t="str">
        <f>IF(AND($A1750&lt;&gt;"Eindtotaal",$A1750&lt;&gt;""),(VLOOKUP($A1750,basisdata!$J$1:$M$3403,2,0)),"")</f>
        <v/>
      </c>
    </row>
    <row r="1751" spans="1:8" x14ac:dyDescent="0.3">
      <c r="A1751"/>
      <c r="B1751"/>
      <c r="C1751"/>
      <c r="D1751"/>
      <c r="E1751"/>
      <c r="G1751" s="2" t="str">
        <f>IF(AND($A1751&lt;&gt;"Eindtotaal",$A1751&lt;&gt;""),(VLOOKUP($A1751,basisdata!$J$1:$M$3403,4,0)),"")</f>
        <v/>
      </c>
      <c r="H1751" s="2" t="str">
        <f>IF(AND($A1751&lt;&gt;"Eindtotaal",$A1751&lt;&gt;""),(VLOOKUP($A1751,basisdata!$J$1:$M$3403,2,0)),"")</f>
        <v/>
      </c>
    </row>
    <row r="1752" spans="1:8" x14ac:dyDescent="0.3">
      <c r="A1752"/>
      <c r="B1752"/>
      <c r="C1752"/>
      <c r="D1752"/>
      <c r="E1752"/>
      <c r="G1752" s="2" t="str">
        <f>IF(AND($A1752&lt;&gt;"Eindtotaal",$A1752&lt;&gt;""),(VLOOKUP($A1752,basisdata!$J$1:$M$3403,4,0)),"")</f>
        <v/>
      </c>
      <c r="H1752" s="2" t="str">
        <f>IF(AND($A1752&lt;&gt;"Eindtotaal",$A1752&lt;&gt;""),(VLOOKUP($A1752,basisdata!$J$1:$M$3403,2,0)),"")</f>
        <v/>
      </c>
    </row>
    <row r="1753" spans="1:8" x14ac:dyDescent="0.3">
      <c r="A1753"/>
      <c r="B1753"/>
      <c r="C1753"/>
      <c r="D1753"/>
      <c r="E1753"/>
      <c r="G1753" s="2" t="str">
        <f>IF(AND($A1753&lt;&gt;"Eindtotaal",$A1753&lt;&gt;""),(VLOOKUP($A1753,basisdata!$J$1:$M$3403,4,0)),"")</f>
        <v/>
      </c>
      <c r="H1753" s="2" t="str">
        <f>IF(AND($A1753&lt;&gt;"Eindtotaal",$A1753&lt;&gt;""),(VLOOKUP($A1753,basisdata!$J$1:$M$3403,2,0)),"")</f>
        <v/>
      </c>
    </row>
    <row r="1754" spans="1:8" x14ac:dyDescent="0.3">
      <c r="A1754"/>
      <c r="B1754"/>
      <c r="C1754"/>
      <c r="D1754"/>
      <c r="E1754"/>
      <c r="G1754" s="2" t="str">
        <f>IF(AND($A1754&lt;&gt;"Eindtotaal",$A1754&lt;&gt;""),(VLOOKUP($A1754,basisdata!$J$1:$M$3403,4,0)),"")</f>
        <v/>
      </c>
      <c r="H1754" s="2" t="str">
        <f>IF(AND($A1754&lt;&gt;"Eindtotaal",$A1754&lt;&gt;""),(VLOOKUP($A1754,basisdata!$J$1:$M$3403,2,0)),"")</f>
        <v/>
      </c>
    </row>
    <row r="1755" spans="1:8" x14ac:dyDescent="0.3">
      <c r="A1755"/>
      <c r="B1755"/>
      <c r="C1755"/>
      <c r="D1755"/>
      <c r="E1755"/>
      <c r="G1755" s="2" t="str">
        <f>IF(AND($A1755&lt;&gt;"Eindtotaal",$A1755&lt;&gt;""),(VLOOKUP($A1755,basisdata!$J$1:$M$3403,4,0)),"")</f>
        <v/>
      </c>
      <c r="H1755" s="2" t="str">
        <f>IF(AND($A1755&lt;&gt;"Eindtotaal",$A1755&lt;&gt;""),(VLOOKUP($A1755,basisdata!$J$1:$M$3403,2,0)),"")</f>
        <v/>
      </c>
    </row>
    <row r="1756" spans="1:8" x14ac:dyDescent="0.3">
      <c r="A1756"/>
      <c r="B1756"/>
      <c r="C1756"/>
      <c r="D1756"/>
      <c r="E1756"/>
      <c r="G1756" s="2" t="str">
        <f>IF(AND($A1756&lt;&gt;"Eindtotaal",$A1756&lt;&gt;""),(VLOOKUP($A1756,basisdata!$J$1:$M$3403,4,0)),"")</f>
        <v/>
      </c>
      <c r="H1756" s="2" t="str">
        <f>IF(AND($A1756&lt;&gt;"Eindtotaal",$A1756&lt;&gt;""),(VLOOKUP($A1756,basisdata!$J$1:$M$3403,2,0)),"")</f>
        <v/>
      </c>
    </row>
    <row r="1757" spans="1:8" x14ac:dyDescent="0.3">
      <c r="A1757"/>
      <c r="B1757"/>
      <c r="C1757"/>
      <c r="D1757"/>
      <c r="E1757"/>
      <c r="G1757" s="2" t="str">
        <f>IF(AND($A1757&lt;&gt;"Eindtotaal",$A1757&lt;&gt;""),(VLOOKUP($A1757,basisdata!$J$1:$M$3403,4,0)),"")</f>
        <v/>
      </c>
      <c r="H1757" s="2" t="str">
        <f>IF(AND($A1757&lt;&gt;"Eindtotaal",$A1757&lt;&gt;""),(VLOOKUP($A1757,basisdata!$J$1:$M$3403,2,0)),"")</f>
        <v/>
      </c>
    </row>
    <row r="1758" spans="1:8" x14ac:dyDescent="0.3">
      <c r="A1758"/>
      <c r="B1758"/>
      <c r="C1758"/>
      <c r="D1758"/>
      <c r="E1758"/>
      <c r="G1758" s="2" t="str">
        <f>IF(AND($A1758&lt;&gt;"Eindtotaal",$A1758&lt;&gt;""),(VLOOKUP($A1758,basisdata!$J$1:$M$3403,4,0)),"")</f>
        <v/>
      </c>
      <c r="H1758" s="2" t="str">
        <f>IF(AND($A1758&lt;&gt;"Eindtotaal",$A1758&lt;&gt;""),(VLOOKUP($A1758,basisdata!$J$1:$M$3403,2,0)),"")</f>
        <v/>
      </c>
    </row>
    <row r="1759" spans="1:8" x14ac:dyDescent="0.3">
      <c r="A1759"/>
      <c r="B1759"/>
      <c r="C1759"/>
      <c r="D1759"/>
      <c r="E1759"/>
      <c r="G1759" s="2" t="str">
        <f>IF(AND($A1759&lt;&gt;"Eindtotaal",$A1759&lt;&gt;""),(VLOOKUP($A1759,basisdata!$J$1:$M$3403,4,0)),"")</f>
        <v/>
      </c>
      <c r="H1759" s="2" t="str">
        <f>IF(AND($A1759&lt;&gt;"Eindtotaal",$A1759&lt;&gt;""),(VLOOKUP($A1759,basisdata!$J$1:$M$3403,2,0)),"")</f>
        <v/>
      </c>
    </row>
    <row r="1760" spans="1:8" x14ac:dyDescent="0.3">
      <c r="A1760"/>
      <c r="B1760"/>
      <c r="C1760"/>
      <c r="D1760"/>
      <c r="E1760"/>
      <c r="G1760" s="2" t="str">
        <f>IF(AND($A1760&lt;&gt;"Eindtotaal",$A1760&lt;&gt;""),(VLOOKUP($A1760,basisdata!$J$1:$M$3403,4,0)),"")</f>
        <v/>
      </c>
      <c r="H1760" s="2" t="str">
        <f>IF(AND($A1760&lt;&gt;"Eindtotaal",$A1760&lt;&gt;""),(VLOOKUP($A1760,basisdata!$J$1:$M$3403,2,0)),"")</f>
        <v/>
      </c>
    </row>
    <row r="1761" spans="1:8" x14ac:dyDescent="0.3">
      <c r="A1761"/>
      <c r="B1761"/>
      <c r="C1761"/>
      <c r="D1761"/>
      <c r="E1761"/>
      <c r="G1761" s="2" t="str">
        <f>IF(AND($A1761&lt;&gt;"Eindtotaal",$A1761&lt;&gt;""),(VLOOKUP($A1761,basisdata!$J$1:$M$3403,4,0)),"")</f>
        <v/>
      </c>
      <c r="H1761" s="2" t="str">
        <f>IF(AND($A1761&lt;&gt;"Eindtotaal",$A1761&lt;&gt;""),(VLOOKUP($A1761,basisdata!$J$1:$M$3403,2,0)),"")</f>
        <v/>
      </c>
    </row>
    <row r="1762" spans="1:8" x14ac:dyDescent="0.3">
      <c r="A1762"/>
      <c r="B1762"/>
      <c r="C1762"/>
      <c r="D1762"/>
      <c r="E1762"/>
      <c r="G1762" s="2" t="str">
        <f>IF(AND($A1762&lt;&gt;"Eindtotaal",$A1762&lt;&gt;""),(VLOOKUP($A1762,basisdata!$J$1:$M$3403,4,0)),"")</f>
        <v/>
      </c>
      <c r="H1762" s="2" t="str">
        <f>IF(AND($A1762&lt;&gt;"Eindtotaal",$A1762&lt;&gt;""),(VLOOKUP($A1762,basisdata!$J$1:$M$3403,2,0)),"")</f>
        <v/>
      </c>
    </row>
    <row r="1763" spans="1:8" x14ac:dyDescent="0.3">
      <c r="A1763"/>
      <c r="B1763"/>
      <c r="C1763"/>
      <c r="D1763"/>
      <c r="E1763"/>
      <c r="G1763" s="2" t="str">
        <f>IF(AND($A1763&lt;&gt;"Eindtotaal",$A1763&lt;&gt;""),(VLOOKUP($A1763,basisdata!$J$1:$M$3403,4,0)),"")</f>
        <v/>
      </c>
      <c r="H1763" s="2" t="str">
        <f>IF(AND($A1763&lt;&gt;"Eindtotaal",$A1763&lt;&gt;""),(VLOOKUP($A1763,basisdata!$J$1:$M$3403,2,0)),"")</f>
        <v/>
      </c>
    </row>
    <row r="1764" spans="1:8" x14ac:dyDescent="0.3">
      <c r="A1764"/>
      <c r="B1764"/>
      <c r="C1764"/>
      <c r="D1764"/>
      <c r="E1764"/>
      <c r="G1764" s="2" t="str">
        <f>IF(AND($A1764&lt;&gt;"Eindtotaal",$A1764&lt;&gt;""),(VLOOKUP($A1764,basisdata!$J$1:$M$3403,4,0)),"")</f>
        <v/>
      </c>
      <c r="H1764" s="2" t="str">
        <f>IF(AND($A1764&lt;&gt;"Eindtotaal",$A1764&lt;&gt;""),(VLOOKUP($A1764,basisdata!$J$1:$M$3403,2,0)),"")</f>
        <v/>
      </c>
    </row>
    <row r="1765" spans="1:8" x14ac:dyDescent="0.3">
      <c r="A1765"/>
      <c r="B1765"/>
      <c r="C1765"/>
      <c r="D1765"/>
      <c r="E1765"/>
      <c r="G1765" s="2" t="str">
        <f>IF(AND($A1765&lt;&gt;"Eindtotaal",$A1765&lt;&gt;""),(VLOOKUP($A1765,basisdata!$J$1:$M$3403,4,0)),"")</f>
        <v/>
      </c>
      <c r="H1765" s="2" t="str">
        <f>IF(AND($A1765&lt;&gt;"Eindtotaal",$A1765&lt;&gt;""),(VLOOKUP($A1765,basisdata!$J$1:$M$3403,2,0)),"")</f>
        <v/>
      </c>
    </row>
    <row r="1766" spans="1:8" x14ac:dyDescent="0.3">
      <c r="A1766"/>
      <c r="B1766"/>
      <c r="C1766"/>
      <c r="D1766"/>
      <c r="E1766"/>
      <c r="G1766" s="2" t="str">
        <f>IF(AND($A1766&lt;&gt;"Eindtotaal",$A1766&lt;&gt;""),(VLOOKUP($A1766,basisdata!$J$1:$M$3403,4,0)),"")</f>
        <v/>
      </c>
      <c r="H1766" s="2" t="str">
        <f>IF(AND($A1766&lt;&gt;"Eindtotaal",$A1766&lt;&gt;""),(VLOOKUP($A1766,basisdata!$J$1:$M$3403,2,0)),"")</f>
        <v/>
      </c>
    </row>
    <row r="1767" spans="1:8" x14ac:dyDescent="0.3">
      <c r="A1767"/>
      <c r="B1767"/>
      <c r="C1767"/>
      <c r="D1767"/>
      <c r="E1767"/>
      <c r="G1767" s="2" t="str">
        <f>IF(AND($A1767&lt;&gt;"Eindtotaal",$A1767&lt;&gt;""),(VLOOKUP($A1767,basisdata!$J$1:$M$3403,4,0)),"")</f>
        <v/>
      </c>
      <c r="H1767" s="2" t="str">
        <f>IF(AND($A1767&lt;&gt;"Eindtotaal",$A1767&lt;&gt;""),(VLOOKUP($A1767,basisdata!$J$1:$M$3403,2,0)),"")</f>
        <v/>
      </c>
    </row>
    <row r="1768" spans="1:8" x14ac:dyDescent="0.3">
      <c r="A1768"/>
      <c r="B1768"/>
      <c r="C1768"/>
      <c r="D1768"/>
      <c r="E1768"/>
      <c r="G1768" s="2" t="str">
        <f>IF(AND($A1768&lt;&gt;"Eindtotaal",$A1768&lt;&gt;""),(VLOOKUP($A1768,basisdata!$J$1:$M$3403,4,0)),"")</f>
        <v/>
      </c>
      <c r="H1768" s="2" t="str">
        <f>IF(AND($A1768&lt;&gt;"Eindtotaal",$A1768&lt;&gt;""),(VLOOKUP($A1768,basisdata!$J$1:$M$3403,2,0)),"")</f>
        <v/>
      </c>
    </row>
    <row r="1769" spans="1:8" x14ac:dyDescent="0.3">
      <c r="A1769"/>
      <c r="B1769"/>
      <c r="C1769"/>
      <c r="D1769"/>
      <c r="E1769"/>
      <c r="G1769" s="2" t="str">
        <f>IF(AND($A1769&lt;&gt;"Eindtotaal",$A1769&lt;&gt;""),(VLOOKUP($A1769,basisdata!$J$1:$M$3403,4,0)),"")</f>
        <v/>
      </c>
      <c r="H1769" s="2" t="str">
        <f>IF(AND($A1769&lt;&gt;"Eindtotaal",$A1769&lt;&gt;""),(VLOOKUP($A1769,basisdata!$J$1:$M$3403,2,0)),"")</f>
        <v/>
      </c>
    </row>
    <row r="1770" spans="1:8" x14ac:dyDescent="0.3">
      <c r="A1770"/>
      <c r="B1770"/>
      <c r="C1770"/>
      <c r="D1770"/>
      <c r="E1770"/>
      <c r="G1770" s="2" t="str">
        <f>IF(AND($A1770&lt;&gt;"Eindtotaal",$A1770&lt;&gt;""),(VLOOKUP($A1770,basisdata!$J$1:$M$3403,4,0)),"")</f>
        <v/>
      </c>
      <c r="H1770" s="2" t="str">
        <f>IF(AND($A1770&lt;&gt;"Eindtotaal",$A1770&lt;&gt;""),(VLOOKUP($A1770,basisdata!$J$1:$M$3403,2,0)),"")</f>
        <v/>
      </c>
    </row>
    <row r="1771" spans="1:8" x14ac:dyDescent="0.3">
      <c r="A1771"/>
      <c r="B1771"/>
      <c r="C1771"/>
      <c r="D1771"/>
      <c r="E1771"/>
      <c r="G1771" s="2" t="str">
        <f>IF(AND($A1771&lt;&gt;"Eindtotaal",$A1771&lt;&gt;""),(VLOOKUP($A1771,basisdata!$J$1:$M$3403,4,0)),"")</f>
        <v/>
      </c>
      <c r="H1771" s="2" t="str">
        <f>IF(AND($A1771&lt;&gt;"Eindtotaal",$A1771&lt;&gt;""),(VLOOKUP($A1771,basisdata!$J$1:$M$3403,2,0)),"")</f>
        <v/>
      </c>
    </row>
    <row r="1772" spans="1:8" x14ac:dyDescent="0.3">
      <c r="A1772"/>
      <c r="B1772"/>
      <c r="C1772"/>
      <c r="D1772"/>
      <c r="E1772"/>
      <c r="G1772" s="2" t="str">
        <f>IF(AND($A1772&lt;&gt;"Eindtotaal",$A1772&lt;&gt;""),(VLOOKUP($A1772,basisdata!$J$1:$M$3403,4,0)),"")</f>
        <v/>
      </c>
      <c r="H1772" s="2" t="str">
        <f>IF(AND($A1772&lt;&gt;"Eindtotaal",$A1772&lt;&gt;""),(VLOOKUP($A1772,basisdata!$J$1:$M$3403,2,0)),"")</f>
        <v/>
      </c>
    </row>
    <row r="1773" spans="1:8" x14ac:dyDescent="0.3">
      <c r="A1773"/>
      <c r="B1773"/>
      <c r="C1773"/>
      <c r="D1773"/>
      <c r="E1773"/>
      <c r="G1773" s="2" t="str">
        <f>IF(AND($A1773&lt;&gt;"Eindtotaal",$A1773&lt;&gt;""),(VLOOKUP($A1773,basisdata!$J$1:$M$3403,4,0)),"")</f>
        <v/>
      </c>
      <c r="H1773" s="2" t="str">
        <f>IF(AND($A1773&lt;&gt;"Eindtotaal",$A1773&lt;&gt;""),(VLOOKUP($A1773,basisdata!$J$1:$M$3403,2,0)),"")</f>
        <v/>
      </c>
    </row>
    <row r="1774" spans="1:8" x14ac:dyDescent="0.3">
      <c r="A1774"/>
      <c r="B1774"/>
      <c r="C1774"/>
      <c r="D1774"/>
      <c r="E1774"/>
      <c r="G1774" s="2" t="str">
        <f>IF(AND($A1774&lt;&gt;"Eindtotaal",$A1774&lt;&gt;""),(VLOOKUP($A1774,basisdata!$J$1:$M$3403,4,0)),"")</f>
        <v/>
      </c>
      <c r="H1774" s="2" t="str">
        <f>IF(AND($A1774&lt;&gt;"Eindtotaal",$A1774&lt;&gt;""),(VLOOKUP($A1774,basisdata!$J$1:$M$3403,2,0)),"")</f>
        <v/>
      </c>
    </row>
    <row r="1775" spans="1:8" x14ac:dyDescent="0.3">
      <c r="A1775"/>
      <c r="B1775"/>
      <c r="C1775"/>
      <c r="D1775"/>
      <c r="E1775"/>
      <c r="G1775" s="2" t="str">
        <f>IF(AND($A1775&lt;&gt;"Eindtotaal",$A1775&lt;&gt;""),(VLOOKUP($A1775,basisdata!$J$1:$M$3403,4,0)),"")</f>
        <v/>
      </c>
      <c r="H1775" s="2" t="str">
        <f>IF(AND($A1775&lt;&gt;"Eindtotaal",$A1775&lt;&gt;""),(VLOOKUP($A1775,basisdata!$J$1:$M$3403,2,0)),"")</f>
        <v/>
      </c>
    </row>
    <row r="1776" spans="1:8" x14ac:dyDescent="0.3">
      <c r="A1776"/>
      <c r="B1776"/>
      <c r="C1776"/>
      <c r="D1776"/>
      <c r="E1776"/>
      <c r="G1776" s="2" t="str">
        <f>IF(AND($A1776&lt;&gt;"Eindtotaal",$A1776&lt;&gt;""),(VLOOKUP($A1776,basisdata!$J$1:$M$3403,4,0)),"")</f>
        <v/>
      </c>
      <c r="H1776" s="2" t="str">
        <f>IF(AND($A1776&lt;&gt;"Eindtotaal",$A1776&lt;&gt;""),(VLOOKUP($A1776,basisdata!$J$1:$M$3403,2,0)),"")</f>
        <v/>
      </c>
    </row>
    <row r="1777" spans="1:8" x14ac:dyDescent="0.3">
      <c r="A1777"/>
      <c r="B1777"/>
      <c r="C1777"/>
      <c r="D1777"/>
      <c r="E1777"/>
      <c r="G1777" s="2" t="str">
        <f>IF(AND($A1777&lt;&gt;"Eindtotaal",$A1777&lt;&gt;""),(VLOOKUP($A1777,basisdata!$J$1:$M$3403,4,0)),"")</f>
        <v/>
      </c>
      <c r="H1777" s="2" t="str">
        <f>IF(AND($A1777&lt;&gt;"Eindtotaal",$A1777&lt;&gt;""),(VLOOKUP($A1777,basisdata!$J$1:$M$3403,2,0)),"")</f>
        <v/>
      </c>
    </row>
    <row r="1778" spans="1:8" x14ac:dyDescent="0.3">
      <c r="A1778"/>
      <c r="B1778"/>
      <c r="C1778"/>
      <c r="D1778"/>
      <c r="E1778"/>
      <c r="G1778" s="2" t="str">
        <f>IF(AND($A1778&lt;&gt;"Eindtotaal",$A1778&lt;&gt;""),(VLOOKUP($A1778,basisdata!$J$1:$M$3403,4,0)),"")</f>
        <v/>
      </c>
      <c r="H1778" s="2" t="str">
        <f>IF(AND($A1778&lt;&gt;"Eindtotaal",$A1778&lt;&gt;""),(VLOOKUP($A1778,basisdata!$J$1:$M$3403,2,0)),"")</f>
        <v/>
      </c>
    </row>
    <row r="1779" spans="1:8" x14ac:dyDescent="0.3">
      <c r="A1779"/>
      <c r="B1779"/>
      <c r="C1779"/>
      <c r="D1779"/>
      <c r="E1779"/>
      <c r="G1779" s="2" t="str">
        <f>IF(AND($A1779&lt;&gt;"Eindtotaal",$A1779&lt;&gt;""),(VLOOKUP($A1779,basisdata!$J$1:$M$3403,4,0)),"")</f>
        <v/>
      </c>
      <c r="H1779" s="2" t="str">
        <f>IF(AND($A1779&lt;&gt;"Eindtotaal",$A1779&lt;&gt;""),(VLOOKUP($A1779,basisdata!$J$1:$M$3403,2,0)),"")</f>
        <v/>
      </c>
    </row>
    <row r="1780" spans="1:8" x14ac:dyDescent="0.3">
      <c r="A1780"/>
      <c r="B1780"/>
      <c r="C1780"/>
      <c r="D1780"/>
      <c r="E1780"/>
      <c r="G1780" s="2" t="str">
        <f>IF(AND($A1780&lt;&gt;"Eindtotaal",$A1780&lt;&gt;""),(VLOOKUP($A1780,basisdata!$J$1:$M$3403,4,0)),"")</f>
        <v/>
      </c>
      <c r="H1780" s="2" t="str">
        <f>IF(AND($A1780&lt;&gt;"Eindtotaal",$A1780&lt;&gt;""),(VLOOKUP($A1780,basisdata!$J$1:$M$3403,2,0)),"")</f>
        <v/>
      </c>
    </row>
    <row r="1781" spans="1:8" x14ac:dyDescent="0.3">
      <c r="A1781"/>
      <c r="B1781"/>
      <c r="C1781"/>
      <c r="D1781"/>
      <c r="E1781"/>
      <c r="G1781" s="2" t="str">
        <f>IF(AND($A1781&lt;&gt;"Eindtotaal",$A1781&lt;&gt;""),(VLOOKUP($A1781,basisdata!$J$1:$M$3403,4,0)),"")</f>
        <v/>
      </c>
      <c r="H1781" s="2" t="str">
        <f>IF(AND($A1781&lt;&gt;"Eindtotaal",$A1781&lt;&gt;""),(VLOOKUP($A1781,basisdata!$J$1:$M$3403,2,0)),"")</f>
        <v/>
      </c>
    </row>
    <row r="1782" spans="1:8" x14ac:dyDescent="0.3">
      <c r="A1782"/>
      <c r="B1782"/>
      <c r="C1782"/>
      <c r="D1782"/>
      <c r="E1782"/>
      <c r="G1782" s="2" t="str">
        <f>IF(AND($A1782&lt;&gt;"Eindtotaal",$A1782&lt;&gt;""),(VLOOKUP($A1782,basisdata!$J$1:$M$3403,4,0)),"")</f>
        <v/>
      </c>
      <c r="H1782" s="2" t="str">
        <f>IF(AND($A1782&lt;&gt;"Eindtotaal",$A1782&lt;&gt;""),(VLOOKUP($A1782,basisdata!$J$1:$M$3403,2,0)),"")</f>
        <v/>
      </c>
    </row>
    <row r="1783" spans="1:8" x14ac:dyDescent="0.3">
      <c r="A1783"/>
      <c r="B1783"/>
      <c r="C1783"/>
      <c r="D1783"/>
      <c r="E1783"/>
      <c r="G1783" s="2" t="str">
        <f>IF(AND($A1783&lt;&gt;"Eindtotaal",$A1783&lt;&gt;""),(VLOOKUP($A1783,basisdata!$J$1:$M$3403,4,0)),"")</f>
        <v/>
      </c>
      <c r="H1783" s="2" t="str">
        <f>IF(AND($A1783&lt;&gt;"Eindtotaal",$A1783&lt;&gt;""),(VLOOKUP($A1783,basisdata!$J$1:$M$3403,2,0)),"")</f>
        <v/>
      </c>
    </row>
    <row r="1784" spans="1:8" x14ac:dyDescent="0.3">
      <c r="A1784"/>
      <c r="B1784"/>
      <c r="C1784"/>
      <c r="D1784"/>
      <c r="E1784"/>
      <c r="G1784" s="2" t="str">
        <f>IF(AND($A1784&lt;&gt;"Eindtotaal",$A1784&lt;&gt;""),(VLOOKUP($A1784,basisdata!$J$1:$M$3403,4,0)),"")</f>
        <v/>
      </c>
      <c r="H1784" s="2" t="str">
        <f>IF(AND($A1784&lt;&gt;"Eindtotaal",$A1784&lt;&gt;""),(VLOOKUP($A1784,basisdata!$J$1:$M$3403,2,0)),"")</f>
        <v/>
      </c>
    </row>
    <row r="1785" spans="1:8" x14ac:dyDescent="0.3">
      <c r="A1785"/>
      <c r="B1785"/>
      <c r="C1785"/>
      <c r="D1785"/>
      <c r="E1785"/>
      <c r="G1785" s="2" t="str">
        <f>IF(AND($A1785&lt;&gt;"Eindtotaal",$A1785&lt;&gt;""),(VLOOKUP($A1785,basisdata!$J$1:$M$3403,4,0)),"")</f>
        <v/>
      </c>
      <c r="H1785" s="2" t="str">
        <f>IF(AND($A1785&lt;&gt;"Eindtotaal",$A1785&lt;&gt;""),(VLOOKUP($A1785,basisdata!$J$1:$M$3403,2,0)),"")</f>
        <v/>
      </c>
    </row>
    <row r="1786" spans="1:8" x14ac:dyDescent="0.3">
      <c r="A1786"/>
      <c r="B1786"/>
      <c r="C1786"/>
      <c r="D1786"/>
      <c r="E1786"/>
      <c r="G1786" s="2" t="str">
        <f>IF(AND($A1786&lt;&gt;"Eindtotaal",$A1786&lt;&gt;""),(VLOOKUP($A1786,basisdata!$J$1:$M$3403,4,0)),"")</f>
        <v/>
      </c>
      <c r="H1786" s="2" t="str">
        <f>IF(AND($A1786&lt;&gt;"Eindtotaal",$A1786&lt;&gt;""),(VLOOKUP($A1786,basisdata!$J$1:$M$3403,2,0)),"")</f>
        <v/>
      </c>
    </row>
    <row r="1787" spans="1:8" x14ac:dyDescent="0.3">
      <c r="A1787"/>
      <c r="B1787"/>
      <c r="C1787"/>
      <c r="D1787"/>
      <c r="E1787"/>
      <c r="G1787" s="2" t="str">
        <f>IF(AND($A1787&lt;&gt;"Eindtotaal",$A1787&lt;&gt;""),(VLOOKUP($A1787,basisdata!$J$1:$M$3403,4,0)),"")</f>
        <v/>
      </c>
      <c r="H1787" s="2" t="str">
        <f>IF(AND($A1787&lt;&gt;"Eindtotaal",$A1787&lt;&gt;""),(VLOOKUP($A1787,basisdata!$J$1:$M$3403,2,0)),"")</f>
        <v/>
      </c>
    </row>
    <row r="1788" spans="1:8" x14ac:dyDescent="0.3">
      <c r="A1788"/>
      <c r="B1788"/>
      <c r="C1788"/>
      <c r="D1788"/>
      <c r="E1788"/>
      <c r="G1788" s="2" t="str">
        <f>IF(AND($A1788&lt;&gt;"Eindtotaal",$A1788&lt;&gt;""),(VLOOKUP($A1788,basisdata!$J$1:$M$3403,4,0)),"")</f>
        <v/>
      </c>
      <c r="H1788" s="2" t="str">
        <f>IF(AND($A1788&lt;&gt;"Eindtotaal",$A1788&lt;&gt;""),(VLOOKUP($A1788,basisdata!$J$1:$M$3403,2,0)),"")</f>
        <v/>
      </c>
    </row>
    <row r="1789" spans="1:8" x14ac:dyDescent="0.3">
      <c r="A1789"/>
      <c r="B1789"/>
      <c r="C1789"/>
      <c r="D1789"/>
      <c r="E1789"/>
      <c r="G1789" s="2" t="str">
        <f>IF(AND($A1789&lt;&gt;"Eindtotaal",$A1789&lt;&gt;""),(VLOOKUP($A1789,basisdata!$J$1:$M$3403,4,0)),"")</f>
        <v/>
      </c>
      <c r="H1789" s="2" t="str">
        <f>IF(AND($A1789&lt;&gt;"Eindtotaal",$A1789&lt;&gt;""),(VLOOKUP($A1789,basisdata!$J$1:$M$3403,2,0)),"")</f>
        <v/>
      </c>
    </row>
    <row r="1790" spans="1:8" x14ac:dyDescent="0.3">
      <c r="A1790"/>
      <c r="B1790"/>
      <c r="C1790"/>
      <c r="D1790"/>
      <c r="E1790"/>
      <c r="G1790" s="2" t="str">
        <f>IF(AND($A1790&lt;&gt;"Eindtotaal",$A1790&lt;&gt;""),(VLOOKUP($A1790,basisdata!$J$1:$M$3403,4,0)),"")</f>
        <v/>
      </c>
      <c r="H1790" s="2" t="str">
        <f>IF(AND($A1790&lt;&gt;"Eindtotaal",$A1790&lt;&gt;""),(VLOOKUP($A1790,basisdata!$J$1:$M$3403,2,0)),"")</f>
        <v/>
      </c>
    </row>
    <row r="1791" spans="1:8" x14ac:dyDescent="0.3">
      <c r="A1791"/>
      <c r="B1791"/>
      <c r="C1791"/>
      <c r="D1791"/>
      <c r="E1791"/>
      <c r="G1791" s="2" t="str">
        <f>IF(AND($A1791&lt;&gt;"Eindtotaal",$A1791&lt;&gt;""),(VLOOKUP($A1791,basisdata!$J$1:$M$3403,4,0)),"")</f>
        <v/>
      </c>
      <c r="H1791" s="2" t="str">
        <f>IF(AND($A1791&lt;&gt;"Eindtotaal",$A1791&lt;&gt;""),(VLOOKUP($A1791,basisdata!$J$1:$M$3403,2,0)),"")</f>
        <v/>
      </c>
    </row>
    <row r="1792" spans="1:8" x14ac:dyDescent="0.3">
      <c r="A1792"/>
      <c r="B1792"/>
      <c r="C1792"/>
      <c r="D1792"/>
      <c r="E1792"/>
      <c r="G1792" s="2" t="str">
        <f>IF(AND($A1792&lt;&gt;"Eindtotaal",$A1792&lt;&gt;""),(VLOOKUP($A1792,basisdata!$J$1:$M$3403,4,0)),"")</f>
        <v/>
      </c>
      <c r="H1792" s="2" t="str">
        <f>IF(AND($A1792&lt;&gt;"Eindtotaal",$A1792&lt;&gt;""),(VLOOKUP($A1792,basisdata!$J$1:$M$3403,2,0)),"")</f>
        <v/>
      </c>
    </row>
    <row r="1793" spans="1:8" x14ac:dyDescent="0.3">
      <c r="A1793"/>
      <c r="B1793"/>
      <c r="C1793"/>
      <c r="D1793"/>
      <c r="E1793"/>
      <c r="G1793" s="2" t="str">
        <f>IF(AND($A1793&lt;&gt;"Eindtotaal",$A1793&lt;&gt;""),(VLOOKUP($A1793,basisdata!$J$1:$M$3403,4,0)),"")</f>
        <v/>
      </c>
      <c r="H1793" s="2" t="str">
        <f>IF(AND($A1793&lt;&gt;"Eindtotaal",$A1793&lt;&gt;""),(VLOOKUP($A1793,basisdata!$J$1:$M$3403,2,0)),"")</f>
        <v/>
      </c>
    </row>
    <row r="1794" spans="1:8" x14ac:dyDescent="0.3">
      <c r="A1794"/>
      <c r="B1794"/>
      <c r="C1794"/>
      <c r="D1794"/>
      <c r="E1794"/>
      <c r="G1794" s="2" t="str">
        <f>IF(AND($A1794&lt;&gt;"Eindtotaal",$A1794&lt;&gt;""),(VLOOKUP($A1794,basisdata!$J$1:$M$3403,4,0)),"")</f>
        <v/>
      </c>
      <c r="H1794" s="2" t="str">
        <f>IF(AND($A1794&lt;&gt;"Eindtotaal",$A1794&lt;&gt;""),(VLOOKUP($A1794,basisdata!$J$1:$M$3403,2,0)),"")</f>
        <v/>
      </c>
    </row>
    <row r="1795" spans="1:8" x14ac:dyDescent="0.3">
      <c r="A1795"/>
      <c r="B1795"/>
      <c r="C1795"/>
      <c r="D1795"/>
      <c r="E1795"/>
      <c r="G1795" s="2" t="str">
        <f>IF(AND($A1795&lt;&gt;"Eindtotaal",$A1795&lt;&gt;""),(VLOOKUP($A1795,basisdata!$J$1:$M$3403,4,0)),"")</f>
        <v/>
      </c>
      <c r="H1795" s="2" t="str">
        <f>IF(AND($A1795&lt;&gt;"Eindtotaal",$A1795&lt;&gt;""),(VLOOKUP($A1795,basisdata!$J$1:$M$3403,2,0)),"")</f>
        <v/>
      </c>
    </row>
    <row r="1796" spans="1:8" x14ac:dyDescent="0.3">
      <c r="A1796"/>
      <c r="B1796"/>
      <c r="C1796"/>
      <c r="D1796"/>
      <c r="E1796"/>
      <c r="G1796" s="2" t="str">
        <f>IF(AND($A1796&lt;&gt;"Eindtotaal",$A1796&lt;&gt;""),(VLOOKUP($A1796,basisdata!$J$1:$M$3403,4,0)),"")</f>
        <v/>
      </c>
      <c r="H1796" s="2" t="str">
        <f>IF(AND($A1796&lt;&gt;"Eindtotaal",$A1796&lt;&gt;""),(VLOOKUP($A1796,basisdata!$J$1:$M$3403,2,0)),"")</f>
        <v/>
      </c>
    </row>
    <row r="1797" spans="1:8" x14ac:dyDescent="0.3">
      <c r="A1797"/>
      <c r="B1797"/>
      <c r="C1797"/>
      <c r="D1797"/>
      <c r="E1797"/>
      <c r="G1797" s="2" t="str">
        <f>IF(AND($A1797&lt;&gt;"Eindtotaal",$A1797&lt;&gt;""),(VLOOKUP($A1797,basisdata!$J$1:$M$3403,4,0)),"")</f>
        <v/>
      </c>
      <c r="H1797" s="2" t="str">
        <f>IF(AND($A1797&lt;&gt;"Eindtotaal",$A1797&lt;&gt;""),(VLOOKUP($A1797,basisdata!$J$1:$M$3403,2,0)),"")</f>
        <v/>
      </c>
    </row>
    <row r="1798" spans="1:8" x14ac:dyDescent="0.3">
      <c r="A1798"/>
      <c r="B1798"/>
      <c r="C1798"/>
      <c r="D1798"/>
      <c r="E1798"/>
      <c r="G1798" s="2" t="str">
        <f>IF(AND($A1798&lt;&gt;"Eindtotaal",$A1798&lt;&gt;""),(VLOOKUP($A1798,basisdata!$J$1:$M$3403,4,0)),"")</f>
        <v/>
      </c>
      <c r="H1798" s="2" t="str">
        <f>IF(AND($A1798&lt;&gt;"Eindtotaal",$A1798&lt;&gt;""),(VLOOKUP($A1798,basisdata!$J$1:$M$3403,2,0)),"")</f>
        <v/>
      </c>
    </row>
    <row r="1799" spans="1:8" x14ac:dyDescent="0.3">
      <c r="A1799"/>
      <c r="B1799"/>
      <c r="C1799"/>
      <c r="D1799"/>
      <c r="E1799"/>
      <c r="G1799" s="2" t="str">
        <f>IF(AND($A1799&lt;&gt;"Eindtotaal",$A1799&lt;&gt;""),(VLOOKUP($A1799,basisdata!$J$1:$M$3403,4,0)),"")</f>
        <v/>
      </c>
      <c r="H1799" s="2" t="str">
        <f>IF(AND($A1799&lt;&gt;"Eindtotaal",$A1799&lt;&gt;""),(VLOOKUP($A1799,basisdata!$J$1:$M$3403,2,0)),"")</f>
        <v/>
      </c>
    </row>
    <row r="1800" spans="1:8" x14ac:dyDescent="0.3">
      <c r="A1800"/>
      <c r="B1800"/>
      <c r="C1800"/>
      <c r="D1800"/>
      <c r="E1800"/>
      <c r="G1800" s="2" t="str">
        <f>IF(AND($A1800&lt;&gt;"Eindtotaal",$A1800&lt;&gt;""),(VLOOKUP($A1800,basisdata!$J$1:$M$3403,4,0)),"")</f>
        <v/>
      </c>
      <c r="H1800" s="2" t="str">
        <f>IF(AND($A1800&lt;&gt;"Eindtotaal",$A1800&lt;&gt;""),(VLOOKUP($A1800,basisdata!$J$1:$M$3403,2,0)),"")</f>
        <v/>
      </c>
    </row>
    <row r="1801" spans="1:8" x14ac:dyDescent="0.3">
      <c r="A1801"/>
      <c r="B1801"/>
      <c r="C1801"/>
      <c r="D1801"/>
      <c r="E1801"/>
      <c r="G1801" s="2" t="str">
        <f>IF(AND($A1801&lt;&gt;"Eindtotaal",$A1801&lt;&gt;""),(VLOOKUP($A1801,basisdata!$J$1:$M$3403,4,0)),"")</f>
        <v/>
      </c>
      <c r="H1801" s="2" t="str">
        <f>IF(AND($A1801&lt;&gt;"Eindtotaal",$A1801&lt;&gt;""),(VLOOKUP($A1801,basisdata!$J$1:$M$3403,2,0)),"")</f>
        <v/>
      </c>
    </row>
    <row r="1802" spans="1:8" x14ac:dyDescent="0.3">
      <c r="A1802"/>
      <c r="B1802"/>
      <c r="C1802"/>
      <c r="D1802"/>
      <c r="E1802"/>
      <c r="G1802" s="2" t="str">
        <f>IF(AND($A1802&lt;&gt;"Eindtotaal",$A1802&lt;&gt;""),(VLOOKUP($A1802,basisdata!$J$1:$M$3403,4,0)),"")</f>
        <v/>
      </c>
      <c r="H1802" s="2" t="str">
        <f>IF(AND($A1802&lt;&gt;"Eindtotaal",$A1802&lt;&gt;""),(VLOOKUP($A1802,basisdata!$J$1:$M$3403,2,0)),"")</f>
        <v/>
      </c>
    </row>
    <row r="1803" spans="1:8" x14ac:dyDescent="0.3">
      <c r="A1803"/>
      <c r="B1803"/>
      <c r="C1803"/>
      <c r="D1803"/>
      <c r="E1803"/>
      <c r="G1803" s="2" t="str">
        <f>IF(AND($A1803&lt;&gt;"Eindtotaal",$A1803&lt;&gt;""),(VLOOKUP($A1803,basisdata!$J$1:$M$3403,4,0)),"")</f>
        <v/>
      </c>
      <c r="H1803" s="2" t="str">
        <f>IF(AND($A1803&lt;&gt;"Eindtotaal",$A1803&lt;&gt;""),(VLOOKUP($A1803,basisdata!$J$1:$M$3403,2,0)),"")</f>
        <v/>
      </c>
    </row>
    <row r="1804" spans="1:8" x14ac:dyDescent="0.3">
      <c r="A1804"/>
      <c r="B1804"/>
      <c r="C1804"/>
      <c r="D1804"/>
      <c r="E1804"/>
      <c r="G1804" s="2" t="str">
        <f>IF(AND($A1804&lt;&gt;"Eindtotaal",$A1804&lt;&gt;""),(VLOOKUP($A1804,basisdata!$J$1:$M$3403,4,0)),"")</f>
        <v/>
      </c>
      <c r="H1804" s="2" t="str">
        <f>IF(AND($A1804&lt;&gt;"Eindtotaal",$A1804&lt;&gt;""),(VLOOKUP($A1804,basisdata!$J$1:$M$3403,2,0)),"")</f>
        <v/>
      </c>
    </row>
    <row r="1805" spans="1:8" x14ac:dyDescent="0.3">
      <c r="A1805"/>
      <c r="B1805"/>
      <c r="C1805"/>
      <c r="D1805"/>
      <c r="E1805"/>
      <c r="G1805" s="2" t="str">
        <f>IF(AND($A1805&lt;&gt;"Eindtotaal",$A1805&lt;&gt;""),(VLOOKUP($A1805,basisdata!$J$1:$M$3403,4,0)),"")</f>
        <v/>
      </c>
      <c r="H1805" s="2" t="str">
        <f>IF(AND($A1805&lt;&gt;"Eindtotaal",$A1805&lt;&gt;""),(VLOOKUP($A1805,basisdata!$J$1:$M$3403,2,0)),"")</f>
        <v/>
      </c>
    </row>
    <row r="1806" spans="1:8" x14ac:dyDescent="0.3">
      <c r="A1806"/>
      <c r="B1806"/>
      <c r="C1806"/>
      <c r="D1806"/>
      <c r="E1806"/>
      <c r="G1806" s="2" t="str">
        <f>IF(AND($A1806&lt;&gt;"Eindtotaal",$A1806&lt;&gt;""),(VLOOKUP($A1806,basisdata!$J$1:$M$3403,4,0)),"")</f>
        <v/>
      </c>
      <c r="H1806" s="2" t="str">
        <f>IF(AND($A1806&lt;&gt;"Eindtotaal",$A1806&lt;&gt;""),(VLOOKUP($A1806,basisdata!$J$1:$M$3403,2,0)),"")</f>
        <v/>
      </c>
    </row>
    <row r="1807" spans="1:8" x14ac:dyDescent="0.3">
      <c r="A1807"/>
      <c r="B1807"/>
      <c r="C1807"/>
      <c r="D1807"/>
      <c r="E1807"/>
      <c r="G1807" s="2" t="str">
        <f>IF(AND($A1807&lt;&gt;"Eindtotaal",$A1807&lt;&gt;""),(VLOOKUP($A1807,basisdata!$J$1:$M$3403,4,0)),"")</f>
        <v/>
      </c>
      <c r="H1807" s="2" t="str">
        <f>IF(AND($A1807&lt;&gt;"Eindtotaal",$A1807&lt;&gt;""),(VLOOKUP($A1807,basisdata!$J$1:$M$3403,2,0)),"")</f>
        <v/>
      </c>
    </row>
    <row r="1808" spans="1:8" x14ac:dyDescent="0.3">
      <c r="A1808"/>
      <c r="B1808"/>
      <c r="C1808"/>
      <c r="D1808"/>
      <c r="E1808"/>
      <c r="G1808" s="2" t="str">
        <f>IF(AND($A1808&lt;&gt;"Eindtotaal",$A1808&lt;&gt;""),(VLOOKUP($A1808,basisdata!$J$1:$M$3403,4,0)),"")</f>
        <v/>
      </c>
      <c r="H1808" s="2" t="str">
        <f>IF(AND($A1808&lt;&gt;"Eindtotaal",$A1808&lt;&gt;""),(VLOOKUP($A1808,basisdata!$J$1:$M$3403,2,0)),"")</f>
        <v/>
      </c>
    </row>
    <row r="1809" spans="1:8" x14ac:dyDescent="0.3">
      <c r="A1809"/>
      <c r="B1809"/>
      <c r="C1809"/>
      <c r="D1809"/>
      <c r="E1809"/>
      <c r="G1809" s="2" t="str">
        <f>IF(AND($A1809&lt;&gt;"Eindtotaal",$A1809&lt;&gt;""),(VLOOKUP($A1809,basisdata!$J$1:$M$3403,4,0)),"")</f>
        <v/>
      </c>
      <c r="H1809" s="2" t="str">
        <f>IF(AND($A1809&lt;&gt;"Eindtotaal",$A1809&lt;&gt;""),(VLOOKUP($A1809,basisdata!$J$1:$M$3403,2,0)),"")</f>
        <v/>
      </c>
    </row>
    <row r="1810" spans="1:8" x14ac:dyDescent="0.3">
      <c r="A1810"/>
      <c r="B1810"/>
      <c r="C1810"/>
      <c r="D1810"/>
      <c r="E1810"/>
      <c r="G1810" s="2" t="str">
        <f>IF(AND($A1810&lt;&gt;"Eindtotaal",$A1810&lt;&gt;""),(VLOOKUP($A1810,basisdata!$J$1:$M$3403,4,0)),"")</f>
        <v/>
      </c>
      <c r="H1810" s="2" t="str">
        <f>IF(AND($A1810&lt;&gt;"Eindtotaal",$A1810&lt;&gt;""),(VLOOKUP($A1810,basisdata!$J$1:$M$3403,2,0)),"")</f>
        <v/>
      </c>
    </row>
    <row r="1811" spans="1:8" x14ac:dyDescent="0.3">
      <c r="A1811"/>
      <c r="B1811"/>
      <c r="C1811"/>
      <c r="D1811"/>
      <c r="E1811"/>
      <c r="G1811" s="2" t="str">
        <f>IF(AND($A1811&lt;&gt;"Eindtotaal",$A1811&lt;&gt;""),(VLOOKUP($A1811,basisdata!$J$1:$M$3403,4,0)),"")</f>
        <v/>
      </c>
      <c r="H1811" s="2" t="str">
        <f>IF(AND($A1811&lt;&gt;"Eindtotaal",$A1811&lt;&gt;""),(VLOOKUP($A1811,basisdata!$J$1:$M$3403,2,0)),"")</f>
        <v/>
      </c>
    </row>
    <row r="1812" spans="1:8" x14ac:dyDescent="0.3">
      <c r="A1812"/>
      <c r="B1812"/>
      <c r="C1812"/>
      <c r="D1812"/>
      <c r="E1812"/>
      <c r="G1812" s="2" t="str">
        <f>IF(AND($A1812&lt;&gt;"Eindtotaal",$A1812&lt;&gt;""),(VLOOKUP($A1812,basisdata!$J$1:$M$3403,4,0)),"")</f>
        <v/>
      </c>
      <c r="H1812" s="2" t="str">
        <f>IF(AND($A1812&lt;&gt;"Eindtotaal",$A1812&lt;&gt;""),(VLOOKUP($A1812,basisdata!$J$1:$M$3403,2,0)),"")</f>
        <v/>
      </c>
    </row>
    <row r="1813" spans="1:8" x14ac:dyDescent="0.3">
      <c r="A1813"/>
      <c r="B1813"/>
      <c r="C1813"/>
      <c r="D1813"/>
      <c r="E1813"/>
      <c r="G1813" s="2" t="str">
        <f>IF(AND($A1813&lt;&gt;"Eindtotaal",$A1813&lt;&gt;""),(VLOOKUP($A1813,basisdata!$J$1:$M$3403,4,0)),"")</f>
        <v/>
      </c>
      <c r="H1813" s="2" t="str">
        <f>IF(AND($A1813&lt;&gt;"Eindtotaal",$A1813&lt;&gt;""),(VLOOKUP($A1813,basisdata!$J$1:$M$3403,2,0)),"")</f>
        <v/>
      </c>
    </row>
    <row r="1814" spans="1:8" x14ac:dyDescent="0.3">
      <c r="A1814"/>
      <c r="B1814"/>
      <c r="C1814"/>
      <c r="D1814"/>
      <c r="E1814"/>
      <c r="G1814" s="2" t="str">
        <f>IF(AND($A1814&lt;&gt;"Eindtotaal",$A1814&lt;&gt;""),(VLOOKUP($A1814,basisdata!$J$1:$M$3403,4,0)),"")</f>
        <v/>
      </c>
      <c r="H1814" s="2" t="str">
        <f>IF(AND($A1814&lt;&gt;"Eindtotaal",$A1814&lt;&gt;""),(VLOOKUP($A1814,basisdata!$J$1:$M$3403,2,0)),"")</f>
        <v/>
      </c>
    </row>
    <row r="1815" spans="1:8" x14ac:dyDescent="0.3">
      <c r="A1815"/>
      <c r="B1815"/>
      <c r="C1815"/>
      <c r="D1815"/>
      <c r="E1815"/>
      <c r="G1815" s="2" t="str">
        <f>IF(AND($A1815&lt;&gt;"Eindtotaal",$A1815&lt;&gt;""),(VLOOKUP($A1815,basisdata!$J$1:$M$3403,4,0)),"")</f>
        <v/>
      </c>
      <c r="H1815" s="2" t="str">
        <f>IF(AND($A1815&lt;&gt;"Eindtotaal",$A1815&lt;&gt;""),(VLOOKUP($A1815,basisdata!$J$1:$M$3403,2,0)),"")</f>
        <v/>
      </c>
    </row>
    <row r="1816" spans="1:8" x14ac:dyDescent="0.3">
      <c r="A1816"/>
      <c r="B1816"/>
      <c r="C1816"/>
      <c r="D1816"/>
      <c r="E1816"/>
      <c r="G1816" s="2" t="str">
        <f>IF(AND($A1816&lt;&gt;"Eindtotaal",$A1816&lt;&gt;""),(VLOOKUP($A1816,basisdata!$J$1:$M$3403,4,0)),"")</f>
        <v/>
      </c>
      <c r="H1816" s="2" t="str">
        <f>IF(AND($A1816&lt;&gt;"Eindtotaal",$A1816&lt;&gt;""),(VLOOKUP($A1816,basisdata!$J$1:$M$3403,2,0)),"")</f>
        <v/>
      </c>
    </row>
    <row r="1817" spans="1:8" x14ac:dyDescent="0.3">
      <c r="A1817"/>
      <c r="B1817"/>
      <c r="C1817"/>
      <c r="D1817"/>
      <c r="E1817"/>
      <c r="G1817" s="2" t="str">
        <f>IF(AND($A1817&lt;&gt;"Eindtotaal",$A1817&lt;&gt;""),(VLOOKUP($A1817,basisdata!$J$1:$M$3403,4,0)),"")</f>
        <v/>
      </c>
      <c r="H1817" s="2" t="str">
        <f>IF(AND($A1817&lt;&gt;"Eindtotaal",$A1817&lt;&gt;""),(VLOOKUP($A1817,basisdata!$J$1:$M$3403,2,0)),"")</f>
        <v/>
      </c>
    </row>
    <row r="1818" spans="1:8" x14ac:dyDescent="0.3">
      <c r="A1818"/>
      <c r="B1818"/>
      <c r="C1818"/>
      <c r="D1818"/>
      <c r="E1818"/>
      <c r="G1818" s="2" t="str">
        <f>IF(AND($A1818&lt;&gt;"Eindtotaal",$A1818&lt;&gt;""),(VLOOKUP($A1818,basisdata!$J$1:$M$3403,4,0)),"")</f>
        <v/>
      </c>
      <c r="H1818" s="2" t="str">
        <f>IF(AND($A1818&lt;&gt;"Eindtotaal",$A1818&lt;&gt;""),(VLOOKUP($A1818,basisdata!$J$1:$M$3403,2,0)),"")</f>
        <v/>
      </c>
    </row>
    <row r="1819" spans="1:8" x14ac:dyDescent="0.3">
      <c r="A1819"/>
      <c r="B1819"/>
      <c r="C1819"/>
      <c r="D1819"/>
      <c r="E1819"/>
      <c r="G1819" s="2" t="str">
        <f>IF(AND($A1819&lt;&gt;"Eindtotaal",$A1819&lt;&gt;""),(VLOOKUP($A1819,basisdata!$J$1:$M$3403,4,0)),"")</f>
        <v/>
      </c>
      <c r="H1819" s="2" t="str">
        <f>IF(AND($A1819&lt;&gt;"Eindtotaal",$A1819&lt;&gt;""),(VLOOKUP($A1819,basisdata!$J$1:$M$3403,2,0)),"")</f>
        <v/>
      </c>
    </row>
    <row r="1820" spans="1:8" x14ac:dyDescent="0.3">
      <c r="A1820"/>
      <c r="B1820"/>
      <c r="C1820"/>
      <c r="D1820"/>
      <c r="E1820"/>
      <c r="G1820" s="2" t="str">
        <f>IF(AND($A1820&lt;&gt;"Eindtotaal",$A1820&lt;&gt;""),(VLOOKUP($A1820,basisdata!$J$1:$M$3403,4,0)),"")</f>
        <v/>
      </c>
      <c r="H1820" s="2" t="str">
        <f>IF(AND($A1820&lt;&gt;"Eindtotaal",$A1820&lt;&gt;""),(VLOOKUP($A1820,basisdata!$J$1:$M$3403,2,0)),"")</f>
        <v/>
      </c>
    </row>
    <row r="1821" spans="1:8" x14ac:dyDescent="0.3">
      <c r="A1821"/>
      <c r="B1821"/>
      <c r="C1821"/>
      <c r="D1821"/>
      <c r="E1821"/>
      <c r="G1821" s="2" t="str">
        <f>IF(AND($A1821&lt;&gt;"Eindtotaal",$A1821&lt;&gt;""),(VLOOKUP($A1821,basisdata!$J$1:$M$3403,4,0)),"")</f>
        <v/>
      </c>
      <c r="H1821" s="2" t="str">
        <f>IF(AND($A1821&lt;&gt;"Eindtotaal",$A1821&lt;&gt;""),(VLOOKUP($A1821,basisdata!$J$1:$M$3403,2,0)),"")</f>
        <v/>
      </c>
    </row>
    <row r="1822" spans="1:8" x14ac:dyDescent="0.3">
      <c r="A1822"/>
      <c r="B1822"/>
      <c r="C1822"/>
      <c r="D1822"/>
      <c r="E1822"/>
      <c r="G1822" s="2" t="str">
        <f>IF(AND($A1822&lt;&gt;"Eindtotaal",$A1822&lt;&gt;""),(VLOOKUP($A1822,basisdata!$J$1:$M$3403,4,0)),"")</f>
        <v/>
      </c>
      <c r="H1822" s="2" t="str">
        <f>IF(AND($A1822&lt;&gt;"Eindtotaal",$A1822&lt;&gt;""),(VLOOKUP($A1822,basisdata!$J$1:$M$3403,2,0)),"")</f>
        <v/>
      </c>
    </row>
    <row r="1823" spans="1:8" x14ac:dyDescent="0.3">
      <c r="A1823"/>
      <c r="B1823"/>
      <c r="C1823"/>
      <c r="D1823"/>
      <c r="E1823"/>
      <c r="G1823" s="2" t="str">
        <f>IF(AND($A1823&lt;&gt;"Eindtotaal",$A1823&lt;&gt;""),(VLOOKUP($A1823,basisdata!$J$1:$M$3403,4,0)),"")</f>
        <v/>
      </c>
      <c r="H1823" s="2" t="str">
        <f>IF(AND($A1823&lt;&gt;"Eindtotaal",$A1823&lt;&gt;""),(VLOOKUP($A1823,basisdata!$J$1:$M$3403,2,0)),"")</f>
        <v/>
      </c>
    </row>
    <row r="1824" spans="1:8" x14ac:dyDescent="0.3">
      <c r="A1824"/>
      <c r="B1824"/>
      <c r="C1824"/>
      <c r="D1824"/>
      <c r="E1824"/>
      <c r="G1824" s="2" t="str">
        <f>IF(AND($A1824&lt;&gt;"Eindtotaal",$A1824&lt;&gt;""),(VLOOKUP($A1824,basisdata!$J$1:$M$3403,4,0)),"")</f>
        <v/>
      </c>
      <c r="H1824" s="2" t="str">
        <f>IF(AND($A1824&lt;&gt;"Eindtotaal",$A1824&lt;&gt;""),(VLOOKUP($A1824,basisdata!$J$1:$M$3403,2,0)),"")</f>
        <v/>
      </c>
    </row>
    <row r="1825" spans="1:8" x14ac:dyDescent="0.3">
      <c r="A1825"/>
      <c r="B1825"/>
      <c r="C1825"/>
      <c r="D1825"/>
      <c r="E1825"/>
      <c r="G1825" s="2" t="str">
        <f>IF(AND($A1825&lt;&gt;"Eindtotaal",$A1825&lt;&gt;""),(VLOOKUP($A1825,basisdata!$J$1:$M$3403,4,0)),"")</f>
        <v/>
      </c>
      <c r="H1825" s="2" t="str">
        <f>IF(AND($A1825&lt;&gt;"Eindtotaal",$A1825&lt;&gt;""),(VLOOKUP($A1825,basisdata!$J$1:$M$3403,2,0)),"")</f>
        <v/>
      </c>
    </row>
    <row r="1826" spans="1:8" x14ac:dyDescent="0.3">
      <c r="A1826"/>
      <c r="B1826"/>
      <c r="C1826"/>
      <c r="D1826"/>
      <c r="E1826"/>
      <c r="G1826" s="2" t="str">
        <f>IF(AND($A1826&lt;&gt;"Eindtotaal",$A1826&lt;&gt;""),(VLOOKUP($A1826,basisdata!$J$1:$M$3403,4,0)),"")</f>
        <v/>
      </c>
      <c r="H1826" s="2" t="str">
        <f>IF(AND($A1826&lt;&gt;"Eindtotaal",$A1826&lt;&gt;""),(VLOOKUP($A1826,basisdata!$J$1:$M$3403,2,0)),"")</f>
        <v/>
      </c>
    </row>
    <row r="1827" spans="1:8" x14ac:dyDescent="0.3">
      <c r="A1827"/>
      <c r="B1827"/>
      <c r="C1827"/>
      <c r="D1827"/>
      <c r="E1827"/>
      <c r="G1827" s="2" t="str">
        <f>IF(AND($A1827&lt;&gt;"Eindtotaal",$A1827&lt;&gt;""),(VLOOKUP($A1827,basisdata!$J$1:$M$3403,4,0)),"")</f>
        <v/>
      </c>
      <c r="H1827" s="2" t="str">
        <f>IF(AND($A1827&lt;&gt;"Eindtotaal",$A1827&lt;&gt;""),(VLOOKUP($A1827,basisdata!$J$1:$M$3403,2,0)),"")</f>
        <v/>
      </c>
    </row>
    <row r="1828" spans="1:8" x14ac:dyDescent="0.3">
      <c r="A1828"/>
      <c r="B1828"/>
      <c r="C1828"/>
      <c r="D1828"/>
      <c r="E1828"/>
      <c r="G1828" s="2" t="str">
        <f>IF(AND($A1828&lt;&gt;"Eindtotaal",$A1828&lt;&gt;""),(VLOOKUP($A1828,basisdata!$J$1:$M$3403,4,0)),"")</f>
        <v/>
      </c>
      <c r="H1828" s="2" t="str">
        <f>IF(AND($A1828&lt;&gt;"Eindtotaal",$A1828&lt;&gt;""),(VLOOKUP($A1828,basisdata!$J$1:$M$3403,2,0)),"")</f>
        <v/>
      </c>
    </row>
    <row r="1829" spans="1:8" x14ac:dyDescent="0.3">
      <c r="A1829"/>
      <c r="B1829"/>
      <c r="C1829"/>
      <c r="D1829"/>
      <c r="E1829"/>
      <c r="G1829" s="2" t="str">
        <f>IF(AND($A1829&lt;&gt;"Eindtotaal",$A1829&lt;&gt;""),(VLOOKUP($A1829,basisdata!$J$1:$M$3403,4,0)),"")</f>
        <v/>
      </c>
      <c r="H1829" s="2" t="str">
        <f>IF(AND($A1829&lt;&gt;"Eindtotaal",$A1829&lt;&gt;""),(VLOOKUP($A1829,basisdata!$J$1:$M$3403,2,0)),"")</f>
        <v/>
      </c>
    </row>
    <row r="1830" spans="1:8" x14ac:dyDescent="0.3">
      <c r="A1830"/>
      <c r="B1830"/>
      <c r="C1830"/>
      <c r="D1830"/>
      <c r="E1830"/>
      <c r="G1830" s="2" t="str">
        <f>IF(AND($A1830&lt;&gt;"Eindtotaal",$A1830&lt;&gt;""),(VLOOKUP($A1830,basisdata!$J$1:$M$3403,4,0)),"")</f>
        <v/>
      </c>
      <c r="H1830" s="2" t="str">
        <f>IF(AND($A1830&lt;&gt;"Eindtotaal",$A1830&lt;&gt;""),(VLOOKUP($A1830,basisdata!$J$1:$M$3403,2,0)),"")</f>
        <v/>
      </c>
    </row>
    <row r="1831" spans="1:8" x14ac:dyDescent="0.3">
      <c r="A1831"/>
      <c r="B1831"/>
      <c r="C1831"/>
      <c r="D1831"/>
      <c r="E1831"/>
      <c r="G1831" s="2" t="str">
        <f>IF(AND($A1831&lt;&gt;"Eindtotaal",$A1831&lt;&gt;""),(VLOOKUP($A1831,basisdata!$J$1:$M$3403,4,0)),"")</f>
        <v/>
      </c>
      <c r="H1831" s="2" t="str">
        <f>IF(AND($A1831&lt;&gt;"Eindtotaal",$A1831&lt;&gt;""),(VLOOKUP($A1831,basisdata!$J$1:$M$3403,2,0)),"")</f>
        <v/>
      </c>
    </row>
    <row r="1832" spans="1:8" x14ac:dyDescent="0.3">
      <c r="A1832"/>
      <c r="B1832"/>
      <c r="C1832"/>
      <c r="D1832"/>
      <c r="E1832"/>
      <c r="G1832" s="2" t="str">
        <f>IF(AND($A1832&lt;&gt;"Eindtotaal",$A1832&lt;&gt;""),(VLOOKUP($A1832,basisdata!$J$1:$M$3403,4,0)),"")</f>
        <v/>
      </c>
      <c r="H1832" s="2" t="str">
        <f>IF(AND($A1832&lt;&gt;"Eindtotaal",$A1832&lt;&gt;""),(VLOOKUP($A1832,basisdata!$J$1:$M$3403,2,0)),"")</f>
        <v/>
      </c>
    </row>
    <row r="1833" spans="1:8" x14ac:dyDescent="0.3">
      <c r="A1833"/>
      <c r="B1833"/>
      <c r="C1833"/>
      <c r="D1833"/>
      <c r="E1833"/>
      <c r="G1833" s="2" t="str">
        <f>IF(AND($A1833&lt;&gt;"Eindtotaal",$A1833&lt;&gt;""),(VLOOKUP($A1833,basisdata!$J$1:$M$3403,4,0)),"")</f>
        <v/>
      </c>
      <c r="H1833" s="2" t="str">
        <f>IF(AND($A1833&lt;&gt;"Eindtotaal",$A1833&lt;&gt;""),(VLOOKUP($A1833,basisdata!$J$1:$M$3403,2,0)),"")</f>
        <v/>
      </c>
    </row>
    <row r="1834" spans="1:8" x14ac:dyDescent="0.3">
      <c r="A1834"/>
      <c r="B1834"/>
      <c r="C1834"/>
      <c r="D1834"/>
      <c r="E1834"/>
      <c r="G1834" s="2" t="str">
        <f>IF(AND($A1834&lt;&gt;"Eindtotaal",$A1834&lt;&gt;""),(VLOOKUP($A1834,basisdata!$J$1:$M$3403,4,0)),"")</f>
        <v/>
      </c>
      <c r="H1834" s="2" t="str">
        <f>IF(AND($A1834&lt;&gt;"Eindtotaal",$A1834&lt;&gt;""),(VLOOKUP($A1834,basisdata!$J$1:$M$3403,2,0)),"")</f>
        <v/>
      </c>
    </row>
    <row r="1835" spans="1:8" x14ac:dyDescent="0.3">
      <c r="A1835"/>
      <c r="B1835"/>
      <c r="C1835"/>
      <c r="D1835"/>
      <c r="E1835"/>
      <c r="G1835" s="2" t="str">
        <f>IF(AND($A1835&lt;&gt;"Eindtotaal",$A1835&lt;&gt;""),(VLOOKUP($A1835,basisdata!$J$1:$M$3403,4,0)),"")</f>
        <v/>
      </c>
      <c r="H1835" s="2" t="str">
        <f>IF(AND($A1835&lt;&gt;"Eindtotaal",$A1835&lt;&gt;""),(VLOOKUP($A1835,basisdata!$J$1:$M$3403,2,0)),"")</f>
        <v/>
      </c>
    </row>
    <row r="1836" spans="1:8" x14ac:dyDescent="0.3">
      <c r="A1836"/>
      <c r="B1836"/>
      <c r="C1836"/>
      <c r="D1836"/>
      <c r="E1836"/>
      <c r="G1836" s="2" t="str">
        <f>IF(AND($A1836&lt;&gt;"Eindtotaal",$A1836&lt;&gt;""),(VLOOKUP($A1836,basisdata!$J$1:$M$3403,4,0)),"")</f>
        <v/>
      </c>
      <c r="H1836" s="2" t="str">
        <f>IF(AND($A1836&lt;&gt;"Eindtotaal",$A1836&lt;&gt;""),(VLOOKUP($A1836,basisdata!$J$1:$M$3403,2,0)),"")</f>
        <v/>
      </c>
    </row>
    <row r="1837" spans="1:8" x14ac:dyDescent="0.3">
      <c r="A1837"/>
      <c r="B1837"/>
      <c r="C1837"/>
      <c r="D1837"/>
      <c r="E1837"/>
      <c r="G1837" s="2" t="str">
        <f>IF(AND($A1837&lt;&gt;"Eindtotaal",$A1837&lt;&gt;""),(VLOOKUP($A1837,basisdata!$J$1:$M$3403,4,0)),"")</f>
        <v/>
      </c>
      <c r="H1837" s="2" t="str">
        <f>IF(AND($A1837&lt;&gt;"Eindtotaal",$A1837&lt;&gt;""),(VLOOKUP($A1837,basisdata!$J$1:$M$3403,2,0)),"")</f>
        <v/>
      </c>
    </row>
    <row r="1838" spans="1:8" x14ac:dyDescent="0.3">
      <c r="A1838"/>
      <c r="B1838"/>
      <c r="C1838"/>
      <c r="D1838"/>
      <c r="E1838"/>
      <c r="G1838" s="2" t="str">
        <f>IF(AND($A1838&lt;&gt;"Eindtotaal",$A1838&lt;&gt;""),(VLOOKUP($A1838,basisdata!$J$1:$M$3403,4,0)),"")</f>
        <v/>
      </c>
      <c r="H1838" s="2" t="str">
        <f>IF(AND($A1838&lt;&gt;"Eindtotaal",$A1838&lt;&gt;""),(VLOOKUP($A1838,basisdata!$J$1:$M$3403,2,0)),"")</f>
        <v/>
      </c>
    </row>
    <row r="1839" spans="1:8" x14ac:dyDescent="0.3">
      <c r="A1839"/>
      <c r="B1839"/>
      <c r="C1839"/>
      <c r="D1839"/>
      <c r="E1839"/>
      <c r="G1839" s="2" t="str">
        <f>IF(AND($A1839&lt;&gt;"Eindtotaal",$A1839&lt;&gt;""),(VLOOKUP($A1839,basisdata!$J$1:$M$3403,4,0)),"")</f>
        <v/>
      </c>
      <c r="H1839" s="2" t="str">
        <f>IF(AND($A1839&lt;&gt;"Eindtotaal",$A1839&lt;&gt;""),(VLOOKUP($A1839,basisdata!$J$1:$M$3403,2,0)),"")</f>
        <v/>
      </c>
    </row>
    <row r="1840" spans="1:8" x14ac:dyDescent="0.3">
      <c r="A1840"/>
      <c r="B1840"/>
      <c r="C1840"/>
      <c r="D1840"/>
      <c r="E1840"/>
      <c r="G1840" s="2" t="str">
        <f>IF(AND($A1840&lt;&gt;"Eindtotaal",$A1840&lt;&gt;""),(VLOOKUP($A1840,basisdata!$J$1:$M$3403,4,0)),"")</f>
        <v/>
      </c>
      <c r="H1840" s="2" t="str">
        <f>IF(AND($A1840&lt;&gt;"Eindtotaal",$A1840&lt;&gt;""),(VLOOKUP($A1840,basisdata!$J$1:$M$3403,2,0)),"")</f>
        <v/>
      </c>
    </row>
    <row r="1841" spans="1:8" x14ac:dyDescent="0.3">
      <c r="A1841"/>
      <c r="B1841"/>
      <c r="C1841"/>
      <c r="D1841"/>
      <c r="E1841"/>
      <c r="G1841" s="2" t="str">
        <f>IF(AND($A1841&lt;&gt;"Eindtotaal",$A1841&lt;&gt;""),(VLOOKUP($A1841,basisdata!$J$1:$M$3403,4,0)),"")</f>
        <v/>
      </c>
      <c r="H1841" s="2" t="str">
        <f>IF(AND($A1841&lt;&gt;"Eindtotaal",$A1841&lt;&gt;""),(VLOOKUP($A1841,basisdata!$J$1:$M$3403,2,0)),"")</f>
        <v/>
      </c>
    </row>
    <row r="1842" spans="1:8" x14ac:dyDescent="0.3">
      <c r="A1842"/>
      <c r="B1842"/>
      <c r="C1842"/>
      <c r="D1842"/>
      <c r="E1842"/>
      <c r="G1842" s="2" t="str">
        <f>IF(AND($A1842&lt;&gt;"Eindtotaal",$A1842&lt;&gt;""),(VLOOKUP($A1842,basisdata!$J$1:$M$3403,4,0)),"")</f>
        <v/>
      </c>
      <c r="H1842" s="2" t="str">
        <f>IF(AND($A1842&lt;&gt;"Eindtotaal",$A1842&lt;&gt;""),(VLOOKUP($A1842,basisdata!$J$1:$M$3403,2,0)),"")</f>
        <v/>
      </c>
    </row>
    <row r="1843" spans="1:8" x14ac:dyDescent="0.3">
      <c r="A1843"/>
      <c r="B1843"/>
      <c r="C1843"/>
      <c r="D1843"/>
      <c r="E1843"/>
      <c r="G1843" s="2" t="str">
        <f>IF(AND($A1843&lt;&gt;"Eindtotaal",$A1843&lt;&gt;""),(VLOOKUP($A1843,basisdata!$J$1:$M$3403,4,0)),"")</f>
        <v/>
      </c>
      <c r="H1843" s="2" t="str">
        <f>IF(AND($A1843&lt;&gt;"Eindtotaal",$A1843&lt;&gt;""),(VLOOKUP($A1843,basisdata!$J$1:$M$3403,2,0)),"")</f>
        <v/>
      </c>
    </row>
    <row r="1844" spans="1:8" x14ac:dyDescent="0.3">
      <c r="A1844"/>
      <c r="B1844"/>
      <c r="C1844"/>
      <c r="D1844"/>
      <c r="E1844"/>
      <c r="G1844" s="2" t="str">
        <f>IF(AND($A1844&lt;&gt;"Eindtotaal",$A1844&lt;&gt;""),(VLOOKUP($A1844,basisdata!$J$1:$M$3403,4,0)),"")</f>
        <v/>
      </c>
      <c r="H1844" s="2" t="str">
        <f>IF(AND($A1844&lt;&gt;"Eindtotaal",$A1844&lt;&gt;""),(VLOOKUP($A1844,basisdata!$J$1:$M$3403,2,0)),"")</f>
        <v/>
      </c>
    </row>
    <row r="1845" spans="1:8" x14ac:dyDescent="0.3">
      <c r="A1845"/>
      <c r="B1845"/>
      <c r="C1845"/>
      <c r="D1845"/>
      <c r="E1845"/>
      <c r="G1845" s="2" t="str">
        <f>IF(AND($A1845&lt;&gt;"Eindtotaal",$A1845&lt;&gt;""),(VLOOKUP($A1845,basisdata!$J$1:$M$3403,4,0)),"")</f>
        <v/>
      </c>
      <c r="H1845" s="2" t="str">
        <f>IF(AND($A1845&lt;&gt;"Eindtotaal",$A1845&lt;&gt;""),(VLOOKUP($A1845,basisdata!$J$1:$M$3403,2,0)),"")</f>
        <v/>
      </c>
    </row>
    <row r="1846" spans="1:8" x14ac:dyDescent="0.3">
      <c r="A1846"/>
      <c r="B1846"/>
      <c r="C1846"/>
      <c r="D1846"/>
      <c r="E1846"/>
      <c r="G1846" s="2" t="str">
        <f>IF(AND($A1846&lt;&gt;"Eindtotaal",$A1846&lt;&gt;""),(VLOOKUP($A1846,basisdata!$J$1:$M$3403,4,0)),"")</f>
        <v/>
      </c>
      <c r="H1846" s="2" t="str">
        <f>IF(AND($A1846&lt;&gt;"Eindtotaal",$A1846&lt;&gt;""),(VLOOKUP($A1846,basisdata!$J$1:$M$3403,2,0)),"")</f>
        <v/>
      </c>
    </row>
    <row r="1847" spans="1:8" x14ac:dyDescent="0.3">
      <c r="A1847"/>
      <c r="B1847"/>
      <c r="C1847"/>
      <c r="D1847"/>
      <c r="E1847"/>
      <c r="G1847" s="2" t="str">
        <f>IF(AND($A1847&lt;&gt;"Eindtotaal",$A1847&lt;&gt;""),(VLOOKUP($A1847,basisdata!$J$1:$M$3403,4,0)),"")</f>
        <v/>
      </c>
      <c r="H1847" s="2" t="str">
        <f>IF(AND($A1847&lt;&gt;"Eindtotaal",$A1847&lt;&gt;""),(VLOOKUP($A1847,basisdata!$J$1:$M$3403,2,0)),"")</f>
        <v/>
      </c>
    </row>
    <row r="1848" spans="1:8" x14ac:dyDescent="0.3">
      <c r="A1848"/>
      <c r="B1848"/>
      <c r="C1848"/>
      <c r="D1848"/>
      <c r="E1848"/>
      <c r="G1848" s="2" t="str">
        <f>IF(AND($A1848&lt;&gt;"Eindtotaal",$A1848&lt;&gt;""),(VLOOKUP($A1848,basisdata!$J$1:$M$3403,4,0)),"")</f>
        <v/>
      </c>
      <c r="H1848" s="2" t="str">
        <f>IF(AND($A1848&lt;&gt;"Eindtotaal",$A1848&lt;&gt;""),(VLOOKUP($A1848,basisdata!$J$1:$M$3403,2,0)),"")</f>
        <v/>
      </c>
    </row>
    <row r="1849" spans="1:8" x14ac:dyDescent="0.3">
      <c r="A1849"/>
      <c r="B1849"/>
      <c r="C1849"/>
      <c r="D1849"/>
      <c r="E1849"/>
      <c r="G1849" s="2" t="str">
        <f>IF(AND($A1849&lt;&gt;"Eindtotaal",$A1849&lt;&gt;""),(VLOOKUP($A1849,basisdata!$J$1:$M$3403,4,0)),"")</f>
        <v/>
      </c>
      <c r="H1849" s="2" t="str">
        <f>IF(AND($A1849&lt;&gt;"Eindtotaal",$A1849&lt;&gt;""),(VLOOKUP($A1849,basisdata!$J$1:$M$3403,2,0)),"")</f>
        <v/>
      </c>
    </row>
    <row r="1850" spans="1:8" x14ac:dyDescent="0.3">
      <c r="A1850"/>
      <c r="B1850"/>
      <c r="C1850"/>
      <c r="D1850"/>
      <c r="E1850"/>
      <c r="G1850" s="2" t="str">
        <f>IF(AND($A1850&lt;&gt;"Eindtotaal",$A1850&lt;&gt;""),(VLOOKUP($A1850,basisdata!$J$1:$M$3403,4,0)),"")</f>
        <v/>
      </c>
      <c r="H1850" s="2" t="str">
        <f>IF(AND($A1850&lt;&gt;"Eindtotaal",$A1850&lt;&gt;""),(VLOOKUP($A1850,basisdata!$J$1:$M$3403,2,0)),"")</f>
        <v/>
      </c>
    </row>
    <row r="1851" spans="1:8" x14ac:dyDescent="0.3">
      <c r="A1851"/>
      <c r="B1851"/>
      <c r="C1851"/>
      <c r="D1851"/>
      <c r="E1851"/>
      <c r="G1851" s="2" t="str">
        <f>IF(AND($A1851&lt;&gt;"Eindtotaal",$A1851&lt;&gt;""),(VLOOKUP($A1851,basisdata!$J$1:$M$3403,4,0)),"")</f>
        <v/>
      </c>
      <c r="H1851" s="2" t="str">
        <f>IF(AND($A1851&lt;&gt;"Eindtotaal",$A1851&lt;&gt;""),(VLOOKUP($A1851,basisdata!$J$1:$M$3403,2,0)),"")</f>
        <v/>
      </c>
    </row>
    <row r="1852" spans="1:8" x14ac:dyDescent="0.3">
      <c r="A1852"/>
      <c r="B1852"/>
      <c r="C1852"/>
      <c r="D1852"/>
      <c r="E1852"/>
      <c r="G1852" s="2" t="str">
        <f>IF(AND($A1852&lt;&gt;"Eindtotaal",$A1852&lt;&gt;""),(VLOOKUP($A1852,basisdata!$J$1:$M$3403,4,0)),"")</f>
        <v/>
      </c>
      <c r="H1852" s="2" t="str">
        <f>IF(AND($A1852&lt;&gt;"Eindtotaal",$A1852&lt;&gt;""),(VLOOKUP($A1852,basisdata!$J$1:$M$3403,2,0)),"")</f>
        <v/>
      </c>
    </row>
    <row r="1853" spans="1:8" x14ac:dyDescent="0.3">
      <c r="A1853"/>
      <c r="B1853"/>
      <c r="C1853"/>
      <c r="D1853"/>
      <c r="E1853"/>
      <c r="G1853" s="2" t="str">
        <f>IF(AND($A1853&lt;&gt;"Eindtotaal",$A1853&lt;&gt;""),(VLOOKUP($A1853,basisdata!$J$1:$M$3403,4,0)),"")</f>
        <v/>
      </c>
      <c r="H1853" s="2" t="str">
        <f>IF(AND($A1853&lt;&gt;"Eindtotaal",$A1853&lt;&gt;""),(VLOOKUP($A1853,basisdata!$J$1:$M$3403,2,0)),"")</f>
        <v/>
      </c>
    </row>
    <row r="1854" spans="1:8" x14ac:dyDescent="0.3">
      <c r="A1854"/>
      <c r="B1854"/>
      <c r="C1854"/>
      <c r="D1854"/>
      <c r="E1854"/>
      <c r="G1854" s="2" t="str">
        <f>IF(AND($A1854&lt;&gt;"Eindtotaal",$A1854&lt;&gt;""),(VLOOKUP($A1854,basisdata!$J$1:$M$3403,4,0)),"")</f>
        <v/>
      </c>
      <c r="H1854" s="2" t="str">
        <f>IF(AND($A1854&lt;&gt;"Eindtotaal",$A1854&lt;&gt;""),(VLOOKUP($A1854,basisdata!$J$1:$M$3403,2,0)),"")</f>
        <v/>
      </c>
    </row>
    <row r="1855" spans="1:8" x14ac:dyDescent="0.3">
      <c r="A1855"/>
      <c r="B1855"/>
      <c r="C1855"/>
      <c r="D1855"/>
      <c r="E1855"/>
      <c r="G1855" s="2" t="str">
        <f>IF(AND($A1855&lt;&gt;"Eindtotaal",$A1855&lt;&gt;""),(VLOOKUP($A1855,basisdata!$J$1:$M$3403,4,0)),"")</f>
        <v/>
      </c>
      <c r="H1855" s="2" t="str">
        <f>IF(AND($A1855&lt;&gt;"Eindtotaal",$A1855&lt;&gt;""),(VLOOKUP($A1855,basisdata!$J$1:$M$3403,2,0)),"")</f>
        <v/>
      </c>
    </row>
    <row r="1856" spans="1:8" x14ac:dyDescent="0.3">
      <c r="A1856"/>
      <c r="B1856"/>
      <c r="C1856"/>
      <c r="D1856"/>
      <c r="E1856"/>
      <c r="G1856" s="2" t="str">
        <f>IF(AND($A1856&lt;&gt;"Eindtotaal",$A1856&lt;&gt;""),(VLOOKUP($A1856,basisdata!$J$1:$M$3403,4,0)),"")</f>
        <v/>
      </c>
      <c r="H1856" s="2" t="str">
        <f>IF(AND($A1856&lt;&gt;"Eindtotaal",$A1856&lt;&gt;""),(VLOOKUP($A1856,basisdata!$J$1:$M$3403,2,0)),"")</f>
        <v/>
      </c>
    </row>
    <row r="1857" spans="1:8" x14ac:dyDescent="0.3">
      <c r="A1857"/>
      <c r="B1857"/>
      <c r="C1857"/>
      <c r="D1857"/>
      <c r="E1857"/>
      <c r="G1857" s="2" t="str">
        <f>IF(AND($A1857&lt;&gt;"Eindtotaal",$A1857&lt;&gt;""),(VLOOKUP($A1857,basisdata!$J$1:$M$3403,4,0)),"")</f>
        <v/>
      </c>
      <c r="H1857" s="2" t="str">
        <f>IF(AND($A1857&lt;&gt;"Eindtotaal",$A1857&lt;&gt;""),(VLOOKUP($A1857,basisdata!$J$1:$M$3403,2,0)),"")</f>
        <v/>
      </c>
    </row>
    <row r="1858" spans="1:8" x14ac:dyDescent="0.3">
      <c r="A1858"/>
      <c r="B1858"/>
      <c r="C1858"/>
      <c r="D1858"/>
      <c r="E1858"/>
      <c r="G1858" s="2" t="str">
        <f>IF(AND($A1858&lt;&gt;"Eindtotaal",$A1858&lt;&gt;""),(VLOOKUP($A1858,basisdata!$J$1:$M$3403,4,0)),"")</f>
        <v/>
      </c>
      <c r="H1858" s="2" t="str">
        <f>IF(AND($A1858&lt;&gt;"Eindtotaal",$A1858&lt;&gt;""),(VLOOKUP($A1858,basisdata!$J$1:$M$3403,2,0)),"")</f>
        <v/>
      </c>
    </row>
    <row r="1859" spans="1:8" x14ac:dyDescent="0.3">
      <c r="A1859"/>
      <c r="B1859"/>
      <c r="C1859"/>
      <c r="D1859"/>
      <c r="E1859"/>
      <c r="G1859" s="2" t="str">
        <f>IF(AND($A1859&lt;&gt;"Eindtotaal",$A1859&lt;&gt;""),(VLOOKUP($A1859,basisdata!$J$1:$M$3403,4,0)),"")</f>
        <v/>
      </c>
      <c r="H1859" s="2" t="str">
        <f>IF(AND($A1859&lt;&gt;"Eindtotaal",$A1859&lt;&gt;""),(VLOOKUP($A1859,basisdata!$J$1:$M$3403,2,0)),"")</f>
        <v/>
      </c>
    </row>
    <row r="1860" spans="1:8" x14ac:dyDescent="0.3">
      <c r="A1860"/>
      <c r="B1860"/>
      <c r="C1860"/>
      <c r="D1860"/>
      <c r="E1860"/>
      <c r="G1860" s="2" t="str">
        <f>IF(AND($A1860&lt;&gt;"Eindtotaal",$A1860&lt;&gt;""),(VLOOKUP($A1860,basisdata!$J$1:$M$3403,4,0)),"")</f>
        <v/>
      </c>
      <c r="H1860" s="2" t="str">
        <f>IF(AND($A1860&lt;&gt;"Eindtotaal",$A1860&lt;&gt;""),(VLOOKUP($A1860,basisdata!$J$1:$M$3403,2,0)),"")</f>
        <v/>
      </c>
    </row>
    <row r="1861" spans="1:8" x14ac:dyDescent="0.3">
      <c r="A1861"/>
      <c r="B1861"/>
      <c r="C1861"/>
      <c r="D1861"/>
      <c r="E1861"/>
      <c r="G1861" s="2" t="str">
        <f>IF(AND($A1861&lt;&gt;"Eindtotaal",$A1861&lt;&gt;""),(VLOOKUP($A1861,basisdata!$J$1:$M$3403,4,0)),"")</f>
        <v/>
      </c>
      <c r="H1861" s="2" t="str">
        <f>IF(AND($A1861&lt;&gt;"Eindtotaal",$A1861&lt;&gt;""),(VLOOKUP($A1861,basisdata!$J$1:$M$3403,2,0)),"")</f>
        <v/>
      </c>
    </row>
    <row r="1862" spans="1:8" x14ac:dyDescent="0.3">
      <c r="A1862"/>
      <c r="B1862"/>
      <c r="C1862"/>
      <c r="D1862"/>
      <c r="E1862"/>
      <c r="G1862" s="2" t="str">
        <f>IF(AND($A1862&lt;&gt;"Eindtotaal",$A1862&lt;&gt;""),(VLOOKUP($A1862,basisdata!$J$1:$M$3403,4,0)),"")</f>
        <v/>
      </c>
      <c r="H1862" s="2" t="str">
        <f>IF(AND($A1862&lt;&gt;"Eindtotaal",$A1862&lt;&gt;""),(VLOOKUP($A1862,basisdata!$J$1:$M$3403,2,0)),"")</f>
        <v/>
      </c>
    </row>
    <row r="1863" spans="1:8" x14ac:dyDescent="0.3">
      <c r="A1863"/>
      <c r="B1863"/>
      <c r="C1863"/>
      <c r="D1863"/>
      <c r="E1863"/>
      <c r="G1863" s="2" t="str">
        <f>IF(AND($A1863&lt;&gt;"Eindtotaal",$A1863&lt;&gt;""),(VLOOKUP($A1863,basisdata!$J$1:$M$3403,4,0)),"")</f>
        <v/>
      </c>
      <c r="H1863" s="2" t="str">
        <f>IF(AND($A1863&lt;&gt;"Eindtotaal",$A1863&lt;&gt;""),(VLOOKUP($A1863,basisdata!$J$1:$M$3403,2,0)),"")</f>
        <v/>
      </c>
    </row>
    <row r="1864" spans="1:8" x14ac:dyDescent="0.3">
      <c r="A1864"/>
      <c r="B1864"/>
      <c r="C1864"/>
      <c r="D1864"/>
      <c r="E1864"/>
      <c r="G1864" s="2" t="str">
        <f>IF(AND($A1864&lt;&gt;"Eindtotaal",$A1864&lt;&gt;""),(VLOOKUP($A1864,basisdata!$J$1:$M$3403,4,0)),"")</f>
        <v/>
      </c>
      <c r="H1864" s="2" t="str">
        <f>IF(AND($A1864&lt;&gt;"Eindtotaal",$A1864&lt;&gt;""),(VLOOKUP($A1864,basisdata!$J$1:$M$3403,2,0)),"")</f>
        <v/>
      </c>
    </row>
    <row r="1865" spans="1:8" x14ac:dyDescent="0.3">
      <c r="A1865"/>
      <c r="B1865"/>
      <c r="C1865"/>
      <c r="D1865"/>
      <c r="E1865"/>
      <c r="G1865" s="2" t="str">
        <f>IF(AND($A1865&lt;&gt;"Eindtotaal",$A1865&lt;&gt;""),(VLOOKUP($A1865,basisdata!$J$1:$M$3403,4,0)),"")</f>
        <v/>
      </c>
      <c r="H1865" s="2" t="str">
        <f>IF(AND($A1865&lt;&gt;"Eindtotaal",$A1865&lt;&gt;""),(VLOOKUP($A1865,basisdata!$J$1:$M$3403,2,0)),"")</f>
        <v/>
      </c>
    </row>
    <row r="1866" spans="1:8" x14ac:dyDescent="0.3">
      <c r="A1866"/>
      <c r="B1866"/>
      <c r="C1866"/>
      <c r="D1866"/>
      <c r="E1866"/>
      <c r="G1866" s="2" t="str">
        <f>IF(AND($A1866&lt;&gt;"Eindtotaal",$A1866&lt;&gt;""),(VLOOKUP($A1866,basisdata!$J$1:$M$3403,4,0)),"")</f>
        <v/>
      </c>
      <c r="H1866" s="2" t="str">
        <f>IF(AND($A1866&lt;&gt;"Eindtotaal",$A1866&lt;&gt;""),(VLOOKUP($A1866,basisdata!$J$1:$M$3403,2,0)),"")</f>
        <v/>
      </c>
    </row>
    <row r="1867" spans="1:8" x14ac:dyDescent="0.3">
      <c r="A1867"/>
      <c r="B1867"/>
      <c r="C1867"/>
      <c r="D1867"/>
      <c r="E1867"/>
      <c r="G1867" s="2" t="str">
        <f>IF(AND($A1867&lt;&gt;"Eindtotaal",$A1867&lt;&gt;""),(VLOOKUP($A1867,basisdata!$J$1:$M$3403,4,0)),"")</f>
        <v/>
      </c>
      <c r="H1867" s="2" t="str">
        <f>IF(AND($A1867&lt;&gt;"Eindtotaal",$A1867&lt;&gt;""),(VLOOKUP($A1867,basisdata!$J$1:$M$3403,2,0)),"")</f>
        <v/>
      </c>
    </row>
    <row r="1868" spans="1:8" x14ac:dyDescent="0.3">
      <c r="A1868"/>
      <c r="B1868"/>
      <c r="C1868"/>
      <c r="D1868"/>
      <c r="E1868"/>
      <c r="G1868" s="2" t="str">
        <f>IF(AND($A1868&lt;&gt;"Eindtotaal",$A1868&lt;&gt;""),(VLOOKUP($A1868,basisdata!$J$1:$M$3403,4,0)),"")</f>
        <v/>
      </c>
      <c r="H1868" s="2" t="str">
        <f>IF(AND($A1868&lt;&gt;"Eindtotaal",$A1868&lt;&gt;""),(VLOOKUP($A1868,basisdata!$J$1:$M$3403,2,0)),"")</f>
        <v/>
      </c>
    </row>
    <row r="1869" spans="1:8" x14ac:dyDescent="0.3">
      <c r="A1869"/>
      <c r="B1869"/>
      <c r="C1869"/>
      <c r="D1869"/>
      <c r="E1869"/>
      <c r="G1869" s="2" t="str">
        <f>IF(AND($A1869&lt;&gt;"Eindtotaal",$A1869&lt;&gt;""),(VLOOKUP($A1869,basisdata!$J$1:$M$3403,4,0)),"")</f>
        <v/>
      </c>
      <c r="H1869" s="2" t="str">
        <f>IF(AND($A1869&lt;&gt;"Eindtotaal",$A1869&lt;&gt;""),(VLOOKUP($A1869,basisdata!$J$1:$M$3403,2,0)),"")</f>
        <v/>
      </c>
    </row>
    <row r="1870" spans="1:8" x14ac:dyDescent="0.3">
      <c r="A1870"/>
      <c r="B1870"/>
      <c r="C1870"/>
      <c r="D1870"/>
      <c r="E1870"/>
      <c r="G1870" s="2" t="str">
        <f>IF(AND($A1870&lt;&gt;"Eindtotaal",$A1870&lt;&gt;""),(VLOOKUP($A1870,basisdata!$J$1:$M$3403,4,0)),"")</f>
        <v/>
      </c>
      <c r="H1870" s="2" t="str">
        <f>IF(AND($A1870&lt;&gt;"Eindtotaal",$A1870&lt;&gt;""),(VLOOKUP($A1870,basisdata!$J$1:$M$3403,2,0)),"")</f>
        <v/>
      </c>
    </row>
    <row r="1871" spans="1:8" x14ac:dyDescent="0.3">
      <c r="A1871"/>
      <c r="B1871"/>
      <c r="C1871"/>
      <c r="D1871"/>
      <c r="E1871"/>
      <c r="G1871" s="2" t="str">
        <f>IF(AND($A1871&lt;&gt;"Eindtotaal",$A1871&lt;&gt;""),(VLOOKUP($A1871,basisdata!$J$1:$M$3403,4,0)),"")</f>
        <v/>
      </c>
      <c r="H1871" s="2" t="str">
        <f>IF(AND($A1871&lt;&gt;"Eindtotaal",$A1871&lt;&gt;""),(VLOOKUP($A1871,basisdata!$J$1:$M$3403,2,0)),"")</f>
        <v/>
      </c>
    </row>
    <row r="1872" spans="1:8" x14ac:dyDescent="0.3">
      <c r="A1872"/>
      <c r="B1872"/>
      <c r="C1872"/>
      <c r="D1872"/>
      <c r="E1872"/>
      <c r="G1872" s="2" t="str">
        <f>IF(AND($A1872&lt;&gt;"Eindtotaal",$A1872&lt;&gt;""),(VLOOKUP($A1872,basisdata!$J$1:$M$3403,4,0)),"")</f>
        <v/>
      </c>
      <c r="H1872" s="2" t="str">
        <f>IF(AND($A1872&lt;&gt;"Eindtotaal",$A1872&lt;&gt;""),(VLOOKUP($A1872,basisdata!$J$1:$M$3403,2,0)),"")</f>
        <v/>
      </c>
    </row>
    <row r="1873" spans="1:8" x14ac:dyDescent="0.3">
      <c r="A1873"/>
      <c r="B1873"/>
      <c r="C1873"/>
      <c r="D1873"/>
      <c r="E1873"/>
      <c r="G1873" s="2" t="str">
        <f>IF(AND($A1873&lt;&gt;"Eindtotaal",$A1873&lt;&gt;""),(VLOOKUP($A1873,basisdata!$J$1:$M$3403,4,0)),"")</f>
        <v/>
      </c>
      <c r="H1873" s="2" t="str">
        <f>IF(AND($A1873&lt;&gt;"Eindtotaal",$A1873&lt;&gt;""),(VLOOKUP($A1873,basisdata!$J$1:$M$3403,2,0)),"")</f>
        <v/>
      </c>
    </row>
    <row r="1874" spans="1:8" x14ac:dyDescent="0.3">
      <c r="A1874"/>
      <c r="B1874"/>
      <c r="C1874"/>
      <c r="D1874"/>
      <c r="E1874"/>
      <c r="G1874" s="2" t="str">
        <f>IF(AND($A1874&lt;&gt;"Eindtotaal",$A1874&lt;&gt;""),(VLOOKUP($A1874,basisdata!$J$1:$M$3403,4,0)),"")</f>
        <v/>
      </c>
      <c r="H1874" s="2" t="str">
        <f>IF(AND($A1874&lt;&gt;"Eindtotaal",$A1874&lt;&gt;""),(VLOOKUP($A1874,basisdata!$J$1:$M$3403,2,0)),"")</f>
        <v/>
      </c>
    </row>
    <row r="1875" spans="1:8" x14ac:dyDescent="0.3">
      <c r="A1875"/>
      <c r="B1875"/>
      <c r="C1875"/>
      <c r="D1875"/>
      <c r="E1875"/>
      <c r="G1875" s="2" t="str">
        <f>IF(AND($A1875&lt;&gt;"Eindtotaal",$A1875&lt;&gt;""),(VLOOKUP($A1875,basisdata!$J$1:$M$3403,4,0)),"")</f>
        <v/>
      </c>
      <c r="H1875" s="2" t="str">
        <f>IF(AND($A1875&lt;&gt;"Eindtotaal",$A1875&lt;&gt;""),(VLOOKUP($A1875,basisdata!$J$1:$M$3403,2,0)),"")</f>
        <v/>
      </c>
    </row>
    <row r="1876" spans="1:8" x14ac:dyDescent="0.3">
      <c r="A1876"/>
      <c r="B1876"/>
      <c r="C1876"/>
      <c r="D1876"/>
      <c r="E1876"/>
      <c r="G1876" s="2" t="str">
        <f>IF(AND($A1876&lt;&gt;"Eindtotaal",$A1876&lt;&gt;""),(VLOOKUP($A1876,basisdata!$J$1:$M$3403,4,0)),"")</f>
        <v/>
      </c>
      <c r="H1876" s="2" t="str">
        <f>IF(AND($A1876&lt;&gt;"Eindtotaal",$A1876&lt;&gt;""),(VLOOKUP($A1876,basisdata!$J$1:$M$3403,2,0)),"")</f>
        <v/>
      </c>
    </row>
    <row r="1877" spans="1:8" x14ac:dyDescent="0.3">
      <c r="A1877"/>
      <c r="B1877"/>
      <c r="C1877"/>
      <c r="D1877"/>
      <c r="E1877"/>
      <c r="G1877" s="2" t="str">
        <f>IF(AND($A1877&lt;&gt;"Eindtotaal",$A1877&lt;&gt;""),(VLOOKUP($A1877,basisdata!$J$1:$M$3403,4,0)),"")</f>
        <v/>
      </c>
      <c r="H1877" s="2" t="str">
        <f>IF(AND($A1877&lt;&gt;"Eindtotaal",$A1877&lt;&gt;""),(VLOOKUP($A1877,basisdata!$J$1:$M$3403,2,0)),"")</f>
        <v/>
      </c>
    </row>
    <row r="1878" spans="1:8" x14ac:dyDescent="0.3">
      <c r="A1878"/>
      <c r="B1878"/>
      <c r="C1878"/>
      <c r="D1878"/>
      <c r="E1878"/>
      <c r="G1878" s="2" t="str">
        <f>IF(AND($A1878&lt;&gt;"Eindtotaal",$A1878&lt;&gt;""),(VLOOKUP($A1878,basisdata!$J$1:$M$3403,4,0)),"")</f>
        <v/>
      </c>
      <c r="H1878" s="2" t="str">
        <f>IF(AND($A1878&lt;&gt;"Eindtotaal",$A1878&lt;&gt;""),(VLOOKUP($A1878,basisdata!$J$1:$M$3403,2,0)),"")</f>
        <v/>
      </c>
    </row>
    <row r="1879" spans="1:8" x14ac:dyDescent="0.3">
      <c r="A1879"/>
      <c r="B1879"/>
      <c r="C1879"/>
      <c r="D1879"/>
      <c r="E1879"/>
      <c r="G1879" s="2" t="str">
        <f>IF(AND($A1879&lt;&gt;"Eindtotaal",$A1879&lt;&gt;""),(VLOOKUP($A1879,basisdata!$J$1:$M$3403,4,0)),"")</f>
        <v/>
      </c>
      <c r="H1879" s="2" t="str">
        <f>IF(AND($A1879&lt;&gt;"Eindtotaal",$A1879&lt;&gt;""),(VLOOKUP($A1879,basisdata!$J$1:$M$3403,2,0)),"")</f>
        <v/>
      </c>
    </row>
    <row r="1880" spans="1:8" x14ac:dyDescent="0.3">
      <c r="A1880"/>
      <c r="B1880"/>
      <c r="C1880"/>
      <c r="D1880"/>
      <c r="E1880"/>
      <c r="G1880" s="2" t="str">
        <f>IF(AND($A1880&lt;&gt;"Eindtotaal",$A1880&lt;&gt;""),(VLOOKUP($A1880,basisdata!$J$1:$M$3403,4,0)),"")</f>
        <v/>
      </c>
      <c r="H1880" s="2" t="str">
        <f>IF(AND($A1880&lt;&gt;"Eindtotaal",$A1880&lt;&gt;""),(VLOOKUP($A1880,basisdata!$J$1:$M$3403,2,0)),"")</f>
        <v/>
      </c>
    </row>
    <row r="1881" spans="1:8" x14ac:dyDescent="0.3">
      <c r="A1881"/>
      <c r="B1881"/>
      <c r="C1881"/>
      <c r="D1881"/>
      <c r="E1881"/>
      <c r="G1881" s="2" t="str">
        <f>IF(AND($A1881&lt;&gt;"Eindtotaal",$A1881&lt;&gt;""),(VLOOKUP($A1881,basisdata!$J$1:$M$3403,4,0)),"")</f>
        <v/>
      </c>
      <c r="H1881" s="2" t="str">
        <f>IF(AND($A1881&lt;&gt;"Eindtotaal",$A1881&lt;&gt;""),(VLOOKUP($A1881,basisdata!$J$1:$M$3403,2,0)),"")</f>
        <v/>
      </c>
    </row>
    <row r="1882" spans="1:8" x14ac:dyDescent="0.3">
      <c r="A1882"/>
      <c r="B1882"/>
      <c r="C1882"/>
      <c r="D1882"/>
      <c r="E1882"/>
      <c r="G1882" s="2" t="str">
        <f>IF(AND($A1882&lt;&gt;"Eindtotaal",$A1882&lt;&gt;""),(VLOOKUP($A1882,basisdata!$J$1:$M$3403,4,0)),"")</f>
        <v/>
      </c>
      <c r="H1882" s="2" t="str">
        <f>IF(AND($A1882&lt;&gt;"Eindtotaal",$A1882&lt;&gt;""),(VLOOKUP($A1882,basisdata!$J$1:$M$3403,2,0)),"")</f>
        <v/>
      </c>
    </row>
    <row r="1883" spans="1:8" x14ac:dyDescent="0.3">
      <c r="A1883"/>
      <c r="B1883"/>
      <c r="C1883"/>
      <c r="D1883"/>
      <c r="E1883"/>
      <c r="G1883" s="2" t="str">
        <f>IF(AND($A1883&lt;&gt;"Eindtotaal",$A1883&lt;&gt;""),(VLOOKUP($A1883,basisdata!$J$1:$M$3403,4,0)),"")</f>
        <v/>
      </c>
      <c r="H1883" s="2" t="str">
        <f>IF(AND($A1883&lt;&gt;"Eindtotaal",$A1883&lt;&gt;""),(VLOOKUP($A1883,basisdata!$J$1:$M$3403,2,0)),"")</f>
        <v/>
      </c>
    </row>
    <row r="1884" spans="1:8" x14ac:dyDescent="0.3">
      <c r="A1884"/>
      <c r="B1884"/>
      <c r="C1884"/>
      <c r="D1884"/>
      <c r="E1884"/>
      <c r="G1884" s="2" t="str">
        <f>IF(AND($A1884&lt;&gt;"Eindtotaal",$A1884&lt;&gt;""),(VLOOKUP($A1884,basisdata!$J$1:$M$3403,4,0)),"")</f>
        <v/>
      </c>
      <c r="H1884" s="2" t="str">
        <f>IF(AND($A1884&lt;&gt;"Eindtotaal",$A1884&lt;&gt;""),(VLOOKUP($A1884,basisdata!$J$1:$M$3403,2,0)),"")</f>
        <v/>
      </c>
    </row>
    <row r="1885" spans="1:8" x14ac:dyDescent="0.3">
      <c r="A1885"/>
      <c r="B1885"/>
      <c r="C1885"/>
      <c r="D1885"/>
      <c r="E1885"/>
      <c r="G1885" s="2" t="str">
        <f>IF(AND($A1885&lt;&gt;"Eindtotaal",$A1885&lt;&gt;""),(VLOOKUP($A1885,basisdata!$J$1:$M$3403,4,0)),"")</f>
        <v/>
      </c>
      <c r="H1885" s="2" t="str">
        <f>IF(AND($A1885&lt;&gt;"Eindtotaal",$A1885&lt;&gt;""),(VLOOKUP($A1885,basisdata!$J$1:$M$3403,2,0)),"")</f>
        <v/>
      </c>
    </row>
    <row r="1886" spans="1:8" x14ac:dyDescent="0.3">
      <c r="A1886"/>
      <c r="B1886"/>
      <c r="C1886"/>
      <c r="D1886"/>
      <c r="E1886"/>
      <c r="G1886" s="2" t="str">
        <f>IF(AND($A1886&lt;&gt;"Eindtotaal",$A1886&lt;&gt;""),(VLOOKUP($A1886,basisdata!$J$1:$M$3403,4,0)),"")</f>
        <v/>
      </c>
      <c r="H1886" s="2" t="str">
        <f>IF(AND($A1886&lt;&gt;"Eindtotaal",$A1886&lt;&gt;""),(VLOOKUP($A1886,basisdata!$J$1:$M$3403,2,0)),"")</f>
        <v/>
      </c>
    </row>
    <row r="1887" spans="1:8" x14ac:dyDescent="0.3">
      <c r="A1887"/>
      <c r="B1887"/>
      <c r="C1887"/>
      <c r="D1887"/>
      <c r="E1887"/>
      <c r="G1887" s="2" t="str">
        <f>IF(AND($A1887&lt;&gt;"Eindtotaal",$A1887&lt;&gt;""),(VLOOKUP($A1887,basisdata!$J$1:$M$3403,4,0)),"")</f>
        <v/>
      </c>
      <c r="H1887" s="2" t="str">
        <f>IF(AND($A1887&lt;&gt;"Eindtotaal",$A1887&lt;&gt;""),(VLOOKUP($A1887,basisdata!$J$1:$M$3403,2,0)),"")</f>
        <v/>
      </c>
    </row>
    <row r="1888" spans="1:8" x14ac:dyDescent="0.3">
      <c r="A1888"/>
      <c r="B1888"/>
      <c r="C1888"/>
      <c r="D1888"/>
      <c r="E1888"/>
      <c r="G1888" s="2" t="str">
        <f>IF(AND($A1888&lt;&gt;"Eindtotaal",$A1888&lt;&gt;""),(VLOOKUP($A1888,basisdata!$J$1:$M$3403,4,0)),"")</f>
        <v/>
      </c>
      <c r="H1888" s="2" t="str">
        <f>IF(AND($A1888&lt;&gt;"Eindtotaal",$A1888&lt;&gt;""),(VLOOKUP($A1888,basisdata!$J$1:$M$3403,2,0)),"")</f>
        <v/>
      </c>
    </row>
    <row r="1889" spans="1:8" x14ac:dyDescent="0.3">
      <c r="A1889"/>
      <c r="B1889"/>
      <c r="C1889"/>
      <c r="D1889"/>
      <c r="E1889"/>
      <c r="G1889" s="2" t="str">
        <f>IF(AND($A1889&lt;&gt;"Eindtotaal",$A1889&lt;&gt;""),(VLOOKUP($A1889,basisdata!$J$1:$M$3403,4,0)),"")</f>
        <v/>
      </c>
      <c r="H1889" s="2" t="str">
        <f>IF(AND($A1889&lt;&gt;"Eindtotaal",$A1889&lt;&gt;""),(VLOOKUP($A1889,basisdata!$J$1:$M$3403,2,0)),"")</f>
        <v/>
      </c>
    </row>
    <row r="1890" spans="1:8" x14ac:dyDescent="0.3">
      <c r="A1890"/>
      <c r="B1890"/>
      <c r="C1890"/>
      <c r="D1890"/>
      <c r="E1890"/>
      <c r="G1890" s="2" t="str">
        <f>IF(AND($A1890&lt;&gt;"Eindtotaal",$A1890&lt;&gt;""),(VLOOKUP($A1890,basisdata!$J$1:$M$3403,4,0)),"")</f>
        <v/>
      </c>
      <c r="H1890" s="2" t="str">
        <f>IF(AND($A1890&lt;&gt;"Eindtotaal",$A1890&lt;&gt;""),(VLOOKUP($A1890,basisdata!$J$1:$M$3403,2,0)),"")</f>
        <v/>
      </c>
    </row>
    <row r="1891" spans="1:8" x14ac:dyDescent="0.3">
      <c r="A1891"/>
      <c r="B1891"/>
      <c r="C1891"/>
      <c r="D1891"/>
      <c r="E1891"/>
      <c r="G1891" s="2" t="str">
        <f>IF(AND($A1891&lt;&gt;"Eindtotaal",$A1891&lt;&gt;""),(VLOOKUP($A1891,basisdata!$J$1:$M$3403,4,0)),"")</f>
        <v/>
      </c>
      <c r="H1891" s="2" t="str">
        <f>IF(AND($A1891&lt;&gt;"Eindtotaal",$A1891&lt;&gt;""),(VLOOKUP($A1891,basisdata!$J$1:$M$3403,2,0)),"")</f>
        <v/>
      </c>
    </row>
    <row r="1892" spans="1:8" x14ac:dyDescent="0.3">
      <c r="A1892"/>
      <c r="B1892"/>
      <c r="C1892"/>
      <c r="D1892"/>
      <c r="E1892"/>
      <c r="G1892" s="2" t="str">
        <f>IF(AND($A1892&lt;&gt;"Eindtotaal",$A1892&lt;&gt;""),(VLOOKUP($A1892,basisdata!$J$1:$M$3403,4,0)),"")</f>
        <v/>
      </c>
      <c r="H1892" s="2" t="str">
        <f>IF(AND($A1892&lt;&gt;"Eindtotaal",$A1892&lt;&gt;""),(VLOOKUP($A1892,basisdata!$J$1:$M$3403,2,0)),"")</f>
        <v/>
      </c>
    </row>
    <row r="1893" spans="1:8" x14ac:dyDescent="0.3">
      <c r="A1893"/>
      <c r="B1893"/>
      <c r="C1893"/>
      <c r="D1893"/>
      <c r="E1893"/>
      <c r="G1893" s="2" t="str">
        <f>IF(AND($A1893&lt;&gt;"Eindtotaal",$A1893&lt;&gt;""),(VLOOKUP($A1893,basisdata!$J$1:$M$3403,4,0)),"")</f>
        <v/>
      </c>
      <c r="H1893" s="2" t="str">
        <f>IF(AND($A1893&lt;&gt;"Eindtotaal",$A1893&lt;&gt;""),(VLOOKUP($A1893,basisdata!$J$1:$M$3403,2,0)),"")</f>
        <v/>
      </c>
    </row>
    <row r="1894" spans="1:8" x14ac:dyDescent="0.3">
      <c r="A1894"/>
      <c r="B1894"/>
      <c r="C1894"/>
      <c r="D1894"/>
      <c r="E1894"/>
      <c r="G1894" s="2" t="str">
        <f>IF(AND($A1894&lt;&gt;"Eindtotaal",$A1894&lt;&gt;""),(VLOOKUP($A1894,basisdata!$J$1:$M$3403,4,0)),"")</f>
        <v/>
      </c>
      <c r="H1894" s="2" t="str">
        <f>IF(AND($A1894&lt;&gt;"Eindtotaal",$A1894&lt;&gt;""),(VLOOKUP($A1894,basisdata!$J$1:$M$3403,2,0)),"")</f>
        <v/>
      </c>
    </row>
    <row r="1895" spans="1:8" x14ac:dyDescent="0.3">
      <c r="A1895"/>
      <c r="B1895"/>
      <c r="C1895"/>
      <c r="D1895"/>
      <c r="E1895"/>
      <c r="G1895" s="2" t="str">
        <f>IF(AND($A1895&lt;&gt;"Eindtotaal",$A1895&lt;&gt;""),(VLOOKUP($A1895,basisdata!$J$1:$M$3403,4,0)),"")</f>
        <v/>
      </c>
      <c r="H1895" s="2" t="str">
        <f>IF(AND($A1895&lt;&gt;"Eindtotaal",$A1895&lt;&gt;""),(VLOOKUP($A1895,basisdata!$J$1:$M$3403,2,0)),"")</f>
        <v/>
      </c>
    </row>
    <row r="1896" spans="1:8" x14ac:dyDescent="0.3">
      <c r="A1896"/>
      <c r="B1896"/>
      <c r="C1896"/>
      <c r="D1896"/>
      <c r="E1896"/>
      <c r="G1896" s="2" t="str">
        <f>IF(AND($A1896&lt;&gt;"Eindtotaal",$A1896&lt;&gt;""),(VLOOKUP($A1896,basisdata!$J$1:$M$3403,4,0)),"")</f>
        <v/>
      </c>
      <c r="H1896" s="2" t="str">
        <f>IF(AND($A1896&lt;&gt;"Eindtotaal",$A1896&lt;&gt;""),(VLOOKUP($A1896,basisdata!$J$1:$M$3403,2,0)),"")</f>
        <v/>
      </c>
    </row>
    <row r="1897" spans="1:8" x14ac:dyDescent="0.3">
      <c r="A1897"/>
      <c r="B1897"/>
      <c r="C1897"/>
      <c r="D1897"/>
      <c r="E1897"/>
      <c r="G1897" s="2" t="str">
        <f>IF(AND($A1897&lt;&gt;"Eindtotaal",$A1897&lt;&gt;""),(VLOOKUP($A1897,basisdata!$J$1:$M$3403,4,0)),"")</f>
        <v/>
      </c>
      <c r="H1897" s="2" t="str">
        <f>IF(AND($A1897&lt;&gt;"Eindtotaal",$A1897&lt;&gt;""),(VLOOKUP($A1897,basisdata!$J$1:$M$3403,2,0)),"")</f>
        <v/>
      </c>
    </row>
    <row r="1898" spans="1:8" x14ac:dyDescent="0.3">
      <c r="A1898"/>
      <c r="B1898"/>
      <c r="C1898"/>
      <c r="D1898"/>
      <c r="E1898"/>
      <c r="G1898" s="2" t="str">
        <f>IF(AND($A1898&lt;&gt;"Eindtotaal",$A1898&lt;&gt;""),(VLOOKUP($A1898,basisdata!$J$1:$M$3403,4,0)),"")</f>
        <v/>
      </c>
      <c r="H1898" s="2" t="str">
        <f>IF(AND($A1898&lt;&gt;"Eindtotaal",$A1898&lt;&gt;""),(VLOOKUP($A1898,basisdata!$J$1:$M$3403,2,0)),"")</f>
        <v/>
      </c>
    </row>
    <row r="1899" spans="1:8" x14ac:dyDescent="0.3">
      <c r="A1899"/>
      <c r="B1899"/>
      <c r="C1899"/>
      <c r="D1899"/>
      <c r="E1899"/>
      <c r="G1899" s="2" t="str">
        <f>IF(AND($A1899&lt;&gt;"Eindtotaal",$A1899&lt;&gt;""),(VLOOKUP($A1899,basisdata!$J$1:$M$3403,4,0)),"")</f>
        <v/>
      </c>
      <c r="H1899" s="2" t="str">
        <f>IF(AND($A1899&lt;&gt;"Eindtotaal",$A1899&lt;&gt;""),(VLOOKUP($A1899,basisdata!$J$1:$M$3403,2,0)),"")</f>
        <v/>
      </c>
    </row>
    <row r="1900" spans="1:8" x14ac:dyDescent="0.3">
      <c r="A1900"/>
      <c r="B1900"/>
      <c r="C1900"/>
      <c r="D1900"/>
      <c r="E1900"/>
      <c r="G1900" s="2" t="str">
        <f>IF(AND($A1900&lt;&gt;"Eindtotaal",$A1900&lt;&gt;""),(VLOOKUP($A1900,basisdata!$J$1:$M$3403,4,0)),"")</f>
        <v/>
      </c>
      <c r="H1900" s="2" t="str">
        <f>IF(AND($A1900&lt;&gt;"Eindtotaal",$A1900&lt;&gt;""),(VLOOKUP($A1900,basisdata!$J$1:$M$3403,2,0)),"")</f>
        <v/>
      </c>
    </row>
    <row r="1901" spans="1:8" x14ac:dyDescent="0.3">
      <c r="A1901"/>
      <c r="B1901"/>
      <c r="C1901"/>
      <c r="D1901"/>
      <c r="E1901"/>
      <c r="G1901" s="2" t="str">
        <f>IF(AND($A1901&lt;&gt;"Eindtotaal",$A1901&lt;&gt;""),(VLOOKUP($A1901,basisdata!$J$1:$M$3403,4,0)),"")</f>
        <v/>
      </c>
      <c r="H1901" s="2" t="str">
        <f>IF(AND($A1901&lt;&gt;"Eindtotaal",$A1901&lt;&gt;""),(VLOOKUP($A1901,basisdata!$J$1:$M$3403,2,0)),"")</f>
        <v/>
      </c>
    </row>
    <row r="1902" spans="1:8" x14ac:dyDescent="0.3">
      <c r="A1902"/>
      <c r="B1902"/>
      <c r="C1902"/>
      <c r="D1902"/>
      <c r="E1902"/>
      <c r="G1902" s="2" t="str">
        <f>IF(AND($A1902&lt;&gt;"Eindtotaal",$A1902&lt;&gt;""),(VLOOKUP($A1902,basisdata!$J$1:$M$3403,4,0)),"")</f>
        <v/>
      </c>
      <c r="H1902" s="2" t="str">
        <f>IF(AND($A1902&lt;&gt;"Eindtotaal",$A1902&lt;&gt;""),(VLOOKUP($A1902,basisdata!$J$1:$M$3403,2,0)),"")</f>
        <v/>
      </c>
    </row>
    <row r="1903" spans="1:8" x14ac:dyDescent="0.3">
      <c r="A1903"/>
      <c r="B1903"/>
      <c r="C1903"/>
      <c r="D1903"/>
      <c r="E1903"/>
      <c r="G1903" s="2" t="str">
        <f>IF(AND($A1903&lt;&gt;"Eindtotaal",$A1903&lt;&gt;""),(VLOOKUP($A1903,basisdata!$J$1:$M$3403,4,0)),"")</f>
        <v/>
      </c>
      <c r="H1903" s="2" t="str">
        <f>IF(AND($A1903&lt;&gt;"Eindtotaal",$A1903&lt;&gt;""),(VLOOKUP($A1903,basisdata!$J$1:$M$3403,2,0)),"")</f>
        <v/>
      </c>
    </row>
    <row r="1904" spans="1:8" x14ac:dyDescent="0.3">
      <c r="A1904"/>
      <c r="B1904"/>
      <c r="C1904"/>
      <c r="D1904"/>
      <c r="E1904"/>
      <c r="G1904" s="2" t="str">
        <f>IF(AND($A1904&lt;&gt;"Eindtotaal",$A1904&lt;&gt;""),(VLOOKUP($A1904,basisdata!$J$1:$M$3403,4,0)),"")</f>
        <v/>
      </c>
      <c r="H1904" s="2" t="str">
        <f>IF(AND($A1904&lt;&gt;"Eindtotaal",$A1904&lt;&gt;""),(VLOOKUP($A1904,basisdata!$J$1:$M$3403,2,0)),"")</f>
        <v/>
      </c>
    </row>
    <row r="1905" spans="1:8" x14ac:dyDescent="0.3">
      <c r="A1905"/>
      <c r="B1905"/>
      <c r="C1905"/>
      <c r="D1905"/>
      <c r="E1905"/>
      <c r="G1905" s="2" t="str">
        <f>IF(AND($A1905&lt;&gt;"Eindtotaal",$A1905&lt;&gt;""),(VLOOKUP($A1905,basisdata!$J$1:$M$3403,4,0)),"")</f>
        <v/>
      </c>
      <c r="H1905" s="2" t="str">
        <f>IF(AND($A1905&lt;&gt;"Eindtotaal",$A1905&lt;&gt;""),(VLOOKUP($A1905,basisdata!$J$1:$M$3403,2,0)),"")</f>
        <v/>
      </c>
    </row>
    <row r="1906" spans="1:8" x14ac:dyDescent="0.3">
      <c r="A1906"/>
      <c r="B1906"/>
      <c r="C1906"/>
      <c r="D1906"/>
      <c r="E1906"/>
      <c r="G1906" s="2" t="str">
        <f>IF(AND($A1906&lt;&gt;"Eindtotaal",$A1906&lt;&gt;""),(VLOOKUP($A1906,basisdata!$J$1:$M$3403,4,0)),"")</f>
        <v/>
      </c>
      <c r="H1906" s="2" t="str">
        <f>IF(AND($A1906&lt;&gt;"Eindtotaal",$A1906&lt;&gt;""),(VLOOKUP($A1906,basisdata!$J$1:$M$3403,2,0)),"")</f>
        <v/>
      </c>
    </row>
    <row r="1907" spans="1:8" x14ac:dyDescent="0.3">
      <c r="A1907"/>
      <c r="B1907"/>
      <c r="C1907"/>
      <c r="D1907"/>
      <c r="E1907"/>
      <c r="G1907" s="2" t="str">
        <f>IF(AND($A1907&lt;&gt;"Eindtotaal",$A1907&lt;&gt;""),(VLOOKUP($A1907,basisdata!$J$1:$M$3403,4,0)),"")</f>
        <v/>
      </c>
      <c r="H1907" s="2" t="str">
        <f>IF(AND($A1907&lt;&gt;"Eindtotaal",$A1907&lt;&gt;""),(VLOOKUP($A1907,basisdata!$J$1:$M$3403,2,0)),"")</f>
        <v/>
      </c>
    </row>
    <row r="1908" spans="1:8" x14ac:dyDescent="0.3">
      <c r="A1908"/>
      <c r="B1908"/>
      <c r="C1908"/>
      <c r="D1908"/>
      <c r="E1908"/>
      <c r="G1908" s="2" t="str">
        <f>IF(AND($A1908&lt;&gt;"Eindtotaal",$A1908&lt;&gt;""),(VLOOKUP($A1908,basisdata!$J$1:$M$3403,4,0)),"")</f>
        <v/>
      </c>
      <c r="H1908" s="2" t="str">
        <f>IF(AND($A1908&lt;&gt;"Eindtotaal",$A1908&lt;&gt;""),(VLOOKUP($A1908,basisdata!$J$1:$M$3403,2,0)),"")</f>
        <v/>
      </c>
    </row>
    <row r="1909" spans="1:8" x14ac:dyDescent="0.3">
      <c r="A1909"/>
      <c r="B1909"/>
      <c r="C1909"/>
      <c r="D1909"/>
      <c r="E1909"/>
      <c r="G1909" s="2" t="str">
        <f>IF(AND($A1909&lt;&gt;"Eindtotaal",$A1909&lt;&gt;""),(VLOOKUP($A1909,basisdata!$J$1:$M$3403,4,0)),"")</f>
        <v/>
      </c>
      <c r="H1909" s="2" t="str">
        <f>IF(AND($A1909&lt;&gt;"Eindtotaal",$A1909&lt;&gt;""),(VLOOKUP($A1909,basisdata!$J$1:$M$3403,2,0)),"")</f>
        <v/>
      </c>
    </row>
    <row r="1910" spans="1:8" x14ac:dyDescent="0.3">
      <c r="A1910"/>
      <c r="B1910"/>
      <c r="C1910"/>
      <c r="D1910"/>
      <c r="E1910"/>
      <c r="G1910" s="2" t="str">
        <f>IF(AND($A1910&lt;&gt;"Eindtotaal",$A1910&lt;&gt;""),(VLOOKUP($A1910,basisdata!$J$1:$M$3403,4,0)),"")</f>
        <v/>
      </c>
      <c r="H1910" s="2" t="str">
        <f>IF(AND($A1910&lt;&gt;"Eindtotaal",$A1910&lt;&gt;""),(VLOOKUP($A1910,basisdata!$J$1:$M$3403,2,0)),"")</f>
        <v/>
      </c>
    </row>
    <row r="1911" spans="1:8" x14ac:dyDescent="0.3">
      <c r="A1911"/>
      <c r="B1911"/>
      <c r="C1911"/>
      <c r="D1911"/>
      <c r="E1911"/>
      <c r="G1911" s="2" t="str">
        <f>IF(AND($A1911&lt;&gt;"Eindtotaal",$A1911&lt;&gt;""),(VLOOKUP($A1911,basisdata!$J$1:$M$3403,4,0)),"")</f>
        <v/>
      </c>
      <c r="H1911" s="2" t="str">
        <f>IF(AND($A1911&lt;&gt;"Eindtotaal",$A1911&lt;&gt;""),(VLOOKUP($A1911,basisdata!$J$1:$M$3403,2,0)),"")</f>
        <v/>
      </c>
    </row>
    <row r="1912" spans="1:8" x14ac:dyDescent="0.3">
      <c r="A1912"/>
      <c r="B1912"/>
      <c r="C1912"/>
      <c r="D1912"/>
      <c r="E1912"/>
      <c r="G1912" s="2" t="str">
        <f>IF(AND($A1912&lt;&gt;"Eindtotaal",$A1912&lt;&gt;""),(VLOOKUP($A1912,basisdata!$J$1:$M$3403,4,0)),"")</f>
        <v/>
      </c>
      <c r="H1912" s="2" t="str">
        <f>IF(AND($A1912&lt;&gt;"Eindtotaal",$A1912&lt;&gt;""),(VLOOKUP($A1912,basisdata!$J$1:$M$3403,2,0)),"")</f>
        <v/>
      </c>
    </row>
    <row r="1913" spans="1:8" x14ac:dyDescent="0.3">
      <c r="A1913"/>
      <c r="B1913"/>
      <c r="C1913"/>
      <c r="D1913"/>
      <c r="E1913"/>
      <c r="G1913" s="2" t="str">
        <f>IF(AND($A1913&lt;&gt;"Eindtotaal",$A1913&lt;&gt;""),(VLOOKUP($A1913,basisdata!$J$1:$M$3403,4,0)),"")</f>
        <v/>
      </c>
      <c r="H1913" s="2" t="str">
        <f>IF(AND($A1913&lt;&gt;"Eindtotaal",$A1913&lt;&gt;""),(VLOOKUP($A1913,basisdata!$J$1:$M$3403,2,0)),"")</f>
        <v/>
      </c>
    </row>
    <row r="1914" spans="1:8" x14ac:dyDescent="0.3">
      <c r="A1914"/>
      <c r="B1914"/>
      <c r="C1914"/>
      <c r="D1914"/>
      <c r="E1914"/>
      <c r="G1914" s="2" t="str">
        <f>IF(AND($A1914&lt;&gt;"Eindtotaal",$A1914&lt;&gt;""),(VLOOKUP($A1914,basisdata!$J$1:$M$3403,4,0)),"")</f>
        <v/>
      </c>
      <c r="H1914" s="2" t="str">
        <f>IF(AND($A1914&lt;&gt;"Eindtotaal",$A1914&lt;&gt;""),(VLOOKUP($A1914,basisdata!$J$1:$M$3403,2,0)),"")</f>
        <v/>
      </c>
    </row>
    <row r="1915" spans="1:8" x14ac:dyDescent="0.3">
      <c r="A1915"/>
      <c r="B1915"/>
      <c r="C1915"/>
      <c r="D1915"/>
      <c r="E1915"/>
      <c r="G1915" s="2" t="str">
        <f>IF(AND($A1915&lt;&gt;"Eindtotaal",$A1915&lt;&gt;""),(VLOOKUP($A1915,basisdata!$J$1:$M$3403,4,0)),"")</f>
        <v/>
      </c>
      <c r="H1915" s="2" t="str">
        <f>IF(AND($A1915&lt;&gt;"Eindtotaal",$A1915&lt;&gt;""),(VLOOKUP($A1915,basisdata!$J$1:$M$3403,2,0)),"")</f>
        <v/>
      </c>
    </row>
    <row r="1916" spans="1:8" x14ac:dyDescent="0.3">
      <c r="A1916"/>
      <c r="B1916"/>
      <c r="C1916"/>
      <c r="D1916"/>
      <c r="E1916"/>
      <c r="G1916" s="2" t="str">
        <f>IF(AND($A1916&lt;&gt;"Eindtotaal",$A1916&lt;&gt;""),(VLOOKUP($A1916,basisdata!$J$1:$M$3403,4,0)),"")</f>
        <v/>
      </c>
      <c r="H1916" s="2" t="str">
        <f>IF(AND($A1916&lt;&gt;"Eindtotaal",$A1916&lt;&gt;""),(VLOOKUP($A1916,basisdata!$J$1:$M$3403,2,0)),"")</f>
        <v/>
      </c>
    </row>
    <row r="1917" spans="1:8" x14ac:dyDescent="0.3">
      <c r="A1917"/>
      <c r="B1917"/>
      <c r="C1917"/>
      <c r="D1917"/>
      <c r="E1917"/>
      <c r="G1917" s="2" t="str">
        <f>IF(AND($A1917&lt;&gt;"Eindtotaal",$A1917&lt;&gt;""),(VLOOKUP($A1917,basisdata!$J$1:$M$3403,4,0)),"")</f>
        <v/>
      </c>
      <c r="H1917" s="2" t="str">
        <f>IF(AND($A1917&lt;&gt;"Eindtotaal",$A1917&lt;&gt;""),(VLOOKUP($A1917,basisdata!$J$1:$M$3403,2,0)),"")</f>
        <v/>
      </c>
    </row>
    <row r="1918" spans="1:8" x14ac:dyDescent="0.3">
      <c r="A1918"/>
      <c r="B1918"/>
      <c r="C1918"/>
      <c r="D1918"/>
      <c r="E1918"/>
      <c r="G1918" s="2" t="str">
        <f>IF(AND($A1918&lt;&gt;"Eindtotaal",$A1918&lt;&gt;""),(VLOOKUP($A1918,basisdata!$J$1:$M$3403,4,0)),"")</f>
        <v/>
      </c>
      <c r="H1918" s="2" t="str">
        <f>IF(AND($A1918&lt;&gt;"Eindtotaal",$A1918&lt;&gt;""),(VLOOKUP($A1918,basisdata!$J$1:$M$3403,2,0)),"")</f>
        <v/>
      </c>
    </row>
    <row r="1919" spans="1:8" x14ac:dyDescent="0.3">
      <c r="A1919"/>
      <c r="B1919"/>
      <c r="C1919"/>
      <c r="D1919"/>
      <c r="E1919"/>
      <c r="G1919" s="2" t="str">
        <f>IF(AND($A1919&lt;&gt;"Eindtotaal",$A1919&lt;&gt;""),(VLOOKUP($A1919,basisdata!$J$1:$M$3403,4,0)),"")</f>
        <v/>
      </c>
      <c r="H1919" s="2" t="str">
        <f>IF(AND($A1919&lt;&gt;"Eindtotaal",$A1919&lt;&gt;""),(VLOOKUP($A1919,basisdata!$J$1:$M$3403,2,0)),"")</f>
        <v/>
      </c>
    </row>
    <row r="1920" spans="1:8" x14ac:dyDescent="0.3">
      <c r="A1920"/>
      <c r="B1920"/>
      <c r="C1920"/>
      <c r="D1920"/>
      <c r="E1920"/>
      <c r="G1920" s="2" t="str">
        <f>IF(AND($A1920&lt;&gt;"Eindtotaal",$A1920&lt;&gt;""),(VLOOKUP($A1920,basisdata!$J$1:$M$3403,4,0)),"")</f>
        <v/>
      </c>
      <c r="H1920" s="2" t="str">
        <f>IF(AND($A1920&lt;&gt;"Eindtotaal",$A1920&lt;&gt;""),(VLOOKUP($A1920,basisdata!$J$1:$M$3403,2,0)),"")</f>
        <v/>
      </c>
    </row>
    <row r="1921" spans="1:8" x14ac:dyDescent="0.3">
      <c r="A1921"/>
      <c r="B1921"/>
      <c r="C1921"/>
      <c r="D1921"/>
      <c r="E1921"/>
      <c r="G1921" s="2" t="str">
        <f>IF(AND($A1921&lt;&gt;"Eindtotaal",$A1921&lt;&gt;""),(VLOOKUP($A1921,basisdata!$J$1:$M$3403,4,0)),"")</f>
        <v/>
      </c>
      <c r="H1921" s="2" t="str">
        <f>IF(AND($A1921&lt;&gt;"Eindtotaal",$A1921&lt;&gt;""),(VLOOKUP($A1921,basisdata!$J$1:$M$3403,2,0)),"")</f>
        <v/>
      </c>
    </row>
    <row r="1922" spans="1:8" x14ac:dyDescent="0.3">
      <c r="A1922"/>
      <c r="B1922"/>
      <c r="C1922"/>
      <c r="D1922"/>
      <c r="E1922"/>
      <c r="G1922" s="2" t="str">
        <f>IF(AND($A1922&lt;&gt;"Eindtotaal",$A1922&lt;&gt;""),(VLOOKUP($A1922,basisdata!$J$1:$M$3403,4,0)),"")</f>
        <v/>
      </c>
      <c r="H1922" s="2" t="str">
        <f>IF(AND($A1922&lt;&gt;"Eindtotaal",$A1922&lt;&gt;""),(VLOOKUP($A1922,basisdata!$J$1:$M$3403,2,0)),"")</f>
        <v/>
      </c>
    </row>
    <row r="1923" spans="1:8" x14ac:dyDescent="0.3">
      <c r="A1923"/>
      <c r="B1923"/>
      <c r="C1923"/>
      <c r="D1923"/>
      <c r="E1923"/>
      <c r="G1923" s="2" t="str">
        <f>IF(AND($A1923&lt;&gt;"Eindtotaal",$A1923&lt;&gt;""),(VLOOKUP($A1923,basisdata!$J$1:$M$3403,4,0)),"")</f>
        <v/>
      </c>
      <c r="H1923" s="2" t="str">
        <f>IF(AND($A1923&lt;&gt;"Eindtotaal",$A1923&lt;&gt;""),(VLOOKUP($A1923,basisdata!$J$1:$M$3403,2,0)),"")</f>
        <v/>
      </c>
    </row>
    <row r="1924" spans="1:8" x14ac:dyDescent="0.3">
      <c r="A1924"/>
      <c r="B1924"/>
      <c r="C1924"/>
      <c r="D1924"/>
      <c r="E1924"/>
      <c r="G1924" s="2" t="str">
        <f>IF(AND($A1924&lt;&gt;"Eindtotaal",$A1924&lt;&gt;""),(VLOOKUP($A1924,basisdata!$J$1:$M$3403,4,0)),"")</f>
        <v/>
      </c>
      <c r="H1924" s="2" t="str">
        <f>IF(AND($A1924&lt;&gt;"Eindtotaal",$A1924&lt;&gt;""),(VLOOKUP($A1924,basisdata!$J$1:$M$3403,2,0)),"")</f>
        <v/>
      </c>
    </row>
    <row r="1925" spans="1:8" x14ac:dyDescent="0.3">
      <c r="A1925"/>
      <c r="B1925"/>
      <c r="C1925"/>
      <c r="D1925"/>
      <c r="E1925"/>
      <c r="G1925" s="2" t="str">
        <f>IF(AND($A1925&lt;&gt;"Eindtotaal",$A1925&lt;&gt;""),(VLOOKUP($A1925,basisdata!$J$1:$M$3403,4,0)),"")</f>
        <v/>
      </c>
      <c r="H1925" s="2" t="str">
        <f>IF(AND($A1925&lt;&gt;"Eindtotaal",$A1925&lt;&gt;""),(VLOOKUP($A1925,basisdata!$J$1:$M$3403,2,0)),"")</f>
        <v/>
      </c>
    </row>
    <row r="1926" spans="1:8" x14ac:dyDescent="0.3">
      <c r="A1926"/>
      <c r="B1926"/>
      <c r="C1926"/>
      <c r="D1926"/>
      <c r="E1926"/>
      <c r="G1926" s="2" t="str">
        <f>IF(AND($A1926&lt;&gt;"Eindtotaal",$A1926&lt;&gt;""),(VLOOKUP($A1926,basisdata!$J$1:$M$3403,4,0)),"")</f>
        <v/>
      </c>
      <c r="H1926" s="2" t="str">
        <f>IF(AND($A1926&lt;&gt;"Eindtotaal",$A1926&lt;&gt;""),(VLOOKUP($A1926,basisdata!$J$1:$M$3403,2,0)),"")</f>
        <v/>
      </c>
    </row>
    <row r="1927" spans="1:8" x14ac:dyDescent="0.3">
      <c r="A1927"/>
      <c r="B1927"/>
      <c r="C1927"/>
      <c r="D1927"/>
      <c r="E1927"/>
      <c r="G1927" s="2" t="str">
        <f>IF(AND($A1927&lt;&gt;"Eindtotaal",$A1927&lt;&gt;""),(VLOOKUP($A1927,basisdata!$J$1:$M$3403,4,0)),"")</f>
        <v/>
      </c>
      <c r="H1927" s="2" t="str">
        <f>IF(AND($A1927&lt;&gt;"Eindtotaal",$A1927&lt;&gt;""),(VLOOKUP($A1927,basisdata!$J$1:$M$3403,2,0)),"")</f>
        <v/>
      </c>
    </row>
    <row r="1928" spans="1:8" x14ac:dyDescent="0.3">
      <c r="A1928"/>
      <c r="B1928"/>
      <c r="C1928"/>
      <c r="D1928"/>
      <c r="E1928"/>
      <c r="G1928" s="2" t="str">
        <f>IF(AND($A1928&lt;&gt;"Eindtotaal",$A1928&lt;&gt;""),(VLOOKUP($A1928,basisdata!$J$1:$M$3403,4,0)),"")</f>
        <v/>
      </c>
      <c r="H1928" s="2" t="str">
        <f>IF(AND($A1928&lt;&gt;"Eindtotaal",$A1928&lt;&gt;""),(VLOOKUP($A1928,basisdata!$J$1:$M$3403,2,0)),"")</f>
        <v/>
      </c>
    </row>
    <row r="1929" spans="1:8" x14ac:dyDescent="0.3">
      <c r="A1929"/>
      <c r="B1929"/>
      <c r="C1929"/>
      <c r="D1929"/>
      <c r="E1929"/>
      <c r="G1929" s="2" t="str">
        <f>IF(AND($A1929&lt;&gt;"Eindtotaal",$A1929&lt;&gt;""),(VLOOKUP($A1929,basisdata!$J$1:$M$3403,4,0)),"")</f>
        <v/>
      </c>
      <c r="H1929" s="2" t="str">
        <f>IF(AND($A1929&lt;&gt;"Eindtotaal",$A1929&lt;&gt;""),(VLOOKUP($A1929,basisdata!$J$1:$M$3403,2,0)),"")</f>
        <v/>
      </c>
    </row>
    <row r="1930" spans="1:8" x14ac:dyDescent="0.3">
      <c r="A1930"/>
      <c r="B1930"/>
      <c r="C1930"/>
      <c r="D1930"/>
      <c r="E1930"/>
      <c r="G1930" s="2" t="str">
        <f>IF(AND($A1930&lt;&gt;"Eindtotaal",$A1930&lt;&gt;""),(VLOOKUP($A1930,basisdata!$J$1:$M$3403,4,0)),"")</f>
        <v/>
      </c>
      <c r="H1930" s="2" t="str">
        <f>IF(AND($A1930&lt;&gt;"Eindtotaal",$A1930&lt;&gt;""),(VLOOKUP($A1930,basisdata!$J$1:$M$3403,2,0)),"")</f>
        <v/>
      </c>
    </row>
    <row r="1931" spans="1:8" x14ac:dyDescent="0.3">
      <c r="A1931"/>
      <c r="B1931"/>
      <c r="C1931"/>
      <c r="D1931"/>
      <c r="E1931"/>
      <c r="G1931" s="2" t="str">
        <f>IF(AND($A1931&lt;&gt;"Eindtotaal",$A1931&lt;&gt;""),(VLOOKUP($A1931,basisdata!$J$1:$M$3403,4,0)),"")</f>
        <v/>
      </c>
      <c r="H1931" s="2" t="str">
        <f>IF(AND($A1931&lt;&gt;"Eindtotaal",$A1931&lt;&gt;""),(VLOOKUP($A1931,basisdata!$J$1:$M$3403,2,0)),"")</f>
        <v/>
      </c>
    </row>
    <row r="1932" spans="1:8" x14ac:dyDescent="0.3">
      <c r="A1932"/>
      <c r="B1932"/>
      <c r="C1932"/>
      <c r="D1932"/>
      <c r="E1932"/>
      <c r="G1932" s="2" t="str">
        <f>IF(AND($A1932&lt;&gt;"Eindtotaal",$A1932&lt;&gt;""),(VLOOKUP($A1932,basisdata!$J$1:$M$3403,4,0)),"")</f>
        <v/>
      </c>
      <c r="H1932" s="2" t="str">
        <f>IF(AND($A1932&lt;&gt;"Eindtotaal",$A1932&lt;&gt;""),(VLOOKUP($A1932,basisdata!$J$1:$M$3403,2,0)),"")</f>
        <v/>
      </c>
    </row>
    <row r="1933" spans="1:8" x14ac:dyDescent="0.3">
      <c r="A1933"/>
      <c r="B1933"/>
      <c r="C1933"/>
      <c r="D1933"/>
      <c r="E1933"/>
      <c r="G1933" s="2" t="str">
        <f>IF(AND($A1933&lt;&gt;"Eindtotaal",$A1933&lt;&gt;""),(VLOOKUP($A1933,basisdata!$J$1:$M$3403,4,0)),"")</f>
        <v/>
      </c>
      <c r="H1933" s="2" t="str">
        <f>IF(AND($A1933&lt;&gt;"Eindtotaal",$A1933&lt;&gt;""),(VLOOKUP($A1933,basisdata!$J$1:$M$3403,2,0)),"")</f>
        <v/>
      </c>
    </row>
    <row r="1934" spans="1:8" x14ac:dyDescent="0.3">
      <c r="A1934"/>
      <c r="B1934"/>
      <c r="C1934"/>
      <c r="D1934"/>
      <c r="E1934"/>
      <c r="G1934" s="2" t="str">
        <f>IF(AND($A1934&lt;&gt;"Eindtotaal",$A1934&lt;&gt;""),(VLOOKUP($A1934,basisdata!$J$1:$M$3403,4,0)),"")</f>
        <v/>
      </c>
      <c r="H1934" s="2" t="str">
        <f>IF(AND($A1934&lt;&gt;"Eindtotaal",$A1934&lt;&gt;""),(VLOOKUP($A1934,basisdata!$J$1:$M$3403,2,0)),"")</f>
        <v/>
      </c>
    </row>
    <row r="1935" spans="1:8" x14ac:dyDescent="0.3">
      <c r="A1935"/>
      <c r="B1935"/>
      <c r="C1935"/>
      <c r="D1935"/>
      <c r="E1935"/>
      <c r="G1935" s="2" t="str">
        <f>IF(AND($A1935&lt;&gt;"Eindtotaal",$A1935&lt;&gt;""),(VLOOKUP($A1935,basisdata!$J$1:$M$3403,4,0)),"")</f>
        <v/>
      </c>
      <c r="H1935" s="2" t="str">
        <f>IF(AND($A1935&lt;&gt;"Eindtotaal",$A1935&lt;&gt;""),(VLOOKUP($A1935,basisdata!$J$1:$M$3403,2,0)),"")</f>
        <v/>
      </c>
    </row>
    <row r="1936" spans="1:8" x14ac:dyDescent="0.3">
      <c r="A1936"/>
      <c r="B1936"/>
      <c r="C1936"/>
      <c r="D1936"/>
      <c r="E1936"/>
      <c r="G1936" s="2" t="str">
        <f>IF(AND($A1936&lt;&gt;"Eindtotaal",$A1936&lt;&gt;""),(VLOOKUP($A1936,basisdata!$J$1:$M$3403,4,0)),"")</f>
        <v/>
      </c>
      <c r="H1936" s="2" t="str">
        <f>IF(AND($A1936&lt;&gt;"Eindtotaal",$A1936&lt;&gt;""),(VLOOKUP($A1936,basisdata!$J$1:$M$3403,2,0)),"")</f>
        <v/>
      </c>
    </row>
    <row r="1937" spans="1:8" x14ac:dyDescent="0.3">
      <c r="A1937"/>
      <c r="B1937"/>
      <c r="C1937"/>
      <c r="D1937"/>
      <c r="E1937"/>
      <c r="G1937" s="2" t="str">
        <f>IF(AND($A1937&lt;&gt;"Eindtotaal",$A1937&lt;&gt;""),(VLOOKUP($A1937,basisdata!$J$1:$M$3403,4,0)),"")</f>
        <v/>
      </c>
      <c r="H1937" s="2" t="str">
        <f>IF(AND($A1937&lt;&gt;"Eindtotaal",$A1937&lt;&gt;""),(VLOOKUP($A1937,basisdata!$J$1:$M$3403,2,0)),"")</f>
        <v/>
      </c>
    </row>
    <row r="1938" spans="1:8" x14ac:dyDescent="0.3">
      <c r="A1938"/>
      <c r="B1938"/>
      <c r="C1938"/>
      <c r="D1938"/>
      <c r="E1938"/>
      <c r="G1938" s="2" t="str">
        <f>IF(AND($A1938&lt;&gt;"Eindtotaal",$A1938&lt;&gt;""),(VLOOKUP($A1938,basisdata!$J$1:$M$3403,4,0)),"")</f>
        <v/>
      </c>
      <c r="H1938" s="2" t="str">
        <f>IF(AND($A1938&lt;&gt;"Eindtotaal",$A1938&lt;&gt;""),(VLOOKUP($A1938,basisdata!$J$1:$M$3403,2,0)),"")</f>
        <v/>
      </c>
    </row>
    <row r="1939" spans="1:8" x14ac:dyDescent="0.3">
      <c r="A1939"/>
      <c r="B1939"/>
      <c r="C1939"/>
      <c r="D1939"/>
      <c r="E1939"/>
      <c r="G1939" s="2" t="str">
        <f>IF(AND($A1939&lt;&gt;"Eindtotaal",$A1939&lt;&gt;""),(VLOOKUP($A1939,basisdata!$J$1:$M$3403,4,0)),"")</f>
        <v/>
      </c>
      <c r="H1939" s="2" t="str">
        <f>IF(AND($A1939&lt;&gt;"Eindtotaal",$A1939&lt;&gt;""),(VLOOKUP($A1939,basisdata!$J$1:$M$3403,2,0)),"")</f>
        <v/>
      </c>
    </row>
    <row r="1940" spans="1:8" x14ac:dyDescent="0.3">
      <c r="A1940"/>
      <c r="B1940"/>
      <c r="C1940"/>
      <c r="D1940"/>
      <c r="E1940"/>
      <c r="G1940" s="2" t="str">
        <f>IF(AND($A1940&lt;&gt;"Eindtotaal",$A1940&lt;&gt;""),(VLOOKUP($A1940,basisdata!$J$1:$M$3403,4,0)),"")</f>
        <v/>
      </c>
      <c r="H1940" s="2" t="str">
        <f>IF(AND($A1940&lt;&gt;"Eindtotaal",$A1940&lt;&gt;""),(VLOOKUP($A1940,basisdata!$J$1:$M$3403,2,0)),"")</f>
        <v/>
      </c>
    </row>
    <row r="1941" spans="1:8" x14ac:dyDescent="0.3">
      <c r="A1941"/>
      <c r="B1941"/>
      <c r="C1941"/>
      <c r="D1941"/>
      <c r="E1941"/>
      <c r="G1941" s="2" t="str">
        <f>IF(AND($A1941&lt;&gt;"Eindtotaal",$A1941&lt;&gt;""),(VLOOKUP($A1941,basisdata!$J$1:$M$3403,4,0)),"")</f>
        <v/>
      </c>
      <c r="H1941" s="2" t="str">
        <f>IF(AND($A1941&lt;&gt;"Eindtotaal",$A1941&lt;&gt;""),(VLOOKUP($A1941,basisdata!$J$1:$M$3403,2,0)),"")</f>
        <v/>
      </c>
    </row>
    <row r="1942" spans="1:8" x14ac:dyDescent="0.3">
      <c r="A1942"/>
      <c r="B1942"/>
      <c r="C1942"/>
      <c r="D1942"/>
      <c r="E1942"/>
      <c r="G1942" s="2" t="str">
        <f>IF(AND($A1942&lt;&gt;"Eindtotaal",$A1942&lt;&gt;""),(VLOOKUP($A1942,basisdata!$J$1:$M$3403,4,0)),"")</f>
        <v/>
      </c>
      <c r="H1942" s="2" t="str">
        <f>IF(AND($A1942&lt;&gt;"Eindtotaal",$A1942&lt;&gt;""),(VLOOKUP($A1942,basisdata!$J$1:$M$3403,2,0)),"")</f>
        <v/>
      </c>
    </row>
    <row r="1943" spans="1:8" x14ac:dyDescent="0.3">
      <c r="A1943"/>
      <c r="B1943"/>
      <c r="C1943"/>
      <c r="D1943"/>
      <c r="E1943"/>
      <c r="G1943" s="2" t="str">
        <f>IF(AND($A1943&lt;&gt;"Eindtotaal",$A1943&lt;&gt;""),(VLOOKUP($A1943,basisdata!$J$1:$M$3403,4,0)),"")</f>
        <v/>
      </c>
      <c r="H1943" s="2" t="str">
        <f>IF(AND($A1943&lt;&gt;"Eindtotaal",$A1943&lt;&gt;""),(VLOOKUP($A1943,basisdata!$J$1:$M$3403,2,0)),"")</f>
        <v/>
      </c>
    </row>
    <row r="1944" spans="1:8" x14ac:dyDescent="0.3">
      <c r="A1944"/>
      <c r="B1944"/>
      <c r="C1944"/>
      <c r="D1944"/>
      <c r="E1944"/>
      <c r="G1944" s="2" t="str">
        <f>IF(AND($A1944&lt;&gt;"Eindtotaal",$A1944&lt;&gt;""),(VLOOKUP($A1944,basisdata!$J$1:$M$3403,4,0)),"")</f>
        <v/>
      </c>
      <c r="H1944" s="2" t="str">
        <f>IF(AND($A1944&lt;&gt;"Eindtotaal",$A1944&lt;&gt;""),(VLOOKUP($A1944,basisdata!$J$1:$M$3403,2,0)),"")</f>
        <v/>
      </c>
    </row>
    <row r="1945" spans="1:8" x14ac:dyDescent="0.3">
      <c r="A1945"/>
      <c r="B1945"/>
      <c r="C1945"/>
      <c r="D1945"/>
      <c r="E1945"/>
      <c r="G1945" s="2" t="str">
        <f>IF(AND($A1945&lt;&gt;"Eindtotaal",$A1945&lt;&gt;""),(VLOOKUP($A1945,basisdata!$J$1:$M$3403,4,0)),"")</f>
        <v/>
      </c>
      <c r="H1945" s="2" t="str">
        <f>IF(AND($A1945&lt;&gt;"Eindtotaal",$A1945&lt;&gt;""),(VLOOKUP($A1945,basisdata!$J$1:$M$3403,2,0)),"")</f>
        <v/>
      </c>
    </row>
    <row r="1946" spans="1:8" x14ac:dyDescent="0.3">
      <c r="A1946"/>
      <c r="B1946"/>
      <c r="C1946"/>
      <c r="D1946"/>
      <c r="E1946"/>
      <c r="G1946" s="2" t="str">
        <f>IF(AND($A1946&lt;&gt;"Eindtotaal",$A1946&lt;&gt;""),(VLOOKUP($A1946,basisdata!$J$1:$M$3403,4,0)),"")</f>
        <v/>
      </c>
      <c r="H1946" s="2" t="str">
        <f>IF(AND($A1946&lt;&gt;"Eindtotaal",$A1946&lt;&gt;""),(VLOOKUP($A1946,basisdata!$J$1:$M$3403,2,0)),"")</f>
        <v/>
      </c>
    </row>
    <row r="1947" spans="1:8" x14ac:dyDescent="0.3">
      <c r="A1947"/>
      <c r="B1947"/>
      <c r="C1947"/>
      <c r="D1947"/>
      <c r="E1947"/>
      <c r="G1947" s="2" t="str">
        <f>IF(AND($A1947&lt;&gt;"Eindtotaal",$A1947&lt;&gt;""),(VLOOKUP($A1947,basisdata!$J$1:$M$3403,4,0)),"")</f>
        <v/>
      </c>
      <c r="H1947" s="2" t="str">
        <f>IF(AND($A1947&lt;&gt;"Eindtotaal",$A1947&lt;&gt;""),(VLOOKUP($A1947,basisdata!$J$1:$M$3403,2,0)),"")</f>
        <v/>
      </c>
    </row>
    <row r="1948" spans="1:8" x14ac:dyDescent="0.3">
      <c r="A1948"/>
      <c r="B1948"/>
      <c r="C1948"/>
      <c r="D1948"/>
      <c r="E1948"/>
      <c r="G1948" s="2" t="str">
        <f>IF(AND($A1948&lt;&gt;"Eindtotaal",$A1948&lt;&gt;""),(VLOOKUP($A1948,basisdata!$J$1:$M$3403,4,0)),"")</f>
        <v/>
      </c>
      <c r="H1948" s="2" t="str">
        <f>IF(AND($A1948&lt;&gt;"Eindtotaal",$A1948&lt;&gt;""),(VLOOKUP($A1948,basisdata!$J$1:$M$3403,2,0)),"")</f>
        <v/>
      </c>
    </row>
    <row r="1949" spans="1:8" x14ac:dyDescent="0.3">
      <c r="A1949"/>
      <c r="B1949"/>
      <c r="C1949"/>
      <c r="D1949"/>
      <c r="E1949"/>
      <c r="G1949" s="2" t="str">
        <f>IF(AND($A1949&lt;&gt;"Eindtotaal",$A1949&lt;&gt;""),(VLOOKUP($A1949,basisdata!$J$1:$M$3403,4,0)),"")</f>
        <v/>
      </c>
      <c r="H1949" s="2" t="str">
        <f>IF(AND($A1949&lt;&gt;"Eindtotaal",$A1949&lt;&gt;""),(VLOOKUP($A1949,basisdata!$J$1:$M$3403,2,0)),"")</f>
        <v/>
      </c>
    </row>
    <row r="1950" spans="1:8" x14ac:dyDescent="0.3">
      <c r="A1950"/>
      <c r="B1950"/>
      <c r="C1950"/>
      <c r="D1950"/>
      <c r="E1950"/>
      <c r="G1950" s="2" t="str">
        <f>IF(AND($A1950&lt;&gt;"Eindtotaal",$A1950&lt;&gt;""),(VLOOKUP($A1950,basisdata!$J$1:$M$3403,4,0)),"")</f>
        <v/>
      </c>
      <c r="H1950" s="2" t="str">
        <f>IF(AND($A1950&lt;&gt;"Eindtotaal",$A1950&lt;&gt;""),(VLOOKUP($A1950,basisdata!$J$1:$M$3403,2,0)),"")</f>
        <v/>
      </c>
    </row>
    <row r="1951" spans="1:8" x14ac:dyDescent="0.3">
      <c r="A1951"/>
      <c r="B1951"/>
      <c r="C1951"/>
      <c r="D1951"/>
      <c r="E1951"/>
      <c r="G1951" s="2" t="str">
        <f>IF(AND($A1951&lt;&gt;"Eindtotaal",$A1951&lt;&gt;""),(VLOOKUP($A1951,basisdata!$J$1:$M$3403,4,0)),"")</f>
        <v/>
      </c>
      <c r="H1951" s="2" t="str">
        <f>IF(AND($A1951&lt;&gt;"Eindtotaal",$A1951&lt;&gt;""),(VLOOKUP($A1951,basisdata!$J$1:$M$3403,2,0)),"")</f>
        <v/>
      </c>
    </row>
    <row r="1952" spans="1:8" x14ac:dyDescent="0.3">
      <c r="A1952"/>
      <c r="B1952"/>
      <c r="C1952"/>
      <c r="D1952"/>
      <c r="E1952"/>
      <c r="G1952" s="2" t="str">
        <f>IF(AND($A1952&lt;&gt;"Eindtotaal",$A1952&lt;&gt;""),(VLOOKUP($A1952,basisdata!$J$1:$M$3403,4,0)),"")</f>
        <v/>
      </c>
      <c r="H1952" s="2" t="str">
        <f>IF(AND($A1952&lt;&gt;"Eindtotaal",$A1952&lt;&gt;""),(VLOOKUP($A1952,basisdata!$J$1:$M$3403,2,0)),"")</f>
        <v/>
      </c>
    </row>
    <row r="1953" spans="1:8" x14ac:dyDescent="0.3">
      <c r="A1953"/>
      <c r="B1953"/>
      <c r="C1953"/>
      <c r="D1953"/>
      <c r="E1953"/>
      <c r="G1953" s="2" t="str">
        <f>IF(AND($A1953&lt;&gt;"Eindtotaal",$A1953&lt;&gt;""),(VLOOKUP($A1953,basisdata!$J$1:$M$3403,4,0)),"")</f>
        <v/>
      </c>
      <c r="H1953" s="2" t="str">
        <f>IF(AND($A1953&lt;&gt;"Eindtotaal",$A1953&lt;&gt;""),(VLOOKUP($A1953,basisdata!$J$1:$M$3403,2,0)),"")</f>
        <v/>
      </c>
    </row>
    <row r="1954" spans="1:8" x14ac:dyDescent="0.3">
      <c r="A1954"/>
      <c r="B1954"/>
      <c r="C1954"/>
      <c r="D1954"/>
      <c r="E1954"/>
      <c r="G1954" s="2" t="str">
        <f>IF(AND($A1954&lt;&gt;"Eindtotaal",$A1954&lt;&gt;""),(VLOOKUP($A1954,basisdata!$J$1:$M$3403,4,0)),"")</f>
        <v/>
      </c>
      <c r="H1954" s="2" t="str">
        <f>IF(AND($A1954&lt;&gt;"Eindtotaal",$A1954&lt;&gt;""),(VLOOKUP($A1954,basisdata!$J$1:$M$3403,2,0)),"")</f>
        <v/>
      </c>
    </row>
    <row r="1955" spans="1:8" x14ac:dyDescent="0.3">
      <c r="A1955"/>
      <c r="B1955"/>
      <c r="C1955"/>
      <c r="D1955"/>
      <c r="E1955"/>
      <c r="G1955" s="2" t="str">
        <f>IF(AND($A1955&lt;&gt;"Eindtotaal",$A1955&lt;&gt;""),(VLOOKUP($A1955,basisdata!$J$1:$M$3403,4,0)),"")</f>
        <v/>
      </c>
      <c r="H1955" s="2" t="str">
        <f>IF(AND($A1955&lt;&gt;"Eindtotaal",$A1955&lt;&gt;""),(VLOOKUP($A1955,basisdata!$J$1:$M$3403,2,0)),"")</f>
        <v/>
      </c>
    </row>
    <row r="1956" spans="1:8" x14ac:dyDescent="0.3">
      <c r="A1956"/>
      <c r="B1956"/>
      <c r="C1956"/>
      <c r="D1956"/>
      <c r="E1956"/>
      <c r="G1956" s="2" t="str">
        <f>IF(AND($A1956&lt;&gt;"Eindtotaal",$A1956&lt;&gt;""),(VLOOKUP($A1956,basisdata!$J$1:$M$3403,4,0)),"")</f>
        <v/>
      </c>
      <c r="H1956" s="2" t="str">
        <f>IF(AND($A1956&lt;&gt;"Eindtotaal",$A1956&lt;&gt;""),(VLOOKUP($A1956,basisdata!$J$1:$M$3403,2,0)),"")</f>
        <v/>
      </c>
    </row>
    <row r="1957" spans="1:8" x14ac:dyDescent="0.3">
      <c r="A1957"/>
      <c r="B1957"/>
      <c r="C1957"/>
      <c r="D1957"/>
      <c r="E1957"/>
      <c r="G1957" s="2" t="str">
        <f>IF(AND($A1957&lt;&gt;"Eindtotaal",$A1957&lt;&gt;""),(VLOOKUP($A1957,basisdata!$J$1:$M$3403,4,0)),"")</f>
        <v/>
      </c>
      <c r="H1957" s="2" t="str">
        <f>IF(AND($A1957&lt;&gt;"Eindtotaal",$A1957&lt;&gt;""),(VLOOKUP($A1957,basisdata!$J$1:$M$3403,2,0)),"")</f>
        <v/>
      </c>
    </row>
    <row r="1958" spans="1:8" x14ac:dyDescent="0.3">
      <c r="A1958"/>
      <c r="B1958"/>
      <c r="C1958"/>
      <c r="D1958"/>
      <c r="E1958"/>
      <c r="G1958" s="2" t="str">
        <f>IF(AND($A1958&lt;&gt;"Eindtotaal",$A1958&lt;&gt;""),(VLOOKUP($A1958,basisdata!$J$1:$M$3403,4,0)),"")</f>
        <v/>
      </c>
      <c r="H1958" s="2" t="str">
        <f>IF(AND($A1958&lt;&gt;"Eindtotaal",$A1958&lt;&gt;""),(VLOOKUP($A1958,basisdata!$J$1:$M$3403,2,0)),"")</f>
        <v/>
      </c>
    </row>
    <row r="1959" spans="1:8" x14ac:dyDescent="0.3">
      <c r="A1959"/>
      <c r="B1959"/>
      <c r="C1959"/>
      <c r="D1959"/>
      <c r="E1959"/>
      <c r="G1959" s="2" t="str">
        <f>IF(AND($A1959&lt;&gt;"Eindtotaal",$A1959&lt;&gt;""),(VLOOKUP($A1959,basisdata!$J$1:$M$3403,4,0)),"")</f>
        <v/>
      </c>
      <c r="H1959" s="2" t="str">
        <f>IF(AND($A1959&lt;&gt;"Eindtotaal",$A1959&lt;&gt;""),(VLOOKUP($A1959,basisdata!$J$1:$M$3403,2,0)),"")</f>
        <v/>
      </c>
    </row>
    <row r="1960" spans="1:8" x14ac:dyDescent="0.3">
      <c r="A1960"/>
      <c r="B1960"/>
      <c r="C1960"/>
      <c r="D1960"/>
      <c r="E1960"/>
      <c r="G1960" s="2" t="str">
        <f>IF(AND($A1960&lt;&gt;"Eindtotaal",$A1960&lt;&gt;""),(VLOOKUP($A1960,basisdata!$J$1:$M$3403,4,0)),"")</f>
        <v/>
      </c>
      <c r="H1960" s="2" t="str">
        <f>IF(AND($A1960&lt;&gt;"Eindtotaal",$A1960&lt;&gt;""),(VLOOKUP($A1960,basisdata!$J$1:$M$3403,2,0)),"")</f>
        <v/>
      </c>
    </row>
    <row r="1961" spans="1:8" x14ac:dyDescent="0.3">
      <c r="A1961"/>
      <c r="B1961"/>
      <c r="C1961"/>
      <c r="D1961"/>
      <c r="E1961"/>
      <c r="G1961" s="2" t="str">
        <f>IF(AND($A1961&lt;&gt;"Eindtotaal",$A1961&lt;&gt;""),(VLOOKUP($A1961,basisdata!$J$1:$M$3403,4,0)),"")</f>
        <v/>
      </c>
      <c r="H1961" s="2" t="str">
        <f>IF(AND($A1961&lt;&gt;"Eindtotaal",$A1961&lt;&gt;""),(VLOOKUP($A1961,basisdata!$J$1:$M$3403,2,0)),"")</f>
        <v/>
      </c>
    </row>
    <row r="1962" spans="1:8" x14ac:dyDescent="0.3">
      <c r="A1962"/>
      <c r="B1962"/>
      <c r="C1962"/>
      <c r="D1962"/>
      <c r="E1962"/>
      <c r="G1962" s="2" t="str">
        <f>IF(AND($A1962&lt;&gt;"Eindtotaal",$A1962&lt;&gt;""),(VLOOKUP($A1962,basisdata!$J$1:$M$3403,4,0)),"")</f>
        <v/>
      </c>
      <c r="H1962" s="2" t="str">
        <f>IF(AND($A1962&lt;&gt;"Eindtotaal",$A1962&lt;&gt;""),(VLOOKUP($A1962,basisdata!$J$1:$M$3403,2,0)),"")</f>
        <v/>
      </c>
    </row>
    <row r="1963" spans="1:8" x14ac:dyDescent="0.3">
      <c r="A1963"/>
      <c r="B1963"/>
      <c r="C1963"/>
      <c r="D1963"/>
      <c r="E1963"/>
      <c r="G1963" s="2" t="str">
        <f>IF(AND($A1963&lt;&gt;"Eindtotaal",$A1963&lt;&gt;""),(VLOOKUP($A1963,basisdata!$J$1:$M$3403,4,0)),"")</f>
        <v/>
      </c>
      <c r="H1963" s="2" t="str">
        <f>IF(AND($A1963&lt;&gt;"Eindtotaal",$A1963&lt;&gt;""),(VLOOKUP($A1963,basisdata!$J$1:$M$3403,2,0)),"")</f>
        <v/>
      </c>
    </row>
    <row r="1964" spans="1:8" x14ac:dyDescent="0.3">
      <c r="A1964"/>
      <c r="B1964"/>
      <c r="C1964"/>
      <c r="D1964"/>
      <c r="E1964"/>
      <c r="G1964" s="2" t="str">
        <f>IF(AND($A1964&lt;&gt;"Eindtotaal",$A1964&lt;&gt;""),(VLOOKUP($A1964,basisdata!$J$1:$M$3403,4,0)),"")</f>
        <v/>
      </c>
      <c r="H1964" s="2" t="str">
        <f>IF(AND($A1964&lt;&gt;"Eindtotaal",$A1964&lt;&gt;""),(VLOOKUP($A1964,basisdata!$J$1:$M$3403,2,0)),"")</f>
        <v/>
      </c>
    </row>
    <row r="1965" spans="1:8" x14ac:dyDescent="0.3">
      <c r="A1965"/>
      <c r="B1965"/>
      <c r="C1965"/>
      <c r="D1965"/>
      <c r="E1965"/>
      <c r="G1965" s="2" t="str">
        <f>IF(AND($A1965&lt;&gt;"Eindtotaal",$A1965&lt;&gt;""),(VLOOKUP($A1965,basisdata!$J$1:$M$3403,4,0)),"")</f>
        <v/>
      </c>
      <c r="H1965" s="2" t="str">
        <f>IF(AND($A1965&lt;&gt;"Eindtotaal",$A1965&lt;&gt;""),(VLOOKUP($A1965,basisdata!$J$1:$M$3403,2,0)),"")</f>
        <v/>
      </c>
    </row>
    <row r="1966" spans="1:8" x14ac:dyDescent="0.3">
      <c r="A1966"/>
      <c r="B1966"/>
      <c r="C1966"/>
      <c r="D1966"/>
      <c r="E1966"/>
      <c r="G1966" s="2" t="str">
        <f>IF(AND($A1966&lt;&gt;"Eindtotaal",$A1966&lt;&gt;""),(VLOOKUP($A1966,basisdata!$J$1:$M$3403,4,0)),"")</f>
        <v/>
      </c>
      <c r="H1966" s="2" t="str">
        <f>IF(AND($A1966&lt;&gt;"Eindtotaal",$A1966&lt;&gt;""),(VLOOKUP($A1966,basisdata!$J$1:$M$3403,2,0)),"")</f>
        <v/>
      </c>
    </row>
    <row r="1967" spans="1:8" x14ac:dyDescent="0.3">
      <c r="A1967"/>
      <c r="B1967"/>
      <c r="C1967"/>
      <c r="D1967"/>
      <c r="E1967"/>
      <c r="G1967" s="2" t="str">
        <f>IF(AND($A1967&lt;&gt;"Eindtotaal",$A1967&lt;&gt;""),(VLOOKUP($A1967,basisdata!$J$1:$M$3403,4,0)),"")</f>
        <v/>
      </c>
      <c r="H1967" s="2" t="str">
        <f>IF(AND($A1967&lt;&gt;"Eindtotaal",$A1967&lt;&gt;""),(VLOOKUP($A1967,basisdata!$J$1:$M$3403,2,0)),"")</f>
        <v/>
      </c>
    </row>
    <row r="1968" spans="1:8" x14ac:dyDescent="0.3">
      <c r="A1968"/>
      <c r="B1968"/>
      <c r="C1968"/>
      <c r="D1968"/>
      <c r="E1968"/>
      <c r="G1968" s="2" t="str">
        <f>IF(AND($A1968&lt;&gt;"Eindtotaal",$A1968&lt;&gt;""),(VLOOKUP($A1968,basisdata!$J$1:$M$3403,4,0)),"")</f>
        <v/>
      </c>
      <c r="H1968" s="2" t="str">
        <f>IF(AND($A1968&lt;&gt;"Eindtotaal",$A1968&lt;&gt;""),(VLOOKUP($A1968,basisdata!$J$1:$M$3403,2,0)),"")</f>
        <v/>
      </c>
    </row>
    <row r="1969" spans="1:8" x14ac:dyDescent="0.3">
      <c r="A1969"/>
      <c r="B1969"/>
      <c r="C1969"/>
      <c r="D1969"/>
      <c r="E1969"/>
      <c r="G1969" s="2" t="str">
        <f>IF(AND($A1969&lt;&gt;"Eindtotaal",$A1969&lt;&gt;""),(VLOOKUP($A1969,basisdata!$J$1:$M$3403,4,0)),"")</f>
        <v/>
      </c>
      <c r="H1969" s="2" t="str">
        <f>IF(AND($A1969&lt;&gt;"Eindtotaal",$A1969&lt;&gt;""),(VLOOKUP($A1969,basisdata!$J$1:$M$3403,2,0)),"")</f>
        <v/>
      </c>
    </row>
    <row r="1970" spans="1:8" x14ac:dyDescent="0.3">
      <c r="A1970"/>
      <c r="B1970"/>
      <c r="C1970"/>
      <c r="D1970"/>
      <c r="E1970"/>
      <c r="G1970" s="2" t="str">
        <f>IF(AND($A1970&lt;&gt;"Eindtotaal",$A1970&lt;&gt;""),(VLOOKUP($A1970,basisdata!$J$1:$M$3403,4,0)),"")</f>
        <v/>
      </c>
      <c r="H1970" s="2" t="str">
        <f>IF(AND($A1970&lt;&gt;"Eindtotaal",$A1970&lt;&gt;""),(VLOOKUP($A1970,basisdata!$J$1:$M$3403,2,0)),"")</f>
        <v/>
      </c>
    </row>
    <row r="1971" spans="1:8" x14ac:dyDescent="0.3">
      <c r="A1971"/>
      <c r="B1971"/>
      <c r="C1971"/>
      <c r="D1971"/>
      <c r="E1971"/>
      <c r="G1971" s="2" t="str">
        <f>IF(AND($A1971&lt;&gt;"Eindtotaal",$A1971&lt;&gt;""),(VLOOKUP($A1971,basisdata!$J$1:$M$3403,4,0)),"")</f>
        <v/>
      </c>
      <c r="H1971" s="2" t="str">
        <f>IF(AND($A1971&lt;&gt;"Eindtotaal",$A1971&lt;&gt;""),(VLOOKUP($A1971,basisdata!$J$1:$M$3403,2,0)),"")</f>
        <v/>
      </c>
    </row>
    <row r="1972" spans="1:8" x14ac:dyDescent="0.3">
      <c r="A1972"/>
      <c r="B1972"/>
      <c r="C1972"/>
      <c r="D1972"/>
      <c r="E1972"/>
      <c r="G1972" s="2" t="str">
        <f>IF(AND($A1972&lt;&gt;"Eindtotaal",$A1972&lt;&gt;""),(VLOOKUP($A1972,basisdata!$J$1:$M$3403,4,0)),"")</f>
        <v/>
      </c>
      <c r="H1972" s="2" t="str">
        <f>IF(AND($A1972&lt;&gt;"Eindtotaal",$A1972&lt;&gt;""),(VLOOKUP($A1972,basisdata!$J$1:$M$3403,2,0)),"")</f>
        <v/>
      </c>
    </row>
    <row r="1973" spans="1:8" x14ac:dyDescent="0.3">
      <c r="A1973"/>
      <c r="B1973"/>
      <c r="C1973"/>
      <c r="D1973"/>
      <c r="E1973"/>
      <c r="G1973" s="2" t="str">
        <f>IF(AND($A1973&lt;&gt;"Eindtotaal",$A1973&lt;&gt;""),(VLOOKUP($A1973,basisdata!$J$1:$M$3403,4,0)),"")</f>
        <v/>
      </c>
      <c r="H1973" s="2" t="str">
        <f>IF(AND($A1973&lt;&gt;"Eindtotaal",$A1973&lt;&gt;""),(VLOOKUP($A1973,basisdata!$J$1:$M$3403,2,0)),"")</f>
        <v/>
      </c>
    </row>
    <row r="1974" spans="1:8" x14ac:dyDescent="0.3">
      <c r="A1974"/>
      <c r="B1974"/>
      <c r="C1974"/>
      <c r="D1974"/>
      <c r="E1974"/>
      <c r="G1974" s="2" t="str">
        <f>IF(AND($A1974&lt;&gt;"Eindtotaal",$A1974&lt;&gt;""),(VLOOKUP($A1974,basisdata!$J$1:$M$3403,4,0)),"")</f>
        <v/>
      </c>
      <c r="H1974" s="2" t="str">
        <f>IF(AND($A1974&lt;&gt;"Eindtotaal",$A1974&lt;&gt;""),(VLOOKUP($A1974,basisdata!$J$1:$M$3403,2,0)),"")</f>
        <v/>
      </c>
    </row>
    <row r="1975" spans="1:8" x14ac:dyDescent="0.3">
      <c r="A1975"/>
      <c r="B1975"/>
      <c r="C1975"/>
      <c r="D1975"/>
      <c r="E1975"/>
      <c r="G1975" s="2" t="str">
        <f>IF(AND($A1975&lt;&gt;"Eindtotaal",$A1975&lt;&gt;""),(VLOOKUP($A1975,basisdata!$J$1:$M$3403,4,0)),"")</f>
        <v/>
      </c>
      <c r="H1975" s="2" t="str">
        <f>IF(AND($A1975&lt;&gt;"Eindtotaal",$A1975&lt;&gt;""),(VLOOKUP($A1975,basisdata!$J$1:$M$3403,2,0)),"")</f>
        <v/>
      </c>
    </row>
    <row r="1976" spans="1:8" x14ac:dyDescent="0.3">
      <c r="A1976"/>
      <c r="B1976"/>
      <c r="C1976"/>
      <c r="D1976"/>
      <c r="E1976"/>
      <c r="G1976" s="2" t="str">
        <f>IF(AND($A1976&lt;&gt;"Eindtotaal",$A1976&lt;&gt;""),(VLOOKUP($A1976,basisdata!$J$1:$M$3403,4,0)),"")</f>
        <v/>
      </c>
      <c r="H1976" s="2" t="str">
        <f>IF(AND($A1976&lt;&gt;"Eindtotaal",$A1976&lt;&gt;""),(VLOOKUP($A1976,basisdata!$J$1:$M$3403,2,0)),"")</f>
        <v/>
      </c>
    </row>
    <row r="1977" spans="1:8" x14ac:dyDescent="0.3">
      <c r="A1977"/>
      <c r="B1977"/>
      <c r="C1977"/>
      <c r="D1977"/>
      <c r="E1977"/>
      <c r="G1977" s="2" t="str">
        <f>IF(AND($A1977&lt;&gt;"Eindtotaal",$A1977&lt;&gt;""),(VLOOKUP($A1977,basisdata!$J$1:$M$3403,4,0)),"")</f>
        <v/>
      </c>
      <c r="H1977" s="2" t="str">
        <f>IF(AND($A1977&lt;&gt;"Eindtotaal",$A1977&lt;&gt;""),(VLOOKUP($A1977,basisdata!$J$1:$M$3403,2,0)),"")</f>
        <v/>
      </c>
    </row>
    <row r="1978" spans="1:8" x14ac:dyDescent="0.3">
      <c r="A1978"/>
      <c r="B1978"/>
      <c r="C1978"/>
      <c r="D1978"/>
      <c r="E1978"/>
      <c r="G1978" s="2" t="str">
        <f>IF(AND($A1978&lt;&gt;"Eindtotaal",$A1978&lt;&gt;""),(VLOOKUP($A1978,basisdata!$J$1:$M$3403,4,0)),"")</f>
        <v/>
      </c>
      <c r="H1978" s="2" t="str">
        <f>IF(AND($A1978&lt;&gt;"Eindtotaal",$A1978&lt;&gt;""),(VLOOKUP($A1978,basisdata!$J$1:$M$3403,2,0)),"")</f>
        <v/>
      </c>
    </row>
    <row r="1979" spans="1:8" x14ac:dyDescent="0.3">
      <c r="A1979"/>
      <c r="B1979"/>
      <c r="C1979"/>
      <c r="D1979"/>
      <c r="E1979"/>
      <c r="G1979" s="2" t="str">
        <f>IF(AND($A1979&lt;&gt;"Eindtotaal",$A1979&lt;&gt;""),(VLOOKUP($A1979,basisdata!$J$1:$M$3403,4,0)),"")</f>
        <v/>
      </c>
      <c r="H1979" s="2" t="str">
        <f>IF(AND($A1979&lt;&gt;"Eindtotaal",$A1979&lt;&gt;""),(VLOOKUP($A1979,basisdata!$J$1:$M$3403,2,0)),"")</f>
        <v/>
      </c>
    </row>
    <row r="1980" spans="1:8" x14ac:dyDescent="0.3">
      <c r="A1980"/>
      <c r="B1980"/>
      <c r="C1980"/>
      <c r="D1980"/>
      <c r="E1980"/>
      <c r="G1980" s="2" t="str">
        <f>IF(AND($A1980&lt;&gt;"Eindtotaal",$A1980&lt;&gt;""),(VLOOKUP($A1980,basisdata!$J$1:$M$3403,4,0)),"")</f>
        <v/>
      </c>
      <c r="H1980" s="2" t="str">
        <f>IF(AND($A1980&lt;&gt;"Eindtotaal",$A1980&lt;&gt;""),(VLOOKUP($A1980,basisdata!$J$1:$M$3403,2,0)),"")</f>
        <v/>
      </c>
    </row>
    <row r="1981" spans="1:8" x14ac:dyDescent="0.3">
      <c r="A1981"/>
      <c r="B1981"/>
      <c r="C1981"/>
      <c r="D1981"/>
      <c r="E1981"/>
      <c r="G1981" s="2" t="str">
        <f>IF(AND($A1981&lt;&gt;"Eindtotaal",$A1981&lt;&gt;""),(VLOOKUP($A1981,basisdata!$J$1:$M$3403,4,0)),"")</f>
        <v/>
      </c>
      <c r="H1981" s="2" t="str">
        <f>IF(AND($A1981&lt;&gt;"Eindtotaal",$A1981&lt;&gt;""),(VLOOKUP($A1981,basisdata!$J$1:$M$3403,2,0)),"")</f>
        <v/>
      </c>
    </row>
    <row r="1982" spans="1:8" x14ac:dyDescent="0.3">
      <c r="A1982"/>
      <c r="B1982"/>
      <c r="C1982"/>
      <c r="D1982"/>
      <c r="E1982"/>
      <c r="G1982" s="2" t="str">
        <f>IF(AND($A1982&lt;&gt;"Eindtotaal",$A1982&lt;&gt;""),(VLOOKUP($A1982,basisdata!$J$1:$M$3403,4,0)),"")</f>
        <v/>
      </c>
      <c r="H1982" s="2" t="str">
        <f>IF(AND($A1982&lt;&gt;"Eindtotaal",$A1982&lt;&gt;""),(VLOOKUP($A1982,basisdata!$J$1:$M$3403,2,0)),"")</f>
        <v/>
      </c>
    </row>
    <row r="1983" spans="1:8" x14ac:dyDescent="0.3">
      <c r="A1983"/>
      <c r="B1983"/>
      <c r="C1983"/>
      <c r="D1983"/>
      <c r="E1983"/>
      <c r="G1983" s="2" t="str">
        <f>IF(AND($A1983&lt;&gt;"Eindtotaal",$A1983&lt;&gt;""),(VLOOKUP($A1983,basisdata!$J$1:$M$3403,4,0)),"")</f>
        <v/>
      </c>
      <c r="H1983" s="2" t="str">
        <f>IF(AND($A1983&lt;&gt;"Eindtotaal",$A1983&lt;&gt;""),(VLOOKUP($A1983,basisdata!$J$1:$M$3403,2,0)),"")</f>
        <v/>
      </c>
    </row>
    <row r="1984" spans="1:8" x14ac:dyDescent="0.3">
      <c r="A1984"/>
      <c r="B1984"/>
      <c r="C1984"/>
      <c r="D1984"/>
      <c r="E1984"/>
      <c r="G1984" s="2" t="str">
        <f>IF(AND($A1984&lt;&gt;"Eindtotaal",$A1984&lt;&gt;""),(VLOOKUP($A1984,basisdata!$J$1:$M$3403,4,0)),"")</f>
        <v/>
      </c>
      <c r="H1984" s="2" t="str">
        <f>IF(AND($A1984&lt;&gt;"Eindtotaal",$A1984&lt;&gt;""),(VLOOKUP($A1984,basisdata!$J$1:$M$3403,2,0)),"")</f>
        <v/>
      </c>
    </row>
    <row r="1985" spans="1:8" x14ac:dyDescent="0.3">
      <c r="A1985"/>
      <c r="B1985"/>
      <c r="C1985"/>
      <c r="D1985"/>
      <c r="E1985"/>
      <c r="G1985" s="2" t="str">
        <f>IF(AND($A1985&lt;&gt;"Eindtotaal",$A1985&lt;&gt;""),(VLOOKUP($A1985,basisdata!$J$1:$M$3403,4,0)),"")</f>
        <v/>
      </c>
      <c r="H1985" s="2" t="str">
        <f>IF(AND($A1985&lt;&gt;"Eindtotaal",$A1985&lt;&gt;""),(VLOOKUP($A1985,basisdata!$J$1:$M$3403,2,0)),"")</f>
        <v/>
      </c>
    </row>
    <row r="1986" spans="1:8" x14ac:dyDescent="0.3">
      <c r="A1986"/>
      <c r="B1986"/>
      <c r="C1986"/>
      <c r="D1986"/>
      <c r="E1986"/>
      <c r="G1986" s="2" t="str">
        <f>IF(AND($A1986&lt;&gt;"Eindtotaal",$A1986&lt;&gt;""),(VLOOKUP($A1986,basisdata!$J$1:$M$3403,4,0)),"")</f>
        <v/>
      </c>
      <c r="H1986" s="2" t="str">
        <f>IF(AND($A1986&lt;&gt;"Eindtotaal",$A1986&lt;&gt;""),(VLOOKUP($A1986,basisdata!$J$1:$M$3403,2,0)),"")</f>
        <v/>
      </c>
    </row>
    <row r="1987" spans="1:8" x14ac:dyDescent="0.3">
      <c r="A1987"/>
      <c r="B1987"/>
      <c r="C1987"/>
      <c r="D1987"/>
      <c r="E1987"/>
      <c r="G1987" s="2" t="str">
        <f>IF(AND($A1987&lt;&gt;"Eindtotaal",$A1987&lt;&gt;""),(VLOOKUP($A1987,basisdata!$J$1:$M$3403,4,0)),"")</f>
        <v/>
      </c>
      <c r="H1987" s="2" t="str">
        <f>IF(AND($A1987&lt;&gt;"Eindtotaal",$A1987&lt;&gt;""),(VLOOKUP($A1987,basisdata!$J$1:$M$3403,2,0)),"")</f>
        <v/>
      </c>
    </row>
    <row r="1988" spans="1:8" x14ac:dyDescent="0.3">
      <c r="A1988"/>
      <c r="B1988"/>
      <c r="C1988"/>
      <c r="D1988"/>
      <c r="E1988"/>
      <c r="G1988" s="2" t="str">
        <f>IF(AND($A1988&lt;&gt;"Eindtotaal",$A1988&lt;&gt;""),(VLOOKUP($A1988,basisdata!$J$1:$M$3403,4,0)),"")</f>
        <v/>
      </c>
      <c r="H1988" s="2" t="str">
        <f>IF(AND($A1988&lt;&gt;"Eindtotaal",$A1988&lt;&gt;""),(VLOOKUP($A1988,basisdata!$J$1:$M$3403,2,0)),"")</f>
        <v/>
      </c>
    </row>
    <row r="1989" spans="1:8" x14ac:dyDescent="0.3">
      <c r="A1989"/>
      <c r="B1989"/>
      <c r="C1989"/>
      <c r="D1989"/>
      <c r="E1989"/>
      <c r="G1989" s="2" t="str">
        <f>IF(AND($A1989&lt;&gt;"Eindtotaal",$A1989&lt;&gt;""),(VLOOKUP($A1989,basisdata!$J$1:$M$3403,4,0)),"")</f>
        <v/>
      </c>
      <c r="H1989" s="2" t="str">
        <f>IF(AND($A1989&lt;&gt;"Eindtotaal",$A1989&lt;&gt;""),(VLOOKUP($A1989,basisdata!$J$1:$M$3403,2,0)),"")</f>
        <v/>
      </c>
    </row>
    <row r="1990" spans="1:8" x14ac:dyDescent="0.3">
      <c r="A1990"/>
      <c r="B1990"/>
      <c r="C1990"/>
      <c r="D1990"/>
      <c r="E1990"/>
      <c r="G1990" s="2" t="str">
        <f>IF(AND($A1990&lt;&gt;"Eindtotaal",$A1990&lt;&gt;""),(VLOOKUP($A1990,basisdata!$J$1:$M$3403,4,0)),"")</f>
        <v/>
      </c>
      <c r="H1990" s="2" t="str">
        <f>IF(AND($A1990&lt;&gt;"Eindtotaal",$A1990&lt;&gt;""),(VLOOKUP($A1990,basisdata!$J$1:$M$3403,2,0)),"")</f>
        <v/>
      </c>
    </row>
    <row r="1991" spans="1:8" x14ac:dyDescent="0.3">
      <c r="A1991"/>
      <c r="B1991"/>
      <c r="C1991"/>
      <c r="D1991"/>
      <c r="E1991"/>
      <c r="G1991" s="2" t="str">
        <f>IF(AND($A1991&lt;&gt;"Eindtotaal",$A1991&lt;&gt;""),(VLOOKUP($A1991,basisdata!$J$1:$M$3403,4,0)),"")</f>
        <v/>
      </c>
      <c r="H1991" s="2" t="str">
        <f>IF(AND($A1991&lt;&gt;"Eindtotaal",$A1991&lt;&gt;""),(VLOOKUP($A1991,basisdata!$J$1:$M$3403,2,0)),"")</f>
        <v/>
      </c>
    </row>
    <row r="1992" spans="1:8" x14ac:dyDescent="0.3">
      <c r="A1992"/>
      <c r="B1992"/>
      <c r="C1992"/>
      <c r="D1992"/>
      <c r="E1992"/>
      <c r="G1992" s="2" t="str">
        <f>IF(AND($A1992&lt;&gt;"Eindtotaal",$A1992&lt;&gt;""),(VLOOKUP($A1992,basisdata!$J$1:$M$3403,4,0)),"")</f>
        <v/>
      </c>
      <c r="H1992" s="2" t="str">
        <f>IF(AND($A1992&lt;&gt;"Eindtotaal",$A1992&lt;&gt;""),(VLOOKUP($A1992,basisdata!$J$1:$M$3403,2,0)),"")</f>
        <v/>
      </c>
    </row>
    <row r="1993" spans="1:8" x14ac:dyDescent="0.3">
      <c r="A1993"/>
      <c r="B1993"/>
      <c r="C1993"/>
      <c r="D1993"/>
      <c r="E1993"/>
      <c r="G1993" s="2" t="str">
        <f>IF(AND($A1993&lt;&gt;"Eindtotaal",$A1993&lt;&gt;""),(VLOOKUP($A1993,basisdata!$J$1:$M$3403,4,0)),"")</f>
        <v/>
      </c>
      <c r="H1993" s="2" t="str">
        <f>IF(AND($A1993&lt;&gt;"Eindtotaal",$A1993&lt;&gt;""),(VLOOKUP($A1993,basisdata!$J$1:$M$3403,2,0)),"")</f>
        <v/>
      </c>
    </row>
    <row r="1994" spans="1:8" x14ac:dyDescent="0.3">
      <c r="A1994"/>
      <c r="B1994"/>
      <c r="C1994"/>
      <c r="D1994"/>
      <c r="E1994"/>
      <c r="G1994" s="2" t="str">
        <f>IF(AND($A1994&lt;&gt;"Eindtotaal",$A1994&lt;&gt;""),(VLOOKUP($A1994,basisdata!$J$1:$M$3403,4,0)),"")</f>
        <v/>
      </c>
      <c r="H1994" s="2" t="str">
        <f>IF(AND($A1994&lt;&gt;"Eindtotaal",$A1994&lt;&gt;""),(VLOOKUP($A1994,basisdata!$J$1:$M$3403,2,0)),"")</f>
        <v/>
      </c>
    </row>
    <row r="1995" spans="1:8" x14ac:dyDescent="0.3">
      <c r="A1995"/>
      <c r="B1995"/>
      <c r="C1995"/>
      <c r="D1995"/>
      <c r="E1995"/>
      <c r="G1995" s="2" t="str">
        <f>IF(AND($A1995&lt;&gt;"Eindtotaal",$A1995&lt;&gt;""),(VLOOKUP($A1995,basisdata!$J$1:$M$3403,4,0)),"")</f>
        <v/>
      </c>
      <c r="H1995" s="2" t="str">
        <f>IF(AND($A1995&lt;&gt;"Eindtotaal",$A1995&lt;&gt;""),(VLOOKUP($A1995,basisdata!$J$1:$M$3403,2,0)),"")</f>
        <v/>
      </c>
    </row>
    <row r="1996" spans="1:8" x14ac:dyDescent="0.3">
      <c r="A1996"/>
      <c r="B1996"/>
      <c r="C1996"/>
      <c r="D1996"/>
      <c r="E1996"/>
      <c r="G1996" s="2" t="str">
        <f>IF(AND($A1996&lt;&gt;"Eindtotaal",$A1996&lt;&gt;""),(VLOOKUP($A1996,basisdata!$J$1:$M$3403,4,0)),"")</f>
        <v/>
      </c>
      <c r="H1996" s="2" t="str">
        <f>IF(AND($A1996&lt;&gt;"Eindtotaal",$A1996&lt;&gt;""),(VLOOKUP($A1996,basisdata!$J$1:$M$3403,2,0)),"")</f>
        <v/>
      </c>
    </row>
    <row r="1997" spans="1:8" x14ac:dyDescent="0.3">
      <c r="A1997"/>
      <c r="B1997"/>
      <c r="C1997"/>
      <c r="D1997"/>
      <c r="E1997"/>
      <c r="G1997" s="2" t="str">
        <f>IF(AND($A1997&lt;&gt;"Eindtotaal",$A1997&lt;&gt;""),(VLOOKUP($A1997,basisdata!$J$1:$M$3403,4,0)),"")</f>
        <v/>
      </c>
      <c r="H1997" s="2" t="str">
        <f>IF(AND($A1997&lt;&gt;"Eindtotaal",$A1997&lt;&gt;""),(VLOOKUP($A1997,basisdata!$J$1:$M$3403,2,0)),"")</f>
        <v/>
      </c>
    </row>
    <row r="1998" spans="1:8" x14ac:dyDescent="0.3">
      <c r="A1998"/>
      <c r="B1998"/>
      <c r="C1998"/>
      <c r="D1998"/>
      <c r="E1998"/>
      <c r="G1998" s="2" t="str">
        <f>IF(AND($A1998&lt;&gt;"Eindtotaal",$A1998&lt;&gt;""),(VLOOKUP($A1998,basisdata!$J$1:$M$3403,4,0)),"")</f>
        <v/>
      </c>
      <c r="H1998" s="2" t="str">
        <f>IF(AND($A1998&lt;&gt;"Eindtotaal",$A1998&lt;&gt;""),(VLOOKUP($A1998,basisdata!$J$1:$M$3403,2,0)),"")</f>
        <v/>
      </c>
    </row>
    <row r="1999" spans="1:8" x14ac:dyDescent="0.3">
      <c r="A1999"/>
      <c r="B1999"/>
      <c r="C1999"/>
      <c r="D1999"/>
      <c r="E1999"/>
      <c r="G1999" s="2" t="str">
        <f>IF(AND($A1999&lt;&gt;"Eindtotaal",$A1999&lt;&gt;""),(VLOOKUP($A1999,basisdata!$J$1:$M$3403,4,0)),"")</f>
        <v/>
      </c>
      <c r="H1999" s="2" t="str">
        <f>IF(AND($A1999&lt;&gt;"Eindtotaal",$A1999&lt;&gt;""),(VLOOKUP($A1999,basisdata!$J$1:$M$3403,2,0)),"")</f>
        <v/>
      </c>
    </row>
    <row r="2000" spans="1:8" x14ac:dyDescent="0.3">
      <c r="A2000"/>
      <c r="B2000"/>
      <c r="C2000"/>
      <c r="D2000"/>
      <c r="E2000"/>
      <c r="G2000" s="2" t="str">
        <f>IF(AND($A2000&lt;&gt;"Eindtotaal",$A2000&lt;&gt;""),(VLOOKUP($A2000,basisdata!$J$1:$M$3403,4,0)),"")</f>
        <v/>
      </c>
      <c r="H2000" s="2" t="str">
        <f>IF(AND($A2000&lt;&gt;"Eindtotaal",$A2000&lt;&gt;""),(VLOOKUP($A2000,basisdata!$J$1:$M$3403,2,0)),"")</f>
        <v/>
      </c>
    </row>
    <row r="2001" spans="1:8" x14ac:dyDescent="0.3">
      <c r="A2001"/>
      <c r="B2001"/>
      <c r="C2001"/>
      <c r="D2001"/>
      <c r="E2001"/>
      <c r="G2001" s="2" t="str">
        <f>IF(AND($A2001&lt;&gt;"Eindtotaal",$A2001&lt;&gt;""),(VLOOKUP($A2001,basisdata!$J$1:$M$3403,4,0)),"")</f>
        <v/>
      </c>
      <c r="H2001" s="2" t="str">
        <f>IF(AND($A2001&lt;&gt;"Eindtotaal",$A2001&lt;&gt;""),(VLOOKUP($A2001,basisdata!$J$1:$M$3403,2,0)),"")</f>
        <v/>
      </c>
    </row>
    <row r="2002" spans="1:8" x14ac:dyDescent="0.3">
      <c r="A2002"/>
      <c r="B2002"/>
      <c r="C2002"/>
      <c r="D2002"/>
      <c r="E2002"/>
      <c r="G2002" s="2" t="str">
        <f>IF(AND($A2002&lt;&gt;"Eindtotaal",$A2002&lt;&gt;""),(VLOOKUP($A2002,basisdata!$J$1:$M$3403,4,0)),"")</f>
        <v/>
      </c>
      <c r="H2002" s="2" t="str">
        <f>IF(AND($A2002&lt;&gt;"Eindtotaal",$A2002&lt;&gt;""),(VLOOKUP($A2002,basisdata!$J$1:$M$3403,2,0)),"")</f>
        <v/>
      </c>
    </row>
    <row r="2003" spans="1:8" x14ac:dyDescent="0.3">
      <c r="A2003"/>
      <c r="B2003"/>
      <c r="C2003"/>
      <c r="D2003"/>
      <c r="E2003"/>
      <c r="G2003" s="2" t="str">
        <f>IF(AND($A2003&lt;&gt;"Eindtotaal",$A2003&lt;&gt;""),(VLOOKUP($A2003,basisdata!$J$1:$M$3403,4,0)),"")</f>
        <v/>
      </c>
      <c r="H2003" s="2" t="str">
        <f>IF(AND($A2003&lt;&gt;"Eindtotaal",$A2003&lt;&gt;""),(VLOOKUP($A2003,basisdata!$J$1:$M$3403,2,0)),"")</f>
        <v/>
      </c>
    </row>
    <row r="2004" spans="1:8" x14ac:dyDescent="0.3">
      <c r="A2004"/>
      <c r="B2004"/>
      <c r="C2004"/>
      <c r="D2004"/>
      <c r="E2004"/>
      <c r="G2004" s="2" t="str">
        <f>IF(AND($A2004&lt;&gt;"Eindtotaal",$A2004&lt;&gt;""),(VLOOKUP($A2004,basisdata!$J$1:$M$3403,4,0)),"")</f>
        <v/>
      </c>
      <c r="H2004" s="2" t="str">
        <f>IF(AND($A2004&lt;&gt;"Eindtotaal",$A2004&lt;&gt;""),(VLOOKUP($A2004,basisdata!$J$1:$M$3403,2,0)),"")</f>
        <v/>
      </c>
    </row>
    <row r="2005" spans="1:8" x14ac:dyDescent="0.3">
      <c r="A2005"/>
      <c r="B2005"/>
      <c r="C2005"/>
      <c r="D2005"/>
      <c r="E2005"/>
      <c r="G2005" s="2" t="str">
        <f>IF(AND($A2005&lt;&gt;"Eindtotaal",$A2005&lt;&gt;""),(VLOOKUP($A2005,basisdata!$J$1:$M$3403,4,0)),"")</f>
        <v/>
      </c>
      <c r="H2005" s="2" t="str">
        <f>IF(AND($A2005&lt;&gt;"Eindtotaal",$A2005&lt;&gt;""),(VLOOKUP($A2005,basisdata!$J$1:$M$3403,2,0)),"")</f>
        <v/>
      </c>
    </row>
    <row r="2006" spans="1:8" x14ac:dyDescent="0.3">
      <c r="A2006"/>
      <c r="B2006"/>
      <c r="C2006"/>
      <c r="D2006"/>
      <c r="E2006"/>
      <c r="G2006" s="2" t="str">
        <f>IF(AND($A2006&lt;&gt;"Eindtotaal",$A2006&lt;&gt;""),(VLOOKUP($A2006,basisdata!$J$1:$M$3403,4,0)),"")</f>
        <v/>
      </c>
      <c r="H2006" s="2" t="str">
        <f>IF(AND($A2006&lt;&gt;"Eindtotaal",$A2006&lt;&gt;""),(VLOOKUP($A2006,basisdata!$J$1:$M$3403,2,0)),"")</f>
        <v/>
      </c>
    </row>
    <row r="2007" spans="1:8" x14ac:dyDescent="0.3">
      <c r="A2007"/>
      <c r="B2007"/>
      <c r="C2007"/>
      <c r="D2007"/>
      <c r="E2007"/>
      <c r="G2007" s="2" t="str">
        <f>IF(AND($A2007&lt;&gt;"Eindtotaal",$A2007&lt;&gt;""),(VLOOKUP($A2007,basisdata!$J$1:$M$3403,4,0)),"")</f>
        <v/>
      </c>
      <c r="H2007" s="2" t="str">
        <f>IF(AND($A2007&lt;&gt;"Eindtotaal",$A2007&lt;&gt;""),(VLOOKUP($A2007,basisdata!$J$1:$M$3403,2,0)),"")</f>
        <v/>
      </c>
    </row>
    <row r="2008" spans="1:8" x14ac:dyDescent="0.3">
      <c r="A2008"/>
      <c r="B2008"/>
      <c r="C2008"/>
      <c r="D2008"/>
      <c r="E2008"/>
      <c r="G2008" s="2" t="str">
        <f>IF(AND($A2008&lt;&gt;"Eindtotaal",$A2008&lt;&gt;""),(VLOOKUP($A2008,basisdata!$J$1:$M$3403,4,0)),"")</f>
        <v/>
      </c>
      <c r="H2008" s="2" t="str">
        <f>IF(AND($A2008&lt;&gt;"Eindtotaal",$A2008&lt;&gt;""),(VLOOKUP($A2008,basisdata!$J$1:$M$3403,2,0)),"")</f>
        <v/>
      </c>
    </row>
    <row r="2009" spans="1:8" x14ac:dyDescent="0.3">
      <c r="A2009"/>
      <c r="B2009"/>
      <c r="C2009"/>
      <c r="D2009"/>
      <c r="E2009"/>
      <c r="G2009" s="2" t="str">
        <f>IF(AND($A2009&lt;&gt;"Eindtotaal",$A2009&lt;&gt;""),(VLOOKUP($A2009,basisdata!$J$1:$M$3403,4,0)),"")</f>
        <v/>
      </c>
      <c r="H2009" s="2" t="str">
        <f>IF(AND($A2009&lt;&gt;"Eindtotaal",$A2009&lt;&gt;""),(VLOOKUP($A2009,basisdata!$J$1:$M$3403,2,0)),"")</f>
        <v/>
      </c>
    </row>
    <row r="2010" spans="1:8" x14ac:dyDescent="0.3">
      <c r="A2010"/>
      <c r="B2010"/>
      <c r="C2010"/>
      <c r="D2010"/>
      <c r="E2010"/>
      <c r="G2010" s="2" t="str">
        <f>IF(AND($A2010&lt;&gt;"Eindtotaal",$A2010&lt;&gt;""),(VLOOKUP($A2010,basisdata!$J$1:$M$3403,4,0)),"")</f>
        <v/>
      </c>
      <c r="H2010" s="2" t="str">
        <f>IF(AND($A2010&lt;&gt;"Eindtotaal",$A2010&lt;&gt;""),(VLOOKUP($A2010,basisdata!$J$1:$M$3403,2,0)),"")</f>
        <v/>
      </c>
    </row>
    <row r="2011" spans="1:8" x14ac:dyDescent="0.3">
      <c r="A2011"/>
      <c r="B2011"/>
      <c r="C2011"/>
      <c r="D2011"/>
      <c r="E2011"/>
      <c r="G2011" s="2" t="str">
        <f>IF(AND($A2011&lt;&gt;"Eindtotaal",$A2011&lt;&gt;""),(VLOOKUP($A2011,basisdata!$J$1:$M$3403,4,0)),"")</f>
        <v/>
      </c>
      <c r="H2011" s="2" t="str">
        <f>IF(AND($A2011&lt;&gt;"Eindtotaal",$A2011&lt;&gt;""),(VLOOKUP($A2011,basisdata!$J$1:$M$3403,2,0)),"")</f>
        <v/>
      </c>
    </row>
    <row r="2012" spans="1:8" x14ac:dyDescent="0.3">
      <c r="A2012"/>
      <c r="B2012"/>
      <c r="C2012"/>
      <c r="D2012"/>
      <c r="E2012"/>
      <c r="G2012" s="2" t="str">
        <f>IF(AND($A2012&lt;&gt;"Eindtotaal",$A2012&lt;&gt;""),(VLOOKUP($A2012,basisdata!$J$1:$M$3403,4,0)),"")</f>
        <v/>
      </c>
      <c r="H2012" s="2" t="str">
        <f>IF(AND($A2012&lt;&gt;"Eindtotaal",$A2012&lt;&gt;""),(VLOOKUP($A2012,basisdata!$J$1:$M$3403,2,0)),"")</f>
        <v/>
      </c>
    </row>
    <row r="2013" spans="1:8" x14ac:dyDescent="0.3">
      <c r="A2013"/>
      <c r="B2013"/>
      <c r="C2013"/>
      <c r="D2013"/>
      <c r="E2013"/>
      <c r="G2013" s="2" t="str">
        <f>IF(AND($A2013&lt;&gt;"Eindtotaal",$A2013&lt;&gt;""),(VLOOKUP($A2013,basisdata!$J$1:$M$3403,4,0)),"")</f>
        <v/>
      </c>
      <c r="H2013" s="2" t="str">
        <f>IF(AND($A2013&lt;&gt;"Eindtotaal",$A2013&lt;&gt;""),(VLOOKUP($A2013,basisdata!$J$1:$M$3403,2,0)),"")</f>
        <v/>
      </c>
    </row>
    <row r="2014" spans="1:8" x14ac:dyDescent="0.3">
      <c r="A2014"/>
      <c r="B2014"/>
      <c r="C2014"/>
      <c r="D2014"/>
      <c r="E2014"/>
      <c r="G2014" s="2" t="str">
        <f>IF(AND($A2014&lt;&gt;"Eindtotaal",$A2014&lt;&gt;""),(VLOOKUP($A2014,basisdata!$J$1:$M$3403,4,0)),"")</f>
        <v/>
      </c>
      <c r="H2014" s="2" t="str">
        <f>IF(AND($A2014&lt;&gt;"Eindtotaal",$A2014&lt;&gt;""),(VLOOKUP($A2014,basisdata!$J$1:$M$3403,2,0)),"")</f>
        <v/>
      </c>
    </row>
    <row r="2015" spans="1:8" x14ac:dyDescent="0.3">
      <c r="A2015"/>
      <c r="B2015"/>
      <c r="C2015"/>
      <c r="D2015"/>
      <c r="E2015"/>
      <c r="G2015" s="2" t="str">
        <f>IF(AND($A2015&lt;&gt;"Eindtotaal",$A2015&lt;&gt;""),(VLOOKUP($A2015,basisdata!$J$1:$M$3403,4,0)),"")</f>
        <v/>
      </c>
      <c r="H2015" s="2" t="str">
        <f>IF(AND($A2015&lt;&gt;"Eindtotaal",$A2015&lt;&gt;""),(VLOOKUP($A2015,basisdata!$J$1:$M$3403,2,0)),"")</f>
        <v/>
      </c>
    </row>
    <row r="2016" spans="1:8" x14ac:dyDescent="0.3">
      <c r="A2016"/>
      <c r="B2016"/>
      <c r="C2016"/>
      <c r="D2016"/>
      <c r="E2016"/>
      <c r="G2016" s="2" t="str">
        <f>IF(AND($A2016&lt;&gt;"Eindtotaal",$A2016&lt;&gt;""),(VLOOKUP($A2016,basisdata!$J$1:$M$3403,4,0)),"")</f>
        <v/>
      </c>
      <c r="H2016" s="2" t="str">
        <f>IF(AND($A2016&lt;&gt;"Eindtotaal",$A2016&lt;&gt;""),(VLOOKUP($A2016,basisdata!$J$1:$M$3403,2,0)),"")</f>
        <v/>
      </c>
    </row>
    <row r="2017" spans="1:8" x14ac:dyDescent="0.3">
      <c r="A2017"/>
      <c r="B2017"/>
      <c r="C2017"/>
      <c r="D2017"/>
      <c r="E2017"/>
      <c r="G2017" s="2" t="str">
        <f>IF(AND($A2017&lt;&gt;"Eindtotaal",$A2017&lt;&gt;""),(VLOOKUP($A2017,basisdata!$J$1:$M$3403,4,0)),"")</f>
        <v/>
      </c>
      <c r="H2017" s="2" t="str">
        <f>IF(AND($A2017&lt;&gt;"Eindtotaal",$A2017&lt;&gt;""),(VLOOKUP($A2017,basisdata!$J$1:$M$3403,2,0)),"")</f>
        <v/>
      </c>
    </row>
    <row r="2018" spans="1:8" x14ac:dyDescent="0.3">
      <c r="A2018"/>
      <c r="B2018"/>
      <c r="C2018"/>
      <c r="D2018"/>
      <c r="E2018"/>
      <c r="G2018" s="2" t="str">
        <f>IF(AND($A2018&lt;&gt;"Eindtotaal",$A2018&lt;&gt;""),(VLOOKUP($A2018,basisdata!$J$1:$M$3403,4,0)),"")</f>
        <v/>
      </c>
      <c r="H2018" s="2" t="str">
        <f>IF(AND($A2018&lt;&gt;"Eindtotaal",$A2018&lt;&gt;""),(VLOOKUP($A2018,basisdata!$J$1:$M$3403,2,0)),"")</f>
        <v/>
      </c>
    </row>
    <row r="2019" spans="1:8" x14ac:dyDescent="0.3">
      <c r="A2019"/>
      <c r="B2019"/>
      <c r="C2019"/>
      <c r="D2019"/>
      <c r="E2019"/>
      <c r="G2019" s="2" t="str">
        <f>IF(AND($A2019&lt;&gt;"Eindtotaal",$A2019&lt;&gt;""),(VLOOKUP($A2019,basisdata!$J$1:$M$3403,4,0)),"")</f>
        <v/>
      </c>
      <c r="H2019" s="2" t="str">
        <f>IF(AND($A2019&lt;&gt;"Eindtotaal",$A2019&lt;&gt;""),(VLOOKUP($A2019,basisdata!$J$1:$M$3403,2,0)),"")</f>
        <v/>
      </c>
    </row>
    <row r="2020" spans="1:8" x14ac:dyDescent="0.3">
      <c r="A2020"/>
      <c r="B2020"/>
      <c r="C2020"/>
      <c r="D2020"/>
      <c r="E2020"/>
      <c r="G2020" s="2" t="str">
        <f>IF(AND($A2020&lt;&gt;"Eindtotaal",$A2020&lt;&gt;""),(VLOOKUP($A2020,basisdata!$J$1:$M$3403,4,0)),"")</f>
        <v/>
      </c>
      <c r="H2020" s="2" t="str">
        <f>IF(AND($A2020&lt;&gt;"Eindtotaal",$A2020&lt;&gt;""),(VLOOKUP($A2020,basisdata!$J$1:$M$3403,2,0)),"")</f>
        <v/>
      </c>
    </row>
    <row r="2021" spans="1:8" x14ac:dyDescent="0.3">
      <c r="A2021"/>
      <c r="B2021"/>
      <c r="C2021"/>
      <c r="D2021"/>
      <c r="E2021"/>
      <c r="G2021" s="2" t="str">
        <f>IF(AND($A2021&lt;&gt;"Eindtotaal",$A2021&lt;&gt;""),(VLOOKUP($A2021,basisdata!$J$1:$M$3403,4,0)),"")</f>
        <v/>
      </c>
      <c r="H2021" s="2" t="str">
        <f>IF(AND($A2021&lt;&gt;"Eindtotaal",$A2021&lt;&gt;""),(VLOOKUP($A2021,basisdata!$J$1:$M$3403,2,0)),"")</f>
        <v/>
      </c>
    </row>
    <row r="2022" spans="1:8" x14ac:dyDescent="0.3">
      <c r="A2022"/>
      <c r="B2022"/>
      <c r="C2022"/>
      <c r="D2022"/>
      <c r="E2022"/>
      <c r="G2022" s="2" t="str">
        <f>IF(AND($A2022&lt;&gt;"Eindtotaal",$A2022&lt;&gt;""),(VLOOKUP($A2022,basisdata!$J$1:$M$3403,4,0)),"")</f>
        <v/>
      </c>
      <c r="H2022" s="2" t="str">
        <f>IF(AND($A2022&lt;&gt;"Eindtotaal",$A2022&lt;&gt;""),(VLOOKUP($A2022,basisdata!$J$1:$M$3403,2,0)),"")</f>
        <v/>
      </c>
    </row>
    <row r="2023" spans="1:8" x14ac:dyDescent="0.3">
      <c r="A2023"/>
      <c r="B2023"/>
      <c r="C2023"/>
      <c r="D2023"/>
      <c r="E2023"/>
      <c r="G2023" s="2" t="str">
        <f>IF(AND($A2023&lt;&gt;"Eindtotaal",$A2023&lt;&gt;""),(VLOOKUP($A2023,basisdata!$J$1:$M$3403,4,0)),"")</f>
        <v/>
      </c>
      <c r="H2023" s="2" t="str">
        <f>IF(AND($A2023&lt;&gt;"Eindtotaal",$A2023&lt;&gt;""),(VLOOKUP($A2023,basisdata!$J$1:$M$3403,2,0)),"")</f>
        <v/>
      </c>
    </row>
    <row r="2024" spans="1:8" x14ac:dyDescent="0.3">
      <c r="A2024"/>
      <c r="B2024"/>
      <c r="C2024"/>
      <c r="D2024"/>
      <c r="E2024"/>
      <c r="G2024" s="2" t="str">
        <f>IF(AND($A2024&lt;&gt;"Eindtotaal",$A2024&lt;&gt;""),(VLOOKUP($A2024,basisdata!$J$1:$M$3403,4,0)),"")</f>
        <v/>
      </c>
      <c r="H2024" s="2" t="str">
        <f>IF(AND($A2024&lt;&gt;"Eindtotaal",$A2024&lt;&gt;""),(VLOOKUP($A2024,basisdata!$J$1:$M$3403,2,0)),"")</f>
        <v/>
      </c>
    </row>
    <row r="2025" spans="1:8" x14ac:dyDescent="0.3">
      <c r="A2025"/>
      <c r="B2025"/>
      <c r="C2025"/>
      <c r="D2025"/>
      <c r="E2025"/>
      <c r="G2025" s="2" t="str">
        <f>IF(AND($A2025&lt;&gt;"Eindtotaal",$A2025&lt;&gt;""),(VLOOKUP($A2025,basisdata!$J$1:$M$3403,4,0)),"")</f>
        <v/>
      </c>
      <c r="H2025" s="2" t="str">
        <f>IF(AND($A2025&lt;&gt;"Eindtotaal",$A2025&lt;&gt;""),(VLOOKUP($A2025,basisdata!$J$1:$M$3403,2,0)),"")</f>
        <v/>
      </c>
    </row>
    <row r="2026" spans="1:8" x14ac:dyDescent="0.3">
      <c r="A2026"/>
      <c r="B2026"/>
      <c r="C2026"/>
      <c r="D2026"/>
      <c r="E2026"/>
      <c r="G2026" s="2" t="str">
        <f>IF(AND($A2026&lt;&gt;"Eindtotaal",$A2026&lt;&gt;""),(VLOOKUP($A2026,basisdata!$J$1:$M$3403,4,0)),"")</f>
        <v/>
      </c>
      <c r="H2026" s="2" t="str">
        <f>IF(AND($A2026&lt;&gt;"Eindtotaal",$A2026&lt;&gt;""),(VLOOKUP($A2026,basisdata!$J$1:$M$3403,2,0)),"")</f>
        <v/>
      </c>
    </row>
    <row r="2027" spans="1:8" x14ac:dyDescent="0.3">
      <c r="A2027"/>
      <c r="B2027"/>
      <c r="C2027"/>
      <c r="D2027"/>
      <c r="E2027"/>
      <c r="G2027" s="2" t="str">
        <f>IF(AND($A2027&lt;&gt;"Eindtotaal",$A2027&lt;&gt;""),(VLOOKUP($A2027,basisdata!$J$1:$M$3403,4,0)),"")</f>
        <v/>
      </c>
      <c r="H2027" s="2" t="str">
        <f>IF(AND($A2027&lt;&gt;"Eindtotaal",$A2027&lt;&gt;""),(VLOOKUP($A2027,basisdata!$J$1:$M$3403,2,0)),"")</f>
        <v/>
      </c>
    </row>
    <row r="2028" spans="1:8" x14ac:dyDescent="0.3">
      <c r="A2028"/>
      <c r="B2028"/>
      <c r="C2028"/>
      <c r="D2028"/>
      <c r="E2028"/>
      <c r="G2028" s="2" t="str">
        <f>IF(AND($A2028&lt;&gt;"Eindtotaal",$A2028&lt;&gt;""),(VLOOKUP($A2028,basisdata!$J$1:$M$3403,4,0)),"")</f>
        <v/>
      </c>
      <c r="H2028" s="2" t="str">
        <f>IF(AND($A2028&lt;&gt;"Eindtotaal",$A2028&lt;&gt;""),(VLOOKUP($A2028,basisdata!$J$1:$M$3403,2,0)),"")</f>
        <v/>
      </c>
    </row>
    <row r="2029" spans="1:8" x14ac:dyDescent="0.3">
      <c r="A2029"/>
      <c r="B2029"/>
      <c r="C2029"/>
      <c r="D2029"/>
      <c r="E2029"/>
      <c r="G2029" s="2" t="str">
        <f>IF(AND($A2029&lt;&gt;"Eindtotaal",$A2029&lt;&gt;""),(VLOOKUP($A2029,basisdata!$J$1:$M$3403,4,0)),"")</f>
        <v/>
      </c>
      <c r="H2029" s="2" t="str">
        <f>IF(AND($A2029&lt;&gt;"Eindtotaal",$A2029&lt;&gt;""),(VLOOKUP($A2029,basisdata!$J$1:$M$3403,2,0)),"")</f>
        <v/>
      </c>
    </row>
    <row r="2030" spans="1:8" x14ac:dyDescent="0.3">
      <c r="A2030"/>
      <c r="B2030"/>
      <c r="C2030"/>
      <c r="D2030"/>
      <c r="E2030"/>
      <c r="G2030" s="2" t="str">
        <f>IF(AND($A2030&lt;&gt;"Eindtotaal",$A2030&lt;&gt;""),(VLOOKUP($A2030,basisdata!$J$1:$M$3403,4,0)),"")</f>
        <v/>
      </c>
      <c r="H2030" s="2" t="str">
        <f>IF(AND($A2030&lt;&gt;"Eindtotaal",$A2030&lt;&gt;""),(VLOOKUP($A2030,basisdata!$J$1:$M$3403,2,0)),"")</f>
        <v/>
      </c>
    </row>
    <row r="2031" spans="1:8" x14ac:dyDescent="0.3">
      <c r="A2031"/>
      <c r="B2031"/>
      <c r="C2031"/>
      <c r="D2031"/>
      <c r="E2031"/>
      <c r="G2031" s="2" t="str">
        <f>IF(AND($A2031&lt;&gt;"Eindtotaal",$A2031&lt;&gt;""),(VLOOKUP($A2031,basisdata!$J$1:$M$3403,4,0)),"")</f>
        <v/>
      </c>
      <c r="H2031" s="2" t="str">
        <f>IF(AND($A2031&lt;&gt;"Eindtotaal",$A2031&lt;&gt;""),(VLOOKUP($A2031,basisdata!$J$1:$M$3403,2,0)),"")</f>
        <v/>
      </c>
    </row>
    <row r="2032" spans="1:8" x14ac:dyDescent="0.3">
      <c r="A2032"/>
      <c r="B2032"/>
      <c r="C2032"/>
      <c r="D2032"/>
      <c r="E2032"/>
      <c r="G2032" s="2" t="str">
        <f>IF(AND($A2032&lt;&gt;"Eindtotaal",$A2032&lt;&gt;""),(VLOOKUP($A2032,basisdata!$J$1:$M$3403,4,0)),"")</f>
        <v/>
      </c>
      <c r="H2032" s="2" t="str">
        <f>IF(AND($A2032&lt;&gt;"Eindtotaal",$A2032&lt;&gt;""),(VLOOKUP($A2032,basisdata!$J$1:$M$3403,2,0)),"")</f>
        <v/>
      </c>
    </row>
    <row r="2033" spans="1:8" x14ac:dyDescent="0.3">
      <c r="A2033"/>
      <c r="B2033"/>
      <c r="C2033"/>
      <c r="D2033"/>
      <c r="E2033"/>
      <c r="G2033" s="2" t="str">
        <f>IF(AND($A2033&lt;&gt;"Eindtotaal",$A2033&lt;&gt;""),(VLOOKUP($A2033,basisdata!$J$1:$M$3403,4,0)),"")</f>
        <v/>
      </c>
      <c r="H2033" s="2" t="str">
        <f>IF(AND($A2033&lt;&gt;"Eindtotaal",$A2033&lt;&gt;""),(VLOOKUP($A2033,basisdata!$J$1:$M$3403,2,0)),"")</f>
        <v/>
      </c>
    </row>
    <row r="2034" spans="1:8" x14ac:dyDescent="0.3">
      <c r="A2034"/>
      <c r="B2034"/>
      <c r="C2034"/>
      <c r="D2034"/>
      <c r="E2034"/>
      <c r="G2034" s="2" t="str">
        <f>IF(AND($A2034&lt;&gt;"Eindtotaal",$A2034&lt;&gt;""),(VLOOKUP($A2034,basisdata!$J$1:$M$3403,4,0)),"")</f>
        <v/>
      </c>
      <c r="H2034" s="2" t="str">
        <f>IF(AND($A2034&lt;&gt;"Eindtotaal",$A2034&lt;&gt;""),(VLOOKUP($A2034,basisdata!$J$1:$M$3403,2,0)),"")</f>
        <v/>
      </c>
    </row>
    <row r="2035" spans="1:8" x14ac:dyDescent="0.3">
      <c r="A2035"/>
      <c r="B2035"/>
      <c r="C2035"/>
      <c r="D2035"/>
      <c r="E2035"/>
      <c r="G2035" s="2" t="str">
        <f>IF(AND($A2035&lt;&gt;"Eindtotaal",$A2035&lt;&gt;""),(VLOOKUP($A2035,basisdata!$J$1:$M$3403,4,0)),"")</f>
        <v/>
      </c>
      <c r="H2035" s="2" t="str">
        <f>IF(AND($A2035&lt;&gt;"Eindtotaal",$A2035&lt;&gt;""),(VLOOKUP($A2035,basisdata!$J$1:$M$3403,2,0)),"")</f>
        <v/>
      </c>
    </row>
    <row r="2036" spans="1:8" x14ac:dyDescent="0.3">
      <c r="A2036"/>
      <c r="B2036"/>
      <c r="C2036"/>
      <c r="D2036"/>
      <c r="E2036"/>
      <c r="G2036" s="2" t="str">
        <f>IF(AND($A2036&lt;&gt;"Eindtotaal",$A2036&lt;&gt;""),(VLOOKUP($A2036,basisdata!$J$1:$M$3403,4,0)),"")</f>
        <v/>
      </c>
      <c r="H2036" s="2" t="str">
        <f>IF(AND($A2036&lt;&gt;"Eindtotaal",$A2036&lt;&gt;""),(VLOOKUP($A2036,basisdata!$J$1:$M$3403,2,0)),"")</f>
        <v/>
      </c>
    </row>
    <row r="2037" spans="1:8" x14ac:dyDescent="0.3">
      <c r="A2037"/>
      <c r="B2037"/>
      <c r="C2037"/>
      <c r="D2037"/>
      <c r="E2037"/>
      <c r="G2037" s="2" t="str">
        <f>IF(AND($A2037&lt;&gt;"Eindtotaal",$A2037&lt;&gt;""),(VLOOKUP($A2037,basisdata!$J$1:$M$3403,4,0)),"")</f>
        <v/>
      </c>
      <c r="H2037" s="2" t="str">
        <f>IF(AND($A2037&lt;&gt;"Eindtotaal",$A2037&lt;&gt;""),(VLOOKUP($A2037,basisdata!$J$1:$M$3403,2,0)),"")</f>
        <v/>
      </c>
    </row>
    <row r="2038" spans="1:8" x14ac:dyDescent="0.3">
      <c r="A2038"/>
      <c r="B2038"/>
      <c r="C2038"/>
      <c r="D2038"/>
      <c r="E2038"/>
      <c r="G2038" s="2" t="str">
        <f>IF(AND($A2038&lt;&gt;"Eindtotaal",$A2038&lt;&gt;""),(VLOOKUP($A2038,basisdata!$J$1:$M$3403,4,0)),"")</f>
        <v/>
      </c>
      <c r="H2038" s="2" t="str">
        <f>IF(AND($A2038&lt;&gt;"Eindtotaal",$A2038&lt;&gt;""),(VLOOKUP($A2038,basisdata!$J$1:$M$3403,2,0)),"")</f>
        <v/>
      </c>
    </row>
    <row r="2039" spans="1:8" x14ac:dyDescent="0.3">
      <c r="A2039"/>
      <c r="B2039"/>
      <c r="C2039"/>
      <c r="D2039"/>
      <c r="E2039"/>
      <c r="G2039" s="2" t="str">
        <f>IF(AND($A2039&lt;&gt;"Eindtotaal",$A2039&lt;&gt;""),(VLOOKUP($A2039,basisdata!$J$1:$M$3403,4,0)),"")</f>
        <v/>
      </c>
      <c r="H2039" s="2" t="str">
        <f>IF(AND($A2039&lt;&gt;"Eindtotaal",$A2039&lt;&gt;""),(VLOOKUP($A2039,basisdata!$J$1:$M$3403,2,0)),"")</f>
        <v/>
      </c>
    </row>
    <row r="2040" spans="1:8" x14ac:dyDescent="0.3">
      <c r="A2040"/>
      <c r="B2040"/>
      <c r="C2040"/>
      <c r="D2040"/>
      <c r="E2040"/>
      <c r="G2040" s="2" t="str">
        <f>IF(AND($A2040&lt;&gt;"Eindtotaal",$A2040&lt;&gt;""),(VLOOKUP($A2040,basisdata!$J$1:$M$3403,4,0)),"")</f>
        <v/>
      </c>
      <c r="H2040" s="2" t="str">
        <f>IF(AND($A2040&lt;&gt;"Eindtotaal",$A2040&lt;&gt;""),(VLOOKUP($A2040,basisdata!$J$1:$M$3403,2,0)),"")</f>
        <v/>
      </c>
    </row>
    <row r="2041" spans="1:8" x14ac:dyDescent="0.3">
      <c r="A2041"/>
      <c r="B2041"/>
      <c r="C2041"/>
      <c r="D2041"/>
      <c r="E2041"/>
      <c r="G2041" s="2" t="str">
        <f>IF(AND($A2041&lt;&gt;"Eindtotaal",$A2041&lt;&gt;""),(VLOOKUP($A2041,basisdata!$J$1:$M$3403,4,0)),"")</f>
        <v/>
      </c>
      <c r="H2041" s="2" t="str">
        <f>IF(AND($A2041&lt;&gt;"Eindtotaal",$A2041&lt;&gt;""),(VLOOKUP($A2041,basisdata!$J$1:$M$3403,2,0)),"")</f>
        <v/>
      </c>
    </row>
    <row r="2042" spans="1:8" x14ac:dyDescent="0.3">
      <c r="A2042"/>
      <c r="B2042"/>
      <c r="C2042"/>
      <c r="D2042"/>
      <c r="E2042"/>
      <c r="G2042" s="2" t="str">
        <f>IF(AND($A2042&lt;&gt;"Eindtotaal",$A2042&lt;&gt;""),(VLOOKUP($A2042,basisdata!$J$1:$M$3403,4,0)),"")</f>
        <v/>
      </c>
      <c r="H2042" s="2" t="str">
        <f>IF(AND($A2042&lt;&gt;"Eindtotaal",$A2042&lt;&gt;""),(VLOOKUP($A2042,basisdata!$J$1:$M$3403,2,0)),"")</f>
        <v/>
      </c>
    </row>
    <row r="2043" spans="1:8" x14ac:dyDescent="0.3">
      <c r="A2043"/>
      <c r="B2043"/>
      <c r="C2043"/>
      <c r="D2043"/>
      <c r="E2043"/>
      <c r="G2043" s="2" t="str">
        <f>IF(AND($A2043&lt;&gt;"Eindtotaal",$A2043&lt;&gt;""),(VLOOKUP($A2043,basisdata!$J$1:$M$3403,4,0)),"")</f>
        <v/>
      </c>
      <c r="H2043" s="2" t="str">
        <f>IF(AND($A2043&lt;&gt;"Eindtotaal",$A2043&lt;&gt;""),(VLOOKUP($A2043,basisdata!$J$1:$M$3403,2,0)),"")</f>
        <v/>
      </c>
    </row>
    <row r="2044" spans="1:8" x14ac:dyDescent="0.3">
      <c r="A2044"/>
      <c r="B2044"/>
      <c r="C2044"/>
      <c r="D2044"/>
      <c r="E2044"/>
      <c r="G2044" s="2" t="str">
        <f>IF(AND($A2044&lt;&gt;"Eindtotaal",$A2044&lt;&gt;""),(VLOOKUP($A2044,basisdata!$J$1:$M$3403,4,0)),"")</f>
        <v/>
      </c>
      <c r="H2044" s="2" t="str">
        <f>IF(AND($A2044&lt;&gt;"Eindtotaal",$A2044&lt;&gt;""),(VLOOKUP($A2044,basisdata!$J$1:$M$3403,2,0)),"")</f>
        <v/>
      </c>
    </row>
    <row r="2045" spans="1:8" x14ac:dyDescent="0.3">
      <c r="A2045"/>
      <c r="B2045"/>
      <c r="C2045"/>
      <c r="D2045"/>
      <c r="E2045"/>
      <c r="G2045" s="2" t="str">
        <f>IF(AND($A2045&lt;&gt;"Eindtotaal",$A2045&lt;&gt;""),(VLOOKUP($A2045,basisdata!$J$1:$M$3403,4,0)),"")</f>
        <v/>
      </c>
      <c r="H2045" s="2" t="str">
        <f>IF(AND($A2045&lt;&gt;"Eindtotaal",$A2045&lt;&gt;""),(VLOOKUP($A2045,basisdata!$J$1:$M$3403,2,0)),"")</f>
        <v/>
      </c>
    </row>
    <row r="2046" spans="1:8" x14ac:dyDescent="0.3">
      <c r="A2046"/>
      <c r="B2046"/>
      <c r="C2046"/>
      <c r="D2046"/>
      <c r="E2046"/>
      <c r="G2046" s="2" t="str">
        <f>IF(AND($A2046&lt;&gt;"Eindtotaal",$A2046&lt;&gt;""),(VLOOKUP($A2046,basisdata!$J$1:$M$3403,4,0)),"")</f>
        <v/>
      </c>
      <c r="H2046" s="2" t="str">
        <f>IF(AND($A2046&lt;&gt;"Eindtotaal",$A2046&lt;&gt;""),(VLOOKUP($A2046,basisdata!$J$1:$M$3403,2,0)),"")</f>
        <v/>
      </c>
    </row>
    <row r="2047" spans="1:8" x14ac:dyDescent="0.3">
      <c r="A2047"/>
      <c r="B2047"/>
      <c r="C2047"/>
      <c r="D2047"/>
      <c r="E2047"/>
      <c r="G2047" s="2" t="str">
        <f>IF(AND($A2047&lt;&gt;"Eindtotaal",$A2047&lt;&gt;""),(VLOOKUP($A2047,basisdata!$J$1:$M$3403,4,0)),"")</f>
        <v/>
      </c>
      <c r="H2047" s="2" t="str">
        <f>IF(AND($A2047&lt;&gt;"Eindtotaal",$A2047&lt;&gt;""),(VLOOKUP($A2047,basisdata!$J$1:$M$3403,2,0)),"")</f>
        <v/>
      </c>
    </row>
    <row r="2048" spans="1:8" x14ac:dyDescent="0.3">
      <c r="A2048"/>
      <c r="B2048"/>
      <c r="C2048"/>
      <c r="D2048"/>
      <c r="E2048"/>
      <c r="G2048" s="2" t="str">
        <f>IF(AND($A2048&lt;&gt;"Eindtotaal",$A2048&lt;&gt;""),(VLOOKUP($A2048,basisdata!$J$1:$M$3403,4,0)),"")</f>
        <v/>
      </c>
      <c r="H2048" s="2" t="str">
        <f>IF(AND($A2048&lt;&gt;"Eindtotaal",$A2048&lt;&gt;""),(VLOOKUP($A2048,basisdata!$J$1:$M$3403,2,0)),"")</f>
        <v/>
      </c>
    </row>
    <row r="2049" spans="1:8" x14ac:dyDescent="0.3">
      <c r="A2049"/>
      <c r="B2049"/>
      <c r="C2049"/>
      <c r="D2049"/>
      <c r="E2049"/>
      <c r="G2049" s="2" t="str">
        <f>IF(AND($A2049&lt;&gt;"Eindtotaal",$A2049&lt;&gt;""),(VLOOKUP($A2049,basisdata!$J$1:$M$3403,4,0)),"")</f>
        <v/>
      </c>
      <c r="H2049" s="2" t="str">
        <f>IF(AND($A2049&lt;&gt;"Eindtotaal",$A2049&lt;&gt;""),(VLOOKUP($A2049,basisdata!$J$1:$M$3403,2,0)),"")</f>
        <v/>
      </c>
    </row>
    <row r="2050" spans="1:8" x14ac:dyDescent="0.3">
      <c r="A2050"/>
      <c r="B2050"/>
      <c r="C2050"/>
      <c r="D2050"/>
      <c r="E2050"/>
      <c r="G2050" s="2" t="str">
        <f>IF(AND($A2050&lt;&gt;"Eindtotaal",$A2050&lt;&gt;""),(VLOOKUP($A2050,basisdata!$J$1:$M$3403,4,0)),"")</f>
        <v/>
      </c>
      <c r="H2050" s="2" t="str">
        <f>IF(AND($A2050&lt;&gt;"Eindtotaal",$A2050&lt;&gt;""),(VLOOKUP($A2050,basisdata!$J$1:$M$3403,2,0)),"")</f>
        <v/>
      </c>
    </row>
    <row r="2051" spans="1:8" x14ac:dyDescent="0.3">
      <c r="A2051"/>
      <c r="B2051"/>
      <c r="C2051"/>
      <c r="D2051"/>
      <c r="E2051"/>
      <c r="G2051" s="2" t="str">
        <f>IF(AND($A2051&lt;&gt;"Eindtotaal",$A2051&lt;&gt;""),(VLOOKUP($A2051,basisdata!$J$1:$M$3403,4,0)),"")</f>
        <v/>
      </c>
      <c r="H2051" s="2" t="str">
        <f>IF(AND($A2051&lt;&gt;"Eindtotaal",$A2051&lt;&gt;""),(VLOOKUP($A2051,basisdata!$J$1:$M$3403,2,0)),"")</f>
        <v/>
      </c>
    </row>
    <row r="2052" spans="1:8" x14ac:dyDescent="0.3">
      <c r="A2052"/>
      <c r="B2052"/>
      <c r="C2052"/>
      <c r="D2052"/>
      <c r="E2052"/>
      <c r="G2052" s="2" t="str">
        <f>IF(AND($A2052&lt;&gt;"Eindtotaal",$A2052&lt;&gt;""),(VLOOKUP($A2052,basisdata!$J$1:$M$3403,4,0)),"")</f>
        <v/>
      </c>
      <c r="H2052" s="2" t="str">
        <f>IF(AND($A2052&lt;&gt;"Eindtotaal",$A2052&lt;&gt;""),(VLOOKUP($A2052,basisdata!$J$1:$M$3403,2,0)),"")</f>
        <v/>
      </c>
    </row>
    <row r="2053" spans="1:8" x14ac:dyDescent="0.3">
      <c r="A2053"/>
      <c r="B2053"/>
      <c r="C2053"/>
      <c r="D2053"/>
      <c r="E2053"/>
      <c r="G2053" s="2" t="str">
        <f>IF(AND($A2053&lt;&gt;"Eindtotaal",$A2053&lt;&gt;""),(VLOOKUP($A2053,basisdata!$J$1:$M$3403,4,0)),"")</f>
        <v/>
      </c>
      <c r="H2053" s="2" t="str">
        <f>IF(AND($A2053&lt;&gt;"Eindtotaal",$A2053&lt;&gt;""),(VLOOKUP($A2053,basisdata!$J$1:$M$3403,2,0)),"")</f>
        <v/>
      </c>
    </row>
    <row r="2054" spans="1:8" x14ac:dyDescent="0.3">
      <c r="A2054"/>
      <c r="B2054"/>
      <c r="C2054"/>
      <c r="D2054"/>
      <c r="E2054"/>
      <c r="G2054" s="2" t="str">
        <f>IF(AND($A2054&lt;&gt;"Eindtotaal",$A2054&lt;&gt;""),(VLOOKUP($A2054,basisdata!$J$1:$M$3403,4,0)),"")</f>
        <v/>
      </c>
      <c r="H2054" s="2" t="str">
        <f>IF(AND($A2054&lt;&gt;"Eindtotaal",$A2054&lt;&gt;""),(VLOOKUP($A2054,basisdata!$J$1:$M$3403,2,0)),"")</f>
        <v/>
      </c>
    </row>
    <row r="2055" spans="1:8" x14ac:dyDescent="0.3">
      <c r="A2055"/>
      <c r="B2055"/>
      <c r="C2055"/>
      <c r="D2055"/>
      <c r="E2055"/>
      <c r="G2055" s="2" t="str">
        <f>IF(AND($A2055&lt;&gt;"Eindtotaal",$A2055&lt;&gt;""),(VLOOKUP($A2055,basisdata!$J$1:$M$3403,4,0)),"")</f>
        <v/>
      </c>
      <c r="H2055" s="2" t="str">
        <f>IF(AND($A2055&lt;&gt;"Eindtotaal",$A2055&lt;&gt;""),(VLOOKUP($A2055,basisdata!$J$1:$M$3403,2,0)),"")</f>
        <v/>
      </c>
    </row>
    <row r="2056" spans="1:8" x14ac:dyDescent="0.3">
      <c r="A2056"/>
      <c r="B2056"/>
      <c r="C2056"/>
      <c r="D2056"/>
      <c r="E2056"/>
      <c r="G2056" s="2" t="str">
        <f>IF(AND($A2056&lt;&gt;"Eindtotaal",$A2056&lt;&gt;""),(VLOOKUP($A2056,basisdata!$J$1:$M$3403,4,0)),"")</f>
        <v/>
      </c>
      <c r="H2056" s="2" t="str">
        <f>IF(AND($A2056&lt;&gt;"Eindtotaal",$A2056&lt;&gt;""),(VLOOKUP($A2056,basisdata!$J$1:$M$3403,2,0)),"")</f>
        <v/>
      </c>
    </row>
    <row r="2057" spans="1:8" x14ac:dyDescent="0.3">
      <c r="A2057"/>
      <c r="B2057"/>
      <c r="C2057"/>
      <c r="D2057"/>
      <c r="E2057"/>
      <c r="G2057" s="2" t="str">
        <f>IF(AND($A2057&lt;&gt;"Eindtotaal",$A2057&lt;&gt;""),(VLOOKUP($A2057,basisdata!$J$1:$M$3403,4,0)),"")</f>
        <v/>
      </c>
      <c r="H2057" s="2" t="str">
        <f>IF(AND($A2057&lt;&gt;"Eindtotaal",$A2057&lt;&gt;""),(VLOOKUP($A2057,basisdata!$J$1:$M$3403,2,0)),"")</f>
        <v/>
      </c>
    </row>
    <row r="2058" spans="1:8" x14ac:dyDescent="0.3">
      <c r="A2058"/>
      <c r="B2058"/>
      <c r="C2058"/>
      <c r="D2058"/>
      <c r="E2058"/>
      <c r="G2058" s="2" t="str">
        <f>IF(AND($A2058&lt;&gt;"Eindtotaal",$A2058&lt;&gt;""),(VLOOKUP($A2058,basisdata!$J$1:$M$3403,4,0)),"")</f>
        <v/>
      </c>
      <c r="H2058" s="2" t="str">
        <f>IF(AND($A2058&lt;&gt;"Eindtotaal",$A2058&lt;&gt;""),(VLOOKUP($A2058,basisdata!$J$1:$M$3403,2,0)),"")</f>
        <v/>
      </c>
    </row>
    <row r="2059" spans="1:8" x14ac:dyDescent="0.3">
      <c r="A2059"/>
      <c r="B2059"/>
      <c r="C2059"/>
      <c r="D2059"/>
      <c r="E2059"/>
      <c r="G2059" s="2" t="str">
        <f>IF(AND($A2059&lt;&gt;"Eindtotaal",$A2059&lt;&gt;""),(VLOOKUP($A2059,basisdata!$J$1:$M$3403,4,0)),"")</f>
        <v/>
      </c>
      <c r="H2059" s="2" t="str">
        <f>IF(AND($A2059&lt;&gt;"Eindtotaal",$A2059&lt;&gt;""),(VLOOKUP($A2059,basisdata!$J$1:$M$3403,2,0)),"")</f>
        <v/>
      </c>
    </row>
    <row r="2060" spans="1:8" x14ac:dyDescent="0.3">
      <c r="A2060"/>
      <c r="B2060"/>
      <c r="C2060"/>
      <c r="D2060"/>
      <c r="E2060"/>
      <c r="G2060" s="2" t="str">
        <f>IF(AND($A2060&lt;&gt;"Eindtotaal",$A2060&lt;&gt;""),(VLOOKUP($A2060,basisdata!$J$1:$M$3403,4,0)),"")</f>
        <v/>
      </c>
      <c r="H2060" s="2" t="str">
        <f>IF(AND($A2060&lt;&gt;"Eindtotaal",$A2060&lt;&gt;""),(VLOOKUP($A2060,basisdata!$J$1:$M$3403,2,0)),"")</f>
        <v/>
      </c>
    </row>
    <row r="2061" spans="1:8" x14ac:dyDescent="0.3">
      <c r="A2061"/>
      <c r="B2061"/>
      <c r="C2061"/>
      <c r="D2061"/>
      <c r="E2061"/>
      <c r="G2061" s="2" t="str">
        <f>IF(AND($A2061&lt;&gt;"Eindtotaal",$A2061&lt;&gt;""),(VLOOKUP($A2061,basisdata!$J$1:$M$3403,4,0)),"")</f>
        <v/>
      </c>
      <c r="H2061" s="2" t="str">
        <f>IF(AND($A2061&lt;&gt;"Eindtotaal",$A2061&lt;&gt;""),(VLOOKUP($A2061,basisdata!$J$1:$M$3403,2,0)),"")</f>
        <v/>
      </c>
    </row>
    <row r="2062" spans="1:8" x14ac:dyDescent="0.3">
      <c r="A2062"/>
      <c r="B2062"/>
      <c r="C2062"/>
      <c r="D2062"/>
      <c r="E2062"/>
      <c r="G2062" s="2" t="str">
        <f>IF(AND($A2062&lt;&gt;"Eindtotaal",$A2062&lt;&gt;""),(VLOOKUP($A2062,basisdata!$J$1:$M$3403,4,0)),"")</f>
        <v/>
      </c>
      <c r="H2062" s="2" t="str">
        <f>IF(AND($A2062&lt;&gt;"Eindtotaal",$A2062&lt;&gt;""),(VLOOKUP($A2062,basisdata!$J$1:$M$3403,2,0)),"")</f>
        <v/>
      </c>
    </row>
    <row r="2063" spans="1:8" x14ac:dyDescent="0.3">
      <c r="A2063"/>
      <c r="B2063"/>
      <c r="C2063"/>
      <c r="D2063"/>
      <c r="E2063"/>
      <c r="G2063" s="2" t="str">
        <f>IF(AND($A2063&lt;&gt;"Eindtotaal",$A2063&lt;&gt;""),(VLOOKUP($A2063,basisdata!$J$1:$M$3403,4,0)),"")</f>
        <v/>
      </c>
      <c r="H2063" s="2" t="str">
        <f>IF(AND($A2063&lt;&gt;"Eindtotaal",$A2063&lt;&gt;""),(VLOOKUP($A2063,basisdata!$J$1:$M$3403,2,0)),"")</f>
        <v/>
      </c>
    </row>
    <row r="2064" spans="1:8" x14ac:dyDescent="0.3">
      <c r="A2064"/>
      <c r="B2064"/>
      <c r="C2064"/>
      <c r="D2064"/>
      <c r="E2064"/>
      <c r="G2064" s="2" t="str">
        <f>IF(AND($A2064&lt;&gt;"Eindtotaal",$A2064&lt;&gt;""),(VLOOKUP($A2064,basisdata!$J$1:$M$3403,4,0)),"")</f>
        <v/>
      </c>
      <c r="H2064" s="2" t="str">
        <f>IF(AND($A2064&lt;&gt;"Eindtotaal",$A2064&lt;&gt;""),(VLOOKUP($A2064,basisdata!$J$1:$M$3403,2,0)),"")</f>
        <v/>
      </c>
    </row>
    <row r="2065" spans="1:8" x14ac:dyDescent="0.3">
      <c r="A2065"/>
      <c r="B2065"/>
      <c r="C2065"/>
      <c r="D2065"/>
      <c r="E2065"/>
      <c r="G2065" s="2" t="str">
        <f>IF(AND($A2065&lt;&gt;"Eindtotaal",$A2065&lt;&gt;""),(VLOOKUP($A2065,basisdata!$J$1:$M$3403,4,0)),"")</f>
        <v/>
      </c>
      <c r="H2065" s="2" t="str">
        <f>IF(AND($A2065&lt;&gt;"Eindtotaal",$A2065&lt;&gt;""),(VLOOKUP($A2065,basisdata!$J$1:$M$3403,2,0)),"")</f>
        <v/>
      </c>
    </row>
    <row r="2066" spans="1:8" x14ac:dyDescent="0.3">
      <c r="A2066"/>
      <c r="B2066"/>
      <c r="C2066"/>
      <c r="D2066"/>
      <c r="E2066"/>
      <c r="G2066" s="2" t="str">
        <f>IF(AND($A2066&lt;&gt;"Eindtotaal",$A2066&lt;&gt;""),(VLOOKUP($A2066,basisdata!$J$1:$M$3403,4,0)),"")</f>
        <v/>
      </c>
      <c r="H2066" s="2" t="str">
        <f>IF(AND($A2066&lt;&gt;"Eindtotaal",$A2066&lt;&gt;""),(VLOOKUP($A2066,basisdata!$J$1:$M$3403,2,0)),"")</f>
        <v/>
      </c>
    </row>
    <row r="2067" spans="1:8" x14ac:dyDescent="0.3">
      <c r="A2067"/>
      <c r="B2067"/>
      <c r="C2067"/>
      <c r="D2067"/>
      <c r="E2067"/>
      <c r="G2067" s="2" t="str">
        <f>IF(AND($A2067&lt;&gt;"Eindtotaal",$A2067&lt;&gt;""),(VLOOKUP($A2067,basisdata!$J$1:$M$3403,4,0)),"")</f>
        <v/>
      </c>
      <c r="H2067" s="2" t="str">
        <f>IF(AND($A2067&lt;&gt;"Eindtotaal",$A2067&lt;&gt;""),(VLOOKUP($A2067,basisdata!$J$1:$M$3403,2,0)),"")</f>
        <v/>
      </c>
    </row>
    <row r="2068" spans="1:8" x14ac:dyDescent="0.3">
      <c r="A2068"/>
      <c r="B2068"/>
      <c r="C2068"/>
      <c r="D2068"/>
      <c r="E2068"/>
      <c r="G2068" s="2" t="str">
        <f>IF(AND($A2068&lt;&gt;"Eindtotaal",$A2068&lt;&gt;""),(VLOOKUP($A2068,basisdata!$J$1:$M$3403,4,0)),"")</f>
        <v/>
      </c>
      <c r="H2068" s="2" t="str">
        <f>IF(AND($A2068&lt;&gt;"Eindtotaal",$A2068&lt;&gt;""),(VLOOKUP($A2068,basisdata!$J$1:$M$3403,2,0)),"")</f>
        <v/>
      </c>
    </row>
    <row r="2069" spans="1:8" x14ac:dyDescent="0.3">
      <c r="A2069"/>
      <c r="B2069"/>
      <c r="C2069"/>
      <c r="D2069"/>
      <c r="E2069"/>
      <c r="G2069" s="2" t="str">
        <f>IF(AND($A2069&lt;&gt;"Eindtotaal",$A2069&lt;&gt;""),(VLOOKUP($A2069,basisdata!$J$1:$M$3403,4,0)),"")</f>
        <v/>
      </c>
      <c r="H2069" s="2" t="str">
        <f>IF(AND($A2069&lt;&gt;"Eindtotaal",$A2069&lt;&gt;""),(VLOOKUP($A2069,basisdata!$J$1:$M$3403,2,0)),"")</f>
        <v/>
      </c>
    </row>
    <row r="2070" spans="1:8" x14ac:dyDescent="0.3">
      <c r="A2070"/>
      <c r="B2070"/>
      <c r="C2070"/>
      <c r="D2070"/>
      <c r="E2070"/>
      <c r="G2070" s="2" t="str">
        <f>IF(AND($A2070&lt;&gt;"Eindtotaal",$A2070&lt;&gt;""),(VLOOKUP($A2070,basisdata!$J$1:$M$3403,4,0)),"")</f>
        <v/>
      </c>
      <c r="H2070" s="2" t="str">
        <f>IF(AND($A2070&lt;&gt;"Eindtotaal",$A2070&lt;&gt;""),(VLOOKUP($A2070,basisdata!$J$1:$M$3403,2,0)),"")</f>
        <v/>
      </c>
    </row>
    <row r="2071" spans="1:8" x14ac:dyDescent="0.3">
      <c r="A2071"/>
      <c r="B2071"/>
      <c r="C2071"/>
      <c r="D2071"/>
      <c r="E2071"/>
      <c r="G2071" s="2" t="str">
        <f>IF(AND($A2071&lt;&gt;"Eindtotaal",$A2071&lt;&gt;""),(VLOOKUP($A2071,basisdata!$J$1:$M$3403,4,0)),"")</f>
        <v/>
      </c>
      <c r="H2071" s="2" t="str">
        <f>IF(AND($A2071&lt;&gt;"Eindtotaal",$A2071&lt;&gt;""),(VLOOKUP($A2071,basisdata!$J$1:$M$3403,2,0)),"")</f>
        <v/>
      </c>
    </row>
    <row r="2072" spans="1:8" x14ac:dyDescent="0.3">
      <c r="A2072"/>
      <c r="B2072"/>
      <c r="C2072"/>
      <c r="D2072"/>
      <c r="E2072"/>
      <c r="G2072" s="2" t="str">
        <f>IF(AND($A2072&lt;&gt;"Eindtotaal",$A2072&lt;&gt;""),(VLOOKUP($A2072,basisdata!$J$1:$M$3403,4,0)),"")</f>
        <v/>
      </c>
      <c r="H2072" s="2" t="str">
        <f>IF(AND($A2072&lt;&gt;"Eindtotaal",$A2072&lt;&gt;""),(VLOOKUP($A2072,basisdata!$J$1:$M$3403,2,0)),"")</f>
        <v/>
      </c>
    </row>
    <row r="2073" spans="1:8" x14ac:dyDescent="0.3">
      <c r="A2073"/>
      <c r="B2073"/>
      <c r="C2073"/>
      <c r="D2073"/>
      <c r="E2073"/>
      <c r="G2073" s="2" t="str">
        <f>IF(AND($A2073&lt;&gt;"Eindtotaal",$A2073&lt;&gt;""),(VLOOKUP($A2073,basisdata!$J$1:$M$3403,4,0)),"")</f>
        <v/>
      </c>
      <c r="H2073" s="2" t="str">
        <f>IF(AND($A2073&lt;&gt;"Eindtotaal",$A2073&lt;&gt;""),(VLOOKUP($A2073,basisdata!$J$1:$M$3403,2,0)),"")</f>
        <v/>
      </c>
    </row>
    <row r="2074" spans="1:8" x14ac:dyDescent="0.3">
      <c r="A2074"/>
      <c r="B2074"/>
      <c r="C2074"/>
      <c r="D2074"/>
      <c r="E2074"/>
      <c r="G2074" s="2" t="str">
        <f>IF(AND($A2074&lt;&gt;"Eindtotaal",$A2074&lt;&gt;""),(VLOOKUP($A2074,basisdata!$J$1:$M$3403,4,0)),"")</f>
        <v/>
      </c>
      <c r="H2074" s="2" t="str">
        <f>IF(AND($A2074&lt;&gt;"Eindtotaal",$A2074&lt;&gt;""),(VLOOKUP($A2074,basisdata!$J$1:$M$3403,2,0)),"")</f>
        <v/>
      </c>
    </row>
    <row r="2075" spans="1:8" x14ac:dyDescent="0.3">
      <c r="A2075"/>
      <c r="B2075"/>
      <c r="C2075"/>
      <c r="D2075"/>
      <c r="E2075"/>
      <c r="G2075" s="2" t="str">
        <f>IF(AND($A2075&lt;&gt;"Eindtotaal",$A2075&lt;&gt;""),(VLOOKUP($A2075,basisdata!$J$1:$M$3403,4,0)),"")</f>
        <v/>
      </c>
      <c r="H2075" s="2" t="str">
        <f>IF(AND($A2075&lt;&gt;"Eindtotaal",$A2075&lt;&gt;""),(VLOOKUP($A2075,basisdata!$J$1:$M$3403,2,0)),"")</f>
        <v/>
      </c>
    </row>
    <row r="2076" spans="1:8" x14ac:dyDescent="0.3">
      <c r="A2076"/>
      <c r="B2076"/>
      <c r="C2076"/>
      <c r="D2076"/>
      <c r="E2076"/>
      <c r="G2076" s="2" t="str">
        <f>IF(AND($A2076&lt;&gt;"Eindtotaal",$A2076&lt;&gt;""),(VLOOKUP($A2076,basisdata!$J$1:$M$3403,4,0)),"")</f>
        <v/>
      </c>
      <c r="H2076" s="2" t="str">
        <f>IF(AND($A2076&lt;&gt;"Eindtotaal",$A2076&lt;&gt;""),(VLOOKUP($A2076,basisdata!$J$1:$M$3403,2,0)),"")</f>
        <v/>
      </c>
    </row>
    <row r="2077" spans="1:8" x14ac:dyDescent="0.3">
      <c r="A2077"/>
      <c r="B2077"/>
      <c r="C2077"/>
      <c r="D2077"/>
      <c r="E2077"/>
      <c r="G2077" s="2" t="str">
        <f>IF(AND($A2077&lt;&gt;"Eindtotaal",$A2077&lt;&gt;""),(VLOOKUP($A2077,basisdata!$J$1:$M$3403,4,0)),"")</f>
        <v/>
      </c>
      <c r="H2077" s="2" t="str">
        <f>IF(AND($A2077&lt;&gt;"Eindtotaal",$A2077&lt;&gt;""),(VLOOKUP($A2077,basisdata!$J$1:$M$3403,2,0)),"")</f>
        <v/>
      </c>
    </row>
    <row r="2078" spans="1:8" x14ac:dyDescent="0.3">
      <c r="A2078"/>
      <c r="B2078"/>
      <c r="C2078"/>
      <c r="D2078"/>
      <c r="E2078"/>
      <c r="G2078" s="2" t="str">
        <f>IF(AND($A2078&lt;&gt;"Eindtotaal",$A2078&lt;&gt;""),(VLOOKUP($A2078,basisdata!$J$1:$M$3403,4,0)),"")</f>
        <v/>
      </c>
      <c r="H2078" s="2" t="str">
        <f>IF(AND($A2078&lt;&gt;"Eindtotaal",$A2078&lt;&gt;""),(VLOOKUP($A2078,basisdata!$J$1:$M$3403,2,0)),"")</f>
        <v/>
      </c>
    </row>
    <row r="2079" spans="1:8" x14ac:dyDescent="0.3">
      <c r="A2079"/>
      <c r="B2079"/>
      <c r="C2079"/>
      <c r="D2079"/>
      <c r="E2079"/>
      <c r="G2079" s="2" t="str">
        <f>IF(AND($A2079&lt;&gt;"Eindtotaal",$A2079&lt;&gt;""),(VLOOKUP($A2079,basisdata!$J$1:$M$3403,4,0)),"")</f>
        <v/>
      </c>
      <c r="H2079" s="2" t="str">
        <f>IF(AND($A2079&lt;&gt;"Eindtotaal",$A2079&lt;&gt;""),(VLOOKUP($A2079,basisdata!$J$1:$M$3403,2,0)),"")</f>
        <v/>
      </c>
    </row>
    <row r="2080" spans="1:8" x14ac:dyDescent="0.3">
      <c r="A2080"/>
      <c r="B2080"/>
      <c r="C2080"/>
      <c r="D2080"/>
      <c r="E2080"/>
      <c r="G2080" s="2" t="str">
        <f>IF(AND($A2080&lt;&gt;"Eindtotaal",$A2080&lt;&gt;""),(VLOOKUP($A2080,basisdata!$J$1:$M$3403,4,0)),"")</f>
        <v/>
      </c>
      <c r="H2080" s="2" t="str">
        <f>IF(AND($A2080&lt;&gt;"Eindtotaal",$A2080&lt;&gt;""),(VLOOKUP($A2080,basisdata!$J$1:$M$3403,2,0)),"")</f>
        <v/>
      </c>
    </row>
    <row r="2081" spans="1:8" x14ac:dyDescent="0.3">
      <c r="A2081"/>
      <c r="B2081"/>
      <c r="C2081"/>
      <c r="D2081"/>
      <c r="E2081"/>
      <c r="G2081" s="2" t="str">
        <f>IF(AND($A2081&lt;&gt;"Eindtotaal",$A2081&lt;&gt;""),(VLOOKUP($A2081,basisdata!$J$1:$M$3403,4,0)),"")</f>
        <v/>
      </c>
      <c r="H2081" s="2" t="str">
        <f>IF(AND($A2081&lt;&gt;"Eindtotaal",$A2081&lt;&gt;""),(VLOOKUP($A2081,basisdata!$J$1:$M$3403,2,0)),"")</f>
        <v/>
      </c>
    </row>
    <row r="2082" spans="1:8" x14ac:dyDescent="0.3">
      <c r="A2082"/>
      <c r="B2082"/>
      <c r="C2082"/>
      <c r="D2082"/>
      <c r="E2082"/>
      <c r="G2082" s="2" t="str">
        <f>IF(AND($A2082&lt;&gt;"Eindtotaal",$A2082&lt;&gt;""),(VLOOKUP($A2082,basisdata!$J$1:$M$3403,4,0)),"")</f>
        <v/>
      </c>
      <c r="H2082" s="2" t="str">
        <f>IF(AND($A2082&lt;&gt;"Eindtotaal",$A2082&lt;&gt;""),(VLOOKUP($A2082,basisdata!$J$1:$M$3403,2,0)),"")</f>
        <v/>
      </c>
    </row>
    <row r="2083" spans="1:8" x14ac:dyDescent="0.3">
      <c r="A2083"/>
      <c r="B2083"/>
      <c r="C2083"/>
      <c r="D2083"/>
      <c r="E2083"/>
      <c r="G2083" s="2" t="str">
        <f>IF(AND($A2083&lt;&gt;"Eindtotaal",$A2083&lt;&gt;""),(VLOOKUP($A2083,basisdata!$J$1:$M$3403,4,0)),"")</f>
        <v/>
      </c>
      <c r="H2083" s="2" t="str">
        <f>IF(AND($A2083&lt;&gt;"Eindtotaal",$A2083&lt;&gt;""),(VLOOKUP($A2083,basisdata!$J$1:$M$3403,2,0)),"")</f>
        <v/>
      </c>
    </row>
    <row r="2084" spans="1:8" x14ac:dyDescent="0.3">
      <c r="A2084"/>
      <c r="B2084"/>
      <c r="C2084"/>
      <c r="D2084"/>
      <c r="E2084"/>
      <c r="G2084" s="2" t="str">
        <f>IF(AND($A2084&lt;&gt;"Eindtotaal",$A2084&lt;&gt;""),(VLOOKUP($A2084,basisdata!$J$1:$M$3403,4,0)),"")</f>
        <v/>
      </c>
      <c r="H2084" s="2" t="str">
        <f>IF(AND($A2084&lt;&gt;"Eindtotaal",$A2084&lt;&gt;""),(VLOOKUP($A2084,basisdata!$J$1:$M$3403,2,0)),"")</f>
        <v/>
      </c>
    </row>
    <row r="2085" spans="1:8" x14ac:dyDescent="0.3">
      <c r="A2085"/>
      <c r="B2085"/>
      <c r="C2085"/>
      <c r="D2085"/>
      <c r="E2085"/>
      <c r="G2085" s="2" t="str">
        <f>IF(AND($A2085&lt;&gt;"Eindtotaal",$A2085&lt;&gt;""),(VLOOKUP($A2085,basisdata!$J$1:$M$3403,4,0)),"")</f>
        <v/>
      </c>
      <c r="H2085" s="2" t="str">
        <f>IF(AND($A2085&lt;&gt;"Eindtotaal",$A2085&lt;&gt;""),(VLOOKUP($A2085,basisdata!$J$1:$M$3403,2,0)),"")</f>
        <v/>
      </c>
    </row>
    <row r="2086" spans="1:8" x14ac:dyDescent="0.3">
      <c r="A2086"/>
      <c r="B2086"/>
      <c r="C2086"/>
      <c r="D2086"/>
      <c r="E2086"/>
      <c r="G2086" s="2" t="str">
        <f>IF(AND($A2086&lt;&gt;"Eindtotaal",$A2086&lt;&gt;""),(VLOOKUP($A2086,basisdata!$J$1:$M$3403,4,0)),"")</f>
        <v/>
      </c>
      <c r="H2086" s="2" t="str">
        <f>IF(AND($A2086&lt;&gt;"Eindtotaal",$A2086&lt;&gt;""),(VLOOKUP($A2086,basisdata!$J$1:$M$3403,2,0)),"")</f>
        <v/>
      </c>
    </row>
    <row r="2087" spans="1:8" x14ac:dyDescent="0.3">
      <c r="A2087"/>
      <c r="B2087"/>
      <c r="C2087"/>
      <c r="D2087"/>
      <c r="E2087"/>
      <c r="G2087" s="2" t="str">
        <f>IF(AND($A2087&lt;&gt;"Eindtotaal",$A2087&lt;&gt;""),(VLOOKUP($A2087,basisdata!$J$1:$M$3403,4,0)),"")</f>
        <v/>
      </c>
      <c r="H2087" s="2" t="str">
        <f>IF(AND($A2087&lt;&gt;"Eindtotaal",$A2087&lt;&gt;""),(VLOOKUP($A2087,basisdata!$J$1:$M$3403,2,0)),"")</f>
        <v/>
      </c>
    </row>
    <row r="2088" spans="1:8" x14ac:dyDescent="0.3">
      <c r="A2088"/>
      <c r="B2088"/>
      <c r="C2088"/>
      <c r="D2088"/>
      <c r="E2088"/>
      <c r="G2088" s="2" t="str">
        <f>IF(AND($A2088&lt;&gt;"Eindtotaal",$A2088&lt;&gt;""),(VLOOKUP($A2088,basisdata!$J$1:$M$3403,4,0)),"")</f>
        <v/>
      </c>
      <c r="H2088" s="2" t="str">
        <f>IF(AND($A2088&lt;&gt;"Eindtotaal",$A2088&lt;&gt;""),(VLOOKUP($A2088,basisdata!$J$1:$M$3403,2,0)),"")</f>
        <v/>
      </c>
    </row>
    <row r="2089" spans="1:8" x14ac:dyDescent="0.3">
      <c r="A2089"/>
      <c r="B2089"/>
      <c r="C2089"/>
      <c r="D2089"/>
      <c r="E2089"/>
      <c r="G2089" s="2" t="str">
        <f>IF(AND($A2089&lt;&gt;"Eindtotaal",$A2089&lt;&gt;""),(VLOOKUP($A2089,basisdata!$J$1:$M$3403,4,0)),"")</f>
        <v/>
      </c>
      <c r="H2089" s="2" t="str">
        <f>IF(AND($A2089&lt;&gt;"Eindtotaal",$A2089&lt;&gt;""),(VLOOKUP($A2089,basisdata!$J$1:$M$3403,2,0)),"")</f>
        <v/>
      </c>
    </row>
    <row r="2090" spans="1:8" x14ac:dyDescent="0.3">
      <c r="A2090"/>
      <c r="B2090"/>
      <c r="C2090"/>
      <c r="D2090"/>
      <c r="E2090"/>
      <c r="G2090" s="2" t="str">
        <f>IF(AND($A2090&lt;&gt;"Eindtotaal",$A2090&lt;&gt;""),(VLOOKUP($A2090,basisdata!$J$1:$M$3403,4,0)),"")</f>
        <v/>
      </c>
      <c r="H2090" s="2" t="str">
        <f>IF(AND($A2090&lt;&gt;"Eindtotaal",$A2090&lt;&gt;""),(VLOOKUP($A2090,basisdata!$J$1:$M$3403,2,0)),"")</f>
        <v/>
      </c>
    </row>
    <row r="2091" spans="1:8" x14ac:dyDescent="0.3">
      <c r="A2091"/>
      <c r="B2091"/>
      <c r="C2091"/>
      <c r="D2091"/>
      <c r="E2091"/>
      <c r="G2091" s="2" t="str">
        <f>IF(AND($A2091&lt;&gt;"Eindtotaal",$A2091&lt;&gt;""),(VLOOKUP($A2091,basisdata!$J$1:$M$3403,4,0)),"")</f>
        <v/>
      </c>
      <c r="H2091" s="2" t="str">
        <f>IF(AND($A2091&lt;&gt;"Eindtotaal",$A2091&lt;&gt;""),(VLOOKUP($A2091,basisdata!$J$1:$M$3403,2,0)),"")</f>
        <v/>
      </c>
    </row>
    <row r="2092" spans="1:8" x14ac:dyDescent="0.3">
      <c r="A2092"/>
      <c r="B2092"/>
      <c r="C2092"/>
      <c r="D2092"/>
      <c r="E2092"/>
      <c r="G2092" s="2" t="str">
        <f>IF(AND($A2092&lt;&gt;"Eindtotaal",$A2092&lt;&gt;""),(VLOOKUP($A2092,basisdata!$J$1:$M$3403,4,0)),"")</f>
        <v/>
      </c>
      <c r="H2092" s="2" t="str">
        <f>IF(AND($A2092&lt;&gt;"Eindtotaal",$A2092&lt;&gt;""),(VLOOKUP($A2092,basisdata!$J$1:$M$3403,2,0)),"")</f>
        <v/>
      </c>
    </row>
    <row r="2093" spans="1:8" x14ac:dyDescent="0.3">
      <c r="A2093"/>
      <c r="B2093"/>
      <c r="C2093"/>
      <c r="D2093"/>
      <c r="E2093"/>
      <c r="G2093" s="2" t="str">
        <f>IF(AND($A2093&lt;&gt;"Eindtotaal",$A2093&lt;&gt;""),(VLOOKUP($A2093,basisdata!$J$1:$M$3403,4,0)),"")</f>
        <v/>
      </c>
      <c r="H2093" s="2" t="str">
        <f>IF(AND($A2093&lt;&gt;"Eindtotaal",$A2093&lt;&gt;""),(VLOOKUP($A2093,basisdata!$J$1:$M$3403,2,0)),"")</f>
        <v/>
      </c>
    </row>
    <row r="2094" spans="1:8" x14ac:dyDescent="0.3">
      <c r="A2094"/>
      <c r="B2094"/>
      <c r="C2094"/>
      <c r="D2094"/>
      <c r="E2094"/>
      <c r="G2094" s="2" t="str">
        <f>IF(AND($A2094&lt;&gt;"Eindtotaal",$A2094&lt;&gt;""),(VLOOKUP($A2094,basisdata!$J$1:$M$3403,4,0)),"")</f>
        <v/>
      </c>
      <c r="H2094" s="2" t="str">
        <f>IF(AND($A2094&lt;&gt;"Eindtotaal",$A2094&lt;&gt;""),(VLOOKUP($A2094,basisdata!$J$1:$M$3403,2,0)),"")</f>
        <v/>
      </c>
    </row>
    <row r="2095" spans="1:8" x14ac:dyDescent="0.3">
      <c r="A2095"/>
      <c r="B2095"/>
      <c r="C2095"/>
      <c r="D2095"/>
      <c r="E2095"/>
      <c r="G2095" s="2" t="str">
        <f>IF(AND($A2095&lt;&gt;"Eindtotaal",$A2095&lt;&gt;""),(VLOOKUP($A2095,basisdata!$J$1:$M$3403,4,0)),"")</f>
        <v/>
      </c>
      <c r="H2095" s="2" t="str">
        <f>IF(AND($A2095&lt;&gt;"Eindtotaal",$A2095&lt;&gt;""),(VLOOKUP($A2095,basisdata!$J$1:$M$3403,2,0)),"")</f>
        <v/>
      </c>
    </row>
    <row r="2096" spans="1:8" x14ac:dyDescent="0.3">
      <c r="A2096"/>
      <c r="B2096"/>
      <c r="C2096"/>
      <c r="D2096"/>
      <c r="E2096"/>
      <c r="G2096" s="2" t="str">
        <f>IF(AND($A2096&lt;&gt;"Eindtotaal",$A2096&lt;&gt;""),(VLOOKUP($A2096,basisdata!$J$1:$M$3403,4,0)),"")</f>
        <v/>
      </c>
      <c r="H2096" s="2" t="str">
        <f>IF(AND($A2096&lt;&gt;"Eindtotaal",$A2096&lt;&gt;""),(VLOOKUP($A2096,basisdata!$J$1:$M$3403,2,0)),"")</f>
        <v/>
      </c>
    </row>
    <row r="2097" spans="1:8" x14ac:dyDescent="0.3">
      <c r="A2097"/>
      <c r="B2097"/>
      <c r="C2097"/>
      <c r="D2097"/>
      <c r="E2097"/>
      <c r="G2097" s="2" t="str">
        <f>IF(AND($A2097&lt;&gt;"Eindtotaal",$A2097&lt;&gt;""),(VLOOKUP($A2097,basisdata!$J$1:$M$3403,4,0)),"")</f>
        <v/>
      </c>
      <c r="H2097" s="2" t="str">
        <f>IF(AND($A2097&lt;&gt;"Eindtotaal",$A2097&lt;&gt;""),(VLOOKUP($A2097,basisdata!$J$1:$M$3403,2,0)),"")</f>
        <v/>
      </c>
    </row>
    <row r="2098" spans="1:8" x14ac:dyDescent="0.3">
      <c r="A2098"/>
      <c r="B2098"/>
      <c r="C2098"/>
      <c r="D2098"/>
      <c r="E2098"/>
      <c r="G2098" s="2" t="str">
        <f>IF(AND($A2098&lt;&gt;"Eindtotaal",$A2098&lt;&gt;""),(VLOOKUP($A2098,basisdata!$J$1:$M$3403,4,0)),"")</f>
        <v/>
      </c>
      <c r="H2098" s="2" t="str">
        <f>IF(AND($A2098&lt;&gt;"Eindtotaal",$A2098&lt;&gt;""),(VLOOKUP($A2098,basisdata!$J$1:$M$3403,2,0)),"")</f>
        <v/>
      </c>
    </row>
    <row r="2099" spans="1:8" x14ac:dyDescent="0.3">
      <c r="A2099"/>
      <c r="B2099"/>
      <c r="C2099"/>
      <c r="D2099"/>
      <c r="E2099"/>
      <c r="G2099" s="2" t="str">
        <f>IF(AND($A2099&lt;&gt;"Eindtotaal",$A2099&lt;&gt;""),(VLOOKUP($A2099,basisdata!$J$1:$M$3403,4,0)),"")</f>
        <v/>
      </c>
      <c r="H2099" s="2" t="str">
        <f>IF(AND($A2099&lt;&gt;"Eindtotaal",$A2099&lt;&gt;""),(VLOOKUP($A2099,basisdata!$J$1:$M$3403,2,0)),"")</f>
        <v/>
      </c>
    </row>
    <row r="2100" spans="1:8" x14ac:dyDescent="0.3">
      <c r="A2100"/>
      <c r="B2100"/>
      <c r="C2100"/>
      <c r="D2100"/>
      <c r="E2100"/>
      <c r="G2100" s="2" t="str">
        <f>IF(AND($A2100&lt;&gt;"Eindtotaal",$A2100&lt;&gt;""),(VLOOKUP($A2100,basisdata!$J$1:$M$3403,4,0)),"")</f>
        <v/>
      </c>
      <c r="H2100" s="2" t="str">
        <f>IF(AND($A2100&lt;&gt;"Eindtotaal",$A2100&lt;&gt;""),(VLOOKUP($A2100,basisdata!$J$1:$M$3403,2,0)),"")</f>
        <v/>
      </c>
    </row>
    <row r="2101" spans="1:8" x14ac:dyDescent="0.3">
      <c r="A2101"/>
      <c r="B2101"/>
      <c r="C2101"/>
      <c r="D2101"/>
      <c r="E2101"/>
      <c r="G2101" s="2" t="str">
        <f>IF(AND($A2101&lt;&gt;"Eindtotaal",$A2101&lt;&gt;""),(VLOOKUP($A2101,basisdata!$J$1:$M$3403,4,0)),"")</f>
        <v/>
      </c>
      <c r="H2101" s="2" t="str">
        <f>IF(AND($A2101&lt;&gt;"Eindtotaal",$A2101&lt;&gt;""),(VLOOKUP($A2101,basisdata!$J$1:$M$3403,2,0)),"")</f>
        <v/>
      </c>
    </row>
    <row r="2102" spans="1:8" x14ac:dyDescent="0.3">
      <c r="A2102"/>
      <c r="B2102"/>
      <c r="C2102"/>
      <c r="D2102"/>
      <c r="E2102"/>
      <c r="G2102" s="2" t="str">
        <f>IF(AND($A2102&lt;&gt;"Eindtotaal",$A2102&lt;&gt;""),(VLOOKUP($A2102,basisdata!$J$1:$M$3403,4,0)),"")</f>
        <v/>
      </c>
      <c r="H2102" s="2" t="str">
        <f>IF(AND($A2102&lt;&gt;"Eindtotaal",$A2102&lt;&gt;""),(VLOOKUP($A2102,basisdata!$J$1:$M$3403,2,0)),"")</f>
        <v/>
      </c>
    </row>
    <row r="2103" spans="1:8" x14ac:dyDescent="0.3">
      <c r="A2103"/>
      <c r="B2103"/>
      <c r="C2103"/>
      <c r="D2103"/>
      <c r="E2103"/>
      <c r="G2103" s="2" t="str">
        <f>IF(AND($A2103&lt;&gt;"Eindtotaal",$A2103&lt;&gt;""),(VLOOKUP($A2103,basisdata!$J$1:$M$3403,4,0)),"")</f>
        <v/>
      </c>
      <c r="H2103" s="2" t="str">
        <f>IF(AND($A2103&lt;&gt;"Eindtotaal",$A2103&lt;&gt;""),(VLOOKUP($A2103,basisdata!$J$1:$M$3403,2,0)),"")</f>
        <v/>
      </c>
    </row>
    <row r="2104" spans="1:8" x14ac:dyDescent="0.3">
      <c r="A2104"/>
      <c r="B2104"/>
      <c r="C2104"/>
      <c r="D2104"/>
      <c r="E2104"/>
      <c r="G2104" s="2" t="str">
        <f>IF(AND($A2104&lt;&gt;"Eindtotaal",$A2104&lt;&gt;""),(VLOOKUP($A2104,basisdata!$J$1:$M$3403,4,0)),"")</f>
        <v/>
      </c>
      <c r="H2104" s="2" t="str">
        <f>IF(AND($A2104&lt;&gt;"Eindtotaal",$A2104&lt;&gt;""),(VLOOKUP($A2104,basisdata!$J$1:$M$3403,2,0)),"")</f>
        <v/>
      </c>
    </row>
    <row r="2105" spans="1:8" x14ac:dyDescent="0.3">
      <c r="A2105"/>
      <c r="B2105"/>
      <c r="C2105"/>
      <c r="D2105"/>
      <c r="E2105"/>
      <c r="G2105" s="2" t="str">
        <f>IF(AND($A2105&lt;&gt;"Eindtotaal",$A2105&lt;&gt;""),(VLOOKUP($A2105,basisdata!$J$1:$M$3403,4,0)),"")</f>
        <v/>
      </c>
      <c r="H2105" s="2" t="str">
        <f>IF(AND($A2105&lt;&gt;"Eindtotaal",$A2105&lt;&gt;""),(VLOOKUP($A2105,basisdata!$J$1:$M$3403,2,0)),"")</f>
        <v/>
      </c>
    </row>
    <row r="2106" spans="1:8" x14ac:dyDescent="0.3">
      <c r="A2106"/>
      <c r="B2106"/>
      <c r="C2106"/>
      <c r="D2106"/>
      <c r="E2106"/>
      <c r="G2106" s="2" t="str">
        <f>IF(AND($A2106&lt;&gt;"Eindtotaal",$A2106&lt;&gt;""),(VLOOKUP($A2106,basisdata!$J$1:$M$3403,4,0)),"")</f>
        <v/>
      </c>
      <c r="H2106" s="2" t="str">
        <f>IF(AND($A2106&lt;&gt;"Eindtotaal",$A2106&lt;&gt;""),(VLOOKUP($A2106,basisdata!$J$1:$M$3403,2,0)),"")</f>
        <v/>
      </c>
    </row>
    <row r="2107" spans="1:8" x14ac:dyDescent="0.3">
      <c r="A2107"/>
      <c r="B2107"/>
      <c r="C2107"/>
      <c r="D2107"/>
      <c r="E2107"/>
      <c r="G2107" s="2" t="str">
        <f>IF(AND($A2107&lt;&gt;"Eindtotaal",$A2107&lt;&gt;""),(VLOOKUP($A2107,basisdata!$J$1:$M$3403,4,0)),"")</f>
        <v/>
      </c>
      <c r="H2107" s="2" t="str">
        <f>IF(AND($A2107&lt;&gt;"Eindtotaal",$A2107&lt;&gt;""),(VLOOKUP($A2107,basisdata!$J$1:$M$3403,2,0)),"")</f>
        <v/>
      </c>
    </row>
    <row r="2108" spans="1:8" x14ac:dyDescent="0.3">
      <c r="A2108"/>
      <c r="B2108"/>
      <c r="C2108"/>
      <c r="D2108"/>
      <c r="E2108"/>
      <c r="G2108" s="2" t="str">
        <f>IF(AND($A2108&lt;&gt;"Eindtotaal",$A2108&lt;&gt;""),(VLOOKUP($A2108,basisdata!$J$1:$M$3403,4,0)),"")</f>
        <v/>
      </c>
      <c r="H2108" s="2" t="str">
        <f>IF(AND($A2108&lt;&gt;"Eindtotaal",$A2108&lt;&gt;""),(VLOOKUP($A2108,basisdata!$J$1:$M$3403,2,0)),"")</f>
        <v/>
      </c>
    </row>
    <row r="2109" spans="1:8" x14ac:dyDescent="0.3">
      <c r="A2109"/>
      <c r="B2109"/>
      <c r="C2109"/>
      <c r="D2109"/>
      <c r="E2109"/>
      <c r="G2109" s="2" t="str">
        <f>IF(AND($A2109&lt;&gt;"Eindtotaal",$A2109&lt;&gt;""),(VLOOKUP($A2109,basisdata!$J$1:$M$3403,4,0)),"")</f>
        <v/>
      </c>
      <c r="H2109" s="2" t="str">
        <f>IF(AND($A2109&lt;&gt;"Eindtotaal",$A2109&lt;&gt;""),(VLOOKUP($A2109,basisdata!$J$1:$M$3403,2,0)),"")</f>
        <v/>
      </c>
    </row>
    <row r="2110" spans="1:8" x14ac:dyDescent="0.3">
      <c r="A2110"/>
      <c r="B2110"/>
      <c r="C2110"/>
      <c r="D2110"/>
      <c r="E2110"/>
      <c r="G2110" s="2" t="str">
        <f>IF(AND($A2110&lt;&gt;"Eindtotaal",$A2110&lt;&gt;""),(VLOOKUP($A2110,basisdata!$J$1:$M$3403,4,0)),"")</f>
        <v/>
      </c>
      <c r="H2110" s="2" t="str">
        <f>IF(AND($A2110&lt;&gt;"Eindtotaal",$A2110&lt;&gt;""),(VLOOKUP($A2110,basisdata!$J$1:$M$3403,2,0)),"")</f>
        <v/>
      </c>
    </row>
    <row r="2111" spans="1:8" x14ac:dyDescent="0.3">
      <c r="A2111"/>
      <c r="B2111"/>
      <c r="C2111"/>
      <c r="D2111"/>
      <c r="E2111"/>
      <c r="G2111" s="2" t="str">
        <f>IF(AND($A2111&lt;&gt;"Eindtotaal",$A2111&lt;&gt;""),(VLOOKUP($A2111,basisdata!$J$1:$M$3403,4,0)),"")</f>
        <v/>
      </c>
      <c r="H2111" s="2" t="str">
        <f>IF(AND($A2111&lt;&gt;"Eindtotaal",$A2111&lt;&gt;""),(VLOOKUP($A2111,basisdata!$J$1:$M$3403,2,0)),"")</f>
        <v/>
      </c>
    </row>
    <row r="2112" spans="1:8" x14ac:dyDescent="0.3">
      <c r="A2112"/>
      <c r="B2112"/>
      <c r="C2112"/>
      <c r="D2112"/>
      <c r="E2112"/>
      <c r="G2112" s="2" t="str">
        <f>IF(AND($A2112&lt;&gt;"Eindtotaal",$A2112&lt;&gt;""),(VLOOKUP($A2112,basisdata!$J$1:$M$3403,4,0)),"")</f>
        <v/>
      </c>
      <c r="H2112" s="2" t="str">
        <f>IF(AND($A2112&lt;&gt;"Eindtotaal",$A2112&lt;&gt;""),(VLOOKUP($A2112,basisdata!$J$1:$M$3403,2,0)),"")</f>
        <v/>
      </c>
    </row>
    <row r="2113" spans="1:8" x14ac:dyDescent="0.3">
      <c r="A2113"/>
      <c r="B2113"/>
      <c r="C2113"/>
      <c r="D2113"/>
      <c r="E2113"/>
      <c r="G2113" s="2" t="str">
        <f>IF(AND($A2113&lt;&gt;"Eindtotaal",$A2113&lt;&gt;""),(VLOOKUP($A2113,basisdata!$J$1:$M$3403,4,0)),"")</f>
        <v/>
      </c>
      <c r="H2113" s="2" t="str">
        <f>IF(AND($A2113&lt;&gt;"Eindtotaal",$A2113&lt;&gt;""),(VLOOKUP($A2113,basisdata!$J$1:$M$3403,2,0)),"")</f>
        <v/>
      </c>
    </row>
    <row r="2114" spans="1:8" x14ac:dyDescent="0.3">
      <c r="A2114"/>
      <c r="B2114"/>
      <c r="C2114"/>
      <c r="D2114"/>
      <c r="E2114"/>
      <c r="G2114" s="2" t="str">
        <f>IF(AND($A2114&lt;&gt;"Eindtotaal",$A2114&lt;&gt;""),(VLOOKUP($A2114,basisdata!$J$1:$M$3403,4,0)),"")</f>
        <v/>
      </c>
      <c r="H2114" s="2" t="str">
        <f>IF(AND($A2114&lt;&gt;"Eindtotaal",$A2114&lt;&gt;""),(VLOOKUP($A2114,basisdata!$J$1:$M$3403,2,0)),"")</f>
        <v/>
      </c>
    </row>
    <row r="2115" spans="1:8" x14ac:dyDescent="0.3">
      <c r="A2115"/>
      <c r="B2115"/>
      <c r="C2115"/>
      <c r="D2115"/>
      <c r="E2115"/>
      <c r="G2115" s="2" t="str">
        <f>IF(AND($A2115&lt;&gt;"Eindtotaal",$A2115&lt;&gt;""),(VLOOKUP($A2115,basisdata!$J$1:$M$3403,4,0)),"")</f>
        <v/>
      </c>
      <c r="H2115" s="2" t="str">
        <f>IF(AND($A2115&lt;&gt;"Eindtotaal",$A2115&lt;&gt;""),(VLOOKUP($A2115,basisdata!$J$1:$M$3403,2,0)),"")</f>
        <v/>
      </c>
    </row>
    <row r="2116" spans="1:8" x14ac:dyDescent="0.3">
      <c r="A2116"/>
      <c r="B2116"/>
      <c r="C2116"/>
      <c r="D2116"/>
      <c r="E2116"/>
      <c r="G2116" s="2" t="str">
        <f>IF(AND($A2116&lt;&gt;"Eindtotaal",$A2116&lt;&gt;""),(VLOOKUP($A2116,basisdata!$J$1:$M$3403,4,0)),"")</f>
        <v/>
      </c>
      <c r="H2116" s="2" t="str">
        <f>IF(AND($A2116&lt;&gt;"Eindtotaal",$A2116&lt;&gt;""),(VLOOKUP($A2116,basisdata!$J$1:$M$3403,2,0)),"")</f>
        <v/>
      </c>
    </row>
    <row r="2117" spans="1:8" x14ac:dyDescent="0.3">
      <c r="A2117"/>
      <c r="B2117"/>
      <c r="C2117"/>
      <c r="D2117"/>
      <c r="E2117"/>
      <c r="G2117" s="2" t="str">
        <f>IF(AND($A2117&lt;&gt;"Eindtotaal",$A2117&lt;&gt;""),(VLOOKUP($A2117,basisdata!$J$1:$M$3403,4,0)),"")</f>
        <v/>
      </c>
      <c r="H2117" s="2" t="str">
        <f>IF(AND($A2117&lt;&gt;"Eindtotaal",$A2117&lt;&gt;""),(VLOOKUP($A2117,basisdata!$J$1:$M$3403,2,0)),"")</f>
        <v/>
      </c>
    </row>
    <row r="2118" spans="1:8" x14ac:dyDescent="0.3">
      <c r="A2118"/>
      <c r="B2118"/>
      <c r="C2118"/>
      <c r="D2118"/>
      <c r="E2118"/>
      <c r="G2118" s="2" t="str">
        <f>IF(AND($A2118&lt;&gt;"Eindtotaal",$A2118&lt;&gt;""),(VLOOKUP($A2118,basisdata!$J$1:$M$3403,4,0)),"")</f>
        <v/>
      </c>
      <c r="H2118" s="2" t="str">
        <f>IF(AND($A2118&lt;&gt;"Eindtotaal",$A2118&lt;&gt;""),(VLOOKUP($A2118,basisdata!$J$1:$M$3403,2,0)),"")</f>
        <v/>
      </c>
    </row>
    <row r="2119" spans="1:8" x14ac:dyDescent="0.3">
      <c r="A2119"/>
      <c r="B2119"/>
      <c r="C2119"/>
      <c r="D2119"/>
      <c r="E2119"/>
      <c r="G2119" s="2" t="str">
        <f>IF(AND($A2119&lt;&gt;"Eindtotaal",$A2119&lt;&gt;""),(VLOOKUP($A2119,basisdata!$J$1:$M$3403,4,0)),"")</f>
        <v/>
      </c>
      <c r="H2119" s="2" t="str">
        <f>IF(AND($A2119&lt;&gt;"Eindtotaal",$A2119&lt;&gt;""),(VLOOKUP($A2119,basisdata!$J$1:$M$3403,2,0)),"")</f>
        <v/>
      </c>
    </row>
    <row r="2120" spans="1:8" x14ac:dyDescent="0.3">
      <c r="A2120"/>
      <c r="B2120"/>
      <c r="C2120"/>
      <c r="D2120"/>
      <c r="E2120"/>
      <c r="G2120" s="2" t="str">
        <f>IF(AND($A2120&lt;&gt;"Eindtotaal",$A2120&lt;&gt;""),(VLOOKUP($A2120,basisdata!$J$1:$M$3403,4,0)),"")</f>
        <v/>
      </c>
      <c r="H2120" s="2" t="str">
        <f>IF(AND($A2120&lt;&gt;"Eindtotaal",$A2120&lt;&gt;""),(VLOOKUP($A2120,basisdata!$J$1:$M$3403,2,0)),"")</f>
        <v/>
      </c>
    </row>
    <row r="2121" spans="1:8" x14ac:dyDescent="0.3">
      <c r="A2121"/>
      <c r="B2121"/>
      <c r="C2121"/>
      <c r="D2121"/>
      <c r="E2121"/>
      <c r="G2121" s="2" t="str">
        <f>IF(AND($A2121&lt;&gt;"Eindtotaal",$A2121&lt;&gt;""),(VLOOKUP($A2121,basisdata!$J$1:$M$3403,4,0)),"")</f>
        <v/>
      </c>
      <c r="H2121" s="2" t="str">
        <f>IF(AND($A2121&lt;&gt;"Eindtotaal",$A2121&lt;&gt;""),(VLOOKUP($A2121,basisdata!$J$1:$M$3403,2,0)),"")</f>
        <v/>
      </c>
    </row>
    <row r="2122" spans="1:8" x14ac:dyDescent="0.3">
      <c r="A2122"/>
      <c r="B2122"/>
      <c r="C2122"/>
      <c r="D2122"/>
      <c r="E2122"/>
      <c r="G2122" s="2" t="str">
        <f>IF(AND($A2122&lt;&gt;"Eindtotaal",$A2122&lt;&gt;""),(VLOOKUP($A2122,basisdata!$J$1:$M$3403,4,0)),"")</f>
        <v/>
      </c>
      <c r="H2122" s="2" t="str">
        <f>IF(AND($A2122&lt;&gt;"Eindtotaal",$A2122&lt;&gt;""),(VLOOKUP($A2122,basisdata!$J$1:$M$3403,2,0)),"")</f>
        <v/>
      </c>
    </row>
    <row r="2123" spans="1:8" x14ac:dyDescent="0.3">
      <c r="A2123"/>
      <c r="B2123"/>
      <c r="C2123"/>
      <c r="D2123"/>
      <c r="E2123"/>
      <c r="G2123" s="2" t="str">
        <f>IF(AND($A2123&lt;&gt;"Eindtotaal",$A2123&lt;&gt;""),(VLOOKUP($A2123,basisdata!$J$1:$M$3403,4,0)),"")</f>
        <v/>
      </c>
      <c r="H2123" s="2" t="str">
        <f>IF(AND($A2123&lt;&gt;"Eindtotaal",$A2123&lt;&gt;""),(VLOOKUP($A2123,basisdata!$J$1:$M$3403,2,0)),"")</f>
        <v/>
      </c>
    </row>
    <row r="2124" spans="1:8" x14ac:dyDescent="0.3">
      <c r="A2124"/>
      <c r="B2124"/>
      <c r="C2124"/>
      <c r="D2124"/>
      <c r="E2124"/>
      <c r="G2124" s="2" t="str">
        <f>IF(AND($A2124&lt;&gt;"Eindtotaal",$A2124&lt;&gt;""),(VLOOKUP($A2124,basisdata!$J$1:$M$3403,4,0)),"")</f>
        <v/>
      </c>
      <c r="H2124" s="2" t="str">
        <f>IF(AND($A2124&lt;&gt;"Eindtotaal",$A2124&lt;&gt;""),(VLOOKUP($A2124,basisdata!$J$1:$M$3403,2,0)),"")</f>
        <v/>
      </c>
    </row>
    <row r="2125" spans="1:8" x14ac:dyDescent="0.3">
      <c r="A2125"/>
      <c r="B2125"/>
      <c r="C2125"/>
      <c r="D2125"/>
      <c r="E2125"/>
      <c r="G2125" s="2" t="str">
        <f>IF(AND($A2125&lt;&gt;"Eindtotaal",$A2125&lt;&gt;""),(VLOOKUP($A2125,basisdata!$J$1:$M$3403,4,0)),"")</f>
        <v/>
      </c>
      <c r="H2125" s="2" t="str">
        <f>IF(AND($A2125&lt;&gt;"Eindtotaal",$A2125&lt;&gt;""),(VLOOKUP($A2125,basisdata!$J$1:$M$3403,2,0)),"")</f>
        <v/>
      </c>
    </row>
    <row r="2126" spans="1:8" x14ac:dyDescent="0.3">
      <c r="A2126"/>
      <c r="B2126"/>
      <c r="C2126"/>
      <c r="D2126"/>
      <c r="E2126"/>
      <c r="G2126" s="2" t="str">
        <f>IF(AND($A2126&lt;&gt;"Eindtotaal",$A2126&lt;&gt;""),(VLOOKUP($A2126,basisdata!$J$1:$M$3403,4,0)),"")</f>
        <v/>
      </c>
      <c r="H2126" s="2" t="str">
        <f>IF(AND($A2126&lt;&gt;"Eindtotaal",$A2126&lt;&gt;""),(VLOOKUP($A2126,basisdata!$J$1:$M$3403,2,0)),"")</f>
        <v/>
      </c>
    </row>
    <row r="2127" spans="1:8" x14ac:dyDescent="0.3">
      <c r="A2127"/>
      <c r="B2127"/>
      <c r="C2127"/>
      <c r="D2127"/>
      <c r="E2127"/>
      <c r="G2127" s="2" t="str">
        <f>IF(AND($A2127&lt;&gt;"Eindtotaal",$A2127&lt;&gt;""),(VLOOKUP($A2127,basisdata!$J$1:$M$3403,4,0)),"")</f>
        <v/>
      </c>
      <c r="H2127" s="2" t="str">
        <f>IF(AND($A2127&lt;&gt;"Eindtotaal",$A2127&lt;&gt;""),(VLOOKUP($A2127,basisdata!$J$1:$M$3403,2,0)),"")</f>
        <v/>
      </c>
    </row>
    <row r="2128" spans="1:8" x14ac:dyDescent="0.3">
      <c r="A2128"/>
      <c r="B2128"/>
      <c r="C2128"/>
      <c r="D2128"/>
      <c r="E2128"/>
      <c r="G2128" s="2" t="str">
        <f>IF(AND($A2128&lt;&gt;"Eindtotaal",$A2128&lt;&gt;""),(VLOOKUP($A2128,basisdata!$J$1:$M$3403,4,0)),"")</f>
        <v/>
      </c>
      <c r="H2128" s="2" t="str">
        <f>IF(AND($A2128&lt;&gt;"Eindtotaal",$A2128&lt;&gt;""),(VLOOKUP($A2128,basisdata!$J$1:$M$3403,2,0)),"")</f>
        <v/>
      </c>
    </row>
    <row r="2129" spans="1:8" x14ac:dyDescent="0.3">
      <c r="A2129"/>
      <c r="B2129"/>
      <c r="C2129"/>
      <c r="D2129"/>
      <c r="E2129"/>
      <c r="G2129" s="2" t="str">
        <f>IF(AND($A2129&lt;&gt;"Eindtotaal",$A2129&lt;&gt;""),(VLOOKUP($A2129,basisdata!$J$1:$M$3403,4,0)),"")</f>
        <v/>
      </c>
      <c r="H2129" s="2" t="str">
        <f>IF(AND($A2129&lt;&gt;"Eindtotaal",$A2129&lt;&gt;""),(VLOOKUP($A2129,basisdata!$J$1:$M$3403,2,0)),"")</f>
        <v/>
      </c>
    </row>
    <row r="2130" spans="1:8" x14ac:dyDescent="0.3">
      <c r="A2130"/>
      <c r="B2130"/>
      <c r="C2130"/>
      <c r="D2130"/>
      <c r="E2130"/>
      <c r="G2130" s="2" t="str">
        <f>IF(AND($A2130&lt;&gt;"Eindtotaal",$A2130&lt;&gt;""),(VLOOKUP($A2130,basisdata!$J$1:$M$3403,4,0)),"")</f>
        <v/>
      </c>
      <c r="H2130" s="2" t="str">
        <f>IF(AND($A2130&lt;&gt;"Eindtotaal",$A2130&lt;&gt;""),(VLOOKUP($A2130,basisdata!$J$1:$M$3403,2,0)),"")</f>
        <v/>
      </c>
    </row>
    <row r="2131" spans="1:8" x14ac:dyDescent="0.3">
      <c r="A2131"/>
      <c r="B2131"/>
      <c r="C2131"/>
      <c r="D2131"/>
      <c r="E2131"/>
      <c r="G2131" s="2" t="str">
        <f>IF(AND($A2131&lt;&gt;"Eindtotaal",$A2131&lt;&gt;""),(VLOOKUP($A2131,basisdata!$J$1:$M$3403,4,0)),"")</f>
        <v/>
      </c>
      <c r="H2131" s="2" t="str">
        <f>IF(AND($A2131&lt;&gt;"Eindtotaal",$A2131&lt;&gt;""),(VLOOKUP($A2131,basisdata!$J$1:$M$3403,2,0)),"")</f>
        <v/>
      </c>
    </row>
    <row r="2132" spans="1:8" x14ac:dyDescent="0.3">
      <c r="A2132"/>
      <c r="B2132"/>
      <c r="C2132"/>
      <c r="D2132"/>
      <c r="E2132"/>
      <c r="G2132" s="2" t="str">
        <f>IF(AND($A2132&lt;&gt;"Eindtotaal",$A2132&lt;&gt;""),(VLOOKUP($A2132,basisdata!$J$1:$M$3403,4,0)),"")</f>
        <v/>
      </c>
      <c r="H2132" s="2" t="str">
        <f>IF(AND($A2132&lt;&gt;"Eindtotaal",$A2132&lt;&gt;""),(VLOOKUP($A2132,basisdata!$J$1:$M$3403,2,0)),"")</f>
        <v/>
      </c>
    </row>
    <row r="2133" spans="1:8" x14ac:dyDescent="0.3">
      <c r="A2133"/>
      <c r="B2133"/>
      <c r="C2133"/>
      <c r="D2133"/>
      <c r="E2133"/>
      <c r="G2133" s="2" t="str">
        <f>IF(AND($A2133&lt;&gt;"Eindtotaal",$A2133&lt;&gt;""),(VLOOKUP($A2133,basisdata!$J$1:$M$3403,4,0)),"")</f>
        <v/>
      </c>
      <c r="H2133" s="2" t="str">
        <f>IF(AND($A2133&lt;&gt;"Eindtotaal",$A2133&lt;&gt;""),(VLOOKUP($A2133,basisdata!$J$1:$M$3403,2,0)),"")</f>
        <v/>
      </c>
    </row>
    <row r="2134" spans="1:8" x14ac:dyDescent="0.3">
      <c r="A2134"/>
      <c r="B2134"/>
      <c r="C2134"/>
      <c r="D2134"/>
      <c r="E2134"/>
      <c r="G2134" s="2" t="str">
        <f>IF(AND($A2134&lt;&gt;"Eindtotaal",$A2134&lt;&gt;""),(VLOOKUP($A2134,basisdata!$J$1:$M$3403,4,0)),"")</f>
        <v/>
      </c>
      <c r="H2134" s="2" t="str">
        <f>IF(AND($A2134&lt;&gt;"Eindtotaal",$A2134&lt;&gt;""),(VLOOKUP($A2134,basisdata!$J$1:$M$3403,2,0)),"")</f>
        <v/>
      </c>
    </row>
    <row r="2135" spans="1:8" x14ac:dyDescent="0.3">
      <c r="A2135"/>
      <c r="B2135"/>
      <c r="C2135"/>
      <c r="D2135"/>
      <c r="E2135"/>
      <c r="G2135" s="2" t="str">
        <f>IF(AND($A2135&lt;&gt;"Eindtotaal",$A2135&lt;&gt;""),(VLOOKUP($A2135,basisdata!$J$1:$M$3403,4,0)),"")</f>
        <v/>
      </c>
      <c r="H2135" s="2" t="str">
        <f>IF(AND($A2135&lt;&gt;"Eindtotaal",$A2135&lt;&gt;""),(VLOOKUP($A2135,basisdata!$J$1:$M$3403,2,0)),"")</f>
        <v/>
      </c>
    </row>
    <row r="2136" spans="1:8" x14ac:dyDescent="0.3">
      <c r="A2136"/>
      <c r="B2136"/>
      <c r="C2136"/>
      <c r="D2136"/>
      <c r="E2136"/>
      <c r="G2136" s="2" t="str">
        <f>IF(AND($A2136&lt;&gt;"Eindtotaal",$A2136&lt;&gt;""),(VLOOKUP($A2136,basisdata!$J$1:$M$3403,4,0)),"")</f>
        <v/>
      </c>
      <c r="H2136" s="2" t="str">
        <f>IF(AND($A2136&lt;&gt;"Eindtotaal",$A2136&lt;&gt;""),(VLOOKUP($A2136,basisdata!$J$1:$M$3403,2,0)),"")</f>
        <v/>
      </c>
    </row>
    <row r="2137" spans="1:8" x14ac:dyDescent="0.3">
      <c r="A2137"/>
      <c r="B2137"/>
      <c r="C2137"/>
      <c r="D2137"/>
      <c r="E2137"/>
      <c r="G2137" s="2" t="str">
        <f>IF(AND($A2137&lt;&gt;"Eindtotaal",$A2137&lt;&gt;""),(VLOOKUP($A2137,basisdata!$J$1:$M$3403,4,0)),"")</f>
        <v/>
      </c>
      <c r="H2137" s="2" t="str">
        <f>IF(AND($A2137&lt;&gt;"Eindtotaal",$A2137&lt;&gt;""),(VLOOKUP($A2137,basisdata!$J$1:$M$3403,2,0)),"")</f>
        <v/>
      </c>
    </row>
    <row r="2138" spans="1:8" x14ac:dyDescent="0.3">
      <c r="A2138"/>
      <c r="B2138"/>
      <c r="C2138"/>
      <c r="D2138"/>
      <c r="E2138"/>
      <c r="G2138" s="2" t="str">
        <f>IF(AND($A2138&lt;&gt;"Eindtotaal",$A2138&lt;&gt;""),(VLOOKUP($A2138,basisdata!$J$1:$M$3403,4,0)),"")</f>
        <v/>
      </c>
      <c r="H2138" s="2" t="str">
        <f>IF(AND($A2138&lt;&gt;"Eindtotaal",$A2138&lt;&gt;""),(VLOOKUP($A2138,basisdata!$J$1:$M$3403,2,0)),"")</f>
        <v/>
      </c>
    </row>
    <row r="2139" spans="1:8" x14ac:dyDescent="0.3">
      <c r="A2139"/>
      <c r="B2139"/>
      <c r="C2139"/>
      <c r="D2139"/>
      <c r="E2139"/>
      <c r="G2139" s="2" t="str">
        <f>IF(AND($A2139&lt;&gt;"Eindtotaal",$A2139&lt;&gt;""),(VLOOKUP($A2139,basisdata!$J$1:$M$3403,4,0)),"")</f>
        <v/>
      </c>
      <c r="H2139" s="2" t="str">
        <f>IF(AND($A2139&lt;&gt;"Eindtotaal",$A2139&lt;&gt;""),(VLOOKUP($A2139,basisdata!$J$1:$M$3403,2,0)),"")</f>
        <v/>
      </c>
    </row>
    <row r="2140" spans="1:8" x14ac:dyDescent="0.3">
      <c r="A2140"/>
      <c r="B2140"/>
      <c r="C2140"/>
      <c r="D2140"/>
      <c r="E2140"/>
      <c r="G2140" s="2" t="str">
        <f>IF(AND($A2140&lt;&gt;"Eindtotaal",$A2140&lt;&gt;""),(VLOOKUP($A2140,basisdata!$J$1:$M$3403,4,0)),"")</f>
        <v/>
      </c>
      <c r="H2140" s="2" t="str">
        <f>IF(AND($A2140&lt;&gt;"Eindtotaal",$A2140&lt;&gt;""),(VLOOKUP($A2140,basisdata!$J$1:$M$3403,2,0)),"")</f>
        <v/>
      </c>
    </row>
    <row r="2141" spans="1:8" x14ac:dyDescent="0.3">
      <c r="A2141"/>
      <c r="B2141"/>
      <c r="C2141"/>
      <c r="D2141"/>
      <c r="E2141"/>
      <c r="G2141" s="2" t="str">
        <f>IF(AND($A2141&lt;&gt;"Eindtotaal",$A2141&lt;&gt;""),(VLOOKUP($A2141,basisdata!$J$1:$M$3403,4,0)),"")</f>
        <v/>
      </c>
      <c r="H2141" s="2" t="str">
        <f>IF(AND($A2141&lt;&gt;"Eindtotaal",$A2141&lt;&gt;""),(VLOOKUP($A2141,basisdata!$J$1:$M$3403,2,0)),"")</f>
        <v/>
      </c>
    </row>
    <row r="2142" spans="1:8" x14ac:dyDescent="0.3">
      <c r="A2142"/>
      <c r="B2142"/>
      <c r="C2142"/>
      <c r="D2142"/>
      <c r="E2142"/>
      <c r="G2142" s="2" t="str">
        <f>IF(AND($A2142&lt;&gt;"Eindtotaal",$A2142&lt;&gt;""),(VLOOKUP($A2142,basisdata!$J$1:$M$3403,4,0)),"")</f>
        <v/>
      </c>
      <c r="H2142" s="2" t="str">
        <f>IF(AND($A2142&lt;&gt;"Eindtotaal",$A2142&lt;&gt;""),(VLOOKUP($A2142,basisdata!$J$1:$M$3403,2,0)),"")</f>
        <v/>
      </c>
    </row>
    <row r="2143" spans="1:8" x14ac:dyDescent="0.3">
      <c r="A2143"/>
      <c r="B2143"/>
      <c r="C2143"/>
      <c r="D2143"/>
      <c r="E2143"/>
      <c r="G2143" s="2" t="str">
        <f>IF(AND($A2143&lt;&gt;"Eindtotaal",$A2143&lt;&gt;""),(VLOOKUP($A2143,basisdata!$J$1:$M$3403,4,0)),"")</f>
        <v/>
      </c>
      <c r="H2143" s="2" t="str">
        <f>IF(AND($A2143&lt;&gt;"Eindtotaal",$A2143&lt;&gt;""),(VLOOKUP($A2143,basisdata!$J$1:$M$3403,2,0)),"")</f>
        <v/>
      </c>
    </row>
    <row r="2144" spans="1:8" x14ac:dyDescent="0.3">
      <c r="A2144"/>
      <c r="B2144"/>
      <c r="C2144"/>
      <c r="D2144"/>
      <c r="E2144"/>
      <c r="G2144" s="2" t="str">
        <f>IF(AND($A2144&lt;&gt;"Eindtotaal",$A2144&lt;&gt;""),(VLOOKUP($A2144,basisdata!$J$1:$M$3403,4,0)),"")</f>
        <v/>
      </c>
      <c r="H2144" s="2" t="str">
        <f>IF(AND($A2144&lt;&gt;"Eindtotaal",$A2144&lt;&gt;""),(VLOOKUP($A2144,basisdata!$J$1:$M$3403,2,0)),"")</f>
        <v/>
      </c>
    </row>
    <row r="2145" spans="1:8" x14ac:dyDescent="0.3">
      <c r="A2145"/>
      <c r="B2145"/>
      <c r="C2145"/>
      <c r="D2145"/>
      <c r="E2145"/>
      <c r="G2145" s="2" t="str">
        <f>IF(AND($A2145&lt;&gt;"Eindtotaal",$A2145&lt;&gt;""),(VLOOKUP($A2145,basisdata!$J$1:$M$3403,4,0)),"")</f>
        <v/>
      </c>
      <c r="H2145" s="2" t="str">
        <f>IF(AND($A2145&lt;&gt;"Eindtotaal",$A2145&lt;&gt;""),(VLOOKUP($A2145,basisdata!$J$1:$M$3403,2,0)),"")</f>
        <v/>
      </c>
    </row>
    <row r="2146" spans="1:8" x14ac:dyDescent="0.3">
      <c r="A2146"/>
      <c r="B2146"/>
      <c r="C2146"/>
      <c r="D2146"/>
      <c r="E2146"/>
      <c r="G2146" s="2" t="str">
        <f>IF(AND($A2146&lt;&gt;"Eindtotaal",$A2146&lt;&gt;""),(VLOOKUP($A2146,basisdata!$J$1:$M$3403,4,0)),"")</f>
        <v/>
      </c>
      <c r="H2146" s="2" t="str">
        <f>IF(AND($A2146&lt;&gt;"Eindtotaal",$A2146&lt;&gt;""),(VLOOKUP($A2146,basisdata!$J$1:$M$3403,2,0)),"")</f>
        <v/>
      </c>
    </row>
    <row r="2147" spans="1:8" x14ac:dyDescent="0.3">
      <c r="A2147"/>
      <c r="B2147"/>
      <c r="C2147"/>
      <c r="D2147"/>
      <c r="E2147"/>
      <c r="G2147" s="2" t="str">
        <f>IF(AND($A2147&lt;&gt;"Eindtotaal",$A2147&lt;&gt;""),(VLOOKUP($A2147,basisdata!$J$1:$M$3403,4,0)),"")</f>
        <v/>
      </c>
      <c r="H2147" s="2" t="str">
        <f>IF(AND($A2147&lt;&gt;"Eindtotaal",$A2147&lt;&gt;""),(VLOOKUP($A2147,basisdata!$J$1:$M$3403,2,0)),"")</f>
        <v/>
      </c>
    </row>
    <row r="2148" spans="1:8" x14ac:dyDescent="0.3">
      <c r="A2148"/>
      <c r="B2148"/>
      <c r="C2148"/>
      <c r="D2148"/>
      <c r="E2148"/>
      <c r="G2148" s="2" t="str">
        <f>IF(AND($A2148&lt;&gt;"Eindtotaal",$A2148&lt;&gt;""),(VLOOKUP($A2148,basisdata!$J$1:$M$3403,4,0)),"")</f>
        <v/>
      </c>
      <c r="H2148" s="2" t="str">
        <f>IF(AND($A2148&lt;&gt;"Eindtotaal",$A2148&lt;&gt;""),(VLOOKUP($A2148,basisdata!$J$1:$M$3403,2,0)),"")</f>
        <v/>
      </c>
    </row>
    <row r="2149" spans="1:8" x14ac:dyDescent="0.3">
      <c r="A2149"/>
      <c r="B2149"/>
      <c r="C2149"/>
      <c r="D2149"/>
      <c r="E2149"/>
      <c r="G2149" s="2" t="str">
        <f>IF(AND($A2149&lt;&gt;"Eindtotaal",$A2149&lt;&gt;""),(VLOOKUP($A2149,basisdata!$J$1:$M$3403,4,0)),"")</f>
        <v/>
      </c>
      <c r="H2149" s="2" t="str">
        <f>IF(AND($A2149&lt;&gt;"Eindtotaal",$A2149&lt;&gt;""),(VLOOKUP($A2149,basisdata!$J$1:$M$3403,2,0)),"")</f>
        <v/>
      </c>
    </row>
    <row r="2150" spans="1:8" x14ac:dyDescent="0.3">
      <c r="A2150"/>
      <c r="B2150"/>
      <c r="C2150"/>
      <c r="D2150"/>
      <c r="E2150"/>
      <c r="G2150" s="2" t="str">
        <f>IF(AND($A2150&lt;&gt;"Eindtotaal",$A2150&lt;&gt;""),(VLOOKUP($A2150,basisdata!$J$1:$M$3403,4,0)),"")</f>
        <v/>
      </c>
      <c r="H2150" s="2" t="str">
        <f>IF(AND($A2150&lt;&gt;"Eindtotaal",$A2150&lt;&gt;""),(VLOOKUP($A2150,basisdata!$J$1:$M$3403,2,0)),"")</f>
        <v/>
      </c>
    </row>
    <row r="2151" spans="1:8" x14ac:dyDescent="0.3">
      <c r="A2151"/>
      <c r="B2151"/>
      <c r="C2151"/>
      <c r="D2151"/>
      <c r="E2151"/>
      <c r="G2151" s="2" t="str">
        <f>IF(AND($A2151&lt;&gt;"Eindtotaal",$A2151&lt;&gt;""),(VLOOKUP($A2151,basisdata!$J$1:$M$3403,4,0)),"")</f>
        <v/>
      </c>
      <c r="H2151" s="2" t="str">
        <f>IF(AND($A2151&lt;&gt;"Eindtotaal",$A2151&lt;&gt;""),(VLOOKUP($A2151,basisdata!$J$1:$M$3403,2,0)),"")</f>
        <v/>
      </c>
    </row>
    <row r="2152" spans="1:8" x14ac:dyDescent="0.3">
      <c r="A2152"/>
      <c r="B2152"/>
      <c r="C2152"/>
      <c r="D2152"/>
      <c r="E2152"/>
      <c r="G2152" s="2" t="str">
        <f>IF(AND($A2152&lt;&gt;"Eindtotaal",$A2152&lt;&gt;""),(VLOOKUP($A2152,basisdata!$J$1:$M$3403,4,0)),"")</f>
        <v/>
      </c>
      <c r="H2152" s="2" t="str">
        <f>IF(AND($A2152&lt;&gt;"Eindtotaal",$A2152&lt;&gt;""),(VLOOKUP($A2152,basisdata!$J$1:$M$3403,2,0)),"")</f>
        <v/>
      </c>
    </row>
    <row r="2153" spans="1:8" x14ac:dyDescent="0.3">
      <c r="A2153"/>
      <c r="B2153"/>
      <c r="C2153"/>
      <c r="D2153"/>
      <c r="E2153"/>
      <c r="G2153" s="2" t="str">
        <f>IF(AND($A2153&lt;&gt;"Eindtotaal",$A2153&lt;&gt;""),(VLOOKUP($A2153,basisdata!$J$1:$M$3403,4,0)),"")</f>
        <v/>
      </c>
      <c r="H2153" s="2" t="str">
        <f>IF(AND($A2153&lt;&gt;"Eindtotaal",$A2153&lt;&gt;""),(VLOOKUP($A2153,basisdata!$J$1:$M$3403,2,0)),"")</f>
        <v/>
      </c>
    </row>
    <row r="2154" spans="1:8" x14ac:dyDescent="0.3">
      <c r="A2154"/>
      <c r="B2154"/>
      <c r="C2154"/>
      <c r="D2154"/>
      <c r="E2154"/>
      <c r="G2154" s="2" t="str">
        <f>IF(AND($A2154&lt;&gt;"Eindtotaal",$A2154&lt;&gt;""),(VLOOKUP($A2154,basisdata!$J$1:$M$3403,4,0)),"")</f>
        <v/>
      </c>
      <c r="H2154" s="2" t="str">
        <f>IF(AND($A2154&lt;&gt;"Eindtotaal",$A2154&lt;&gt;""),(VLOOKUP($A2154,basisdata!$J$1:$M$3403,2,0)),"")</f>
        <v/>
      </c>
    </row>
    <row r="2155" spans="1:8" x14ac:dyDescent="0.3">
      <c r="A2155"/>
      <c r="B2155"/>
      <c r="C2155"/>
      <c r="D2155"/>
      <c r="E2155"/>
      <c r="G2155" s="2" t="str">
        <f>IF(AND($A2155&lt;&gt;"Eindtotaal",$A2155&lt;&gt;""),(VLOOKUP($A2155,basisdata!$J$1:$M$3403,4,0)),"")</f>
        <v/>
      </c>
      <c r="H2155" s="2" t="str">
        <f>IF(AND($A2155&lt;&gt;"Eindtotaal",$A2155&lt;&gt;""),(VLOOKUP($A2155,basisdata!$J$1:$M$3403,2,0)),"")</f>
        <v/>
      </c>
    </row>
    <row r="2156" spans="1:8" x14ac:dyDescent="0.3">
      <c r="A2156"/>
      <c r="B2156"/>
      <c r="C2156"/>
      <c r="D2156"/>
      <c r="E2156"/>
      <c r="G2156" s="2" t="str">
        <f>IF(AND($A2156&lt;&gt;"Eindtotaal",$A2156&lt;&gt;""),(VLOOKUP($A2156,basisdata!$J$1:$M$3403,4,0)),"")</f>
        <v/>
      </c>
      <c r="H2156" s="2" t="str">
        <f>IF(AND($A2156&lt;&gt;"Eindtotaal",$A2156&lt;&gt;""),(VLOOKUP($A2156,basisdata!$J$1:$M$3403,2,0)),"")</f>
        <v/>
      </c>
    </row>
    <row r="2157" spans="1:8" x14ac:dyDescent="0.3">
      <c r="A2157"/>
      <c r="B2157"/>
      <c r="C2157"/>
      <c r="D2157"/>
      <c r="E2157"/>
      <c r="G2157" s="2" t="str">
        <f>IF(AND($A2157&lt;&gt;"Eindtotaal",$A2157&lt;&gt;""),(VLOOKUP($A2157,basisdata!$J$1:$M$3403,4,0)),"")</f>
        <v/>
      </c>
      <c r="H2157" s="2" t="str">
        <f>IF(AND($A2157&lt;&gt;"Eindtotaal",$A2157&lt;&gt;""),(VLOOKUP($A2157,basisdata!$J$1:$M$3403,2,0)),"")</f>
        <v/>
      </c>
    </row>
    <row r="2158" spans="1:8" x14ac:dyDescent="0.3">
      <c r="A2158"/>
      <c r="B2158"/>
      <c r="C2158"/>
      <c r="D2158"/>
      <c r="E2158"/>
      <c r="G2158" s="2" t="str">
        <f>IF(AND($A2158&lt;&gt;"Eindtotaal",$A2158&lt;&gt;""),(VLOOKUP($A2158,basisdata!$J$1:$M$3403,4,0)),"")</f>
        <v/>
      </c>
      <c r="H2158" s="2" t="str">
        <f>IF(AND($A2158&lt;&gt;"Eindtotaal",$A2158&lt;&gt;""),(VLOOKUP($A2158,basisdata!$J$1:$M$3403,2,0)),"")</f>
        <v/>
      </c>
    </row>
    <row r="2159" spans="1:8" x14ac:dyDescent="0.3">
      <c r="A2159"/>
      <c r="B2159"/>
      <c r="C2159"/>
      <c r="D2159"/>
      <c r="E2159"/>
      <c r="G2159" s="2" t="str">
        <f>IF(AND($A2159&lt;&gt;"Eindtotaal",$A2159&lt;&gt;""),(VLOOKUP($A2159,basisdata!$J$1:$M$3403,4,0)),"")</f>
        <v/>
      </c>
      <c r="H2159" s="2" t="str">
        <f>IF(AND($A2159&lt;&gt;"Eindtotaal",$A2159&lt;&gt;""),(VLOOKUP($A2159,basisdata!$J$1:$M$3403,2,0)),"")</f>
        <v/>
      </c>
    </row>
    <row r="2160" spans="1:8" x14ac:dyDescent="0.3">
      <c r="A2160"/>
      <c r="B2160"/>
      <c r="C2160"/>
      <c r="D2160"/>
      <c r="E2160"/>
      <c r="G2160" s="2" t="str">
        <f>IF(AND($A2160&lt;&gt;"Eindtotaal",$A2160&lt;&gt;""),(VLOOKUP($A2160,basisdata!$J$1:$M$3403,4,0)),"")</f>
        <v/>
      </c>
      <c r="H2160" s="2" t="str">
        <f>IF(AND($A2160&lt;&gt;"Eindtotaal",$A2160&lt;&gt;""),(VLOOKUP($A2160,basisdata!$J$1:$M$3403,2,0)),"")</f>
        <v/>
      </c>
    </row>
    <row r="2161" spans="1:8" x14ac:dyDescent="0.3">
      <c r="A2161"/>
      <c r="B2161"/>
      <c r="C2161"/>
      <c r="D2161"/>
      <c r="E2161"/>
      <c r="G2161" s="2" t="str">
        <f>IF(AND($A2161&lt;&gt;"Eindtotaal",$A2161&lt;&gt;""),(VLOOKUP($A2161,basisdata!$J$1:$M$3403,4,0)),"")</f>
        <v/>
      </c>
      <c r="H2161" s="2" t="str">
        <f>IF(AND($A2161&lt;&gt;"Eindtotaal",$A2161&lt;&gt;""),(VLOOKUP($A2161,basisdata!$J$1:$M$3403,2,0)),"")</f>
        <v/>
      </c>
    </row>
    <row r="2162" spans="1:8" x14ac:dyDescent="0.3">
      <c r="A2162"/>
      <c r="B2162"/>
      <c r="C2162"/>
      <c r="D2162"/>
      <c r="E2162"/>
      <c r="G2162" s="2" t="str">
        <f>IF(AND($A2162&lt;&gt;"Eindtotaal",$A2162&lt;&gt;""),(VLOOKUP($A2162,basisdata!$J$1:$M$3403,4,0)),"")</f>
        <v/>
      </c>
      <c r="H2162" s="2" t="str">
        <f>IF(AND($A2162&lt;&gt;"Eindtotaal",$A2162&lt;&gt;""),(VLOOKUP($A2162,basisdata!$J$1:$M$3403,2,0)),"")</f>
        <v/>
      </c>
    </row>
    <row r="2163" spans="1:8" x14ac:dyDescent="0.3">
      <c r="A2163"/>
      <c r="B2163"/>
      <c r="C2163"/>
      <c r="D2163"/>
      <c r="E2163"/>
      <c r="G2163" s="2" t="str">
        <f>IF(AND($A2163&lt;&gt;"Eindtotaal",$A2163&lt;&gt;""),(VLOOKUP($A2163,basisdata!$J$1:$M$3403,4,0)),"")</f>
        <v/>
      </c>
      <c r="H2163" s="2" t="str">
        <f>IF(AND($A2163&lt;&gt;"Eindtotaal",$A2163&lt;&gt;""),(VLOOKUP($A2163,basisdata!$J$1:$M$3403,2,0)),"")</f>
        <v/>
      </c>
    </row>
    <row r="2164" spans="1:8" x14ac:dyDescent="0.3">
      <c r="A2164"/>
      <c r="B2164"/>
      <c r="C2164"/>
      <c r="D2164"/>
      <c r="E2164"/>
      <c r="G2164" s="2" t="str">
        <f>IF(AND($A2164&lt;&gt;"Eindtotaal",$A2164&lt;&gt;""),(VLOOKUP($A2164,basisdata!$J$1:$M$3403,4,0)),"")</f>
        <v/>
      </c>
      <c r="H2164" s="2" t="str">
        <f>IF(AND($A2164&lt;&gt;"Eindtotaal",$A2164&lt;&gt;""),(VLOOKUP($A2164,basisdata!$J$1:$M$3403,2,0)),"")</f>
        <v/>
      </c>
    </row>
    <row r="2165" spans="1:8" x14ac:dyDescent="0.3">
      <c r="A2165"/>
      <c r="B2165"/>
      <c r="C2165"/>
      <c r="D2165"/>
      <c r="E2165"/>
      <c r="G2165" s="2" t="str">
        <f>IF(AND($A2165&lt;&gt;"Eindtotaal",$A2165&lt;&gt;""),(VLOOKUP($A2165,basisdata!$J$1:$M$3403,4,0)),"")</f>
        <v/>
      </c>
      <c r="H2165" s="2" t="str">
        <f>IF(AND($A2165&lt;&gt;"Eindtotaal",$A2165&lt;&gt;""),(VLOOKUP($A2165,basisdata!$J$1:$M$3403,2,0)),"")</f>
        <v/>
      </c>
    </row>
    <row r="2166" spans="1:8" x14ac:dyDescent="0.3">
      <c r="A2166"/>
      <c r="B2166"/>
      <c r="C2166"/>
      <c r="D2166"/>
      <c r="E2166"/>
      <c r="G2166" s="2" t="str">
        <f>IF(AND($A2166&lt;&gt;"Eindtotaal",$A2166&lt;&gt;""),(VLOOKUP($A2166,basisdata!$J$1:$M$3403,4,0)),"")</f>
        <v/>
      </c>
      <c r="H2166" s="2" t="str">
        <f>IF(AND($A2166&lt;&gt;"Eindtotaal",$A2166&lt;&gt;""),(VLOOKUP($A2166,basisdata!$J$1:$M$3403,2,0)),"")</f>
        <v/>
      </c>
    </row>
    <row r="2167" spans="1:8" x14ac:dyDescent="0.3">
      <c r="A2167"/>
      <c r="B2167"/>
      <c r="C2167"/>
      <c r="D2167"/>
      <c r="E2167"/>
      <c r="G2167" s="2" t="str">
        <f>IF(AND($A2167&lt;&gt;"Eindtotaal",$A2167&lt;&gt;""),(VLOOKUP($A2167,basisdata!$J$1:$M$3403,4,0)),"")</f>
        <v/>
      </c>
      <c r="H2167" s="2" t="str">
        <f>IF(AND($A2167&lt;&gt;"Eindtotaal",$A2167&lt;&gt;""),(VLOOKUP($A2167,basisdata!$J$1:$M$3403,2,0)),"")</f>
        <v/>
      </c>
    </row>
    <row r="2168" spans="1:8" x14ac:dyDescent="0.3">
      <c r="A2168"/>
      <c r="B2168"/>
      <c r="C2168"/>
      <c r="D2168"/>
      <c r="E2168"/>
      <c r="G2168" s="2" t="str">
        <f>IF(AND($A2168&lt;&gt;"Eindtotaal",$A2168&lt;&gt;""),(VLOOKUP($A2168,basisdata!$J$1:$M$3403,4,0)),"")</f>
        <v/>
      </c>
      <c r="H2168" s="2" t="str">
        <f>IF(AND($A2168&lt;&gt;"Eindtotaal",$A2168&lt;&gt;""),(VLOOKUP($A2168,basisdata!$J$1:$M$3403,2,0)),"")</f>
        <v/>
      </c>
    </row>
    <row r="2169" spans="1:8" x14ac:dyDescent="0.3">
      <c r="A2169"/>
      <c r="B2169"/>
      <c r="C2169"/>
      <c r="D2169"/>
      <c r="E2169"/>
      <c r="G2169" s="2" t="str">
        <f>IF(AND($A2169&lt;&gt;"Eindtotaal",$A2169&lt;&gt;""),(VLOOKUP($A2169,basisdata!$J$1:$M$3403,4,0)),"")</f>
        <v/>
      </c>
      <c r="H2169" s="2" t="str">
        <f>IF(AND($A2169&lt;&gt;"Eindtotaal",$A2169&lt;&gt;""),(VLOOKUP($A2169,basisdata!$J$1:$M$3403,2,0)),"")</f>
        <v/>
      </c>
    </row>
    <row r="2170" spans="1:8" x14ac:dyDescent="0.3">
      <c r="A2170"/>
      <c r="B2170"/>
      <c r="C2170"/>
      <c r="D2170"/>
      <c r="E2170"/>
      <c r="G2170" s="2" t="str">
        <f>IF(AND($A2170&lt;&gt;"Eindtotaal",$A2170&lt;&gt;""),(VLOOKUP($A2170,basisdata!$J$1:$M$3403,4,0)),"")</f>
        <v/>
      </c>
      <c r="H2170" s="2" t="str">
        <f>IF(AND($A2170&lt;&gt;"Eindtotaal",$A2170&lt;&gt;""),(VLOOKUP($A2170,basisdata!$J$1:$M$3403,2,0)),"")</f>
        <v/>
      </c>
    </row>
    <row r="2171" spans="1:8" x14ac:dyDescent="0.3">
      <c r="A2171"/>
      <c r="B2171"/>
      <c r="C2171"/>
      <c r="D2171"/>
      <c r="E2171"/>
      <c r="G2171" s="2" t="str">
        <f>IF(AND($A2171&lt;&gt;"Eindtotaal",$A2171&lt;&gt;""),(VLOOKUP($A2171,basisdata!$J$1:$M$3403,4,0)),"")</f>
        <v/>
      </c>
      <c r="H2171" s="2" t="str">
        <f>IF(AND($A2171&lt;&gt;"Eindtotaal",$A2171&lt;&gt;""),(VLOOKUP($A2171,basisdata!$J$1:$M$3403,2,0)),"")</f>
        <v/>
      </c>
    </row>
    <row r="2172" spans="1:8" x14ac:dyDescent="0.3">
      <c r="A2172"/>
      <c r="B2172"/>
      <c r="C2172"/>
      <c r="D2172"/>
      <c r="E2172"/>
      <c r="G2172" s="2" t="str">
        <f>IF(AND($A2172&lt;&gt;"Eindtotaal",$A2172&lt;&gt;""),(VLOOKUP($A2172,basisdata!$J$1:$M$3403,4,0)),"")</f>
        <v/>
      </c>
      <c r="H2172" s="2" t="str">
        <f>IF(AND($A2172&lt;&gt;"Eindtotaal",$A2172&lt;&gt;""),(VLOOKUP($A2172,basisdata!$J$1:$M$3403,2,0)),"")</f>
        <v/>
      </c>
    </row>
    <row r="2173" spans="1:8" x14ac:dyDescent="0.3">
      <c r="A2173"/>
      <c r="B2173"/>
      <c r="C2173"/>
      <c r="D2173"/>
      <c r="E2173"/>
      <c r="G2173" s="2" t="str">
        <f>IF(AND($A2173&lt;&gt;"Eindtotaal",$A2173&lt;&gt;""),(VLOOKUP($A2173,basisdata!$J$1:$M$3403,4,0)),"")</f>
        <v/>
      </c>
      <c r="H2173" s="2" t="str">
        <f>IF(AND($A2173&lt;&gt;"Eindtotaal",$A2173&lt;&gt;""),(VLOOKUP($A2173,basisdata!$J$1:$M$3403,2,0)),"")</f>
        <v/>
      </c>
    </row>
    <row r="2174" spans="1:8" x14ac:dyDescent="0.3">
      <c r="A2174"/>
      <c r="B2174"/>
      <c r="C2174"/>
      <c r="D2174"/>
      <c r="E2174"/>
      <c r="G2174" s="2" t="str">
        <f>IF(AND($A2174&lt;&gt;"Eindtotaal",$A2174&lt;&gt;""),(VLOOKUP($A2174,basisdata!$J$1:$M$3403,4,0)),"")</f>
        <v/>
      </c>
      <c r="H2174" s="2" t="str">
        <f>IF(AND($A2174&lt;&gt;"Eindtotaal",$A2174&lt;&gt;""),(VLOOKUP($A2174,basisdata!$J$1:$M$3403,2,0)),"")</f>
        <v/>
      </c>
    </row>
    <row r="2175" spans="1:8" x14ac:dyDescent="0.3">
      <c r="A2175"/>
      <c r="B2175"/>
      <c r="C2175"/>
      <c r="D2175"/>
      <c r="E2175"/>
      <c r="G2175" s="2" t="str">
        <f>IF(AND($A2175&lt;&gt;"Eindtotaal",$A2175&lt;&gt;""),(VLOOKUP($A2175,basisdata!$J$1:$M$3403,4,0)),"")</f>
        <v/>
      </c>
      <c r="H2175" s="2" t="str">
        <f>IF(AND($A2175&lt;&gt;"Eindtotaal",$A2175&lt;&gt;""),(VLOOKUP($A2175,basisdata!$J$1:$M$3403,2,0)),"")</f>
        <v/>
      </c>
    </row>
    <row r="2176" spans="1:8" x14ac:dyDescent="0.3">
      <c r="A2176"/>
      <c r="B2176"/>
      <c r="C2176"/>
      <c r="D2176"/>
      <c r="E2176"/>
      <c r="G2176" s="2" t="str">
        <f>IF(AND($A2176&lt;&gt;"Eindtotaal",$A2176&lt;&gt;""),(VLOOKUP($A2176,basisdata!$J$1:$M$3403,4,0)),"")</f>
        <v/>
      </c>
      <c r="H2176" s="2" t="str">
        <f>IF(AND($A2176&lt;&gt;"Eindtotaal",$A2176&lt;&gt;""),(VLOOKUP($A2176,basisdata!$J$1:$M$3403,2,0)),"")</f>
        <v/>
      </c>
    </row>
    <row r="2177" spans="1:8" x14ac:dyDescent="0.3">
      <c r="A2177"/>
      <c r="B2177"/>
      <c r="C2177"/>
      <c r="D2177"/>
      <c r="E2177"/>
      <c r="G2177" s="2" t="str">
        <f>IF(AND($A2177&lt;&gt;"Eindtotaal",$A2177&lt;&gt;""),(VLOOKUP($A2177,basisdata!$J$1:$M$3403,4,0)),"")</f>
        <v/>
      </c>
      <c r="H2177" s="2" t="str">
        <f>IF(AND($A2177&lt;&gt;"Eindtotaal",$A2177&lt;&gt;""),(VLOOKUP($A2177,basisdata!$J$1:$M$3403,2,0)),"")</f>
        <v/>
      </c>
    </row>
    <row r="2178" spans="1:8" x14ac:dyDescent="0.3">
      <c r="A2178"/>
      <c r="B2178"/>
      <c r="C2178"/>
      <c r="D2178"/>
      <c r="E2178"/>
      <c r="G2178" s="2" t="str">
        <f>IF(AND($A2178&lt;&gt;"Eindtotaal",$A2178&lt;&gt;""),(VLOOKUP($A2178,basisdata!$J$1:$M$3403,4,0)),"")</f>
        <v/>
      </c>
      <c r="H2178" s="2" t="str">
        <f>IF(AND($A2178&lt;&gt;"Eindtotaal",$A2178&lt;&gt;""),(VLOOKUP($A2178,basisdata!$J$1:$M$3403,2,0)),"")</f>
        <v/>
      </c>
    </row>
    <row r="2179" spans="1:8" x14ac:dyDescent="0.3">
      <c r="A2179"/>
      <c r="B2179"/>
      <c r="C2179"/>
      <c r="D2179"/>
      <c r="E2179"/>
      <c r="G2179" s="2" t="str">
        <f>IF(AND($A2179&lt;&gt;"Eindtotaal",$A2179&lt;&gt;""),(VLOOKUP($A2179,basisdata!$J$1:$M$3403,4,0)),"")</f>
        <v/>
      </c>
      <c r="H2179" s="2" t="str">
        <f>IF(AND($A2179&lt;&gt;"Eindtotaal",$A2179&lt;&gt;""),(VLOOKUP($A2179,basisdata!$J$1:$M$3403,2,0)),"")</f>
        <v/>
      </c>
    </row>
    <row r="2180" spans="1:8" x14ac:dyDescent="0.3">
      <c r="A2180"/>
      <c r="B2180"/>
      <c r="C2180"/>
      <c r="D2180"/>
      <c r="E2180"/>
      <c r="G2180" s="2" t="str">
        <f>IF(AND($A2180&lt;&gt;"Eindtotaal",$A2180&lt;&gt;""),(VLOOKUP($A2180,basisdata!$J$1:$M$3403,4,0)),"")</f>
        <v/>
      </c>
      <c r="H2180" s="2" t="str">
        <f>IF(AND($A2180&lt;&gt;"Eindtotaal",$A2180&lt;&gt;""),(VLOOKUP($A2180,basisdata!$J$1:$M$3403,2,0)),"")</f>
        <v/>
      </c>
    </row>
    <row r="2181" spans="1:8" x14ac:dyDescent="0.3">
      <c r="A2181"/>
      <c r="B2181"/>
      <c r="C2181"/>
      <c r="D2181"/>
      <c r="E2181"/>
      <c r="G2181" s="2" t="str">
        <f>IF(AND($A2181&lt;&gt;"Eindtotaal",$A2181&lt;&gt;""),(VLOOKUP($A2181,basisdata!$J$1:$M$3403,4,0)),"")</f>
        <v/>
      </c>
      <c r="H2181" s="2" t="str">
        <f>IF(AND($A2181&lt;&gt;"Eindtotaal",$A2181&lt;&gt;""),(VLOOKUP($A2181,basisdata!$J$1:$M$3403,2,0)),"")</f>
        <v/>
      </c>
    </row>
    <row r="2182" spans="1:8" x14ac:dyDescent="0.3">
      <c r="A2182"/>
      <c r="B2182"/>
      <c r="C2182"/>
      <c r="D2182"/>
      <c r="E2182"/>
      <c r="G2182" s="2" t="str">
        <f>IF(AND($A2182&lt;&gt;"Eindtotaal",$A2182&lt;&gt;""),(VLOOKUP($A2182,basisdata!$J$1:$M$3403,4,0)),"")</f>
        <v/>
      </c>
      <c r="H2182" s="2" t="str">
        <f>IF(AND($A2182&lt;&gt;"Eindtotaal",$A2182&lt;&gt;""),(VLOOKUP($A2182,basisdata!$J$1:$M$3403,2,0)),"")</f>
        <v/>
      </c>
    </row>
    <row r="2183" spans="1:8" x14ac:dyDescent="0.3">
      <c r="A2183"/>
      <c r="B2183"/>
      <c r="C2183"/>
      <c r="D2183"/>
      <c r="E2183"/>
      <c r="G2183" s="2" t="str">
        <f>IF(AND($A2183&lt;&gt;"Eindtotaal",$A2183&lt;&gt;""),(VLOOKUP($A2183,basisdata!$J$1:$M$3403,4,0)),"")</f>
        <v/>
      </c>
      <c r="H2183" s="2" t="str">
        <f>IF(AND($A2183&lt;&gt;"Eindtotaal",$A2183&lt;&gt;""),(VLOOKUP($A2183,basisdata!$J$1:$M$3403,2,0)),"")</f>
        <v/>
      </c>
    </row>
    <row r="2184" spans="1:8" x14ac:dyDescent="0.3">
      <c r="A2184"/>
      <c r="B2184"/>
      <c r="C2184"/>
      <c r="D2184"/>
      <c r="E2184"/>
      <c r="G2184" s="2" t="str">
        <f>IF(AND($A2184&lt;&gt;"Eindtotaal",$A2184&lt;&gt;""),(VLOOKUP($A2184,basisdata!$J$1:$M$3403,4,0)),"")</f>
        <v/>
      </c>
      <c r="H2184" s="2" t="str">
        <f>IF(AND($A2184&lt;&gt;"Eindtotaal",$A2184&lt;&gt;""),(VLOOKUP($A2184,basisdata!$J$1:$M$3403,2,0)),"")</f>
        <v/>
      </c>
    </row>
    <row r="2185" spans="1:8" x14ac:dyDescent="0.3">
      <c r="A2185"/>
      <c r="B2185"/>
      <c r="C2185"/>
      <c r="D2185"/>
      <c r="E2185"/>
      <c r="G2185" s="2" t="str">
        <f>IF(AND($A2185&lt;&gt;"Eindtotaal",$A2185&lt;&gt;""),(VLOOKUP($A2185,basisdata!$J$1:$M$3403,4,0)),"")</f>
        <v/>
      </c>
      <c r="H2185" s="2" t="str">
        <f>IF(AND($A2185&lt;&gt;"Eindtotaal",$A2185&lt;&gt;""),(VLOOKUP($A2185,basisdata!$J$1:$M$3403,2,0)),"")</f>
        <v/>
      </c>
    </row>
    <row r="2186" spans="1:8" x14ac:dyDescent="0.3">
      <c r="A2186"/>
      <c r="B2186"/>
      <c r="C2186"/>
      <c r="D2186"/>
      <c r="E2186"/>
      <c r="G2186" s="2" t="str">
        <f>IF(AND($A2186&lt;&gt;"Eindtotaal",$A2186&lt;&gt;""),(VLOOKUP($A2186,basisdata!$J$1:$M$3403,4,0)),"")</f>
        <v/>
      </c>
      <c r="H2186" s="2" t="str">
        <f>IF(AND($A2186&lt;&gt;"Eindtotaal",$A2186&lt;&gt;""),(VLOOKUP($A2186,basisdata!$J$1:$M$3403,2,0)),"")</f>
        <v/>
      </c>
    </row>
    <row r="2187" spans="1:8" x14ac:dyDescent="0.3">
      <c r="A2187"/>
      <c r="B2187"/>
      <c r="C2187"/>
      <c r="D2187"/>
      <c r="E2187"/>
      <c r="G2187" s="2" t="str">
        <f>IF(AND($A2187&lt;&gt;"Eindtotaal",$A2187&lt;&gt;""),(VLOOKUP($A2187,basisdata!$J$1:$M$3403,4,0)),"")</f>
        <v/>
      </c>
      <c r="H2187" s="2" t="str">
        <f>IF(AND($A2187&lt;&gt;"Eindtotaal",$A2187&lt;&gt;""),(VLOOKUP($A2187,basisdata!$J$1:$M$3403,2,0)),"")</f>
        <v/>
      </c>
    </row>
    <row r="2188" spans="1:8" x14ac:dyDescent="0.3">
      <c r="A2188"/>
      <c r="B2188"/>
      <c r="C2188"/>
      <c r="D2188"/>
      <c r="E2188"/>
      <c r="G2188" s="2" t="str">
        <f>IF(AND($A2188&lt;&gt;"Eindtotaal",$A2188&lt;&gt;""),(VLOOKUP($A2188,basisdata!$J$1:$M$3403,4,0)),"")</f>
        <v/>
      </c>
      <c r="H2188" s="2" t="str">
        <f>IF(AND($A2188&lt;&gt;"Eindtotaal",$A2188&lt;&gt;""),(VLOOKUP($A2188,basisdata!$J$1:$M$3403,2,0)),"")</f>
        <v/>
      </c>
    </row>
    <row r="2189" spans="1:8" x14ac:dyDescent="0.3">
      <c r="A2189"/>
      <c r="B2189"/>
      <c r="C2189"/>
      <c r="D2189"/>
      <c r="E2189"/>
      <c r="G2189" s="2" t="str">
        <f>IF(AND($A2189&lt;&gt;"Eindtotaal",$A2189&lt;&gt;""),(VLOOKUP($A2189,basisdata!$J$1:$M$3403,4,0)),"")</f>
        <v/>
      </c>
      <c r="H2189" s="2" t="str">
        <f>IF(AND($A2189&lt;&gt;"Eindtotaal",$A2189&lt;&gt;""),(VLOOKUP($A2189,basisdata!$J$1:$M$3403,2,0)),"")</f>
        <v/>
      </c>
    </row>
    <row r="2190" spans="1:8" x14ac:dyDescent="0.3">
      <c r="A2190"/>
      <c r="B2190"/>
      <c r="C2190"/>
      <c r="D2190"/>
      <c r="E2190"/>
      <c r="G2190" s="2" t="str">
        <f>IF(AND($A2190&lt;&gt;"Eindtotaal",$A2190&lt;&gt;""),(VLOOKUP($A2190,basisdata!$J$1:$M$3403,4,0)),"")</f>
        <v/>
      </c>
      <c r="H2190" s="2" t="str">
        <f>IF(AND($A2190&lt;&gt;"Eindtotaal",$A2190&lt;&gt;""),(VLOOKUP($A2190,basisdata!$J$1:$M$3403,2,0)),"")</f>
        <v/>
      </c>
    </row>
    <row r="2191" spans="1:8" x14ac:dyDescent="0.3">
      <c r="A2191"/>
      <c r="B2191"/>
      <c r="C2191"/>
      <c r="D2191"/>
      <c r="E2191"/>
      <c r="G2191" s="2" t="str">
        <f>IF(AND($A2191&lt;&gt;"Eindtotaal",$A2191&lt;&gt;""),(VLOOKUP($A2191,basisdata!$J$1:$M$3403,4,0)),"")</f>
        <v/>
      </c>
      <c r="H2191" s="2" t="str">
        <f>IF(AND($A2191&lt;&gt;"Eindtotaal",$A2191&lt;&gt;""),(VLOOKUP($A2191,basisdata!$J$1:$M$3403,2,0)),"")</f>
        <v/>
      </c>
    </row>
    <row r="2192" spans="1:8" x14ac:dyDescent="0.3">
      <c r="A2192"/>
      <c r="B2192"/>
      <c r="C2192"/>
      <c r="D2192"/>
      <c r="E2192"/>
      <c r="G2192" s="2" t="str">
        <f>IF(AND($A2192&lt;&gt;"Eindtotaal",$A2192&lt;&gt;""),(VLOOKUP($A2192,basisdata!$J$1:$M$3403,4,0)),"")</f>
        <v/>
      </c>
      <c r="H2192" s="2" t="str">
        <f>IF(AND($A2192&lt;&gt;"Eindtotaal",$A2192&lt;&gt;""),(VLOOKUP($A2192,basisdata!$J$1:$M$3403,2,0)),"")</f>
        <v/>
      </c>
    </row>
    <row r="2193" spans="1:8" x14ac:dyDescent="0.3">
      <c r="A2193"/>
      <c r="B2193"/>
      <c r="C2193"/>
      <c r="D2193"/>
      <c r="E2193"/>
      <c r="G2193" s="2" t="str">
        <f>IF(AND($A2193&lt;&gt;"Eindtotaal",$A2193&lt;&gt;""),(VLOOKUP($A2193,basisdata!$J$1:$M$3403,4,0)),"")</f>
        <v/>
      </c>
      <c r="H2193" s="2" t="str">
        <f>IF(AND($A2193&lt;&gt;"Eindtotaal",$A2193&lt;&gt;""),(VLOOKUP($A2193,basisdata!$J$1:$M$3403,2,0)),"")</f>
        <v/>
      </c>
    </row>
    <row r="2194" spans="1:8" x14ac:dyDescent="0.3">
      <c r="A2194"/>
      <c r="B2194"/>
      <c r="C2194"/>
      <c r="D2194"/>
      <c r="E2194"/>
      <c r="G2194" s="2" t="str">
        <f>IF(AND($A2194&lt;&gt;"Eindtotaal",$A2194&lt;&gt;""),(VLOOKUP($A2194,basisdata!$J$1:$M$3403,4,0)),"")</f>
        <v/>
      </c>
      <c r="H2194" s="2" t="str">
        <f>IF(AND($A2194&lt;&gt;"Eindtotaal",$A2194&lt;&gt;""),(VLOOKUP($A2194,basisdata!$J$1:$M$3403,2,0)),"")</f>
        <v/>
      </c>
    </row>
    <row r="2195" spans="1:8" x14ac:dyDescent="0.3">
      <c r="A2195"/>
      <c r="B2195"/>
      <c r="C2195"/>
      <c r="D2195"/>
      <c r="E2195"/>
      <c r="G2195" s="2" t="str">
        <f>IF(AND($A2195&lt;&gt;"Eindtotaal",$A2195&lt;&gt;""),(VLOOKUP($A2195,basisdata!$J$1:$M$3403,4,0)),"")</f>
        <v/>
      </c>
      <c r="H2195" s="2" t="str">
        <f>IF(AND($A2195&lt;&gt;"Eindtotaal",$A2195&lt;&gt;""),(VLOOKUP($A2195,basisdata!$J$1:$M$3403,2,0)),"")</f>
        <v/>
      </c>
    </row>
    <row r="2196" spans="1:8" x14ac:dyDescent="0.3">
      <c r="A2196"/>
      <c r="B2196"/>
      <c r="C2196"/>
      <c r="D2196"/>
      <c r="E2196"/>
      <c r="G2196" s="2" t="str">
        <f>IF(AND($A2196&lt;&gt;"Eindtotaal",$A2196&lt;&gt;""),(VLOOKUP($A2196,basisdata!$J$1:$M$3403,4,0)),"")</f>
        <v/>
      </c>
      <c r="H2196" s="2" t="str">
        <f>IF(AND($A2196&lt;&gt;"Eindtotaal",$A2196&lt;&gt;""),(VLOOKUP($A2196,basisdata!$J$1:$M$3403,2,0)),"")</f>
        <v/>
      </c>
    </row>
    <row r="2197" spans="1:8" x14ac:dyDescent="0.3">
      <c r="A2197"/>
      <c r="B2197"/>
      <c r="C2197"/>
      <c r="D2197"/>
      <c r="E2197"/>
      <c r="G2197" s="2" t="str">
        <f>IF(AND($A2197&lt;&gt;"Eindtotaal",$A2197&lt;&gt;""),(VLOOKUP($A2197,basisdata!$J$1:$M$3403,4,0)),"")</f>
        <v/>
      </c>
      <c r="H2197" s="2" t="str">
        <f>IF(AND($A2197&lt;&gt;"Eindtotaal",$A2197&lt;&gt;""),(VLOOKUP($A2197,basisdata!$J$1:$M$3403,2,0)),"")</f>
        <v/>
      </c>
    </row>
    <row r="2198" spans="1:8" x14ac:dyDescent="0.3">
      <c r="A2198"/>
      <c r="B2198"/>
      <c r="C2198"/>
      <c r="D2198"/>
      <c r="E2198"/>
      <c r="G2198" s="2" t="str">
        <f>IF(AND($A2198&lt;&gt;"Eindtotaal",$A2198&lt;&gt;""),(VLOOKUP($A2198,basisdata!$J$1:$M$3403,4,0)),"")</f>
        <v/>
      </c>
      <c r="H2198" s="2" t="str">
        <f>IF(AND($A2198&lt;&gt;"Eindtotaal",$A2198&lt;&gt;""),(VLOOKUP($A2198,basisdata!$J$1:$M$3403,2,0)),"")</f>
        <v/>
      </c>
    </row>
    <row r="2199" spans="1:8" x14ac:dyDescent="0.3">
      <c r="A2199"/>
      <c r="B2199"/>
      <c r="C2199"/>
      <c r="D2199"/>
      <c r="E2199"/>
      <c r="G2199" s="2" t="str">
        <f>IF(AND($A2199&lt;&gt;"Eindtotaal",$A2199&lt;&gt;""),(VLOOKUP($A2199,basisdata!$J$1:$M$3403,4,0)),"")</f>
        <v/>
      </c>
      <c r="H2199" s="2" t="str">
        <f>IF(AND($A2199&lt;&gt;"Eindtotaal",$A2199&lt;&gt;""),(VLOOKUP($A2199,basisdata!$J$1:$M$3403,2,0)),"")</f>
        <v/>
      </c>
    </row>
    <row r="2200" spans="1:8" x14ac:dyDescent="0.3">
      <c r="A2200"/>
      <c r="B2200"/>
      <c r="C2200"/>
      <c r="D2200"/>
      <c r="E2200"/>
      <c r="G2200" s="2" t="str">
        <f>IF(AND($A2200&lt;&gt;"Eindtotaal",$A2200&lt;&gt;""),(VLOOKUP($A2200,basisdata!$J$1:$M$3403,4,0)),"")</f>
        <v/>
      </c>
      <c r="H2200" s="2" t="str">
        <f>IF(AND($A2200&lt;&gt;"Eindtotaal",$A2200&lt;&gt;""),(VLOOKUP($A2200,basisdata!$J$1:$M$3403,2,0)),"")</f>
        <v/>
      </c>
    </row>
    <row r="2201" spans="1:8" x14ac:dyDescent="0.3">
      <c r="A2201"/>
      <c r="B2201"/>
      <c r="C2201"/>
      <c r="D2201"/>
      <c r="E2201"/>
      <c r="G2201" s="2" t="str">
        <f>IF(AND($A2201&lt;&gt;"Eindtotaal",$A2201&lt;&gt;""),(VLOOKUP($A2201,basisdata!$J$1:$M$3403,4,0)),"")</f>
        <v/>
      </c>
      <c r="H2201" s="2" t="str">
        <f>IF(AND($A2201&lt;&gt;"Eindtotaal",$A2201&lt;&gt;""),(VLOOKUP($A2201,basisdata!$J$1:$M$3403,2,0)),"")</f>
        <v/>
      </c>
    </row>
    <row r="2202" spans="1:8" x14ac:dyDescent="0.3">
      <c r="A2202"/>
      <c r="B2202"/>
      <c r="C2202"/>
      <c r="D2202"/>
      <c r="E2202"/>
      <c r="G2202" s="2" t="str">
        <f>IF(AND($A2202&lt;&gt;"Eindtotaal",$A2202&lt;&gt;""),(VLOOKUP($A2202,basisdata!$J$1:$M$3403,4,0)),"")</f>
        <v/>
      </c>
      <c r="H2202" s="2" t="str">
        <f>IF(AND($A2202&lt;&gt;"Eindtotaal",$A2202&lt;&gt;""),(VLOOKUP($A2202,basisdata!$J$1:$M$3403,2,0)),"")</f>
        <v/>
      </c>
    </row>
    <row r="2203" spans="1:8" x14ac:dyDescent="0.3">
      <c r="A2203"/>
      <c r="B2203"/>
      <c r="C2203"/>
      <c r="D2203"/>
      <c r="E2203"/>
      <c r="G2203" s="2" t="str">
        <f>IF(AND($A2203&lt;&gt;"Eindtotaal",$A2203&lt;&gt;""),(VLOOKUP($A2203,basisdata!$J$1:$M$3403,4,0)),"")</f>
        <v/>
      </c>
      <c r="H2203" s="2" t="str">
        <f>IF(AND($A2203&lt;&gt;"Eindtotaal",$A2203&lt;&gt;""),(VLOOKUP($A2203,basisdata!$J$1:$M$3403,2,0)),"")</f>
        <v/>
      </c>
    </row>
    <row r="2204" spans="1:8" x14ac:dyDescent="0.3">
      <c r="A2204"/>
      <c r="B2204"/>
      <c r="C2204"/>
      <c r="D2204"/>
      <c r="E2204"/>
      <c r="G2204" s="2" t="str">
        <f>IF(AND($A2204&lt;&gt;"Eindtotaal",$A2204&lt;&gt;""),(VLOOKUP($A2204,basisdata!$J$1:$M$3403,4,0)),"")</f>
        <v/>
      </c>
      <c r="H2204" s="2" t="str">
        <f>IF(AND($A2204&lt;&gt;"Eindtotaal",$A2204&lt;&gt;""),(VLOOKUP($A2204,basisdata!$J$1:$M$3403,2,0)),"")</f>
        <v/>
      </c>
    </row>
    <row r="2205" spans="1:8" x14ac:dyDescent="0.3">
      <c r="A2205"/>
      <c r="B2205"/>
      <c r="C2205"/>
      <c r="D2205"/>
      <c r="E2205"/>
      <c r="G2205" s="2" t="str">
        <f>IF(AND($A2205&lt;&gt;"Eindtotaal",$A2205&lt;&gt;""),(VLOOKUP($A2205,basisdata!$J$1:$M$3403,4,0)),"")</f>
        <v/>
      </c>
      <c r="H2205" s="2" t="str">
        <f>IF(AND($A2205&lt;&gt;"Eindtotaal",$A2205&lt;&gt;""),(VLOOKUP($A2205,basisdata!$J$1:$M$3403,2,0)),"")</f>
        <v/>
      </c>
    </row>
    <row r="2206" spans="1:8" x14ac:dyDescent="0.3">
      <c r="A2206"/>
      <c r="B2206"/>
      <c r="C2206"/>
      <c r="D2206"/>
      <c r="E2206"/>
      <c r="G2206" s="2" t="str">
        <f>IF(AND($A2206&lt;&gt;"Eindtotaal",$A2206&lt;&gt;""),(VLOOKUP($A2206,basisdata!$J$1:$M$3403,4,0)),"")</f>
        <v/>
      </c>
      <c r="H2206" s="2" t="str">
        <f>IF(AND($A2206&lt;&gt;"Eindtotaal",$A2206&lt;&gt;""),(VLOOKUP($A2206,basisdata!$J$1:$M$3403,2,0)),"")</f>
        <v/>
      </c>
    </row>
    <row r="2207" spans="1:8" x14ac:dyDescent="0.3">
      <c r="A2207"/>
      <c r="B2207"/>
      <c r="C2207"/>
      <c r="D2207"/>
      <c r="E2207"/>
      <c r="G2207" s="2" t="str">
        <f>IF(AND($A2207&lt;&gt;"Eindtotaal",$A2207&lt;&gt;""),(VLOOKUP($A2207,basisdata!$J$1:$M$3403,4,0)),"")</f>
        <v/>
      </c>
      <c r="H2207" s="2" t="str">
        <f>IF(AND($A2207&lt;&gt;"Eindtotaal",$A2207&lt;&gt;""),(VLOOKUP($A2207,basisdata!$J$1:$M$3403,2,0)),"")</f>
        <v/>
      </c>
    </row>
    <row r="2208" spans="1:8" x14ac:dyDescent="0.3">
      <c r="A2208"/>
      <c r="B2208"/>
      <c r="C2208"/>
      <c r="D2208"/>
      <c r="E2208"/>
      <c r="G2208" s="2" t="str">
        <f>IF(AND($A2208&lt;&gt;"Eindtotaal",$A2208&lt;&gt;""),(VLOOKUP($A2208,basisdata!$J$1:$M$3403,4,0)),"")</f>
        <v/>
      </c>
      <c r="H2208" s="2" t="str">
        <f>IF(AND($A2208&lt;&gt;"Eindtotaal",$A2208&lt;&gt;""),(VLOOKUP($A2208,basisdata!$J$1:$M$3403,2,0)),"")</f>
        <v/>
      </c>
    </row>
    <row r="2209" spans="1:8" x14ac:dyDescent="0.3">
      <c r="A2209"/>
      <c r="B2209"/>
      <c r="C2209"/>
      <c r="D2209"/>
      <c r="E2209"/>
      <c r="G2209" s="2" t="str">
        <f>IF(AND($A2209&lt;&gt;"Eindtotaal",$A2209&lt;&gt;""),(VLOOKUP($A2209,basisdata!$J$1:$M$3403,4,0)),"")</f>
        <v/>
      </c>
      <c r="H2209" s="2" t="str">
        <f>IF(AND($A2209&lt;&gt;"Eindtotaal",$A2209&lt;&gt;""),(VLOOKUP($A2209,basisdata!$J$1:$M$3403,2,0)),"")</f>
        <v/>
      </c>
    </row>
    <row r="2210" spans="1:8" x14ac:dyDescent="0.3">
      <c r="A2210"/>
      <c r="B2210"/>
      <c r="C2210"/>
      <c r="D2210"/>
      <c r="E2210"/>
      <c r="G2210" s="2" t="str">
        <f>IF(AND($A2210&lt;&gt;"Eindtotaal",$A2210&lt;&gt;""),(VLOOKUP($A2210,basisdata!$J$1:$M$3403,4,0)),"")</f>
        <v/>
      </c>
      <c r="H2210" s="2" t="str">
        <f>IF(AND($A2210&lt;&gt;"Eindtotaal",$A2210&lt;&gt;""),(VLOOKUP($A2210,basisdata!$J$1:$M$3403,2,0)),"")</f>
        <v/>
      </c>
    </row>
    <row r="2211" spans="1:8" x14ac:dyDescent="0.3">
      <c r="A2211"/>
      <c r="B2211"/>
      <c r="C2211"/>
      <c r="D2211"/>
      <c r="E2211"/>
      <c r="G2211" s="2" t="str">
        <f>IF(AND($A2211&lt;&gt;"Eindtotaal",$A2211&lt;&gt;""),(VLOOKUP($A2211,basisdata!$J$1:$M$3403,4,0)),"")</f>
        <v/>
      </c>
      <c r="H2211" s="2" t="str">
        <f>IF(AND($A2211&lt;&gt;"Eindtotaal",$A2211&lt;&gt;""),(VLOOKUP($A2211,basisdata!$J$1:$M$3403,2,0)),"")</f>
        <v/>
      </c>
    </row>
    <row r="2212" spans="1:8" x14ac:dyDescent="0.3">
      <c r="A2212"/>
      <c r="B2212"/>
      <c r="C2212"/>
      <c r="D2212"/>
      <c r="E2212"/>
      <c r="G2212" s="2" t="str">
        <f>IF(AND($A2212&lt;&gt;"Eindtotaal",$A2212&lt;&gt;""),(VLOOKUP($A2212,basisdata!$J$1:$M$3403,4,0)),"")</f>
        <v/>
      </c>
      <c r="H2212" s="2" t="str">
        <f>IF(AND($A2212&lt;&gt;"Eindtotaal",$A2212&lt;&gt;""),(VLOOKUP($A2212,basisdata!$J$1:$M$3403,2,0)),"")</f>
        <v/>
      </c>
    </row>
    <row r="2213" spans="1:8" x14ac:dyDescent="0.3">
      <c r="A2213"/>
      <c r="B2213"/>
      <c r="C2213"/>
      <c r="D2213"/>
      <c r="E2213"/>
      <c r="G2213" s="2" t="str">
        <f>IF(AND($A2213&lt;&gt;"Eindtotaal",$A2213&lt;&gt;""),(VLOOKUP($A2213,basisdata!$J$1:$M$3403,4,0)),"")</f>
        <v/>
      </c>
      <c r="H2213" s="2" t="str">
        <f>IF(AND($A2213&lt;&gt;"Eindtotaal",$A2213&lt;&gt;""),(VLOOKUP($A2213,basisdata!$J$1:$M$3403,2,0)),"")</f>
        <v/>
      </c>
    </row>
    <row r="2214" spans="1:8" x14ac:dyDescent="0.3">
      <c r="A2214"/>
      <c r="B2214"/>
      <c r="C2214"/>
      <c r="D2214"/>
      <c r="E2214"/>
      <c r="G2214" s="2" t="str">
        <f>IF(AND($A2214&lt;&gt;"Eindtotaal",$A2214&lt;&gt;""),(VLOOKUP($A2214,basisdata!$J$1:$M$3403,4,0)),"")</f>
        <v/>
      </c>
      <c r="H2214" s="2" t="str">
        <f>IF(AND($A2214&lt;&gt;"Eindtotaal",$A2214&lt;&gt;""),(VLOOKUP($A2214,basisdata!$J$1:$M$3403,2,0)),"")</f>
        <v/>
      </c>
    </row>
    <row r="2215" spans="1:8" x14ac:dyDescent="0.3">
      <c r="A2215"/>
      <c r="B2215"/>
      <c r="C2215"/>
      <c r="D2215"/>
      <c r="E2215"/>
      <c r="G2215" s="2" t="str">
        <f>IF(AND($A2215&lt;&gt;"Eindtotaal",$A2215&lt;&gt;""),(VLOOKUP($A2215,basisdata!$J$1:$M$3403,4,0)),"")</f>
        <v/>
      </c>
      <c r="H2215" s="2" t="str">
        <f>IF(AND($A2215&lt;&gt;"Eindtotaal",$A2215&lt;&gt;""),(VLOOKUP($A2215,basisdata!$J$1:$M$3403,2,0)),"")</f>
        <v/>
      </c>
    </row>
    <row r="2216" spans="1:8" x14ac:dyDescent="0.3">
      <c r="A2216"/>
      <c r="B2216"/>
      <c r="C2216"/>
      <c r="D2216"/>
      <c r="E2216"/>
      <c r="G2216" s="2" t="str">
        <f>IF(AND($A2216&lt;&gt;"Eindtotaal",$A2216&lt;&gt;""),(VLOOKUP($A2216,basisdata!$J$1:$M$3403,4,0)),"")</f>
        <v/>
      </c>
      <c r="H2216" s="2" t="str">
        <f>IF(AND($A2216&lt;&gt;"Eindtotaal",$A2216&lt;&gt;""),(VLOOKUP($A2216,basisdata!$J$1:$M$3403,2,0)),"")</f>
        <v/>
      </c>
    </row>
    <row r="2217" spans="1:8" x14ac:dyDescent="0.3">
      <c r="A2217"/>
      <c r="B2217"/>
      <c r="C2217"/>
      <c r="D2217"/>
      <c r="E2217"/>
      <c r="G2217" s="2" t="str">
        <f>IF(AND($A2217&lt;&gt;"Eindtotaal",$A2217&lt;&gt;""),(VLOOKUP($A2217,basisdata!$J$1:$M$3403,4,0)),"")</f>
        <v/>
      </c>
      <c r="H2217" s="2" t="str">
        <f>IF(AND($A2217&lt;&gt;"Eindtotaal",$A2217&lt;&gt;""),(VLOOKUP($A2217,basisdata!$J$1:$M$3403,2,0)),"")</f>
        <v/>
      </c>
    </row>
    <row r="2218" spans="1:8" x14ac:dyDescent="0.3">
      <c r="A2218"/>
      <c r="B2218"/>
      <c r="C2218"/>
      <c r="D2218"/>
      <c r="E2218"/>
      <c r="G2218" s="2" t="str">
        <f>IF(AND($A2218&lt;&gt;"Eindtotaal",$A2218&lt;&gt;""),(VLOOKUP($A2218,basisdata!$J$1:$M$3403,4,0)),"")</f>
        <v/>
      </c>
      <c r="H2218" s="2" t="str">
        <f>IF(AND($A2218&lt;&gt;"Eindtotaal",$A2218&lt;&gt;""),(VLOOKUP($A2218,basisdata!$J$1:$M$3403,2,0)),"")</f>
        <v/>
      </c>
    </row>
    <row r="2219" spans="1:8" x14ac:dyDescent="0.3">
      <c r="A2219"/>
      <c r="B2219"/>
      <c r="C2219"/>
      <c r="D2219"/>
      <c r="E2219"/>
      <c r="G2219" s="2" t="str">
        <f>IF(AND($A2219&lt;&gt;"Eindtotaal",$A2219&lt;&gt;""),(VLOOKUP($A2219,basisdata!$J$1:$M$3403,4,0)),"")</f>
        <v/>
      </c>
      <c r="H2219" s="2" t="str">
        <f>IF(AND($A2219&lt;&gt;"Eindtotaal",$A2219&lt;&gt;""),(VLOOKUP($A2219,basisdata!$J$1:$M$3403,2,0)),"")</f>
        <v/>
      </c>
    </row>
    <row r="2220" spans="1:8" x14ac:dyDescent="0.3">
      <c r="A2220"/>
      <c r="B2220"/>
      <c r="C2220"/>
      <c r="D2220"/>
      <c r="E2220"/>
      <c r="G2220" s="2" t="str">
        <f>IF(AND($A2220&lt;&gt;"Eindtotaal",$A2220&lt;&gt;""),(VLOOKUP($A2220,basisdata!$J$1:$M$3403,4,0)),"")</f>
        <v/>
      </c>
      <c r="H2220" s="2" t="str">
        <f>IF(AND($A2220&lt;&gt;"Eindtotaal",$A2220&lt;&gt;""),(VLOOKUP($A2220,basisdata!$J$1:$M$3403,2,0)),"")</f>
        <v/>
      </c>
    </row>
    <row r="2221" spans="1:8" x14ac:dyDescent="0.3">
      <c r="A2221"/>
      <c r="B2221"/>
      <c r="C2221"/>
      <c r="D2221"/>
      <c r="E2221"/>
      <c r="G2221" s="2" t="str">
        <f>IF(AND($A2221&lt;&gt;"Eindtotaal",$A2221&lt;&gt;""),(VLOOKUP($A2221,basisdata!$J$1:$M$3403,4,0)),"")</f>
        <v/>
      </c>
      <c r="H2221" s="2" t="str">
        <f>IF(AND($A2221&lt;&gt;"Eindtotaal",$A2221&lt;&gt;""),(VLOOKUP($A2221,basisdata!$J$1:$M$3403,2,0)),"")</f>
        <v/>
      </c>
    </row>
    <row r="2222" spans="1:8" x14ac:dyDescent="0.3">
      <c r="A2222"/>
      <c r="B2222"/>
      <c r="C2222"/>
      <c r="D2222"/>
      <c r="E2222"/>
      <c r="G2222" s="2" t="str">
        <f>IF(AND($A2222&lt;&gt;"Eindtotaal",$A2222&lt;&gt;""),(VLOOKUP($A2222,basisdata!$J$1:$M$3403,4,0)),"")</f>
        <v/>
      </c>
      <c r="H2222" s="2" t="str">
        <f>IF(AND($A2222&lt;&gt;"Eindtotaal",$A2222&lt;&gt;""),(VLOOKUP($A2222,basisdata!$J$1:$M$3403,2,0)),"")</f>
        <v/>
      </c>
    </row>
    <row r="2223" spans="1:8" x14ac:dyDescent="0.3">
      <c r="A2223"/>
      <c r="B2223"/>
      <c r="C2223"/>
      <c r="D2223"/>
      <c r="E2223"/>
      <c r="G2223" s="2" t="str">
        <f>IF(AND($A2223&lt;&gt;"Eindtotaal",$A2223&lt;&gt;""),(VLOOKUP($A2223,basisdata!$J$1:$M$3403,4,0)),"")</f>
        <v/>
      </c>
      <c r="H2223" s="2" t="str">
        <f>IF(AND($A2223&lt;&gt;"Eindtotaal",$A2223&lt;&gt;""),(VLOOKUP($A2223,basisdata!$J$1:$M$3403,2,0)),"")</f>
        <v/>
      </c>
    </row>
    <row r="2224" spans="1:8" x14ac:dyDescent="0.3">
      <c r="A2224"/>
      <c r="B2224"/>
      <c r="C2224"/>
      <c r="D2224"/>
      <c r="E2224"/>
      <c r="G2224" s="2" t="str">
        <f>IF(AND($A2224&lt;&gt;"Eindtotaal",$A2224&lt;&gt;""),(VLOOKUP($A2224,basisdata!$J$1:$M$3403,4,0)),"")</f>
        <v/>
      </c>
      <c r="H2224" s="2" t="str">
        <f>IF(AND($A2224&lt;&gt;"Eindtotaal",$A2224&lt;&gt;""),(VLOOKUP($A2224,basisdata!$J$1:$M$3403,2,0)),"")</f>
        <v/>
      </c>
    </row>
    <row r="2225" spans="1:8" x14ac:dyDescent="0.3">
      <c r="A2225"/>
      <c r="B2225"/>
      <c r="C2225"/>
      <c r="D2225"/>
      <c r="E2225"/>
      <c r="G2225" s="2" t="str">
        <f>IF(AND($A2225&lt;&gt;"Eindtotaal",$A2225&lt;&gt;""),(VLOOKUP($A2225,basisdata!$J$1:$M$3403,4,0)),"")</f>
        <v/>
      </c>
      <c r="H2225" s="2" t="str">
        <f>IF(AND($A2225&lt;&gt;"Eindtotaal",$A2225&lt;&gt;""),(VLOOKUP($A2225,basisdata!$J$1:$M$3403,2,0)),"")</f>
        <v/>
      </c>
    </row>
    <row r="2226" spans="1:8" x14ac:dyDescent="0.3">
      <c r="A2226"/>
      <c r="B2226"/>
      <c r="C2226"/>
      <c r="D2226"/>
      <c r="E2226"/>
      <c r="G2226" s="2" t="str">
        <f>IF(AND($A2226&lt;&gt;"Eindtotaal",$A2226&lt;&gt;""),(VLOOKUP($A2226,basisdata!$J$1:$M$3403,4,0)),"")</f>
        <v/>
      </c>
      <c r="H2226" s="2" t="str">
        <f>IF(AND($A2226&lt;&gt;"Eindtotaal",$A2226&lt;&gt;""),(VLOOKUP($A2226,basisdata!$J$1:$M$3403,2,0)),"")</f>
        <v/>
      </c>
    </row>
    <row r="2227" spans="1:8" x14ac:dyDescent="0.3">
      <c r="A2227"/>
      <c r="B2227"/>
      <c r="C2227"/>
      <c r="D2227"/>
      <c r="E2227"/>
      <c r="G2227" s="2" t="str">
        <f>IF(AND($A2227&lt;&gt;"Eindtotaal",$A2227&lt;&gt;""),(VLOOKUP($A2227,basisdata!$J$1:$M$3403,4,0)),"")</f>
        <v/>
      </c>
      <c r="H2227" s="2" t="str">
        <f>IF(AND($A2227&lt;&gt;"Eindtotaal",$A2227&lt;&gt;""),(VLOOKUP($A2227,basisdata!$J$1:$M$3403,2,0)),"")</f>
        <v/>
      </c>
    </row>
    <row r="2228" spans="1:8" x14ac:dyDescent="0.3">
      <c r="A2228"/>
      <c r="B2228"/>
      <c r="C2228"/>
      <c r="D2228"/>
      <c r="E2228"/>
      <c r="G2228" s="2" t="str">
        <f>IF(AND($A2228&lt;&gt;"Eindtotaal",$A2228&lt;&gt;""),(VLOOKUP($A2228,basisdata!$J$1:$M$3403,4,0)),"")</f>
        <v/>
      </c>
      <c r="H2228" s="2" t="str">
        <f>IF(AND($A2228&lt;&gt;"Eindtotaal",$A2228&lt;&gt;""),(VLOOKUP($A2228,basisdata!$J$1:$M$3403,2,0)),"")</f>
        <v/>
      </c>
    </row>
    <row r="2229" spans="1:8" x14ac:dyDescent="0.3">
      <c r="A2229"/>
      <c r="B2229"/>
      <c r="C2229"/>
      <c r="D2229"/>
      <c r="E2229"/>
      <c r="G2229" s="2" t="str">
        <f>IF(AND($A2229&lt;&gt;"Eindtotaal",$A2229&lt;&gt;""),(VLOOKUP($A2229,basisdata!$J$1:$M$3403,4,0)),"")</f>
        <v/>
      </c>
      <c r="H2229" s="2" t="str">
        <f>IF(AND($A2229&lt;&gt;"Eindtotaal",$A2229&lt;&gt;""),(VLOOKUP($A2229,basisdata!$J$1:$M$3403,2,0)),"")</f>
        <v/>
      </c>
    </row>
    <row r="2230" spans="1:8" x14ac:dyDescent="0.3">
      <c r="A2230"/>
      <c r="B2230"/>
      <c r="C2230"/>
      <c r="D2230"/>
      <c r="E2230"/>
      <c r="G2230" s="2" t="str">
        <f>IF(AND($A2230&lt;&gt;"Eindtotaal",$A2230&lt;&gt;""),(VLOOKUP($A2230,basisdata!$J$1:$M$3403,4,0)),"")</f>
        <v/>
      </c>
      <c r="H2230" s="2" t="str">
        <f>IF(AND($A2230&lt;&gt;"Eindtotaal",$A2230&lt;&gt;""),(VLOOKUP($A2230,basisdata!$J$1:$M$3403,2,0)),"")</f>
        <v/>
      </c>
    </row>
    <row r="2231" spans="1:8" x14ac:dyDescent="0.3">
      <c r="A2231"/>
      <c r="B2231"/>
      <c r="C2231"/>
      <c r="D2231"/>
      <c r="E2231"/>
      <c r="G2231" s="2" t="str">
        <f>IF(AND($A2231&lt;&gt;"Eindtotaal",$A2231&lt;&gt;""),(VLOOKUP($A2231,basisdata!$J$1:$M$3403,4,0)),"")</f>
        <v/>
      </c>
      <c r="H2231" s="2" t="str">
        <f>IF(AND($A2231&lt;&gt;"Eindtotaal",$A2231&lt;&gt;""),(VLOOKUP($A2231,basisdata!$J$1:$M$3403,2,0)),"")</f>
        <v/>
      </c>
    </row>
    <row r="2232" spans="1:8" x14ac:dyDescent="0.3">
      <c r="A2232"/>
      <c r="B2232"/>
      <c r="C2232"/>
      <c r="D2232"/>
      <c r="E2232"/>
      <c r="G2232" s="2" t="str">
        <f>IF(AND($A2232&lt;&gt;"Eindtotaal",$A2232&lt;&gt;""),(VLOOKUP($A2232,basisdata!$J$1:$M$3403,4,0)),"")</f>
        <v/>
      </c>
      <c r="H2232" s="2" t="str">
        <f>IF(AND($A2232&lt;&gt;"Eindtotaal",$A2232&lt;&gt;""),(VLOOKUP($A2232,basisdata!$J$1:$M$3403,2,0)),"")</f>
        <v/>
      </c>
    </row>
    <row r="2233" spans="1:8" x14ac:dyDescent="0.3">
      <c r="A2233"/>
      <c r="B2233"/>
      <c r="C2233"/>
      <c r="D2233"/>
      <c r="E2233"/>
      <c r="G2233" s="2" t="str">
        <f>IF(AND($A2233&lt;&gt;"Eindtotaal",$A2233&lt;&gt;""),(VLOOKUP($A2233,basisdata!$J$1:$M$3403,4,0)),"")</f>
        <v/>
      </c>
      <c r="H2233" s="2" t="str">
        <f>IF(AND($A2233&lt;&gt;"Eindtotaal",$A2233&lt;&gt;""),(VLOOKUP($A2233,basisdata!$J$1:$M$3403,2,0)),"")</f>
        <v/>
      </c>
    </row>
    <row r="2234" spans="1:8" x14ac:dyDescent="0.3">
      <c r="A2234"/>
      <c r="B2234"/>
      <c r="C2234"/>
      <c r="D2234"/>
      <c r="E2234"/>
      <c r="G2234" s="2" t="str">
        <f>IF(AND($A2234&lt;&gt;"Eindtotaal",$A2234&lt;&gt;""),(VLOOKUP($A2234,basisdata!$J$1:$M$3403,4,0)),"")</f>
        <v/>
      </c>
      <c r="H2234" s="2" t="str">
        <f>IF(AND($A2234&lt;&gt;"Eindtotaal",$A2234&lt;&gt;""),(VLOOKUP($A2234,basisdata!$J$1:$M$3403,2,0)),"")</f>
        <v/>
      </c>
    </row>
    <row r="2235" spans="1:8" x14ac:dyDescent="0.3">
      <c r="A2235"/>
      <c r="B2235"/>
      <c r="C2235"/>
      <c r="D2235"/>
      <c r="E2235"/>
      <c r="G2235" s="2" t="str">
        <f>IF(AND($A2235&lt;&gt;"Eindtotaal",$A2235&lt;&gt;""),(VLOOKUP($A2235,basisdata!$J$1:$M$3403,4,0)),"")</f>
        <v/>
      </c>
      <c r="H2235" s="2" t="str">
        <f>IF(AND($A2235&lt;&gt;"Eindtotaal",$A2235&lt;&gt;""),(VLOOKUP($A2235,basisdata!$J$1:$M$3403,2,0)),"")</f>
        <v/>
      </c>
    </row>
    <row r="2236" spans="1:8" x14ac:dyDescent="0.3">
      <c r="A2236"/>
      <c r="B2236"/>
      <c r="C2236"/>
      <c r="D2236"/>
      <c r="E2236"/>
      <c r="G2236" s="2" t="str">
        <f>IF(AND($A2236&lt;&gt;"Eindtotaal",$A2236&lt;&gt;""),(VLOOKUP($A2236,basisdata!$J$1:$M$3403,4,0)),"")</f>
        <v/>
      </c>
      <c r="H2236" s="2" t="str">
        <f>IF(AND($A2236&lt;&gt;"Eindtotaal",$A2236&lt;&gt;""),(VLOOKUP($A2236,basisdata!$J$1:$M$3403,2,0)),"")</f>
        <v/>
      </c>
    </row>
    <row r="2237" spans="1:8" x14ac:dyDescent="0.3">
      <c r="A2237"/>
      <c r="B2237"/>
      <c r="C2237"/>
      <c r="D2237"/>
      <c r="E2237"/>
      <c r="G2237" s="2" t="str">
        <f>IF(AND($A2237&lt;&gt;"Eindtotaal",$A2237&lt;&gt;""),(VLOOKUP($A2237,basisdata!$J$1:$M$3403,4,0)),"")</f>
        <v/>
      </c>
      <c r="H2237" s="2" t="str">
        <f>IF(AND($A2237&lt;&gt;"Eindtotaal",$A2237&lt;&gt;""),(VLOOKUP($A2237,basisdata!$J$1:$M$3403,2,0)),"")</f>
        <v/>
      </c>
    </row>
    <row r="2238" spans="1:8" x14ac:dyDescent="0.3">
      <c r="A2238"/>
      <c r="B2238"/>
      <c r="C2238"/>
      <c r="D2238"/>
      <c r="E2238"/>
      <c r="G2238" s="2" t="str">
        <f>IF(AND($A2238&lt;&gt;"Eindtotaal",$A2238&lt;&gt;""),(VLOOKUP($A2238,basisdata!$J$1:$M$3403,4,0)),"")</f>
        <v/>
      </c>
      <c r="H2238" s="2" t="str">
        <f>IF(AND($A2238&lt;&gt;"Eindtotaal",$A2238&lt;&gt;""),(VLOOKUP($A2238,basisdata!$J$1:$M$3403,2,0)),"")</f>
        <v/>
      </c>
    </row>
    <row r="2239" spans="1:8" x14ac:dyDescent="0.3">
      <c r="A2239"/>
      <c r="B2239"/>
      <c r="C2239"/>
      <c r="D2239"/>
      <c r="E2239"/>
      <c r="G2239" s="2" t="str">
        <f>IF(AND($A2239&lt;&gt;"Eindtotaal",$A2239&lt;&gt;""),(VLOOKUP($A2239,basisdata!$J$1:$M$3403,4,0)),"")</f>
        <v/>
      </c>
      <c r="H2239" s="2" t="str">
        <f>IF(AND($A2239&lt;&gt;"Eindtotaal",$A2239&lt;&gt;""),(VLOOKUP($A2239,basisdata!$J$1:$M$3403,2,0)),"")</f>
        <v/>
      </c>
    </row>
    <row r="2240" spans="1:8" x14ac:dyDescent="0.3">
      <c r="A2240"/>
      <c r="B2240"/>
      <c r="C2240"/>
      <c r="D2240"/>
      <c r="E2240"/>
      <c r="G2240" s="2" t="str">
        <f>IF(AND($A2240&lt;&gt;"Eindtotaal",$A2240&lt;&gt;""),(VLOOKUP($A2240,basisdata!$J$1:$M$3403,4,0)),"")</f>
        <v/>
      </c>
      <c r="H2240" s="2" t="str">
        <f>IF(AND($A2240&lt;&gt;"Eindtotaal",$A2240&lt;&gt;""),(VLOOKUP($A2240,basisdata!$J$1:$M$3403,2,0)),"")</f>
        <v/>
      </c>
    </row>
    <row r="2241" spans="1:8" x14ac:dyDescent="0.3">
      <c r="A2241"/>
      <c r="B2241"/>
      <c r="C2241"/>
      <c r="D2241"/>
      <c r="E2241"/>
      <c r="G2241" s="2" t="str">
        <f>IF(AND($A2241&lt;&gt;"Eindtotaal",$A2241&lt;&gt;""),(VLOOKUP($A2241,basisdata!$J$1:$M$3403,4,0)),"")</f>
        <v/>
      </c>
      <c r="H2241" s="2" t="str">
        <f>IF(AND($A2241&lt;&gt;"Eindtotaal",$A2241&lt;&gt;""),(VLOOKUP($A2241,basisdata!$J$1:$M$3403,2,0)),"")</f>
        <v/>
      </c>
    </row>
    <row r="2242" spans="1:8" x14ac:dyDescent="0.3">
      <c r="A2242"/>
      <c r="B2242"/>
      <c r="C2242"/>
      <c r="D2242"/>
      <c r="E2242"/>
      <c r="G2242" s="2" t="str">
        <f>IF(AND($A2242&lt;&gt;"Eindtotaal",$A2242&lt;&gt;""),(VLOOKUP($A2242,basisdata!$J$1:$M$3403,4,0)),"")</f>
        <v/>
      </c>
      <c r="H2242" s="2" t="str">
        <f>IF(AND($A2242&lt;&gt;"Eindtotaal",$A2242&lt;&gt;""),(VLOOKUP($A2242,basisdata!$J$1:$M$3403,2,0)),"")</f>
        <v/>
      </c>
    </row>
    <row r="2243" spans="1:8" x14ac:dyDescent="0.3">
      <c r="A2243"/>
      <c r="B2243"/>
      <c r="C2243"/>
      <c r="D2243"/>
      <c r="E2243"/>
      <c r="G2243" s="2" t="str">
        <f>IF(AND($A2243&lt;&gt;"Eindtotaal",$A2243&lt;&gt;""),(VLOOKUP($A2243,basisdata!$J$1:$M$3403,4,0)),"")</f>
        <v/>
      </c>
      <c r="H2243" s="2" t="str">
        <f>IF(AND($A2243&lt;&gt;"Eindtotaal",$A2243&lt;&gt;""),(VLOOKUP($A2243,basisdata!$J$1:$M$3403,2,0)),"")</f>
        <v/>
      </c>
    </row>
    <row r="2244" spans="1:8" x14ac:dyDescent="0.3">
      <c r="A2244"/>
      <c r="B2244"/>
      <c r="C2244"/>
      <c r="D2244"/>
      <c r="E2244"/>
      <c r="G2244" s="2" t="str">
        <f>IF(AND($A2244&lt;&gt;"Eindtotaal",$A2244&lt;&gt;""),(VLOOKUP($A2244,basisdata!$J$1:$M$3403,4,0)),"")</f>
        <v/>
      </c>
      <c r="H2244" s="2" t="str">
        <f>IF(AND($A2244&lt;&gt;"Eindtotaal",$A2244&lt;&gt;""),(VLOOKUP($A2244,basisdata!$J$1:$M$3403,2,0)),"")</f>
        <v/>
      </c>
    </row>
    <row r="2245" spans="1:8" x14ac:dyDescent="0.3">
      <c r="A2245"/>
      <c r="B2245"/>
      <c r="C2245"/>
      <c r="D2245"/>
      <c r="E2245"/>
      <c r="G2245" s="2" t="str">
        <f>IF(AND($A2245&lt;&gt;"Eindtotaal",$A2245&lt;&gt;""),(VLOOKUP($A2245,basisdata!$J$1:$M$3403,4,0)),"")</f>
        <v/>
      </c>
      <c r="H2245" s="2" t="str">
        <f>IF(AND($A2245&lt;&gt;"Eindtotaal",$A2245&lt;&gt;""),(VLOOKUP($A2245,basisdata!$J$1:$M$3403,2,0)),"")</f>
        <v/>
      </c>
    </row>
    <row r="2246" spans="1:8" x14ac:dyDescent="0.3">
      <c r="A2246"/>
      <c r="B2246"/>
      <c r="C2246"/>
      <c r="D2246"/>
      <c r="E2246"/>
      <c r="G2246" s="2" t="str">
        <f>IF(AND($A2246&lt;&gt;"Eindtotaal",$A2246&lt;&gt;""),(VLOOKUP($A2246,basisdata!$J$1:$M$3403,4,0)),"")</f>
        <v/>
      </c>
      <c r="H2246" s="2" t="str">
        <f>IF(AND($A2246&lt;&gt;"Eindtotaal",$A2246&lt;&gt;""),(VLOOKUP($A2246,basisdata!$J$1:$M$3403,2,0)),"")</f>
        <v/>
      </c>
    </row>
    <row r="2247" spans="1:8" x14ac:dyDescent="0.3">
      <c r="A2247"/>
      <c r="B2247"/>
      <c r="C2247"/>
      <c r="D2247"/>
      <c r="E2247"/>
      <c r="G2247" s="2" t="str">
        <f>IF(AND($A2247&lt;&gt;"Eindtotaal",$A2247&lt;&gt;""),(VLOOKUP($A2247,basisdata!$J$1:$M$3403,4,0)),"")</f>
        <v/>
      </c>
      <c r="H2247" s="2" t="str">
        <f>IF(AND($A2247&lt;&gt;"Eindtotaal",$A2247&lt;&gt;""),(VLOOKUP($A2247,basisdata!$J$1:$M$3403,2,0)),"")</f>
        <v/>
      </c>
    </row>
    <row r="2248" spans="1:8" x14ac:dyDescent="0.3">
      <c r="A2248"/>
      <c r="B2248"/>
      <c r="C2248"/>
      <c r="D2248"/>
      <c r="E2248"/>
      <c r="G2248" s="2" t="str">
        <f>IF(AND($A2248&lt;&gt;"Eindtotaal",$A2248&lt;&gt;""),(VLOOKUP($A2248,basisdata!$J$1:$M$3403,4,0)),"")</f>
        <v/>
      </c>
      <c r="H2248" s="2" t="str">
        <f>IF(AND($A2248&lt;&gt;"Eindtotaal",$A2248&lt;&gt;""),(VLOOKUP($A2248,basisdata!$J$1:$M$3403,2,0)),"")</f>
        <v/>
      </c>
    </row>
    <row r="2249" spans="1:8" x14ac:dyDescent="0.3">
      <c r="A2249"/>
      <c r="B2249"/>
      <c r="C2249"/>
      <c r="D2249"/>
      <c r="E2249"/>
      <c r="G2249" s="2" t="str">
        <f>IF(AND($A2249&lt;&gt;"Eindtotaal",$A2249&lt;&gt;""),(VLOOKUP($A2249,basisdata!$J$1:$M$3403,4,0)),"")</f>
        <v/>
      </c>
      <c r="H2249" s="2" t="str">
        <f>IF(AND($A2249&lt;&gt;"Eindtotaal",$A2249&lt;&gt;""),(VLOOKUP($A2249,basisdata!$J$1:$M$3403,2,0)),"")</f>
        <v/>
      </c>
    </row>
    <row r="2250" spans="1:8" x14ac:dyDescent="0.3">
      <c r="A2250"/>
      <c r="B2250"/>
      <c r="C2250"/>
      <c r="D2250"/>
      <c r="E2250"/>
      <c r="G2250" s="2" t="str">
        <f>IF(AND($A2250&lt;&gt;"Eindtotaal",$A2250&lt;&gt;""),(VLOOKUP($A2250,basisdata!$J$1:$M$3403,4,0)),"")</f>
        <v/>
      </c>
      <c r="H2250" s="2" t="str">
        <f>IF(AND($A2250&lt;&gt;"Eindtotaal",$A2250&lt;&gt;""),(VLOOKUP($A2250,basisdata!$J$1:$M$3403,2,0)),"")</f>
        <v/>
      </c>
    </row>
    <row r="2251" spans="1:8" x14ac:dyDescent="0.3">
      <c r="A2251"/>
      <c r="B2251"/>
      <c r="C2251"/>
      <c r="D2251"/>
      <c r="E2251"/>
      <c r="G2251" s="2" t="str">
        <f>IF(AND($A2251&lt;&gt;"Eindtotaal",$A2251&lt;&gt;""),(VLOOKUP($A2251,basisdata!$J$1:$M$3403,4,0)),"")</f>
        <v/>
      </c>
      <c r="H2251" s="2" t="str">
        <f>IF(AND($A2251&lt;&gt;"Eindtotaal",$A2251&lt;&gt;""),(VLOOKUP($A2251,basisdata!$J$1:$M$3403,2,0)),"")</f>
        <v/>
      </c>
    </row>
    <row r="2252" spans="1:8" x14ac:dyDescent="0.3">
      <c r="A2252"/>
      <c r="B2252"/>
      <c r="C2252"/>
      <c r="D2252"/>
      <c r="E2252"/>
      <c r="G2252" s="2" t="str">
        <f>IF(AND($A2252&lt;&gt;"Eindtotaal",$A2252&lt;&gt;""),(VLOOKUP($A2252,basisdata!$J$1:$M$3403,4,0)),"")</f>
        <v/>
      </c>
      <c r="H2252" s="2" t="str">
        <f>IF(AND($A2252&lt;&gt;"Eindtotaal",$A2252&lt;&gt;""),(VLOOKUP($A2252,basisdata!$J$1:$M$3403,2,0)),"")</f>
        <v/>
      </c>
    </row>
    <row r="2253" spans="1:8" x14ac:dyDescent="0.3">
      <c r="A2253"/>
      <c r="B2253"/>
      <c r="C2253"/>
      <c r="D2253"/>
      <c r="E2253"/>
      <c r="G2253" s="2" t="str">
        <f>IF(AND($A2253&lt;&gt;"Eindtotaal",$A2253&lt;&gt;""),(VLOOKUP($A2253,basisdata!$J$1:$M$3403,4,0)),"")</f>
        <v/>
      </c>
      <c r="H2253" s="2" t="str">
        <f>IF(AND($A2253&lt;&gt;"Eindtotaal",$A2253&lt;&gt;""),(VLOOKUP($A2253,basisdata!$J$1:$M$3403,2,0)),"")</f>
        <v/>
      </c>
    </row>
    <row r="2254" spans="1:8" x14ac:dyDescent="0.3">
      <c r="A2254"/>
      <c r="B2254"/>
      <c r="C2254"/>
      <c r="D2254"/>
      <c r="E2254"/>
      <c r="G2254" s="2" t="str">
        <f>IF(AND($A2254&lt;&gt;"Eindtotaal",$A2254&lt;&gt;""),(VLOOKUP($A2254,basisdata!$J$1:$M$3403,4,0)),"")</f>
        <v/>
      </c>
      <c r="H2254" s="2" t="str">
        <f>IF(AND($A2254&lt;&gt;"Eindtotaal",$A2254&lt;&gt;""),(VLOOKUP($A2254,basisdata!$J$1:$M$3403,2,0)),"")</f>
        <v/>
      </c>
    </row>
    <row r="2255" spans="1:8" x14ac:dyDescent="0.3">
      <c r="A2255"/>
      <c r="B2255"/>
      <c r="C2255"/>
      <c r="D2255"/>
      <c r="E2255"/>
      <c r="G2255" s="2" t="str">
        <f>IF(AND($A2255&lt;&gt;"Eindtotaal",$A2255&lt;&gt;""),(VLOOKUP($A2255,basisdata!$J$1:$M$3403,4,0)),"")</f>
        <v/>
      </c>
      <c r="H2255" s="2" t="str">
        <f>IF(AND($A2255&lt;&gt;"Eindtotaal",$A2255&lt;&gt;""),(VLOOKUP($A2255,basisdata!$J$1:$M$3403,2,0)),"")</f>
        <v/>
      </c>
    </row>
    <row r="2256" spans="1:8" x14ac:dyDescent="0.3">
      <c r="A2256"/>
      <c r="B2256"/>
      <c r="C2256"/>
      <c r="D2256"/>
      <c r="E2256"/>
      <c r="G2256" s="2" t="str">
        <f>IF(AND($A2256&lt;&gt;"Eindtotaal",$A2256&lt;&gt;""),(VLOOKUP($A2256,basisdata!$J$1:$M$3403,4,0)),"")</f>
        <v/>
      </c>
      <c r="H2256" s="2" t="str">
        <f>IF(AND($A2256&lt;&gt;"Eindtotaal",$A2256&lt;&gt;""),(VLOOKUP($A2256,basisdata!$J$1:$M$3403,2,0)),"")</f>
        <v/>
      </c>
    </row>
    <row r="2257" spans="1:8" x14ac:dyDescent="0.3">
      <c r="A2257"/>
      <c r="B2257"/>
      <c r="C2257"/>
      <c r="D2257"/>
      <c r="E2257"/>
      <c r="G2257" s="2" t="str">
        <f>IF(AND($A2257&lt;&gt;"Eindtotaal",$A2257&lt;&gt;""),(VLOOKUP($A2257,basisdata!$J$1:$M$3403,4,0)),"")</f>
        <v/>
      </c>
      <c r="H2257" s="2" t="str">
        <f>IF(AND($A2257&lt;&gt;"Eindtotaal",$A2257&lt;&gt;""),(VLOOKUP($A2257,basisdata!$J$1:$M$3403,2,0)),"")</f>
        <v/>
      </c>
    </row>
    <row r="2258" spans="1:8" x14ac:dyDescent="0.3">
      <c r="A2258"/>
      <c r="B2258"/>
      <c r="C2258"/>
      <c r="D2258"/>
      <c r="E2258"/>
      <c r="G2258" s="2" t="str">
        <f>IF(AND($A2258&lt;&gt;"Eindtotaal",$A2258&lt;&gt;""),(VLOOKUP($A2258,basisdata!$J$1:$M$3403,4,0)),"")</f>
        <v/>
      </c>
      <c r="H2258" s="2" t="str">
        <f>IF(AND($A2258&lt;&gt;"Eindtotaal",$A2258&lt;&gt;""),(VLOOKUP($A2258,basisdata!$J$1:$M$3403,2,0)),"")</f>
        <v/>
      </c>
    </row>
    <row r="2259" spans="1:8" x14ac:dyDescent="0.3">
      <c r="A2259"/>
      <c r="B2259"/>
      <c r="C2259"/>
      <c r="D2259"/>
      <c r="E2259"/>
      <c r="G2259" s="2" t="str">
        <f>IF(AND($A2259&lt;&gt;"Eindtotaal",$A2259&lt;&gt;""),(VLOOKUP($A2259,basisdata!$J$1:$M$3403,4,0)),"")</f>
        <v/>
      </c>
      <c r="H2259" s="2" t="str">
        <f>IF(AND($A2259&lt;&gt;"Eindtotaal",$A2259&lt;&gt;""),(VLOOKUP($A2259,basisdata!$J$1:$M$3403,2,0)),"")</f>
        <v/>
      </c>
    </row>
    <row r="2260" spans="1:8" x14ac:dyDescent="0.3">
      <c r="A2260"/>
      <c r="B2260"/>
      <c r="C2260"/>
      <c r="D2260"/>
      <c r="E2260"/>
      <c r="G2260" s="2" t="str">
        <f>IF(AND($A2260&lt;&gt;"Eindtotaal",$A2260&lt;&gt;""),(VLOOKUP($A2260,basisdata!$J$1:$M$3403,4,0)),"")</f>
        <v/>
      </c>
      <c r="H2260" s="2" t="str">
        <f>IF(AND($A2260&lt;&gt;"Eindtotaal",$A2260&lt;&gt;""),(VLOOKUP($A2260,basisdata!$J$1:$M$3403,2,0)),"")</f>
        <v/>
      </c>
    </row>
    <row r="2261" spans="1:8" x14ac:dyDescent="0.3">
      <c r="A2261"/>
      <c r="B2261"/>
      <c r="C2261"/>
      <c r="D2261"/>
      <c r="E2261"/>
      <c r="G2261" s="2" t="str">
        <f>IF(AND($A2261&lt;&gt;"Eindtotaal",$A2261&lt;&gt;""),(VLOOKUP($A2261,basisdata!$J$1:$M$3403,4,0)),"")</f>
        <v/>
      </c>
      <c r="H2261" s="2" t="str">
        <f>IF(AND($A2261&lt;&gt;"Eindtotaal",$A2261&lt;&gt;""),(VLOOKUP($A2261,basisdata!$J$1:$M$3403,2,0)),"")</f>
        <v/>
      </c>
    </row>
    <row r="2262" spans="1:8" x14ac:dyDescent="0.3">
      <c r="A2262"/>
      <c r="B2262"/>
      <c r="C2262"/>
      <c r="D2262"/>
      <c r="E2262"/>
      <c r="G2262" s="2" t="str">
        <f>IF(AND($A2262&lt;&gt;"Eindtotaal",$A2262&lt;&gt;""),(VLOOKUP($A2262,basisdata!$J$1:$M$3403,4,0)),"")</f>
        <v/>
      </c>
      <c r="H2262" s="2" t="str">
        <f>IF(AND($A2262&lt;&gt;"Eindtotaal",$A2262&lt;&gt;""),(VLOOKUP($A2262,basisdata!$J$1:$M$3403,2,0)),"")</f>
        <v/>
      </c>
    </row>
    <row r="2263" spans="1:8" x14ac:dyDescent="0.3">
      <c r="A2263"/>
      <c r="B2263"/>
      <c r="C2263"/>
      <c r="D2263"/>
      <c r="E2263"/>
      <c r="G2263" s="2" t="str">
        <f>IF(AND($A2263&lt;&gt;"Eindtotaal",$A2263&lt;&gt;""),(VLOOKUP($A2263,basisdata!$J$1:$M$3403,4,0)),"")</f>
        <v/>
      </c>
      <c r="H2263" s="2" t="str">
        <f>IF(AND($A2263&lt;&gt;"Eindtotaal",$A2263&lt;&gt;""),(VLOOKUP($A2263,basisdata!$J$1:$M$3403,2,0)),"")</f>
        <v/>
      </c>
    </row>
    <row r="2264" spans="1:8" x14ac:dyDescent="0.3">
      <c r="A2264"/>
      <c r="B2264"/>
      <c r="C2264"/>
      <c r="D2264"/>
      <c r="E2264"/>
      <c r="G2264" s="2" t="str">
        <f>IF(AND($A2264&lt;&gt;"Eindtotaal",$A2264&lt;&gt;""),(VLOOKUP($A2264,basisdata!$J$1:$M$3403,4,0)),"")</f>
        <v/>
      </c>
      <c r="H2264" s="2" t="str">
        <f>IF(AND($A2264&lt;&gt;"Eindtotaal",$A2264&lt;&gt;""),(VLOOKUP($A2264,basisdata!$J$1:$M$3403,2,0)),"")</f>
        <v/>
      </c>
    </row>
    <row r="2265" spans="1:8" x14ac:dyDescent="0.3">
      <c r="A2265"/>
      <c r="B2265"/>
      <c r="C2265"/>
      <c r="D2265"/>
      <c r="E2265"/>
      <c r="G2265" s="2" t="str">
        <f>IF(AND($A2265&lt;&gt;"Eindtotaal",$A2265&lt;&gt;""),(VLOOKUP($A2265,basisdata!$J$1:$M$3403,4,0)),"")</f>
        <v/>
      </c>
      <c r="H2265" s="2" t="str">
        <f>IF(AND($A2265&lt;&gt;"Eindtotaal",$A2265&lt;&gt;""),(VLOOKUP($A2265,basisdata!$J$1:$M$3403,2,0)),"")</f>
        <v/>
      </c>
    </row>
    <row r="2266" spans="1:8" x14ac:dyDescent="0.3">
      <c r="A2266"/>
      <c r="B2266"/>
      <c r="C2266"/>
      <c r="D2266"/>
      <c r="E2266"/>
      <c r="G2266" s="2" t="str">
        <f>IF(AND($A2266&lt;&gt;"Eindtotaal",$A2266&lt;&gt;""),(VLOOKUP($A2266,basisdata!$J$1:$M$3403,4,0)),"")</f>
        <v/>
      </c>
      <c r="H2266" s="2" t="str">
        <f>IF(AND($A2266&lt;&gt;"Eindtotaal",$A2266&lt;&gt;""),(VLOOKUP($A2266,basisdata!$J$1:$M$3403,2,0)),"")</f>
        <v/>
      </c>
    </row>
    <row r="2267" spans="1:8" x14ac:dyDescent="0.3">
      <c r="A2267"/>
      <c r="B2267"/>
      <c r="C2267"/>
      <c r="D2267"/>
      <c r="E2267"/>
      <c r="G2267" s="2" t="str">
        <f>IF(AND($A2267&lt;&gt;"Eindtotaal",$A2267&lt;&gt;""),(VLOOKUP($A2267,basisdata!$J$1:$M$3403,4,0)),"")</f>
        <v/>
      </c>
      <c r="H2267" s="2" t="str">
        <f>IF(AND($A2267&lt;&gt;"Eindtotaal",$A2267&lt;&gt;""),(VLOOKUP($A2267,basisdata!$J$1:$M$3403,2,0)),"")</f>
        <v/>
      </c>
    </row>
    <row r="2268" spans="1:8" x14ac:dyDescent="0.3">
      <c r="A2268"/>
      <c r="B2268"/>
      <c r="C2268"/>
      <c r="D2268"/>
      <c r="E2268"/>
      <c r="G2268" s="2" t="str">
        <f>IF(AND($A2268&lt;&gt;"Eindtotaal",$A2268&lt;&gt;""),(VLOOKUP($A2268,basisdata!$J$1:$M$3403,4,0)),"")</f>
        <v/>
      </c>
      <c r="H2268" s="2" t="str">
        <f>IF(AND($A2268&lt;&gt;"Eindtotaal",$A2268&lt;&gt;""),(VLOOKUP($A2268,basisdata!$J$1:$M$3403,2,0)),"")</f>
        <v/>
      </c>
    </row>
    <row r="2269" spans="1:8" x14ac:dyDescent="0.3">
      <c r="A2269"/>
      <c r="B2269"/>
      <c r="C2269"/>
      <c r="D2269"/>
      <c r="E2269"/>
      <c r="G2269" s="2" t="str">
        <f>IF(AND($A2269&lt;&gt;"Eindtotaal",$A2269&lt;&gt;""),(VLOOKUP($A2269,basisdata!$J$1:$M$3403,4,0)),"")</f>
        <v/>
      </c>
      <c r="H2269" s="2" t="str">
        <f>IF(AND($A2269&lt;&gt;"Eindtotaal",$A2269&lt;&gt;""),(VLOOKUP($A2269,basisdata!$J$1:$M$3403,2,0)),"")</f>
        <v/>
      </c>
    </row>
    <row r="2270" spans="1:8" x14ac:dyDescent="0.3">
      <c r="A2270"/>
      <c r="B2270"/>
      <c r="C2270"/>
      <c r="D2270"/>
      <c r="E2270"/>
      <c r="G2270" s="2" t="str">
        <f>IF(AND($A2270&lt;&gt;"Eindtotaal",$A2270&lt;&gt;""),(VLOOKUP($A2270,basisdata!$J$1:$M$3403,4,0)),"")</f>
        <v/>
      </c>
      <c r="H2270" s="2" t="str">
        <f>IF(AND($A2270&lt;&gt;"Eindtotaal",$A2270&lt;&gt;""),(VLOOKUP($A2270,basisdata!$J$1:$M$3403,2,0)),"")</f>
        <v/>
      </c>
    </row>
    <row r="2271" spans="1:8" x14ac:dyDescent="0.3">
      <c r="A2271"/>
      <c r="B2271"/>
      <c r="C2271"/>
      <c r="D2271"/>
      <c r="E2271"/>
      <c r="G2271" s="2" t="str">
        <f>IF(AND($A2271&lt;&gt;"Eindtotaal",$A2271&lt;&gt;""),(VLOOKUP($A2271,basisdata!$J$1:$M$3403,4,0)),"")</f>
        <v/>
      </c>
      <c r="H2271" s="2" t="str">
        <f>IF(AND($A2271&lt;&gt;"Eindtotaal",$A2271&lt;&gt;""),(VLOOKUP($A2271,basisdata!$J$1:$M$3403,2,0)),"")</f>
        <v/>
      </c>
    </row>
    <row r="2272" spans="1:8" x14ac:dyDescent="0.3">
      <c r="A2272"/>
      <c r="B2272"/>
      <c r="C2272"/>
      <c r="D2272"/>
      <c r="E2272"/>
      <c r="G2272" s="2" t="str">
        <f>IF(AND($A2272&lt;&gt;"Eindtotaal",$A2272&lt;&gt;""),(VLOOKUP($A2272,basisdata!$J$1:$M$3403,4,0)),"")</f>
        <v/>
      </c>
      <c r="H2272" s="2" t="str">
        <f>IF(AND($A2272&lt;&gt;"Eindtotaal",$A2272&lt;&gt;""),(VLOOKUP($A2272,basisdata!$J$1:$M$3403,2,0)),"")</f>
        <v/>
      </c>
    </row>
    <row r="2273" spans="1:8" x14ac:dyDescent="0.3">
      <c r="A2273"/>
      <c r="B2273"/>
      <c r="C2273"/>
      <c r="D2273"/>
      <c r="E2273"/>
      <c r="G2273" s="2" t="str">
        <f>IF(AND($A2273&lt;&gt;"Eindtotaal",$A2273&lt;&gt;""),(VLOOKUP($A2273,basisdata!$J$1:$M$3403,4,0)),"")</f>
        <v/>
      </c>
      <c r="H2273" s="2" t="str">
        <f>IF(AND($A2273&lt;&gt;"Eindtotaal",$A2273&lt;&gt;""),(VLOOKUP($A2273,basisdata!$J$1:$M$3403,2,0)),"")</f>
        <v/>
      </c>
    </row>
    <row r="2274" spans="1:8" x14ac:dyDescent="0.3">
      <c r="A2274"/>
      <c r="B2274"/>
      <c r="C2274"/>
      <c r="D2274"/>
      <c r="E2274"/>
      <c r="G2274" s="2" t="str">
        <f>IF(AND($A2274&lt;&gt;"Eindtotaal",$A2274&lt;&gt;""),(VLOOKUP($A2274,basisdata!$J$1:$M$3403,4,0)),"")</f>
        <v/>
      </c>
      <c r="H2274" s="2" t="str">
        <f>IF(AND($A2274&lt;&gt;"Eindtotaal",$A2274&lt;&gt;""),(VLOOKUP($A2274,basisdata!$J$1:$M$3403,2,0)),"")</f>
        <v/>
      </c>
    </row>
    <row r="2275" spans="1:8" x14ac:dyDescent="0.3">
      <c r="A2275"/>
      <c r="B2275"/>
      <c r="C2275"/>
      <c r="D2275"/>
      <c r="E2275"/>
      <c r="G2275" s="2" t="str">
        <f>IF(AND($A2275&lt;&gt;"Eindtotaal",$A2275&lt;&gt;""),(VLOOKUP($A2275,basisdata!$J$1:$M$3403,4,0)),"")</f>
        <v/>
      </c>
      <c r="H2275" s="2" t="str">
        <f>IF(AND($A2275&lt;&gt;"Eindtotaal",$A2275&lt;&gt;""),(VLOOKUP($A2275,basisdata!$J$1:$M$3403,2,0)),"")</f>
        <v/>
      </c>
    </row>
    <row r="2276" spans="1:8" x14ac:dyDescent="0.3">
      <c r="A2276"/>
      <c r="B2276"/>
      <c r="C2276"/>
      <c r="D2276"/>
      <c r="E2276"/>
      <c r="G2276" s="2" t="str">
        <f>IF(AND($A2276&lt;&gt;"Eindtotaal",$A2276&lt;&gt;""),(VLOOKUP($A2276,basisdata!$J$1:$M$3403,4,0)),"")</f>
        <v/>
      </c>
      <c r="H2276" s="2" t="str">
        <f>IF(AND($A2276&lt;&gt;"Eindtotaal",$A2276&lt;&gt;""),(VLOOKUP($A2276,basisdata!$J$1:$M$3403,2,0)),"")</f>
        <v/>
      </c>
    </row>
    <row r="2277" spans="1:8" x14ac:dyDescent="0.3">
      <c r="A2277"/>
      <c r="B2277"/>
      <c r="C2277"/>
      <c r="D2277"/>
      <c r="E2277"/>
      <c r="G2277" s="2" t="str">
        <f>IF(AND($A2277&lt;&gt;"Eindtotaal",$A2277&lt;&gt;""),(VLOOKUP($A2277,basisdata!$J$1:$M$3403,4,0)),"")</f>
        <v/>
      </c>
      <c r="H2277" s="2" t="str">
        <f>IF(AND($A2277&lt;&gt;"Eindtotaal",$A2277&lt;&gt;""),(VLOOKUP($A2277,basisdata!$J$1:$M$3403,2,0)),"")</f>
        <v/>
      </c>
    </row>
    <row r="2278" spans="1:8" x14ac:dyDescent="0.3">
      <c r="A2278"/>
      <c r="B2278"/>
      <c r="C2278"/>
      <c r="D2278"/>
      <c r="E2278"/>
      <c r="G2278" s="2" t="str">
        <f>IF(AND($A2278&lt;&gt;"Eindtotaal",$A2278&lt;&gt;""),(VLOOKUP($A2278,basisdata!$J$1:$M$3403,4,0)),"")</f>
        <v/>
      </c>
      <c r="H2278" s="2" t="str">
        <f>IF(AND($A2278&lt;&gt;"Eindtotaal",$A2278&lt;&gt;""),(VLOOKUP($A2278,basisdata!$J$1:$M$3403,2,0)),"")</f>
        <v/>
      </c>
    </row>
    <row r="2279" spans="1:8" x14ac:dyDescent="0.3">
      <c r="A2279"/>
      <c r="B2279"/>
      <c r="C2279"/>
      <c r="D2279"/>
      <c r="E2279"/>
      <c r="G2279" s="2" t="str">
        <f>IF(AND($A2279&lt;&gt;"Eindtotaal",$A2279&lt;&gt;""),(VLOOKUP($A2279,basisdata!$J$1:$M$3403,4,0)),"")</f>
        <v/>
      </c>
      <c r="H2279" s="2" t="str">
        <f>IF(AND($A2279&lt;&gt;"Eindtotaal",$A2279&lt;&gt;""),(VLOOKUP($A2279,basisdata!$J$1:$M$3403,2,0)),"")</f>
        <v/>
      </c>
    </row>
    <row r="2280" spans="1:8" x14ac:dyDescent="0.3">
      <c r="A2280"/>
      <c r="B2280"/>
      <c r="C2280"/>
      <c r="D2280"/>
      <c r="E2280"/>
      <c r="G2280" s="2" t="str">
        <f>IF(AND($A2280&lt;&gt;"Eindtotaal",$A2280&lt;&gt;""),(VLOOKUP($A2280,basisdata!$J$1:$M$3403,4,0)),"")</f>
        <v/>
      </c>
      <c r="H2280" s="2" t="str">
        <f>IF(AND($A2280&lt;&gt;"Eindtotaal",$A2280&lt;&gt;""),(VLOOKUP($A2280,basisdata!$J$1:$M$3403,2,0)),"")</f>
        <v/>
      </c>
    </row>
    <row r="2281" spans="1:8" x14ac:dyDescent="0.3">
      <c r="A2281"/>
      <c r="B2281"/>
      <c r="C2281"/>
      <c r="D2281"/>
      <c r="E2281"/>
      <c r="G2281" s="2" t="str">
        <f>IF(AND($A2281&lt;&gt;"Eindtotaal",$A2281&lt;&gt;""),(VLOOKUP($A2281,basisdata!$J$1:$M$3403,4,0)),"")</f>
        <v/>
      </c>
      <c r="H2281" s="2" t="str">
        <f>IF(AND($A2281&lt;&gt;"Eindtotaal",$A2281&lt;&gt;""),(VLOOKUP($A2281,basisdata!$J$1:$M$3403,2,0)),"")</f>
        <v/>
      </c>
    </row>
    <row r="2282" spans="1:8" x14ac:dyDescent="0.3">
      <c r="A2282"/>
      <c r="B2282"/>
      <c r="C2282"/>
      <c r="D2282"/>
      <c r="E2282"/>
      <c r="G2282" s="2" t="str">
        <f>IF(AND($A2282&lt;&gt;"Eindtotaal",$A2282&lt;&gt;""),(VLOOKUP($A2282,basisdata!$J$1:$M$3403,4,0)),"")</f>
        <v/>
      </c>
      <c r="H2282" s="2" t="str">
        <f>IF(AND($A2282&lt;&gt;"Eindtotaal",$A2282&lt;&gt;""),(VLOOKUP($A2282,basisdata!$J$1:$M$3403,2,0)),"")</f>
        <v/>
      </c>
    </row>
    <row r="2283" spans="1:8" x14ac:dyDescent="0.3">
      <c r="A2283"/>
      <c r="B2283"/>
      <c r="C2283"/>
      <c r="D2283"/>
      <c r="E2283"/>
      <c r="G2283" s="2" t="str">
        <f>IF(AND($A2283&lt;&gt;"Eindtotaal",$A2283&lt;&gt;""),(VLOOKUP($A2283,basisdata!$J$1:$M$3403,4,0)),"")</f>
        <v/>
      </c>
      <c r="H2283" s="2" t="str">
        <f>IF(AND($A2283&lt;&gt;"Eindtotaal",$A2283&lt;&gt;""),(VLOOKUP($A2283,basisdata!$J$1:$M$3403,2,0)),"")</f>
        <v/>
      </c>
    </row>
    <row r="2284" spans="1:8" x14ac:dyDescent="0.3">
      <c r="A2284"/>
      <c r="B2284"/>
      <c r="C2284"/>
      <c r="D2284"/>
      <c r="E2284"/>
      <c r="G2284" s="2" t="str">
        <f>IF(AND($A2284&lt;&gt;"Eindtotaal",$A2284&lt;&gt;""),(VLOOKUP($A2284,basisdata!$J$1:$M$3403,4,0)),"")</f>
        <v/>
      </c>
      <c r="H2284" s="2" t="str">
        <f>IF(AND($A2284&lt;&gt;"Eindtotaal",$A2284&lt;&gt;""),(VLOOKUP($A2284,basisdata!$J$1:$M$3403,2,0)),"")</f>
        <v/>
      </c>
    </row>
    <row r="2285" spans="1:8" x14ac:dyDescent="0.3">
      <c r="A2285"/>
      <c r="B2285"/>
      <c r="C2285"/>
      <c r="D2285"/>
      <c r="E2285"/>
      <c r="G2285" s="2" t="str">
        <f>IF(AND($A2285&lt;&gt;"Eindtotaal",$A2285&lt;&gt;""),(VLOOKUP($A2285,basisdata!$J$1:$M$3403,4,0)),"")</f>
        <v/>
      </c>
      <c r="H2285" s="2" t="str">
        <f>IF(AND($A2285&lt;&gt;"Eindtotaal",$A2285&lt;&gt;""),(VLOOKUP($A2285,basisdata!$J$1:$M$3403,2,0)),"")</f>
        <v/>
      </c>
    </row>
    <row r="2286" spans="1:8" x14ac:dyDescent="0.3">
      <c r="A2286"/>
      <c r="B2286"/>
      <c r="C2286"/>
      <c r="D2286"/>
      <c r="E2286"/>
      <c r="G2286" s="2" t="str">
        <f>IF(AND($A2286&lt;&gt;"Eindtotaal",$A2286&lt;&gt;""),(VLOOKUP($A2286,basisdata!$J$1:$M$3403,4,0)),"")</f>
        <v/>
      </c>
      <c r="H2286" s="2" t="str">
        <f>IF(AND($A2286&lt;&gt;"Eindtotaal",$A2286&lt;&gt;""),(VLOOKUP($A2286,basisdata!$J$1:$M$3403,2,0)),"")</f>
        <v/>
      </c>
    </row>
    <row r="2287" spans="1:8" x14ac:dyDescent="0.3">
      <c r="A2287"/>
      <c r="B2287"/>
      <c r="C2287"/>
      <c r="D2287"/>
      <c r="E2287"/>
      <c r="G2287" s="2" t="str">
        <f>IF(AND($A2287&lt;&gt;"Eindtotaal",$A2287&lt;&gt;""),(VLOOKUP($A2287,basisdata!$J$1:$M$3403,4,0)),"")</f>
        <v/>
      </c>
      <c r="H2287" s="2" t="str">
        <f>IF(AND($A2287&lt;&gt;"Eindtotaal",$A2287&lt;&gt;""),(VLOOKUP($A2287,basisdata!$J$1:$M$3403,2,0)),"")</f>
        <v/>
      </c>
    </row>
    <row r="2288" spans="1:8" x14ac:dyDescent="0.3">
      <c r="A2288"/>
      <c r="B2288"/>
      <c r="C2288"/>
      <c r="D2288"/>
      <c r="E2288"/>
      <c r="G2288" s="2" t="str">
        <f>IF(AND($A2288&lt;&gt;"Eindtotaal",$A2288&lt;&gt;""),(VLOOKUP($A2288,basisdata!$J$1:$M$3403,4,0)),"")</f>
        <v/>
      </c>
      <c r="H2288" s="2" t="str">
        <f>IF(AND($A2288&lt;&gt;"Eindtotaal",$A2288&lt;&gt;""),(VLOOKUP($A2288,basisdata!$J$1:$M$3403,2,0)),"")</f>
        <v/>
      </c>
    </row>
    <row r="2289" spans="1:8" x14ac:dyDescent="0.3">
      <c r="A2289"/>
      <c r="B2289"/>
      <c r="C2289"/>
      <c r="D2289"/>
      <c r="E2289"/>
      <c r="G2289" s="2" t="str">
        <f>IF(AND($A2289&lt;&gt;"Eindtotaal",$A2289&lt;&gt;""),(VLOOKUP($A2289,basisdata!$J$1:$M$3403,4,0)),"")</f>
        <v/>
      </c>
      <c r="H2289" s="2" t="str">
        <f>IF(AND($A2289&lt;&gt;"Eindtotaal",$A2289&lt;&gt;""),(VLOOKUP($A2289,basisdata!$J$1:$M$3403,2,0)),"")</f>
        <v/>
      </c>
    </row>
    <row r="2290" spans="1:8" x14ac:dyDescent="0.3">
      <c r="A2290"/>
      <c r="B2290"/>
      <c r="C2290"/>
      <c r="D2290"/>
      <c r="E2290"/>
      <c r="G2290" s="2" t="str">
        <f>IF(AND($A2290&lt;&gt;"Eindtotaal",$A2290&lt;&gt;""),(VLOOKUP($A2290,basisdata!$J$1:$M$3403,4,0)),"")</f>
        <v/>
      </c>
      <c r="H2290" s="2" t="str">
        <f>IF(AND($A2290&lt;&gt;"Eindtotaal",$A2290&lt;&gt;""),(VLOOKUP($A2290,basisdata!$J$1:$M$3403,2,0)),"")</f>
        <v/>
      </c>
    </row>
    <row r="2291" spans="1:8" x14ac:dyDescent="0.3">
      <c r="A2291"/>
      <c r="B2291"/>
      <c r="C2291"/>
      <c r="D2291"/>
      <c r="E2291"/>
      <c r="G2291" s="2" t="str">
        <f>IF(AND($A2291&lt;&gt;"Eindtotaal",$A2291&lt;&gt;""),(VLOOKUP($A2291,basisdata!$J$1:$M$3403,4,0)),"")</f>
        <v/>
      </c>
      <c r="H2291" s="2" t="str">
        <f>IF(AND($A2291&lt;&gt;"Eindtotaal",$A2291&lt;&gt;""),(VLOOKUP($A2291,basisdata!$J$1:$M$3403,2,0)),"")</f>
        <v/>
      </c>
    </row>
    <row r="2292" spans="1:8" x14ac:dyDescent="0.3">
      <c r="A2292"/>
      <c r="B2292"/>
      <c r="C2292"/>
      <c r="D2292"/>
      <c r="E2292"/>
      <c r="G2292" s="2" t="str">
        <f>IF(AND($A2292&lt;&gt;"Eindtotaal",$A2292&lt;&gt;""),(VLOOKUP($A2292,basisdata!$J$1:$M$3403,4,0)),"")</f>
        <v/>
      </c>
      <c r="H2292" s="2" t="str">
        <f>IF(AND($A2292&lt;&gt;"Eindtotaal",$A2292&lt;&gt;""),(VLOOKUP($A2292,basisdata!$J$1:$M$3403,2,0)),"")</f>
        <v/>
      </c>
    </row>
    <row r="2293" spans="1:8" x14ac:dyDescent="0.3">
      <c r="A2293"/>
      <c r="B2293"/>
      <c r="C2293"/>
      <c r="D2293"/>
      <c r="E2293"/>
      <c r="G2293" s="2" t="str">
        <f>IF(AND($A2293&lt;&gt;"Eindtotaal",$A2293&lt;&gt;""),(VLOOKUP($A2293,basisdata!$J$1:$M$3403,4,0)),"")</f>
        <v/>
      </c>
      <c r="H2293" s="2" t="str">
        <f>IF(AND($A2293&lt;&gt;"Eindtotaal",$A2293&lt;&gt;""),(VLOOKUP($A2293,basisdata!$J$1:$M$3403,2,0)),"")</f>
        <v/>
      </c>
    </row>
    <row r="2294" spans="1:8" x14ac:dyDescent="0.3">
      <c r="A2294"/>
      <c r="B2294"/>
      <c r="C2294"/>
      <c r="D2294"/>
      <c r="E2294"/>
      <c r="G2294" s="2" t="str">
        <f>IF(AND($A2294&lt;&gt;"Eindtotaal",$A2294&lt;&gt;""),(VLOOKUP($A2294,basisdata!$J$1:$M$3403,4,0)),"")</f>
        <v/>
      </c>
      <c r="H2294" s="2" t="str">
        <f>IF(AND($A2294&lt;&gt;"Eindtotaal",$A2294&lt;&gt;""),(VLOOKUP($A2294,basisdata!$J$1:$M$3403,2,0)),"")</f>
        <v/>
      </c>
    </row>
    <row r="2295" spans="1:8" x14ac:dyDescent="0.3">
      <c r="A2295"/>
      <c r="B2295"/>
      <c r="C2295"/>
      <c r="D2295"/>
      <c r="E2295"/>
      <c r="G2295" s="2" t="str">
        <f>IF(AND($A2295&lt;&gt;"Eindtotaal",$A2295&lt;&gt;""),(VLOOKUP($A2295,basisdata!$J$1:$M$3403,4,0)),"")</f>
        <v/>
      </c>
      <c r="H2295" s="2" t="str">
        <f>IF(AND($A2295&lt;&gt;"Eindtotaal",$A2295&lt;&gt;""),(VLOOKUP($A2295,basisdata!$J$1:$M$3403,2,0)),"")</f>
        <v/>
      </c>
    </row>
    <row r="2296" spans="1:8" x14ac:dyDescent="0.3">
      <c r="A2296"/>
      <c r="B2296"/>
      <c r="C2296"/>
      <c r="D2296"/>
      <c r="E2296"/>
      <c r="G2296" s="2" t="str">
        <f>IF(AND($A2296&lt;&gt;"Eindtotaal",$A2296&lt;&gt;""),(VLOOKUP($A2296,basisdata!$J$1:$M$3403,4,0)),"")</f>
        <v/>
      </c>
      <c r="H2296" s="2" t="str">
        <f>IF(AND($A2296&lt;&gt;"Eindtotaal",$A2296&lt;&gt;""),(VLOOKUP($A2296,basisdata!$J$1:$M$3403,2,0)),"")</f>
        <v/>
      </c>
    </row>
    <row r="2297" spans="1:8" x14ac:dyDescent="0.3">
      <c r="A2297"/>
      <c r="B2297"/>
      <c r="C2297"/>
      <c r="D2297"/>
      <c r="E2297"/>
      <c r="G2297" s="2" t="str">
        <f>IF(AND($A2297&lt;&gt;"Eindtotaal",$A2297&lt;&gt;""),(VLOOKUP($A2297,basisdata!$J$1:$M$3403,4,0)),"")</f>
        <v/>
      </c>
      <c r="H2297" s="2" t="str">
        <f>IF(AND($A2297&lt;&gt;"Eindtotaal",$A2297&lt;&gt;""),(VLOOKUP($A2297,basisdata!$J$1:$M$3403,2,0)),"")</f>
        <v/>
      </c>
    </row>
    <row r="2298" spans="1:8" x14ac:dyDescent="0.3">
      <c r="A2298"/>
      <c r="B2298"/>
      <c r="C2298"/>
      <c r="D2298"/>
      <c r="E2298"/>
      <c r="G2298" s="2" t="str">
        <f>IF(AND($A2298&lt;&gt;"Eindtotaal",$A2298&lt;&gt;""),(VLOOKUP($A2298,basisdata!$J$1:$M$3403,4,0)),"")</f>
        <v/>
      </c>
      <c r="H2298" s="2" t="str">
        <f>IF(AND($A2298&lt;&gt;"Eindtotaal",$A2298&lt;&gt;""),(VLOOKUP($A2298,basisdata!$J$1:$M$3403,2,0)),"")</f>
        <v/>
      </c>
    </row>
    <row r="2299" spans="1:8" x14ac:dyDescent="0.3">
      <c r="A2299"/>
      <c r="B2299"/>
      <c r="C2299"/>
      <c r="D2299"/>
      <c r="E2299"/>
      <c r="G2299" s="2" t="str">
        <f>IF(AND($A2299&lt;&gt;"Eindtotaal",$A2299&lt;&gt;""),(VLOOKUP($A2299,basisdata!$J$1:$M$3403,4,0)),"")</f>
        <v/>
      </c>
      <c r="H2299" s="2" t="str">
        <f>IF(AND($A2299&lt;&gt;"Eindtotaal",$A2299&lt;&gt;""),(VLOOKUP($A2299,basisdata!$J$1:$M$3403,2,0)),"")</f>
        <v/>
      </c>
    </row>
    <row r="2300" spans="1:8" x14ac:dyDescent="0.3">
      <c r="A2300"/>
      <c r="B2300"/>
      <c r="C2300"/>
      <c r="D2300"/>
      <c r="E2300"/>
      <c r="G2300" s="2" t="str">
        <f>IF(AND($A2300&lt;&gt;"Eindtotaal",$A2300&lt;&gt;""),(VLOOKUP($A2300,basisdata!$J$1:$M$3403,4,0)),"")</f>
        <v/>
      </c>
      <c r="H2300" s="2" t="str">
        <f>IF(AND($A2300&lt;&gt;"Eindtotaal",$A2300&lt;&gt;""),(VLOOKUP($A2300,basisdata!$J$1:$M$3403,2,0)),"")</f>
        <v/>
      </c>
    </row>
    <row r="2301" spans="1:8" x14ac:dyDescent="0.3">
      <c r="A2301"/>
      <c r="B2301"/>
      <c r="C2301"/>
      <c r="D2301"/>
      <c r="E2301"/>
      <c r="G2301" s="2" t="str">
        <f>IF(AND($A2301&lt;&gt;"Eindtotaal",$A2301&lt;&gt;""),(VLOOKUP($A2301,basisdata!$J$1:$M$3403,4,0)),"")</f>
        <v/>
      </c>
      <c r="H2301" s="2" t="str">
        <f>IF(AND($A2301&lt;&gt;"Eindtotaal",$A2301&lt;&gt;""),(VLOOKUP($A2301,basisdata!$J$1:$M$3403,2,0)),"")</f>
        <v/>
      </c>
    </row>
    <row r="2302" spans="1:8" x14ac:dyDescent="0.3">
      <c r="A2302"/>
      <c r="B2302"/>
      <c r="C2302"/>
      <c r="D2302"/>
      <c r="E2302"/>
      <c r="G2302" s="2" t="str">
        <f>IF(AND($A2302&lt;&gt;"Eindtotaal",$A2302&lt;&gt;""),(VLOOKUP($A2302,basisdata!$J$1:$M$3403,4,0)),"")</f>
        <v/>
      </c>
      <c r="H2302" s="2" t="str">
        <f>IF(AND($A2302&lt;&gt;"Eindtotaal",$A2302&lt;&gt;""),(VLOOKUP($A2302,basisdata!$J$1:$M$3403,2,0)),"")</f>
        <v/>
      </c>
    </row>
    <row r="2303" spans="1:8" x14ac:dyDescent="0.3">
      <c r="A2303"/>
      <c r="B2303"/>
      <c r="C2303"/>
      <c r="D2303"/>
      <c r="E2303"/>
      <c r="G2303" s="2" t="str">
        <f>IF(AND($A2303&lt;&gt;"Eindtotaal",$A2303&lt;&gt;""),(VLOOKUP($A2303,basisdata!$J$1:$M$3403,4,0)),"")</f>
        <v/>
      </c>
      <c r="H2303" s="2" t="str">
        <f>IF(AND($A2303&lt;&gt;"Eindtotaal",$A2303&lt;&gt;""),(VLOOKUP($A2303,basisdata!$J$1:$M$3403,2,0)),"")</f>
        <v/>
      </c>
    </row>
    <row r="2304" spans="1:8" x14ac:dyDescent="0.3">
      <c r="A2304"/>
      <c r="B2304"/>
      <c r="C2304"/>
      <c r="D2304"/>
      <c r="E2304"/>
      <c r="G2304" s="2" t="str">
        <f>IF(AND($A2304&lt;&gt;"Eindtotaal",$A2304&lt;&gt;""),(VLOOKUP($A2304,basisdata!$J$1:$M$3403,4,0)),"")</f>
        <v/>
      </c>
      <c r="H2304" s="2" t="str">
        <f>IF(AND($A2304&lt;&gt;"Eindtotaal",$A2304&lt;&gt;""),(VLOOKUP($A2304,basisdata!$J$1:$M$3403,2,0)),"")</f>
        <v/>
      </c>
    </row>
    <row r="2305" spans="1:8" x14ac:dyDescent="0.3">
      <c r="A2305"/>
      <c r="B2305"/>
      <c r="C2305"/>
      <c r="D2305"/>
      <c r="E2305"/>
      <c r="G2305" s="2" t="str">
        <f>IF(AND($A2305&lt;&gt;"Eindtotaal",$A2305&lt;&gt;""),(VLOOKUP($A2305,basisdata!$J$1:$M$3403,4,0)),"")</f>
        <v/>
      </c>
      <c r="H2305" s="2" t="str">
        <f>IF(AND($A2305&lt;&gt;"Eindtotaal",$A2305&lt;&gt;""),(VLOOKUP($A2305,basisdata!$J$1:$M$3403,2,0)),"")</f>
        <v/>
      </c>
    </row>
    <row r="2306" spans="1:8" x14ac:dyDescent="0.3">
      <c r="A2306"/>
      <c r="B2306"/>
      <c r="C2306"/>
      <c r="D2306"/>
      <c r="E2306"/>
      <c r="G2306" s="2" t="str">
        <f>IF(AND($A2306&lt;&gt;"Eindtotaal",$A2306&lt;&gt;""),(VLOOKUP($A2306,basisdata!$J$1:$M$3403,4,0)),"")</f>
        <v/>
      </c>
      <c r="H2306" s="2" t="str">
        <f>IF(AND($A2306&lt;&gt;"Eindtotaal",$A2306&lt;&gt;""),(VLOOKUP($A2306,basisdata!$J$1:$M$3403,2,0)),"")</f>
        <v/>
      </c>
    </row>
    <row r="2307" spans="1:8" x14ac:dyDescent="0.3">
      <c r="A2307"/>
      <c r="B2307"/>
      <c r="C2307"/>
      <c r="D2307"/>
      <c r="E2307"/>
      <c r="G2307" s="2" t="str">
        <f>IF(AND($A2307&lt;&gt;"Eindtotaal",$A2307&lt;&gt;""),(VLOOKUP($A2307,basisdata!$J$1:$M$3403,4,0)),"")</f>
        <v/>
      </c>
      <c r="H2307" s="2" t="str">
        <f>IF(AND($A2307&lt;&gt;"Eindtotaal",$A2307&lt;&gt;""),(VLOOKUP($A2307,basisdata!$J$1:$M$3403,2,0)),"")</f>
        <v/>
      </c>
    </row>
    <row r="2308" spans="1:8" x14ac:dyDescent="0.3">
      <c r="A2308"/>
      <c r="B2308"/>
      <c r="C2308"/>
      <c r="D2308"/>
      <c r="E2308"/>
      <c r="G2308" s="2" t="str">
        <f>IF(AND($A2308&lt;&gt;"Eindtotaal",$A2308&lt;&gt;""),(VLOOKUP($A2308,basisdata!$J$1:$M$3403,4,0)),"")</f>
        <v/>
      </c>
      <c r="H2308" s="2" t="str">
        <f>IF(AND($A2308&lt;&gt;"Eindtotaal",$A2308&lt;&gt;""),(VLOOKUP($A2308,basisdata!$J$1:$M$3403,2,0)),"")</f>
        <v/>
      </c>
    </row>
    <row r="2309" spans="1:8" x14ac:dyDescent="0.3">
      <c r="A2309"/>
      <c r="B2309"/>
      <c r="C2309"/>
      <c r="D2309"/>
      <c r="E2309"/>
      <c r="G2309" s="2" t="str">
        <f>IF(AND($A2309&lt;&gt;"Eindtotaal",$A2309&lt;&gt;""),(VLOOKUP($A2309,basisdata!$J$1:$M$3403,4,0)),"")</f>
        <v/>
      </c>
      <c r="H2309" s="2" t="str">
        <f>IF(AND($A2309&lt;&gt;"Eindtotaal",$A2309&lt;&gt;""),(VLOOKUP($A2309,basisdata!$J$1:$M$3403,2,0)),"")</f>
        <v/>
      </c>
    </row>
    <row r="2310" spans="1:8" x14ac:dyDescent="0.3">
      <c r="A2310"/>
      <c r="B2310"/>
      <c r="C2310"/>
      <c r="D2310"/>
      <c r="E2310"/>
      <c r="G2310" s="2" t="str">
        <f>IF(AND($A2310&lt;&gt;"Eindtotaal",$A2310&lt;&gt;""),(VLOOKUP($A2310,basisdata!$J$1:$M$3403,4,0)),"")</f>
        <v/>
      </c>
      <c r="H2310" s="2" t="str">
        <f>IF(AND($A2310&lt;&gt;"Eindtotaal",$A2310&lt;&gt;""),(VLOOKUP($A2310,basisdata!$J$1:$M$3403,2,0)),"")</f>
        <v/>
      </c>
    </row>
    <row r="2311" spans="1:8" x14ac:dyDescent="0.3">
      <c r="A2311"/>
      <c r="B2311"/>
      <c r="C2311"/>
      <c r="D2311"/>
      <c r="E2311"/>
      <c r="G2311" s="2" t="str">
        <f>IF(AND($A2311&lt;&gt;"Eindtotaal",$A2311&lt;&gt;""),(VLOOKUP($A2311,basisdata!$J$1:$M$3403,4,0)),"")</f>
        <v/>
      </c>
      <c r="H2311" s="2" t="str">
        <f>IF(AND($A2311&lt;&gt;"Eindtotaal",$A2311&lt;&gt;""),(VLOOKUP($A2311,basisdata!$J$1:$M$3403,2,0)),"")</f>
        <v/>
      </c>
    </row>
    <row r="2312" spans="1:8" x14ac:dyDescent="0.3">
      <c r="A2312"/>
      <c r="B2312"/>
      <c r="C2312"/>
      <c r="D2312"/>
      <c r="E2312"/>
      <c r="G2312" s="2" t="str">
        <f>IF(AND($A2312&lt;&gt;"Eindtotaal",$A2312&lt;&gt;""),(VLOOKUP($A2312,basisdata!$J$1:$M$3403,4,0)),"")</f>
        <v/>
      </c>
      <c r="H2312" s="2" t="str">
        <f>IF(AND($A2312&lt;&gt;"Eindtotaal",$A2312&lt;&gt;""),(VLOOKUP($A2312,basisdata!$J$1:$M$3403,2,0)),"")</f>
        <v/>
      </c>
    </row>
    <row r="2313" spans="1:8" x14ac:dyDescent="0.3">
      <c r="A2313"/>
      <c r="B2313"/>
      <c r="C2313"/>
      <c r="D2313"/>
      <c r="E2313"/>
      <c r="G2313" s="2" t="str">
        <f>IF(AND($A2313&lt;&gt;"Eindtotaal",$A2313&lt;&gt;""),(VLOOKUP($A2313,basisdata!$J$1:$M$3403,4,0)),"")</f>
        <v/>
      </c>
      <c r="H2313" s="2" t="str">
        <f>IF(AND($A2313&lt;&gt;"Eindtotaal",$A2313&lt;&gt;""),(VLOOKUP($A2313,basisdata!$J$1:$M$3403,2,0)),"")</f>
        <v/>
      </c>
    </row>
    <row r="2314" spans="1:8" x14ac:dyDescent="0.3">
      <c r="A2314"/>
      <c r="B2314"/>
      <c r="C2314"/>
      <c r="D2314"/>
      <c r="E2314"/>
      <c r="G2314" s="2" t="str">
        <f>IF(AND($A2314&lt;&gt;"Eindtotaal",$A2314&lt;&gt;""),(VLOOKUP($A2314,basisdata!$J$1:$M$3403,4,0)),"")</f>
        <v/>
      </c>
      <c r="H2314" s="2" t="str">
        <f>IF(AND($A2314&lt;&gt;"Eindtotaal",$A2314&lt;&gt;""),(VLOOKUP($A2314,basisdata!$J$1:$M$3403,2,0)),"")</f>
        <v/>
      </c>
    </row>
    <row r="2315" spans="1:8" x14ac:dyDescent="0.3">
      <c r="A2315"/>
      <c r="B2315"/>
      <c r="C2315"/>
      <c r="D2315"/>
      <c r="E2315"/>
      <c r="G2315" s="2" t="str">
        <f>IF(AND($A2315&lt;&gt;"Eindtotaal",$A2315&lt;&gt;""),(VLOOKUP($A2315,basisdata!$J$1:$M$3403,4,0)),"")</f>
        <v/>
      </c>
      <c r="H2315" s="2" t="str">
        <f>IF(AND($A2315&lt;&gt;"Eindtotaal",$A2315&lt;&gt;""),(VLOOKUP($A2315,basisdata!$J$1:$M$3403,2,0)),"")</f>
        <v/>
      </c>
    </row>
    <row r="2316" spans="1:8" x14ac:dyDescent="0.3">
      <c r="A2316"/>
      <c r="B2316"/>
      <c r="C2316"/>
      <c r="D2316"/>
      <c r="E2316"/>
      <c r="G2316" s="2" t="str">
        <f>IF(AND($A2316&lt;&gt;"Eindtotaal",$A2316&lt;&gt;""),(VLOOKUP($A2316,basisdata!$J$1:$M$3403,4,0)),"")</f>
        <v/>
      </c>
      <c r="H2316" s="2" t="str">
        <f>IF(AND($A2316&lt;&gt;"Eindtotaal",$A2316&lt;&gt;""),(VLOOKUP($A2316,basisdata!$J$1:$M$3403,2,0)),"")</f>
        <v/>
      </c>
    </row>
    <row r="2317" spans="1:8" x14ac:dyDescent="0.3">
      <c r="A2317"/>
      <c r="B2317"/>
      <c r="C2317"/>
      <c r="D2317"/>
      <c r="E2317"/>
      <c r="G2317" s="2" t="str">
        <f>IF(AND($A2317&lt;&gt;"Eindtotaal",$A2317&lt;&gt;""),(VLOOKUP($A2317,basisdata!$J$1:$M$3403,4,0)),"")</f>
        <v/>
      </c>
      <c r="H2317" s="2" t="str">
        <f>IF(AND($A2317&lt;&gt;"Eindtotaal",$A2317&lt;&gt;""),(VLOOKUP($A2317,basisdata!$J$1:$M$3403,2,0)),"")</f>
        <v/>
      </c>
    </row>
    <row r="2318" spans="1:8" x14ac:dyDescent="0.3">
      <c r="A2318"/>
      <c r="B2318"/>
      <c r="C2318"/>
      <c r="D2318"/>
      <c r="E2318"/>
      <c r="G2318" s="2" t="str">
        <f>IF(AND($A2318&lt;&gt;"Eindtotaal",$A2318&lt;&gt;""),(VLOOKUP($A2318,basisdata!$J$1:$M$3403,4,0)),"")</f>
        <v/>
      </c>
      <c r="H2318" s="2" t="str">
        <f>IF(AND($A2318&lt;&gt;"Eindtotaal",$A2318&lt;&gt;""),(VLOOKUP($A2318,basisdata!$J$1:$M$3403,2,0)),"")</f>
        <v/>
      </c>
    </row>
    <row r="2319" spans="1:8" x14ac:dyDescent="0.3">
      <c r="A2319"/>
      <c r="B2319"/>
      <c r="C2319"/>
      <c r="D2319"/>
      <c r="E2319"/>
      <c r="G2319" s="2" t="str">
        <f>IF(AND($A2319&lt;&gt;"Eindtotaal",$A2319&lt;&gt;""),(VLOOKUP($A2319,basisdata!$J$1:$M$3403,4,0)),"")</f>
        <v/>
      </c>
      <c r="H2319" s="2" t="str">
        <f>IF(AND($A2319&lt;&gt;"Eindtotaal",$A2319&lt;&gt;""),(VLOOKUP($A2319,basisdata!$J$1:$M$3403,2,0)),"")</f>
        <v/>
      </c>
    </row>
    <row r="2320" spans="1:8" x14ac:dyDescent="0.3">
      <c r="A2320"/>
      <c r="B2320"/>
      <c r="C2320"/>
      <c r="D2320"/>
      <c r="E2320"/>
      <c r="G2320" s="2" t="str">
        <f>IF(AND($A2320&lt;&gt;"Eindtotaal",$A2320&lt;&gt;""),(VLOOKUP($A2320,basisdata!$J$1:$M$3403,4,0)),"")</f>
        <v/>
      </c>
      <c r="H2320" s="2" t="str">
        <f>IF(AND($A2320&lt;&gt;"Eindtotaal",$A2320&lt;&gt;""),(VLOOKUP($A2320,basisdata!$J$1:$M$3403,2,0)),"")</f>
        <v/>
      </c>
    </row>
    <row r="2321" spans="1:8" x14ac:dyDescent="0.3">
      <c r="A2321"/>
      <c r="B2321"/>
      <c r="C2321"/>
      <c r="D2321"/>
      <c r="E2321"/>
      <c r="G2321" s="2" t="str">
        <f>IF(AND($A2321&lt;&gt;"Eindtotaal",$A2321&lt;&gt;""),(VLOOKUP($A2321,basisdata!$J$1:$M$3403,4,0)),"")</f>
        <v/>
      </c>
      <c r="H2321" s="2" t="str">
        <f>IF(AND($A2321&lt;&gt;"Eindtotaal",$A2321&lt;&gt;""),(VLOOKUP($A2321,basisdata!$J$1:$M$3403,2,0)),"")</f>
        <v/>
      </c>
    </row>
    <row r="2322" spans="1:8" x14ac:dyDescent="0.3">
      <c r="A2322"/>
      <c r="B2322"/>
      <c r="C2322"/>
      <c r="D2322"/>
      <c r="E2322"/>
      <c r="G2322" s="2" t="str">
        <f>IF(AND($A2322&lt;&gt;"Eindtotaal",$A2322&lt;&gt;""),(VLOOKUP($A2322,basisdata!$J$1:$M$3403,4,0)),"")</f>
        <v/>
      </c>
      <c r="H2322" s="2" t="str">
        <f>IF(AND($A2322&lt;&gt;"Eindtotaal",$A2322&lt;&gt;""),(VLOOKUP($A2322,basisdata!$J$1:$M$3403,2,0)),"")</f>
        <v/>
      </c>
    </row>
    <row r="2323" spans="1:8" x14ac:dyDescent="0.3">
      <c r="A2323"/>
      <c r="B2323"/>
      <c r="C2323"/>
      <c r="D2323"/>
      <c r="E2323"/>
      <c r="G2323" s="2" t="str">
        <f>IF(AND($A2323&lt;&gt;"Eindtotaal",$A2323&lt;&gt;""),(VLOOKUP($A2323,basisdata!$J$1:$M$3403,4,0)),"")</f>
        <v/>
      </c>
      <c r="H2323" s="2" t="str">
        <f>IF(AND($A2323&lt;&gt;"Eindtotaal",$A2323&lt;&gt;""),(VLOOKUP($A2323,basisdata!$J$1:$M$3403,2,0)),"")</f>
        <v/>
      </c>
    </row>
    <row r="2324" spans="1:8" x14ac:dyDescent="0.3">
      <c r="A2324"/>
      <c r="B2324"/>
      <c r="C2324"/>
      <c r="D2324"/>
      <c r="E2324"/>
      <c r="G2324" s="2" t="str">
        <f>IF(AND($A2324&lt;&gt;"Eindtotaal",$A2324&lt;&gt;""),(VLOOKUP($A2324,basisdata!$J$1:$M$3403,4,0)),"")</f>
        <v/>
      </c>
      <c r="H2324" s="2" t="str">
        <f>IF(AND($A2324&lt;&gt;"Eindtotaal",$A2324&lt;&gt;""),(VLOOKUP($A2324,basisdata!$J$1:$M$3403,2,0)),"")</f>
        <v/>
      </c>
    </row>
    <row r="2325" spans="1:8" x14ac:dyDescent="0.3">
      <c r="A2325"/>
      <c r="B2325"/>
      <c r="C2325"/>
      <c r="D2325"/>
      <c r="E2325"/>
      <c r="G2325" s="2" t="str">
        <f>IF(AND($A2325&lt;&gt;"Eindtotaal",$A2325&lt;&gt;""),(VLOOKUP($A2325,basisdata!$J$1:$M$3403,4,0)),"")</f>
        <v/>
      </c>
      <c r="H2325" s="2" t="str">
        <f>IF(AND($A2325&lt;&gt;"Eindtotaal",$A2325&lt;&gt;""),(VLOOKUP($A2325,basisdata!$J$1:$M$3403,2,0)),"")</f>
        <v/>
      </c>
    </row>
    <row r="2326" spans="1:8" x14ac:dyDescent="0.3">
      <c r="A2326"/>
      <c r="B2326"/>
      <c r="C2326"/>
      <c r="D2326"/>
      <c r="E2326"/>
      <c r="G2326" s="2" t="str">
        <f>IF(AND($A2326&lt;&gt;"Eindtotaal",$A2326&lt;&gt;""),(VLOOKUP($A2326,basisdata!$J$1:$M$3403,4,0)),"")</f>
        <v/>
      </c>
      <c r="H2326" s="2" t="str">
        <f>IF(AND($A2326&lt;&gt;"Eindtotaal",$A2326&lt;&gt;""),(VLOOKUP($A2326,basisdata!$J$1:$M$3403,2,0)),"")</f>
        <v/>
      </c>
    </row>
    <row r="2327" spans="1:8" x14ac:dyDescent="0.3">
      <c r="A2327"/>
      <c r="B2327"/>
      <c r="C2327"/>
      <c r="D2327"/>
      <c r="E2327"/>
      <c r="G2327" s="2" t="str">
        <f>IF(AND($A2327&lt;&gt;"Eindtotaal",$A2327&lt;&gt;""),(VLOOKUP($A2327,basisdata!$J$1:$M$3403,4,0)),"")</f>
        <v/>
      </c>
      <c r="H2327" s="2" t="str">
        <f>IF(AND($A2327&lt;&gt;"Eindtotaal",$A2327&lt;&gt;""),(VLOOKUP($A2327,basisdata!$J$1:$M$3403,2,0)),"")</f>
        <v/>
      </c>
    </row>
    <row r="2328" spans="1:8" x14ac:dyDescent="0.3">
      <c r="A2328"/>
      <c r="B2328"/>
      <c r="C2328"/>
      <c r="D2328"/>
      <c r="E2328"/>
      <c r="G2328" s="2" t="str">
        <f>IF(AND($A2328&lt;&gt;"Eindtotaal",$A2328&lt;&gt;""),(VLOOKUP($A2328,basisdata!$J$1:$M$3403,4,0)),"")</f>
        <v/>
      </c>
      <c r="H2328" s="2" t="str">
        <f>IF(AND($A2328&lt;&gt;"Eindtotaal",$A2328&lt;&gt;""),(VLOOKUP($A2328,basisdata!$J$1:$M$3403,2,0)),"")</f>
        <v/>
      </c>
    </row>
    <row r="2329" spans="1:8" x14ac:dyDescent="0.3">
      <c r="A2329"/>
      <c r="B2329"/>
      <c r="C2329"/>
      <c r="D2329"/>
      <c r="E2329"/>
      <c r="G2329" s="2" t="str">
        <f>IF(AND($A2329&lt;&gt;"Eindtotaal",$A2329&lt;&gt;""),(VLOOKUP($A2329,basisdata!$J$1:$M$3403,4,0)),"")</f>
        <v/>
      </c>
      <c r="H2329" s="2" t="str">
        <f>IF(AND($A2329&lt;&gt;"Eindtotaal",$A2329&lt;&gt;""),(VLOOKUP($A2329,basisdata!$J$1:$M$3403,2,0)),"")</f>
        <v/>
      </c>
    </row>
    <row r="2330" spans="1:8" x14ac:dyDescent="0.3">
      <c r="A2330"/>
      <c r="B2330"/>
      <c r="C2330"/>
      <c r="D2330"/>
      <c r="E2330"/>
      <c r="G2330" s="2" t="str">
        <f>IF(AND($A2330&lt;&gt;"Eindtotaal",$A2330&lt;&gt;""),(VLOOKUP($A2330,basisdata!$J$1:$M$3403,4,0)),"")</f>
        <v/>
      </c>
      <c r="H2330" s="2" t="str">
        <f>IF(AND($A2330&lt;&gt;"Eindtotaal",$A2330&lt;&gt;""),(VLOOKUP($A2330,basisdata!$J$1:$M$3403,2,0)),"")</f>
        <v/>
      </c>
    </row>
    <row r="2331" spans="1:8" x14ac:dyDescent="0.3">
      <c r="A2331"/>
      <c r="B2331"/>
      <c r="C2331"/>
      <c r="D2331"/>
      <c r="E2331"/>
      <c r="G2331" s="2" t="str">
        <f>IF(AND($A2331&lt;&gt;"Eindtotaal",$A2331&lt;&gt;""),(VLOOKUP($A2331,basisdata!$J$1:$M$3403,4,0)),"")</f>
        <v/>
      </c>
      <c r="H2331" s="2" t="str">
        <f>IF(AND($A2331&lt;&gt;"Eindtotaal",$A2331&lt;&gt;""),(VLOOKUP($A2331,basisdata!$J$1:$M$3403,2,0)),"")</f>
        <v/>
      </c>
    </row>
    <row r="2332" spans="1:8" x14ac:dyDescent="0.3">
      <c r="A2332"/>
      <c r="B2332"/>
      <c r="C2332"/>
      <c r="D2332"/>
      <c r="E2332"/>
      <c r="G2332" s="2" t="str">
        <f>IF(AND($A2332&lt;&gt;"Eindtotaal",$A2332&lt;&gt;""),(VLOOKUP($A2332,basisdata!$J$1:$M$3403,4,0)),"")</f>
        <v/>
      </c>
      <c r="H2332" s="2" t="str">
        <f>IF(AND($A2332&lt;&gt;"Eindtotaal",$A2332&lt;&gt;""),(VLOOKUP($A2332,basisdata!$J$1:$M$3403,2,0)),"")</f>
        <v/>
      </c>
    </row>
    <row r="2333" spans="1:8" x14ac:dyDescent="0.3">
      <c r="A2333"/>
      <c r="B2333"/>
      <c r="C2333"/>
      <c r="D2333"/>
      <c r="E2333"/>
      <c r="G2333" s="2" t="str">
        <f>IF(AND($A2333&lt;&gt;"Eindtotaal",$A2333&lt;&gt;""),(VLOOKUP($A2333,basisdata!$J$1:$M$3403,4,0)),"")</f>
        <v/>
      </c>
      <c r="H2333" s="2" t="str">
        <f>IF(AND($A2333&lt;&gt;"Eindtotaal",$A2333&lt;&gt;""),(VLOOKUP($A2333,basisdata!$J$1:$M$3403,2,0)),"")</f>
        <v/>
      </c>
    </row>
    <row r="2334" spans="1:8" x14ac:dyDescent="0.3">
      <c r="A2334"/>
      <c r="B2334"/>
      <c r="C2334"/>
      <c r="D2334"/>
      <c r="E2334"/>
      <c r="G2334" s="2" t="str">
        <f>IF(AND($A2334&lt;&gt;"Eindtotaal",$A2334&lt;&gt;""),(VLOOKUP($A2334,basisdata!$J$1:$M$3403,4,0)),"")</f>
        <v/>
      </c>
      <c r="H2334" s="2" t="str">
        <f>IF(AND($A2334&lt;&gt;"Eindtotaal",$A2334&lt;&gt;""),(VLOOKUP($A2334,basisdata!$J$1:$M$3403,2,0)),"")</f>
        <v/>
      </c>
    </row>
    <row r="2335" spans="1:8" x14ac:dyDescent="0.3">
      <c r="A2335"/>
      <c r="B2335"/>
      <c r="C2335"/>
      <c r="D2335"/>
      <c r="E2335"/>
      <c r="G2335" s="2" t="str">
        <f>IF(AND($A2335&lt;&gt;"Eindtotaal",$A2335&lt;&gt;""),(VLOOKUP($A2335,basisdata!$J$1:$M$3403,4,0)),"")</f>
        <v/>
      </c>
      <c r="H2335" s="2" t="str">
        <f>IF(AND($A2335&lt;&gt;"Eindtotaal",$A2335&lt;&gt;""),(VLOOKUP($A2335,basisdata!$J$1:$M$3403,2,0)),"")</f>
        <v/>
      </c>
    </row>
    <row r="2336" spans="1:8" x14ac:dyDescent="0.3">
      <c r="A2336"/>
      <c r="B2336"/>
      <c r="C2336"/>
      <c r="D2336"/>
      <c r="E2336"/>
      <c r="G2336" s="2" t="str">
        <f>IF(AND($A2336&lt;&gt;"Eindtotaal",$A2336&lt;&gt;""),(VLOOKUP($A2336,basisdata!$J$1:$M$3403,4,0)),"")</f>
        <v/>
      </c>
      <c r="H2336" s="2" t="str">
        <f>IF(AND($A2336&lt;&gt;"Eindtotaal",$A2336&lt;&gt;""),(VLOOKUP($A2336,basisdata!$J$1:$M$3403,2,0)),"")</f>
        <v/>
      </c>
    </row>
    <row r="2337" spans="1:8" x14ac:dyDescent="0.3">
      <c r="A2337"/>
      <c r="B2337"/>
      <c r="C2337"/>
      <c r="D2337"/>
      <c r="E2337"/>
      <c r="G2337" s="2" t="str">
        <f>IF(AND($A2337&lt;&gt;"Eindtotaal",$A2337&lt;&gt;""),(VLOOKUP($A2337,basisdata!$J$1:$M$3403,4,0)),"")</f>
        <v/>
      </c>
      <c r="H2337" s="2" t="str">
        <f>IF(AND($A2337&lt;&gt;"Eindtotaal",$A2337&lt;&gt;""),(VLOOKUP($A2337,basisdata!$J$1:$M$3403,2,0)),"")</f>
        <v/>
      </c>
    </row>
    <row r="2338" spans="1:8" x14ac:dyDescent="0.3">
      <c r="A2338"/>
      <c r="B2338"/>
      <c r="C2338"/>
      <c r="D2338"/>
      <c r="E2338"/>
      <c r="G2338" s="2" t="str">
        <f>IF(AND($A2338&lt;&gt;"Eindtotaal",$A2338&lt;&gt;""),(VLOOKUP($A2338,basisdata!$J$1:$M$3403,4,0)),"")</f>
        <v/>
      </c>
      <c r="H2338" s="2" t="str">
        <f>IF(AND($A2338&lt;&gt;"Eindtotaal",$A2338&lt;&gt;""),(VLOOKUP($A2338,basisdata!$J$1:$M$3403,2,0)),"")</f>
        <v/>
      </c>
    </row>
    <row r="2339" spans="1:8" x14ac:dyDescent="0.3">
      <c r="A2339"/>
      <c r="B2339"/>
      <c r="C2339"/>
      <c r="D2339"/>
      <c r="E2339"/>
      <c r="G2339" s="2" t="str">
        <f>IF(AND($A2339&lt;&gt;"Eindtotaal",$A2339&lt;&gt;""),(VLOOKUP($A2339,basisdata!$J$1:$M$3403,4,0)),"")</f>
        <v/>
      </c>
      <c r="H2339" s="2" t="str">
        <f>IF(AND($A2339&lt;&gt;"Eindtotaal",$A2339&lt;&gt;""),(VLOOKUP($A2339,basisdata!$J$1:$M$3403,2,0)),"")</f>
        <v/>
      </c>
    </row>
    <row r="2340" spans="1:8" x14ac:dyDescent="0.3">
      <c r="A2340"/>
      <c r="B2340"/>
      <c r="C2340"/>
      <c r="D2340"/>
      <c r="E2340"/>
      <c r="G2340" s="2" t="str">
        <f>IF(AND($A2340&lt;&gt;"Eindtotaal",$A2340&lt;&gt;""),(VLOOKUP($A2340,basisdata!$J$1:$M$3403,4,0)),"")</f>
        <v/>
      </c>
      <c r="H2340" s="2" t="str">
        <f>IF(AND($A2340&lt;&gt;"Eindtotaal",$A2340&lt;&gt;""),(VLOOKUP($A2340,basisdata!$J$1:$M$3403,2,0)),"")</f>
        <v/>
      </c>
    </row>
    <row r="2341" spans="1:8" x14ac:dyDescent="0.3">
      <c r="A2341"/>
      <c r="B2341"/>
      <c r="C2341"/>
      <c r="D2341"/>
      <c r="E2341"/>
      <c r="G2341" s="2" t="str">
        <f>IF(AND($A2341&lt;&gt;"Eindtotaal",$A2341&lt;&gt;""),(VLOOKUP($A2341,basisdata!$J$1:$M$3403,4,0)),"")</f>
        <v/>
      </c>
      <c r="H2341" s="2" t="str">
        <f>IF(AND($A2341&lt;&gt;"Eindtotaal",$A2341&lt;&gt;""),(VLOOKUP($A2341,basisdata!$J$1:$M$3403,2,0)),"")</f>
        <v/>
      </c>
    </row>
    <row r="2342" spans="1:8" x14ac:dyDescent="0.3">
      <c r="A2342"/>
      <c r="B2342"/>
      <c r="C2342"/>
      <c r="D2342"/>
      <c r="E2342"/>
      <c r="G2342" s="2" t="str">
        <f>IF(AND($A2342&lt;&gt;"Eindtotaal",$A2342&lt;&gt;""),(VLOOKUP($A2342,basisdata!$J$1:$M$3403,4,0)),"")</f>
        <v/>
      </c>
      <c r="H2342" s="2" t="str">
        <f>IF(AND($A2342&lt;&gt;"Eindtotaal",$A2342&lt;&gt;""),(VLOOKUP($A2342,basisdata!$J$1:$M$3403,2,0)),"")</f>
        <v/>
      </c>
    </row>
    <row r="2343" spans="1:8" x14ac:dyDescent="0.3">
      <c r="A2343"/>
      <c r="B2343"/>
      <c r="C2343"/>
      <c r="D2343"/>
      <c r="E2343"/>
      <c r="G2343" s="2" t="str">
        <f>IF(AND($A2343&lt;&gt;"Eindtotaal",$A2343&lt;&gt;""),(VLOOKUP($A2343,basisdata!$J$1:$M$3403,4,0)),"")</f>
        <v/>
      </c>
      <c r="H2343" s="2" t="str">
        <f>IF(AND($A2343&lt;&gt;"Eindtotaal",$A2343&lt;&gt;""),(VLOOKUP($A2343,basisdata!$J$1:$M$3403,2,0)),"")</f>
        <v/>
      </c>
    </row>
    <row r="2344" spans="1:8" x14ac:dyDescent="0.3">
      <c r="A2344"/>
      <c r="B2344"/>
      <c r="C2344"/>
      <c r="D2344"/>
      <c r="E2344"/>
      <c r="G2344" s="2" t="str">
        <f>IF(AND($A2344&lt;&gt;"Eindtotaal",$A2344&lt;&gt;""),(VLOOKUP($A2344,basisdata!$J$1:$M$3403,4,0)),"")</f>
        <v/>
      </c>
      <c r="H2344" s="2" t="str">
        <f>IF(AND($A2344&lt;&gt;"Eindtotaal",$A2344&lt;&gt;""),(VLOOKUP($A2344,basisdata!$J$1:$M$3403,2,0)),"")</f>
        <v/>
      </c>
    </row>
    <row r="2345" spans="1:8" x14ac:dyDescent="0.3">
      <c r="A2345"/>
      <c r="B2345"/>
      <c r="C2345"/>
      <c r="D2345"/>
      <c r="E2345"/>
      <c r="G2345" s="2" t="str">
        <f>IF(AND($A2345&lt;&gt;"Eindtotaal",$A2345&lt;&gt;""),(VLOOKUP($A2345,basisdata!$J$1:$M$3403,4,0)),"")</f>
        <v/>
      </c>
      <c r="H2345" s="2" t="str">
        <f>IF(AND($A2345&lt;&gt;"Eindtotaal",$A2345&lt;&gt;""),(VLOOKUP($A2345,basisdata!$J$1:$M$3403,2,0)),"")</f>
        <v/>
      </c>
    </row>
    <row r="2346" spans="1:8" x14ac:dyDescent="0.3">
      <c r="A2346"/>
      <c r="B2346"/>
      <c r="C2346"/>
      <c r="D2346"/>
      <c r="E2346"/>
      <c r="G2346" s="2" t="str">
        <f>IF(AND($A2346&lt;&gt;"Eindtotaal",$A2346&lt;&gt;""),(VLOOKUP($A2346,basisdata!$J$1:$M$3403,4,0)),"")</f>
        <v/>
      </c>
      <c r="H2346" s="2" t="str">
        <f>IF(AND($A2346&lt;&gt;"Eindtotaal",$A2346&lt;&gt;""),(VLOOKUP($A2346,basisdata!$J$1:$M$3403,2,0)),"")</f>
        <v/>
      </c>
    </row>
    <row r="2347" spans="1:8" x14ac:dyDescent="0.3">
      <c r="A2347"/>
      <c r="B2347"/>
      <c r="C2347"/>
      <c r="D2347"/>
      <c r="E2347"/>
      <c r="G2347" s="2" t="str">
        <f>IF(AND($A2347&lt;&gt;"Eindtotaal",$A2347&lt;&gt;""),(VLOOKUP($A2347,basisdata!$J$1:$M$3403,4,0)),"")</f>
        <v/>
      </c>
      <c r="H2347" s="2" t="str">
        <f>IF(AND($A2347&lt;&gt;"Eindtotaal",$A2347&lt;&gt;""),(VLOOKUP($A2347,basisdata!$J$1:$M$3403,2,0)),"")</f>
        <v/>
      </c>
    </row>
    <row r="2348" spans="1:8" x14ac:dyDescent="0.3">
      <c r="A2348"/>
      <c r="B2348"/>
      <c r="C2348"/>
      <c r="D2348"/>
      <c r="E2348"/>
      <c r="G2348" s="2" t="str">
        <f>IF(AND($A2348&lt;&gt;"Eindtotaal",$A2348&lt;&gt;""),(VLOOKUP($A2348,basisdata!$J$1:$M$3403,4,0)),"")</f>
        <v/>
      </c>
      <c r="H2348" s="2" t="str">
        <f>IF(AND($A2348&lt;&gt;"Eindtotaal",$A2348&lt;&gt;""),(VLOOKUP($A2348,basisdata!$J$1:$M$3403,2,0)),"")</f>
        <v/>
      </c>
    </row>
    <row r="2349" spans="1:8" x14ac:dyDescent="0.3">
      <c r="A2349"/>
      <c r="B2349"/>
      <c r="C2349"/>
      <c r="D2349"/>
      <c r="E2349"/>
      <c r="G2349" s="2" t="str">
        <f>IF(AND($A2349&lt;&gt;"Eindtotaal",$A2349&lt;&gt;""),(VLOOKUP($A2349,basisdata!$J$1:$M$3403,4,0)),"")</f>
        <v/>
      </c>
      <c r="H2349" s="2" t="str">
        <f>IF(AND($A2349&lt;&gt;"Eindtotaal",$A2349&lt;&gt;""),(VLOOKUP($A2349,basisdata!$J$1:$M$3403,2,0)),"")</f>
        <v/>
      </c>
    </row>
    <row r="2350" spans="1:8" x14ac:dyDescent="0.3">
      <c r="A2350"/>
      <c r="B2350"/>
      <c r="C2350"/>
      <c r="D2350"/>
      <c r="E2350"/>
      <c r="G2350" s="2" t="str">
        <f>IF(AND($A2350&lt;&gt;"Eindtotaal",$A2350&lt;&gt;""),(VLOOKUP($A2350,basisdata!$J$1:$M$3403,4,0)),"")</f>
        <v/>
      </c>
      <c r="H2350" s="2" t="str">
        <f>IF(AND($A2350&lt;&gt;"Eindtotaal",$A2350&lt;&gt;""),(VLOOKUP($A2350,basisdata!$J$1:$M$3403,2,0)),"")</f>
        <v/>
      </c>
    </row>
    <row r="2351" spans="1:8" x14ac:dyDescent="0.3">
      <c r="A2351"/>
      <c r="B2351"/>
      <c r="C2351"/>
      <c r="D2351"/>
      <c r="E2351"/>
      <c r="G2351" s="2" t="str">
        <f>IF(AND($A2351&lt;&gt;"Eindtotaal",$A2351&lt;&gt;""),(VLOOKUP($A2351,basisdata!$J$1:$M$3403,4,0)),"")</f>
        <v/>
      </c>
      <c r="H2351" s="2" t="str">
        <f>IF(AND($A2351&lt;&gt;"Eindtotaal",$A2351&lt;&gt;""),(VLOOKUP($A2351,basisdata!$J$1:$M$3403,2,0)),"")</f>
        <v/>
      </c>
    </row>
    <row r="2352" spans="1:8" x14ac:dyDescent="0.3">
      <c r="A2352"/>
      <c r="B2352"/>
      <c r="C2352"/>
      <c r="D2352"/>
      <c r="E2352"/>
      <c r="G2352" s="2" t="str">
        <f>IF(AND($A2352&lt;&gt;"Eindtotaal",$A2352&lt;&gt;""),(VLOOKUP($A2352,basisdata!$J$1:$M$3403,4,0)),"")</f>
        <v/>
      </c>
      <c r="H2352" s="2" t="str">
        <f>IF(AND($A2352&lt;&gt;"Eindtotaal",$A2352&lt;&gt;""),(VLOOKUP($A2352,basisdata!$J$1:$M$3403,2,0)),"")</f>
        <v/>
      </c>
    </row>
    <row r="2353" spans="1:8" x14ac:dyDescent="0.3">
      <c r="A2353"/>
      <c r="B2353"/>
      <c r="C2353"/>
      <c r="D2353"/>
      <c r="E2353"/>
      <c r="G2353" s="2" t="str">
        <f>IF(AND($A2353&lt;&gt;"Eindtotaal",$A2353&lt;&gt;""),(VLOOKUP($A2353,basisdata!$J$1:$M$3403,4,0)),"")</f>
        <v/>
      </c>
      <c r="H2353" s="2" t="str">
        <f>IF(AND($A2353&lt;&gt;"Eindtotaal",$A2353&lt;&gt;""),(VLOOKUP($A2353,basisdata!$J$1:$M$3403,2,0)),"")</f>
        <v/>
      </c>
    </row>
    <row r="2354" spans="1:8" x14ac:dyDescent="0.3">
      <c r="A2354"/>
      <c r="B2354"/>
      <c r="C2354"/>
      <c r="D2354"/>
      <c r="E2354"/>
      <c r="G2354" s="2" t="str">
        <f>IF(AND($A2354&lt;&gt;"Eindtotaal",$A2354&lt;&gt;""),(VLOOKUP($A2354,basisdata!$J$1:$M$3403,4,0)),"")</f>
        <v/>
      </c>
      <c r="H2354" s="2" t="str">
        <f>IF(AND($A2354&lt;&gt;"Eindtotaal",$A2354&lt;&gt;""),(VLOOKUP($A2354,basisdata!$J$1:$M$3403,2,0)),"")</f>
        <v/>
      </c>
    </row>
    <row r="2355" spans="1:8" x14ac:dyDescent="0.3">
      <c r="A2355"/>
      <c r="B2355"/>
      <c r="C2355"/>
      <c r="D2355"/>
      <c r="E2355"/>
      <c r="G2355" s="2" t="str">
        <f>IF(AND($A2355&lt;&gt;"Eindtotaal",$A2355&lt;&gt;""),(VLOOKUP($A2355,basisdata!$J$1:$M$3403,4,0)),"")</f>
        <v/>
      </c>
      <c r="H2355" s="2" t="str">
        <f>IF(AND($A2355&lt;&gt;"Eindtotaal",$A2355&lt;&gt;""),(VLOOKUP($A2355,basisdata!$J$1:$M$3403,2,0)),"")</f>
        <v/>
      </c>
    </row>
    <row r="2356" spans="1:8" x14ac:dyDescent="0.3">
      <c r="A2356"/>
      <c r="B2356"/>
      <c r="C2356"/>
      <c r="D2356"/>
      <c r="E2356"/>
      <c r="G2356" s="2" t="str">
        <f>IF(AND($A2356&lt;&gt;"Eindtotaal",$A2356&lt;&gt;""),(VLOOKUP($A2356,basisdata!$J$1:$M$3403,4,0)),"")</f>
        <v/>
      </c>
      <c r="H2356" s="2" t="str">
        <f>IF(AND($A2356&lt;&gt;"Eindtotaal",$A2356&lt;&gt;""),(VLOOKUP($A2356,basisdata!$J$1:$M$3403,2,0)),"")</f>
        <v/>
      </c>
    </row>
    <row r="2357" spans="1:8" x14ac:dyDescent="0.3">
      <c r="A2357"/>
      <c r="B2357"/>
      <c r="C2357"/>
      <c r="D2357"/>
      <c r="E2357"/>
      <c r="G2357" s="2" t="str">
        <f>IF(AND($A2357&lt;&gt;"Eindtotaal",$A2357&lt;&gt;""),(VLOOKUP($A2357,basisdata!$J$1:$M$3403,4,0)),"")</f>
        <v/>
      </c>
      <c r="H2357" s="2" t="str">
        <f>IF(AND($A2357&lt;&gt;"Eindtotaal",$A2357&lt;&gt;""),(VLOOKUP($A2357,basisdata!$J$1:$M$3403,2,0)),"")</f>
        <v/>
      </c>
    </row>
    <row r="2358" spans="1:8" x14ac:dyDescent="0.3">
      <c r="A2358"/>
      <c r="B2358"/>
      <c r="C2358"/>
      <c r="D2358"/>
      <c r="E2358"/>
      <c r="G2358" s="2" t="str">
        <f>IF(AND($A2358&lt;&gt;"Eindtotaal",$A2358&lt;&gt;""),(VLOOKUP($A2358,basisdata!$J$1:$M$3403,4,0)),"")</f>
        <v/>
      </c>
      <c r="H2358" s="2" t="str">
        <f>IF(AND($A2358&lt;&gt;"Eindtotaal",$A2358&lt;&gt;""),(VLOOKUP($A2358,basisdata!$J$1:$M$3403,2,0)),"")</f>
        <v/>
      </c>
    </row>
    <row r="2359" spans="1:8" x14ac:dyDescent="0.3">
      <c r="A2359"/>
      <c r="B2359"/>
      <c r="C2359"/>
      <c r="D2359"/>
      <c r="E2359"/>
      <c r="G2359" s="2" t="str">
        <f>IF(AND($A2359&lt;&gt;"Eindtotaal",$A2359&lt;&gt;""),(VLOOKUP($A2359,basisdata!$J$1:$M$3403,4,0)),"")</f>
        <v/>
      </c>
      <c r="H2359" s="2" t="str">
        <f>IF(AND($A2359&lt;&gt;"Eindtotaal",$A2359&lt;&gt;""),(VLOOKUP($A2359,basisdata!$J$1:$M$3403,2,0)),"")</f>
        <v/>
      </c>
    </row>
    <row r="2360" spans="1:8" x14ac:dyDescent="0.3">
      <c r="A2360"/>
      <c r="B2360"/>
      <c r="C2360"/>
      <c r="D2360"/>
      <c r="E2360"/>
      <c r="G2360" s="2" t="str">
        <f>IF(AND($A2360&lt;&gt;"Eindtotaal",$A2360&lt;&gt;""),(VLOOKUP($A2360,basisdata!$J$1:$M$3403,4,0)),"")</f>
        <v/>
      </c>
      <c r="H2360" s="2" t="str">
        <f>IF(AND($A2360&lt;&gt;"Eindtotaal",$A2360&lt;&gt;""),(VLOOKUP($A2360,basisdata!$J$1:$M$3403,2,0)),"")</f>
        <v/>
      </c>
    </row>
    <row r="2361" spans="1:8" x14ac:dyDescent="0.3">
      <c r="A2361"/>
      <c r="B2361"/>
      <c r="C2361"/>
      <c r="D2361"/>
      <c r="E2361"/>
      <c r="G2361" s="2" t="str">
        <f>IF(AND($A2361&lt;&gt;"Eindtotaal",$A2361&lt;&gt;""),(VLOOKUP($A2361,basisdata!$J$1:$M$3403,4,0)),"")</f>
        <v/>
      </c>
      <c r="H2361" s="2" t="str">
        <f>IF(AND($A2361&lt;&gt;"Eindtotaal",$A2361&lt;&gt;""),(VLOOKUP($A2361,basisdata!$J$1:$M$3403,2,0)),"")</f>
        <v/>
      </c>
    </row>
    <row r="2362" spans="1:8" x14ac:dyDescent="0.3">
      <c r="A2362"/>
      <c r="B2362"/>
      <c r="C2362"/>
      <c r="D2362"/>
      <c r="E2362"/>
      <c r="G2362" s="2" t="str">
        <f>IF(AND($A2362&lt;&gt;"Eindtotaal",$A2362&lt;&gt;""),(VLOOKUP($A2362,basisdata!$J$1:$M$3403,4,0)),"")</f>
        <v/>
      </c>
      <c r="H2362" s="2" t="str">
        <f>IF(AND($A2362&lt;&gt;"Eindtotaal",$A2362&lt;&gt;""),(VLOOKUP($A2362,basisdata!$J$1:$M$3403,2,0)),"")</f>
        <v/>
      </c>
    </row>
    <row r="2363" spans="1:8" x14ac:dyDescent="0.3">
      <c r="A2363"/>
      <c r="B2363"/>
      <c r="C2363"/>
      <c r="D2363"/>
      <c r="E2363"/>
      <c r="G2363" s="2" t="str">
        <f>IF(AND($A2363&lt;&gt;"Eindtotaal",$A2363&lt;&gt;""),(VLOOKUP($A2363,basisdata!$J$1:$M$3403,4,0)),"")</f>
        <v/>
      </c>
      <c r="H2363" s="2" t="str">
        <f>IF(AND($A2363&lt;&gt;"Eindtotaal",$A2363&lt;&gt;""),(VLOOKUP($A2363,basisdata!$J$1:$M$3403,2,0)),"")</f>
        <v/>
      </c>
    </row>
    <row r="2364" spans="1:8" x14ac:dyDescent="0.3">
      <c r="A2364"/>
      <c r="B2364"/>
      <c r="C2364"/>
      <c r="D2364"/>
      <c r="E2364"/>
      <c r="G2364" s="2" t="str">
        <f>IF(AND($A2364&lt;&gt;"Eindtotaal",$A2364&lt;&gt;""),(VLOOKUP($A2364,basisdata!$J$1:$M$3403,4,0)),"")</f>
        <v/>
      </c>
      <c r="H2364" s="2" t="str">
        <f>IF(AND($A2364&lt;&gt;"Eindtotaal",$A2364&lt;&gt;""),(VLOOKUP($A2364,basisdata!$J$1:$M$3403,2,0)),"")</f>
        <v/>
      </c>
    </row>
    <row r="2365" spans="1:8" x14ac:dyDescent="0.3">
      <c r="A2365"/>
      <c r="B2365"/>
      <c r="C2365"/>
      <c r="D2365"/>
      <c r="E2365"/>
      <c r="G2365" s="2" t="str">
        <f>IF(AND($A2365&lt;&gt;"Eindtotaal",$A2365&lt;&gt;""),(VLOOKUP($A2365,basisdata!$J$1:$M$3403,4,0)),"")</f>
        <v/>
      </c>
      <c r="H2365" s="2" t="str">
        <f>IF(AND($A2365&lt;&gt;"Eindtotaal",$A2365&lt;&gt;""),(VLOOKUP($A2365,basisdata!$J$1:$M$3403,2,0)),"")</f>
        <v/>
      </c>
    </row>
    <row r="2366" spans="1:8" x14ac:dyDescent="0.3">
      <c r="A2366"/>
      <c r="B2366"/>
      <c r="C2366"/>
      <c r="D2366"/>
      <c r="E2366"/>
      <c r="G2366" s="2" t="str">
        <f>IF(AND($A2366&lt;&gt;"Eindtotaal",$A2366&lt;&gt;""),(VLOOKUP($A2366,basisdata!$J$1:$M$3403,4,0)),"")</f>
        <v/>
      </c>
      <c r="H2366" s="2" t="str">
        <f>IF(AND($A2366&lt;&gt;"Eindtotaal",$A2366&lt;&gt;""),(VLOOKUP($A2366,basisdata!$J$1:$M$3403,2,0)),"")</f>
        <v/>
      </c>
    </row>
    <row r="2367" spans="1:8" x14ac:dyDescent="0.3">
      <c r="A2367"/>
      <c r="B2367"/>
      <c r="C2367"/>
      <c r="D2367"/>
      <c r="E2367"/>
      <c r="G2367" s="2" t="str">
        <f>IF(AND($A2367&lt;&gt;"Eindtotaal",$A2367&lt;&gt;""),(VLOOKUP($A2367,basisdata!$J$1:$M$3403,4,0)),"")</f>
        <v/>
      </c>
      <c r="H2367" s="2" t="str">
        <f>IF(AND($A2367&lt;&gt;"Eindtotaal",$A2367&lt;&gt;""),(VLOOKUP($A2367,basisdata!$J$1:$M$3403,2,0)),"")</f>
        <v/>
      </c>
    </row>
    <row r="2368" spans="1:8" x14ac:dyDescent="0.3">
      <c r="A2368"/>
      <c r="B2368"/>
      <c r="C2368"/>
      <c r="D2368"/>
      <c r="E2368"/>
      <c r="G2368" s="2" t="str">
        <f>IF(AND($A2368&lt;&gt;"Eindtotaal",$A2368&lt;&gt;""),(VLOOKUP($A2368,basisdata!$J$1:$M$3403,4,0)),"")</f>
        <v/>
      </c>
      <c r="H2368" s="2" t="str">
        <f>IF(AND($A2368&lt;&gt;"Eindtotaal",$A2368&lt;&gt;""),(VLOOKUP($A2368,basisdata!$J$1:$M$3403,2,0)),"")</f>
        <v/>
      </c>
    </row>
    <row r="2369" spans="1:8" x14ac:dyDescent="0.3">
      <c r="A2369"/>
      <c r="B2369"/>
      <c r="C2369"/>
      <c r="D2369"/>
      <c r="E2369"/>
      <c r="G2369" s="2" t="str">
        <f>IF(AND($A2369&lt;&gt;"Eindtotaal",$A2369&lt;&gt;""),(VLOOKUP($A2369,basisdata!$J$1:$M$3403,4,0)),"")</f>
        <v/>
      </c>
      <c r="H2369" s="2" t="str">
        <f>IF(AND($A2369&lt;&gt;"Eindtotaal",$A2369&lt;&gt;""),(VLOOKUP($A2369,basisdata!$J$1:$M$3403,2,0)),"")</f>
        <v/>
      </c>
    </row>
    <row r="2370" spans="1:8" x14ac:dyDescent="0.3">
      <c r="A2370"/>
      <c r="B2370"/>
      <c r="C2370"/>
      <c r="D2370"/>
      <c r="E2370"/>
      <c r="G2370" s="2" t="str">
        <f>IF(AND($A2370&lt;&gt;"Eindtotaal",$A2370&lt;&gt;""),(VLOOKUP($A2370,basisdata!$J$1:$M$3403,4,0)),"")</f>
        <v/>
      </c>
      <c r="H2370" s="2" t="str">
        <f>IF(AND($A2370&lt;&gt;"Eindtotaal",$A2370&lt;&gt;""),(VLOOKUP($A2370,basisdata!$J$1:$M$3403,2,0)),"")</f>
        <v/>
      </c>
    </row>
    <row r="2371" spans="1:8" x14ac:dyDescent="0.3">
      <c r="A2371"/>
      <c r="B2371"/>
      <c r="C2371"/>
      <c r="D2371"/>
      <c r="E2371"/>
      <c r="G2371" s="2" t="str">
        <f>IF(AND($A2371&lt;&gt;"Eindtotaal",$A2371&lt;&gt;""),(VLOOKUP($A2371,basisdata!$J$1:$M$3403,4,0)),"")</f>
        <v/>
      </c>
      <c r="H2371" s="2" t="str">
        <f>IF(AND($A2371&lt;&gt;"Eindtotaal",$A2371&lt;&gt;""),(VLOOKUP($A2371,basisdata!$J$1:$M$3403,2,0)),"")</f>
        <v/>
      </c>
    </row>
    <row r="2372" spans="1:8" x14ac:dyDescent="0.3">
      <c r="A2372"/>
      <c r="B2372"/>
      <c r="C2372"/>
      <c r="D2372"/>
      <c r="E2372"/>
      <c r="G2372" s="2" t="str">
        <f>IF(AND($A2372&lt;&gt;"Eindtotaal",$A2372&lt;&gt;""),(VLOOKUP($A2372,basisdata!$J$1:$M$3403,4,0)),"")</f>
        <v/>
      </c>
      <c r="H2372" s="2" t="str">
        <f>IF(AND($A2372&lt;&gt;"Eindtotaal",$A2372&lt;&gt;""),(VLOOKUP($A2372,basisdata!$J$1:$M$3403,2,0)),"")</f>
        <v/>
      </c>
    </row>
    <row r="2373" spans="1:8" x14ac:dyDescent="0.3">
      <c r="A2373"/>
      <c r="B2373"/>
      <c r="C2373"/>
      <c r="D2373"/>
      <c r="E2373"/>
      <c r="G2373" s="2" t="str">
        <f>IF(AND($A2373&lt;&gt;"Eindtotaal",$A2373&lt;&gt;""),(VLOOKUP($A2373,basisdata!$J$1:$M$3403,4,0)),"")</f>
        <v/>
      </c>
      <c r="H2373" s="2" t="str">
        <f>IF(AND($A2373&lt;&gt;"Eindtotaal",$A2373&lt;&gt;""),(VLOOKUP($A2373,basisdata!$J$1:$M$3403,2,0)),"")</f>
        <v/>
      </c>
    </row>
    <row r="2374" spans="1:8" x14ac:dyDescent="0.3">
      <c r="A2374"/>
      <c r="B2374"/>
      <c r="C2374"/>
      <c r="D2374"/>
      <c r="E2374"/>
      <c r="G2374" s="2" t="str">
        <f>IF(AND($A2374&lt;&gt;"Eindtotaal",$A2374&lt;&gt;""),(VLOOKUP($A2374,basisdata!$J$1:$M$3403,4,0)),"")</f>
        <v/>
      </c>
      <c r="H2374" s="2" t="str">
        <f>IF(AND($A2374&lt;&gt;"Eindtotaal",$A2374&lt;&gt;""),(VLOOKUP($A2374,basisdata!$J$1:$M$3403,2,0)),"")</f>
        <v/>
      </c>
    </row>
    <row r="2375" spans="1:8" x14ac:dyDescent="0.3">
      <c r="A2375"/>
      <c r="B2375"/>
      <c r="C2375"/>
      <c r="D2375"/>
      <c r="E2375"/>
      <c r="G2375" s="2" t="str">
        <f>IF(AND($A2375&lt;&gt;"Eindtotaal",$A2375&lt;&gt;""),(VLOOKUP($A2375,basisdata!$J$1:$M$3403,4,0)),"")</f>
        <v/>
      </c>
      <c r="H2375" s="2" t="str">
        <f>IF(AND($A2375&lt;&gt;"Eindtotaal",$A2375&lt;&gt;""),(VLOOKUP($A2375,basisdata!$J$1:$M$3403,2,0)),"")</f>
        <v/>
      </c>
    </row>
    <row r="2376" spans="1:8" x14ac:dyDescent="0.3">
      <c r="A2376"/>
      <c r="B2376"/>
      <c r="C2376"/>
      <c r="D2376"/>
      <c r="E2376"/>
      <c r="G2376" s="2" t="str">
        <f>IF(AND($A2376&lt;&gt;"Eindtotaal",$A2376&lt;&gt;""),(VLOOKUP($A2376,basisdata!$J$1:$M$3403,4,0)),"")</f>
        <v/>
      </c>
      <c r="H2376" s="2" t="str">
        <f>IF(AND($A2376&lt;&gt;"Eindtotaal",$A2376&lt;&gt;""),(VLOOKUP($A2376,basisdata!$J$1:$M$3403,2,0)),"")</f>
        <v/>
      </c>
    </row>
    <row r="2377" spans="1:8" x14ac:dyDescent="0.3">
      <c r="A2377"/>
      <c r="B2377"/>
      <c r="C2377"/>
      <c r="D2377"/>
      <c r="E2377"/>
      <c r="G2377" s="2" t="str">
        <f>IF(AND($A2377&lt;&gt;"Eindtotaal",$A2377&lt;&gt;""),(VLOOKUP($A2377,basisdata!$J$1:$M$3403,4,0)),"")</f>
        <v/>
      </c>
      <c r="H2377" s="2" t="str">
        <f>IF(AND($A2377&lt;&gt;"Eindtotaal",$A2377&lt;&gt;""),(VLOOKUP($A2377,basisdata!$J$1:$M$3403,2,0)),"")</f>
        <v/>
      </c>
    </row>
    <row r="2378" spans="1:8" x14ac:dyDescent="0.3">
      <c r="A2378"/>
      <c r="B2378"/>
      <c r="C2378"/>
      <c r="D2378"/>
      <c r="E2378"/>
      <c r="G2378" s="2" t="str">
        <f>IF(AND($A2378&lt;&gt;"Eindtotaal",$A2378&lt;&gt;""),(VLOOKUP($A2378,basisdata!$J$1:$M$3403,4,0)),"")</f>
        <v/>
      </c>
      <c r="H2378" s="2" t="str">
        <f>IF(AND($A2378&lt;&gt;"Eindtotaal",$A2378&lt;&gt;""),(VLOOKUP($A2378,basisdata!$J$1:$M$3403,2,0)),"")</f>
        <v/>
      </c>
    </row>
    <row r="2379" spans="1:8" x14ac:dyDescent="0.3">
      <c r="A2379"/>
      <c r="B2379"/>
      <c r="C2379"/>
      <c r="D2379"/>
      <c r="E2379"/>
      <c r="G2379" s="2" t="str">
        <f>IF(AND($A2379&lt;&gt;"Eindtotaal",$A2379&lt;&gt;""),(VLOOKUP($A2379,basisdata!$J$1:$M$3403,4,0)),"")</f>
        <v/>
      </c>
      <c r="H2379" s="2" t="str">
        <f>IF(AND($A2379&lt;&gt;"Eindtotaal",$A2379&lt;&gt;""),(VLOOKUP($A2379,basisdata!$J$1:$M$3403,2,0)),"")</f>
        <v/>
      </c>
    </row>
    <row r="2380" spans="1:8" x14ac:dyDescent="0.3">
      <c r="A2380"/>
      <c r="B2380"/>
      <c r="C2380"/>
      <c r="D2380"/>
      <c r="E2380"/>
      <c r="G2380" s="2" t="str">
        <f>IF(AND($A2380&lt;&gt;"Eindtotaal",$A2380&lt;&gt;""),(VLOOKUP($A2380,basisdata!$J$1:$M$3403,4,0)),"")</f>
        <v/>
      </c>
      <c r="H2380" s="2" t="str">
        <f>IF(AND($A2380&lt;&gt;"Eindtotaal",$A2380&lt;&gt;""),(VLOOKUP($A2380,basisdata!$J$1:$M$3403,2,0)),"")</f>
        <v/>
      </c>
    </row>
    <row r="2381" spans="1:8" x14ac:dyDescent="0.3">
      <c r="A2381"/>
      <c r="B2381"/>
      <c r="C2381"/>
      <c r="D2381"/>
      <c r="E2381"/>
      <c r="G2381" s="2" t="str">
        <f>IF(AND($A2381&lt;&gt;"Eindtotaal",$A2381&lt;&gt;""),(VLOOKUP($A2381,basisdata!$J$1:$M$3403,4,0)),"")</f>
        <v/>
      </c>
      <c r="H2381" s="2" t="str">
        <f>IF(AND($A2381&lt;&gt;"Eindtotaal",$A2381&lt;&gt;""),(VLOOKUP($A2381,basisdata!$J$1:$M$3403,2,0)),"")</f>
        <v/>
      </c>
    </row>
    <row r="2382" spans="1:8" x14ac:dyDescent="0.3">
      <c r="A2382"/>
      <c r="B2382"/>
      <c r="C2382"/>
      <c r="D2382"/>
      <c r="E2382"/>
      <c r="G2382" s="2" t="str">
        <f>IF(AND($A2382&lt;&gt;"Eindtotaal",$A2382&lt;&gt;""),(VLOOKUP($A2382,basisdata!$J$1:$M$3403,4,0)),"")</f>
        <v/>
      </c>
      <c r="H2382" s="2" t="str">
        <f>IF(AND($A2382&lt;&gt;"Eindtotaal",$A2382&lt;&gt;""),(VLOOKUP($A2382,basisdata!$J$1:$M$3403,2,0)),"")</f>
        <v/>
      </c>
    </row>
    <row r="2383" spans="1:8" x14ac:dyDescent="0.3">
      <c r="A2383"/>
      <c r="B2383"/>
      <c r="C2383"/>
      <c r="D2383"/>
      <c r="E2383"/>
      <c r="G2383" s="2" t="str">
        <f>IF(AND($A2383&lt;&gt;"Eindtotaal",$A2383&lt;&gt;""),(VLOOKUP($A2383,basisdata!$J$1:$M$3403,4,0)),"")</f>
        <v/>
      </c>
      <c r="H2383" s="2" t="str">
        <f>IF(AND($A2383&lt;&gt;"Eindtotaal",$A2383&lt;&gt;""),(VLOOKUP($A2383,basisdata!$J$1:$M$3403,2,0)),"")</f>
        <v/>
      </c>
    </row>
    <row r="2384" spans="1:8" x14ac:dyDescent="0.3">
      <c r="A2384"/>
      <c r="B2384"/>
      <c r="C2384"/>
      <c r="D2384"/>
      <c r="E2384"/>
      <c r="G2384" s="2" t="str">
        <f>IF(AND($A2384&lt;&gt;"Eindtotaal",$A2384&lt;&gt;""),(VLOOKUP($A2384,basisdata!$J$1:$M$3403,4,0)),"")</f>
        <v/>
      </c>
      <c r="H2384" s="2" t="str">
        <f>IF(AND($A2384&lt;&gt;"Eindtotaal",$A2384&lt;&gt;""),(VLOOKUP($A2384,basisdata!$J$1:$M$3403,2,0)),"")</f>
        <v/>
      </c>
    </row>
    <row r="2385" spans="1:8" x14ac:dyDescent="0.3">
      <c r="A2385"/>
      <c r="B2385"/>
      <c r="C2385"/>
      <c r="D2385"/>
      <c r="E2385"/>
      <c r="G2385" s="2" t="str">
        <f>IF(AND($A2385&lt;&gt;"Eindtotaal",$A2385&lt;&gt;""),(VLOOKUP($A2385,basisdata!$J$1:$M$3403,4,0)),"")</f>
        <v/>
      </c>
      <c r="H2385" s="2" t="str">
        <f>IF(AND($A2385&lt;&gt;"Eindtotaal",$A2385&lt;&gt;""),(VLOOKUP($A2385,basisdata!$J$1:$M$3403,2,0)),"")</f>
        <v/>
      </c>
    </row>
    <row r="2386" spans="1:8" x14ac:dyDescent="0.3">
      <c r="A2386"/>
      <c r="B2386"/>
      <c r="C2386"/>
      <c r="D2386"/>
      <c r="E2386"/>
      <c r="G2386" s="2" t="str">
        <f>IF(AND($A2386&lt;&gt;"Eindtotaal",$A2386&lt;&gt;""),(VLOOKUP($A2386,basisdata!$J$1:$M$3403,4,0)),"")</f>
        <v/>
      </c>
      <c r="H2386" s="2" t="str">
        <f>IF(AND($A2386&lt;&gt;"Eindtotaal",$A2386&lt;&gt;""),(VLOOKUP($A2386,basisdata!$J$1:$M$3403,2,0)),"")</f>
        <v/>
      </c>
    </row>
    <row r="2387" spans="1:8" x14ac:dyDescent="0.3">
      <c r="A2387"/>
      <c r="B2387"/>
      <c r="C2387"/>
      <c r="D2387"/>
      <c r="E2387"/>
      <c r="G2387" s="2" t="str">
        <f>IF(AND($A2387&lt;&gt;"Eindtotaal",$A2387&lt;&gt;""),(VLOOKUP($A2387,basisdata!$J$1:$M$3403,4,0)),"")</f>
        <v/>
      </c>
      <c r="H2387" s="2" t="str">
        <f>IF(AND($A2387&lt;&gt;"Eindtotaal",$A2387&lt;&gt;""),(VLOOKUP($A2387,basisdata!$J$1:$M$3403,2,0)),"")</f>
        <v/>
      </c>
    </row>
    <row r="2388" spans="1:8" x14ac:dyDescent="0.3">
      <c r="A2388"/>
      <c r="B2388"/>
      <c r="C2388"/>
      <c r="D2388"/>
      <c r="E2388"/>
      <c r="G2388" s="2" t="str">
        <f>IF(AND($A2388&lt;&gt;"Eindtotaal",$A2388&lt;&gt;""),(VLOOKUP($A2388,basisdata!$J$1:$M$3403,4,0)),"")</f>
        <v/>
      </c>
      <c r="H2388" s="2" t="str">
        <f>IF(AND($A2388&lt;&gt;"Eindtotaal",$A2388&lt;&gt;""),(VLOOKUP($A2388,basisdata!$J$1:$M$3403,2,0)),"")</f>
        <v/>
      </c>
    </row>
    <row r="2389" spans="1:8" x14ac:dyDescent="0.3">
      <c r="A2389"/>
      <c r="B2389"/>
      <c r="C2389"/>
      <c r="D2389"/>
      <c r="E2389"/>
      <c r="G2389" s="2" t="str">
        <f>IF(AND($A2389&lt;&gt;"Eindtotaal",$A2389&lt;&gt;""),(VLOOKUP($A2389,basisdata!$J$1:$M$3403,4,0)),"")</f>
        <v/>
      </c>
      <c r="H2389" s="2" t="str">
        <f>IF(AND($A2389&lt;&gt;"Eindtotaal",$A2389&lt;&gt;""),(VLOOKUP($A2389,basisdata!$J$1:$M$3403,2,0)),"")</f>
        <v/>
      </c>
    </row>
    <row r="2390" spans="1:8" x14ac:dyDescent="0.3">
      <c r="A2390"/>
      <c r="B2390"/>
      <c r="C2390"/>
      <c r="D2390"/>
      <c r="E2390"/>
      <c r="G2390" s="2" t="str">
        <f>IF(AND($A2390&lt;&gt;"Eindtotaal",$A2390&lt;&gt;""),(VLOOKUP($A2390,basisdata!$J$1:$M$3403,4,0)),"")</f>
        <v/>
      </c>
      <c r="H2390" s="2" t="str">
        <f>IF(AND($A2390&lt;&gt;"Eindtotaal",$A2390&lt;&gt;""),(VLOOKUP($A2390,basisdata!$J$1:$M$3403,2,0)),"")</f>
        <v/>
      </c>
    </row>
    <row r="2391" spans="1:8" x14ac:dyDescent="0.3">
      <c r="A2391"/>
      <c r="B2391"/>
      <c r="C2391"/>
      <c r="D2391"/>
      <c r="E2391"/>
      <c r="G2391" s="2" t="str">
        <f>IF(AND($A2391&lt;&gt;"Eindtotaal",$A2391&lt;&gt;""),(VLOOKUP($A2391,basisdata!$J$1:$M$3403,4,0)),"")</f>
        <v/>
      </c>
      <c r="H2391" s="2" t="str">
        <f>IF(AND($A2391&lt;&gt;"Eindtotaal",$A2391&lt;&gt;""),(VLOOKUP($A2391,basisdata!$J$1:$M$3403,2,0)),"")</f>
        <v/>
      </c>
    </row>
    <row r="2392" spans="1:8" x14ac:dyDescent="0.3">
      <c r="A2392"/>
      <c r="B2392"/>
      <c r="C2392"/>
      <c r="D2392"/>
      <c r="E2392"/>
      <c r="G2392" s="2" t="str">
        <f>IF(AND($A2392&lt;&gt;"Eindtotaal",$A2392&lt;&gt;""),(VLOOKUP($A2392,basisdata!$J$1:$M$3403,4,0)),"")</f>
        <v/>
      </c>
      <c r="H2392" s="2" t="str">
        <f>IF(AND($A2392&lt;&gt;"Eindtotaal",$A2392&lt;&gt;""),(VLOOKUP($A2392,basisdata!$J$1:$M$3403,2,0)),"")</f>
        <v/>
      </c>
    </row>
    <row r="2393" spans="1:8" x14ac:dyDescent="0.3">
      <c r="A2393"/>
      <c r="B2393"/>
      <c r="C2393"/>
      <c r="D2393"/>
      <c r="E2393"/>
      <c r="G2393" s="2" t="str">
        <f>IF(AND($A2393&lt;&gt;"Eindtotaal",$A2393&lt;&gt;""),(VLOOKUP($A2393,basisdata!$J$1:$M$3403,4,0)),"")</f>
        <v/>
      </c>
      <c r="H2393" s="2" t="str">
        <f>IF(AND($A2393&lt;&gt;"Eindtotaal",$A2393&lt;&gt;""),(VLOOKUP($A2393,basisdata!$J$1:$M$3403,2,0)),"")</f>
        <v/>
      </c>
    </row>
    <row r="2394" spans="1:8" x14ac:dyDescent="0.3">
      <c r="A2394"/>
      <c r="B2394"/>
      <c r="C2394"/>
      <c r="D2394"/>
      <c r="E2394"/>
      <c r="G2394" s="2" t="str">
        <f>IF(AND($A2394&lt;&gt;"Eindtotaal",$A2394&lt;&gt;""),(VLOOKUP($A2394,basisdata!$J$1:$M$3403,4,0)),"")</f>
        <v/>
      </c>
      <c r="H2394" s="2" t="str">
        <f>IF(AND($A2394&lt;&gt;"Eindtotaal",$A2394&lt;&gt;""),(VLOOKUP($A2394,basisdata!$J$1:$M$3403,2,0)),"")</f>
        <v/>
      </c>
    </row>
    <row r="2395" spans="1:8" x14ac:dyDescent="0.3">
      <c r="A2395"/>
      <c r="B2395"/>
      <c r="C2395"/>
      <c r="D2395"/>
      <c r="E2395"/>
      <c r="G2395" s="2" t="str">
        <f>IF(AND($A2395&lt;&gt;"Eindtotaal",$A2395&lt;&gt;""),(VLOOKUP($A2395,basisdata!$J$1:$M$3403,4,0)),"")</f>
        <v/>
      </c>
      <c r="H2395" s="2" t="str">
        <f>IF(AND($A2395&lt;&gt;"Eindtotaal",$A2395&lt;&gt;""),(VLOOKUP($A2395,basisdata!$J$1:$M$3403,2,0)),"")</f>
        <v/>
      </c>
    </row>
    <row r="2396" spans="1:8" x14ac:dyDescent="0.3">
      <c r="A2396"/>
      <c r="B2396"/>
      <c r="C2396"/>
      <c r="D2396"/>
      <c r="E2396"/>
      <c r="G2396" s="2" t="str">
        <f>IF(AND($A2396&lt;&gt;"Eindtotaal",$A2396&lt;&gt;""),(VLOOKUP($A2396,basisdata!$J$1:$M$3403,4,0)),"")</f>
        <v/>
      </c>
      <c r="H2396" s="2" t="str">
        <f>IF(AND($A2396&lt;&gt;"Eindtotaal",$A2396&lt;&gt;""),(VLOOKUP($A2396,basisdata!$J$1:$M$3403,2,0)),"")</f>
        <v/>
      </c>
    </row>
    <row r="2397" spans="1:8" x14ac:dyDescent="0.3">
      <c r="A2397"/>
      <c r="B2397"/>
      <c r="C2397"/>
      <c r="D2397"/>
      <c r="E2397"/>
      <c r="G2397" s="2" t="str">
        <f>IF(AND($A2397&lt;&gt;"Eindtotaal",$A2397&lt;&gt;""),(VLOOKUP($A2397,basisdata!$J$1:$M$3403,4,0)),"")</f>
        <v/>
      </c>
      <c r="H2397" s="2" t="str">
        <f>IF(AND($A2397&lt;&gt;"Eindtotaal",$A2397&lt;&gt;""),(VLOOKUP($A2397,basisdata!$J$1:$M$3403,2,0)),"")</f>
        <v/>
      </c>
    </row>
    <row r="2398" spans="1:8" x14ac:dyDescent="0.3">
      <c r="A2398"/>
      <c r="B2398"/>
      <c r="C2398"/>
      <c r="D2398"/>
      <c r="E2398"/>
      <c r="G2398" s="2" t="str">
        <f>IF(AND($A2398&lt;&gt;"Eindtotaal",$A2398&lt;&gt;""),(VLOOKUP($A2398,basisdata!$J$1:$M$3403,4,0)),"")</f>
        <v/>
      </c>
      <c r="H2398" s="2" t="str">
        <f>IF(AND($A2398&lt;&gt;"Eindtotaal",$A2398&lt;&gt;""),(VLOOKUP($A2398,basisdata!$J$1:$M$3403,2,0)),"")</f>
        <v/>
      </c>
    </row>
    <row r="2399" spans="1:8" x14ac:dyDescent="0.3">
      <c r="A2399"/>
      <c r="B2399"/>
      <c r="C2399"/>
      <c r="D2399"/>
      <c r="E2399"/>
      <c r="G2399" s="2" t="str">
        <f>IF(AND($A2399&lt;&gt;"Eindtotaal",$A2399&lt;&gt;""),(VLOOKUP($A2399,basisdata!$J$1:$M$3403,4,0)),"")</f>
        <v/>
      </c>
      <c r="H2399" s="2" t="str">
        <f>IF(AND($A2399&lt;&gt;"Eindtotaal",$A2399&lt;&gt;""),(VLOOKUP($A2399,basisdata!$J$1:$M$3403,2,0)),"")</f>
        <v/>
      </c>
    </row>
    <row r="2400" spans="1:8" x14ac:dyDescent="0.3">
      <c r="A2400"/>
      <c r="B2400"/>
      <c r="C2400"/>
      <c r="D2400"/>
      <c r="E2400"/>
      <c r="G2400" s="2" t="str">
        <f>IF(AND($A2400&lt;&gt;"Eindtotaal",$A2400&lt;&gt;""),(VLOOKUP($A2400,basisdata!$J$1:$M$3403,4,0)),"")</f>
        <v/>
      </c>
      <c r="H2400" s="2" t="str">
        <f>IF(AND($A2400&lt;&gt;"Eindtotaal",$A2400&lt;&gt;""),(VLOOKUP($A2400,basisdata!$J$1:$M$3403,2,0)),"")</f>
        <v/>
      </c>
    </row>
    <row r="2401" spans="1:8" x14ac:dyDescent="0.3">
      <c r="A2401"/>
      <c r="B2401"/>
      <c r="C2401"/>
      <c r="D2401"/>
      <c r="E2401"/>
      <c r="G2401" s="2" t="str">
        <f>IF(AND($A2401&lt;&gt;"Eindtotaal",$A2401&lt;&gt;""),(VLOOKUP($A2401,basisdata!$J$1:$M$3403,4,0)),"")</f>
        <v/>
      </c>
      <c r="H2401" s="2" t="str">
        <f>IF(AND($A2401&lt;&gt;"Eindtotaal",$A2401&lt;&gt;""),(VLOOKUP($A2401,basisdata!$J$1:$M$3403,2,0)),"")</f>
        <v/>
      </c>
    </row>
    <row r="2402" spans="1:8" x14ac:dyDescent="0.3">
      <c r="A2402"/>
      <c r="B2402"/>
      <c r="C2402"/>
      <c r="D2402"/>
      <c r="E2402"/>
      <c r="G2402" s="2" t="str">
        <f>IF(AND($A2402&lt;&gt;"Eindtotaal",$A2402&lt;&gt;""),(VLOOKUP($A2402,basisdata!$J$1:$M$3403,4,0)),"")</f>
        <v/>
      </c>
      <c r="H2402" s="2" t="str">
        <f>IF(AND($A2402&lt;&gt;"Eindtotaal",$A2402&lt;&gt;""),(VLOOKUP($A2402,basisdata!$J$1:$M$3403,2,0)),"")</f>
        <v/>
      </c>
    </row>
    <row r="2403" spans="1:8" x14ac:dyDescent="0.3">
      <c r="A2403"/>
      <c r="B2403"/>
      <c r="C2403"/>
      <c r="D2403"/>
      <c r="E2403"/>
      <c r="G2403" s="2" t="str">
        <f>IF(AND($A2403&lt;&gt;"Eindtotaal",$A2403&lt;&gt;""),(VLOOKUP($A2403,basisdata!$J$1:$M$3403,4,0)),"")</f>
        <v/>
      </c>
      <c r="H2403" s="2" t="str">
        <f>IF(AND($A2403&lt;&gt;"Eindtotaal",$A2403&lt;&gt;""),(VLOOKUP($A2403,basisdata!$J$1:$M$3403,2,0)),"")</f>
        <v/>
      </c>
    </row>
    <row r="2404" spans="1:8" x14ac:dyDescent="0.3">
      <c r="A2404"/>
      <c r="B2404"/>
      <c r="C2404"/>
      <c r="D2404"/>
      <c r="E2404"/>
      <c r="G2404" s="2" t="str">
        <f>IF(AND($A2404&lt;&gt;"Eindtotaal",$A2404&lt;&gt;""),(VLOOKUP($A2404,basisdata!$J$1:$M$3403,4,0)),"")</f>
        <v/>
      </c>
      <c r="H2404" s="2" t="str">
        <f>IF(AND($A2404&lt;&gt;"Eindtotaal",$A2404&lt;&gt;""),(VLOOKUP($A2404,basisdata!$J$1:$M$3403,2,0)),"")</f>
        <v/>
      </c>
    </row>
    <row r="2405" spans="1:8" x14ac:dyDescent="0.3">
      <c r="A2405"/>
      <c r="B2405"/>
      <c r="C2405"/>
      <c r="D2405"/>
      <c r="E2405"/>
      <c r="G2405" s="2" t="str">
        <f>IF(AND($A2405&lt;&gt;"Eindtotaal",$A2405&lt;&gt;""),(VLOOKUP($A2405,basisdata!$J$1:$M$3403,4,0)),"")</f>
        <v/>
      </c>
      <c r="H2405" s="2" t="str">
        <f>IF(AND($A2405&lt;&gt;"Eindtotaal",$A2405&lt;&gt;""),(VLOOKUP($A2405,basisdata!$J$1:$M$3403,2,0)),"")</f>
        <v/>
      </c>
    </row>
    <row r="2406" spans="1:8" x14ac:dyDescent="0.3">
      <c r="A2406"/>
      <c r="B2406"/>
      <c r="C2406"/>
      <c r="D2406"/>
      <c r="E2406"/>
      <c r="G2406" s="2" t="str">
        <f>IF(AND($A2406&lt;&gt;"Eindtotaal",$A2406&lt;&gt;""),(VLOOKUP($A2406,basisdata!$J$1:$M$3403,4,0)),"")</f>
        <v/>
      </c>
      <c r="H2406" s="2" t="str">
        <f>IF(AND($A2406&lt;&gt;"Eindtotaal",$A2406&lt;&gt;""),(VLOOKUP($A2406,basisdata!$J$1:$M$3403,2,0)),"")</f>
        <v/>
      </c>
    </row>
    <row r="2407" spans="1:8" x14ac:dyDescent="0.3">
      <c r="A2407"/>
      <c r="B2407"/>
      <c r="C2407"/>
      <c r="D2407"/>
      <c r="E2407"/>
      <c r="G2407" s="2" t="str">
        <f>IF(AND($A2407&lt;&gt;"Eindtotaal",$A2407&lt;&gt;""),(VLOOKUP($A2407,basisdata!$J$1:$M$3403,4,0)),"")</f>
        <v/>
      </c>
      <c r="H2407" s="2" t="str">
        <f>IF(AND($A2407&lt;&gt;"Eindtotaal",$A2407&lt;&gt;""),(VLOOKUP($A2407,basisdata!$J$1:$M$3403,2,0)),"")</f>
        <v/>
      </c>
    </row>
    <row r="2408" spans="1:8" x14ac:dyDescent="0.3">
      <c r="A2408"/>
      <c r="B2408"/>
      <c r="C2408"/>
      <c r="D2408"/>
      <c r="E2408"/>
      <c r="G2408" s="2" t="str">
        <f>IF(AND($A2408&lt;&gt;"Eindtotaal",$A2408&lt;&gt;""),(VLOOKUP($A2408,basisdata!$J$1:$M$3403,4,0)),"")</f>
        <v/>
      </c>
      <c r="H2408" s="2" t="str">
        <f>IF(AND($A2408&lt;&gt;"Eindtotaal",$A2408&lt;&gt;""),(VLOOKUP($A2408,basisdata!$J$1:$M$3403,2,0)),"")</f>
        <v/>
      </c>
    </row>
    <row r="2409" spans="1:8" x14ac:dyDescent="0.3">
      <c r="A2409"/>
      <c r="B2409"/>
      <c r="C2409"/>
      <c r="D2409"/>
      <c r="E2409"/>
      <c r="G2409" s="2" t="str">
        <f>IF(AND($A2409&lt;&gt;"Eindtotaal",$A2409&lt;&gt;""),(VLOOKUP($A2409,basisdata!$J$1:$M$3403,4,0)),"")</f>
        <v/>
      </c>
      <c r="H2409" s="2" t="str">
        <f>IF(AND($A2409&lt;&gt;"Eindtotaal",$A2409&lt;&gt;""),(VLOOKUP($A2409,basisdata!$J$1:$M$3403,2,0)),"")</f>
        <v/>
      </c>
    </row>
    <row r="2410" spans="1:8" x14ac:dyDescent="0.3">
      <c r="A2410"/>
      <c r="B2410"/>
      <c r="C2410"/>
      <c r="D2410"/>
      <c r="E2410"/>
      <c r="G2410" s="2" t="str">
        <f>IF(AND($A2410&lt;&gt;"Eindtotaal",$A2410&lt;&gt;""),(VLOOKUP($A2410,basisdata!$J$1:$M$3403,4,0)),"")</f>
        <v/>
      </c>
      <c r="H2410" s="2" t="str">
        <f>IF(AND($A2410&lt;&gt;"Eindtotaal",$A2410&lt;&gt;""),(VLOOKUP($A2410,basisdata!$J$1:$M$3403,2,0)),"")</f>
        <v/>
      </c>
    </row>
    <row r="2411" spans="1:8" x14ac:dyDescent="0.3">
      <c r="A2411"/>
      <c r="B2411"/>
      <c r="C2411"/>
      <c r="D2411"/>
      <c r="E2411"/>
      <c r="G2411" s="2" t="str">
        <f>IF(AND($A2411&lt;&gt;"Eindtotaal",$A2411&lt;&gt;""),(VLOOKUP($A2411,basisdata!$J$1:$M$3403,4,0)),"")</f>
        <v/>
      </c>
      <c r="H2411" s="2" t="str">
        <f>IF(AND($A2411&lt;&gt;"Eindtotaal",$A2411&lt;&gt;""),(VLOOKUP($A2411,basisdata!$J$1:$M$3403,2,0)),"")</f>
        <v/>
      </c>
    </row>
    <row r="2412" spans="1:8" x14ac:dyDescent="0.3">
      <c r="A2412"/>
      <c r="B2412"/>
      <c r="C2412"/>
      <c r="D2412"/>
      <c r="E2412"/>
      <c r="G2412" s="2" t="str">
        <f>IF(AND($A2412&lt;&gt;"Eindtotaal",$A2412&lt;&gt;""),(VLOOKUP($A2412,basisdata!$J$1:$M$3403,4,0)),"")</f>
        <v/>
      </c>
      <c r="H2412" s="2" t="str">
        <f>IF(AND($A2412&lt;&gt;"Eindtotaal",$A2412&lt;&gt;""),(VLOOKUP($A2412,basisdata!$J$1:$M$3403,2,0)),"")</f>
        <v/>
      </c>
    </row>
    <row r="2413" spans="1:8" x14ac:dyDescent="0.3">
      <c r="A2413"/>
      <c r="B2413"/>
      <c r="C2413"/>
      <c r="D2413"/>
      <c r="E2413"/>
      <c r="G2413" s="2" t="str">
        <f>IF(AND($A2413&lt;&gt;"Eindtotaal",$A2413&lt;&gt;""),(VLOOKUP($A2413,basisdata!$J$1:$M$3403,4,0)),"")</f>
        <v/>
      </c>
      <c r="H2413" s="2" t="str">
        <f>IF(AND($A2413&lt;&gt;"Eindtotaal",$A2413&lt;&gt;""),(VLOOKUP($A2413,basisdata!$J$1:$M$3403,2,0)),"")</f>
        <v/>
      </c>
    </row>
    <row r="2414" spans="1:8" x14ac:dyDescent="0.3">
      <c r="A2414"/>
      <c r="B2414"/>
      <c r="C2414"/>
      <c r="D2414"/>
      <c r="E2414"/>
      <c r="G2414" s="2" t="str">
        <f>IF(AND($A2414&lt;&gt;"Eindtotaal",$A2414&lt;&gt;""),(VLOOKUP($A2414,basisdata!$J$1:$M$3403,4,0)),"")</f>
        <v/>
      </c>
      <c r="H2414" s="2" t="str">
        <f>IF(AND($A2414&lt;&gt;"Eindtotaal",$A2414&lt;&gt;""),(VLOOKUP($A2414,basisdata!$J$1:$M$3403,2,0)),"")</f>
        <v/>
      </c>
    </row>
    <row r="2415" spans="1:8" x14ac:dyDescent="0.3">
      <c r="A2415"/>
      <c r="B2415"/>
      <c r="C2415"/>
      <c r="D2415"/>
      <c r="E2415"/>
      <c r="G2415" s="2" t="str">
        <f>IF(AND($A2415&lt;&gt;"Eindtotaal",$A2415&lt;&gt;""),(VLOOKUP($A2415,basisdata!$J$1:$M$3403,4,0)),"")</f>
        <v/>
      </c>
      <c r="H2415" s="2" t="str">
        <f>IF(AND($A2415&lt;&gt;"Eindtotaal",$A2415&lt;&gt;""),(VLOOKUP($A2415,basisdata!$J$1:$M$3403,2,0)),"")</f>
        <v/>
      </c>
    </row>
    <row r="2416" spans="1:8" x14ac:dyDescent="0.3">
      <c r="A2416"/>
      <c r="B2416"/>
      <c r="C2416"/>
      <c r="D2416"/>
      <c r="E2416"/>
      <c r="G2416" s="2" t="str">
        <f>IF(AND($A2416&lt;&gt;"Eindtotaal",$A2416&lt;&gt;""),(VLOOKUP($A2416,basisdata!$J$1:$M$3403,4,0)),"")</f>
        <v/>
      </c>
      <c r="H2416" s="2" t="str">
        <f>IF(AND($A2416&lt;&gt;"Eindtotaal",$A2416&lt;&gt;""),(VLOOKUP($A2416,basisdata!$J$1:$M$3403,2,0)),"")</f>
        <v/>
      </c>
    </row>
    <row r="2417" spans="1:8" x14ac:dyDescent="0.3">
      <c r="A2417"/>
      <c r="B2417"/>
      <c r="C2417"/>
      <c r="D2417"/>
      <c r="E2417"/>
      <c r="G2417" s="2" t="str">
        <f>IF(AND($A2417&lt;&gt;"Eindtotaal",$A2417&lt;&gt;""),(VLOOKUP($A2417,basisdata!$J$1:$M$3403,4,0)),"")</f>
        <v/>
      </c>
      <c r="H2417" s="2" t="str">
        <f>IF(AND($A2417&lt;&gt;"Eindtotaal",$A2417&lt;&gt;""),(VLOOKUP($A2417,basisdata!$J$1:$M$3403,2,0)),"")</f>
        <v/>
      </c>
    </row>
    <row r="2418" spans="1:8" x14ac:dyDescent="0.3">
      <c r="A2418"/>
      <c r="B2418"/>
      <c r="C2418"/>
      <c r="D2418"/>
      <c r="E2418"/>
      <c r="G2418" s="2" t="str">
        <f>IF(AND($A2418&lt;&gt;"Eindtotaal",$A2418&lt;&gt;""),(VLOOKUP($A2418,basisdata!$J$1:$M$3403,4,0)),"")</f>
        <v/>
      </c>
      <c r="H2418" s="2" t="str">
        <f>IF(AND($A2418&lt;&gt;"Eindtotaal",$A2418&lt;&gt;""),(VLOOKUP($A2418,basisdata!$J$1:$M$3403,2,0)),"")</f>
        <v/>
      </c>
    </row>
    <row r="2419" spans="1:8" x14ac:dyDescent="0.3">
      <c r="A2419"/>
      <c r="B2419"/>
      <c r="C2419"/>
      <c r="D2419"/>
      <c r="E2419"/>
      <c r="G2419" s="2" t="str">
        <f>IF(AND($A2419&lt;&gt;"Eindtotaal",$A2419&lt;&gt;""),(VLOOKUP($A2419,basisdata!$J$1:$M$3403,4,0)),"")</f>
        <v/>
      </c>
      <c r="H2419" s="2" t="str">
        <f>IF(AND($A2419&lt;&gt;"Eindtotaal",$A2419&lt;&gt;""),(VLOOKUP($A2419,basisdata!$J$1:$M$3403,2,0)),"")</f>
        <v/>
      </c>
    </row>
    <row r="2420" spans="1:8" x14ac:dyDescent="0.3">
      <c r="A2420"/>
      <c r="B2420"/>
      <c r="C2420"/>
      <c r="D2420"/>
      <c r="E2420"/>
      <c r="G2420" s="2" t="str">
        <f>IF(AND($A2420&lt;&gt;"Eindtotaal",$A2420&lt;&gt;""),(VLOOKUP($A2420,basisdata!$J$1:$M$3403,4,0)),"")</f>
        <v/>
      </c>
      <c r="H2420" s="2" t="str">
        <f>IF(AND($A2420&lt;&gt;"Eindtotaal",$A2420&lt;&gt;""),(VLOOKUP($A2420,basisdata!$J$1:$M$3403,2,0)),"")</f>
        <v/>
      </c>
    </row>
    <row r="2421" spans="1:8" x14ac:dyDescent="0.3">
      <c r="A2421"/>
      <c r="B2421"/>
      <c r="C2421"/>
      <c r="D2421"/>
      <c r="E2421"/>
      <c r="G2421" s="2" t="str">
        <f>IF(AND($A2421&lt;&gt;"Eindtotaal",$A2421&lt;&gt;""),(VLOOKUP($A2421,basisdata!$J$1:$M$3403,4,0)),"")</f>
        <v/>
      </c>
      <c r="H2421" s="2" t="str">
        <f>IF(AND($A2421&lt;&gt;"Eindtotaal",$A2421&lt;&gt;""),(VLOOKUP($A2421,basisdata!$J$1:$M$3403,2,0)),"")</f>
        <v/>
      </c>
    </row>
    <row r="2422" spans="1:8" x14ac:dyDescent="0.3">
      <c r="A2422"/>
      <c r="B2422"/>
      <c r="C2422"/>
      <c r="D2422"/>
      <c r="E2422"/>
      <c r="G2422" s="2" t="str">
        <f>IF(AND($A2422&lt;&gt;"Eindtotaal",$A2422&lt;&gt;""),(VLOOKUP($A2422,basisdata!$J$1:$M$3403,4,0)),"")</f>
        <v/>
      </c>
      <c r="H2422" s="2" t="str">
        <f>IF(AND($A2422&lt;&gt;"Eindtotaal",$A2422&lt;&gt;""),(VLOOKUP($A2422,basisdata!$J$1:$M$3403,2,0)),"")</f>
        <v/>
      </c>
    </row>
    <row r="2423" spans="1:8" x14ac:dyDescent="0.3">
      <c r="A2423"/>
      <c r="B2423"/>
      <c r="C2423"/>
      <c r="D2423"/>
      <c r="E2423"/>
      <c r="G2423" s="2" t="str">
        <f>IF(AND($A2423&lt;&gt;"Eindtotaal",$A2423&lt;&gt;""),(VLOOKUP($A2423,basisdata!$J$1:$M$3403,4,0)),"")</f>
        <v/>
      </c>
      <c r="H2423" s="2" t="str">
        <f>IF(AND($A2423&lt;&gt;"Eindtotaal",$A2423&lt;&gt;""),(VLOOKUP($A2423,basisdata!$J$1:$M$3403,2,0)),"")</f>
        <v/>
      </c>
    </row>
    <row r="2424" spans="1:8" x14ac:dyDescent="0.3">
      <c r="A2424"/>
      <c r="B2424"/>
      <c r="C2424"/>
      <c r="D2424"/>
      <c r="E2424"/>
      <c r="G2424" s="2" t="str">
        <f>IF(AND($A2424&lt;&gt;"Eindtotaal",$A2424&lt;&gt;""),(VLOOKUP($A2424,basisdata!$J$1:$M$3403,4,0)),"")</f>
        <v/>
      </c>
      <c r="H2424" s="2" t="str">
        <f>IF(AND($A2424&lt;&gt;"Eindtotaal",$A2424&lt;&gt;""),(VLOOKUP($A2424,basisdata!$J$1:$M$3403,2,0)),"")</f>
        <v/>
      </c>
    </row>
    <row r="2425" spans="1:8" x14ac:dyDescent="0.3">
      <c r="A2425"/>
      <c r="B2425"/>
      <c r="C2425"/>
      <c r="D2425"/>
      <c r="E2425"/>
      <c r="G2425" s="2" t="str">
        <f>IF(AND($A2425&lt;&gt;"Eindtotaal",$A2425&lt;&gt;""),(VLOOKUP($A2425,basisdata!$J$1:$M$3403,4,0)),"")</f>
        <v/>
      </c>
      <c r="H2425" s="2" t="str">
        <f>IF(AND($A2425&lt;&gt;"Eindtotaal",$A2425&lt;&gt;""),(VLOOKUP($A2425,basisdata!$J$1:$M$3403,2,0)),"")</f>
        <v/>
      </c>
    </row>
    <row r="2426" spans="1:8" x14ac:dyDescent="0.3">
      <c r="A2426"/>
      <c r="B2426"/>
      <c r="C2426"/>
      <c r="D2426"/>
      <c r="E2426"/>
      <c r="G2426" s="2" t="str">
        <f>IF(AND($A2426&lt;&gt;"Eindtotaal",$A2426&lt;&gt;""),(VLOOKUP($A2426,basisdata!$J$1:$M$3403,4,0)),"")</f>
        <v/>
      </c>
      <c r="H2426" s="2" t="str">
        <f>IF(AND($A2426&lt;&gt;"Eindtotaal",$A2426&lt;&gt;""),(VLOOKUP($A2426,basisdata!$J$1:$M$3403,2,0)),"")</f>
        <v/>
      </c>
    </row>
    <row r="2427" spans="1:8" x14ac:dyDescent="0.3">
      <c r="A2427"/>
      <c r="B2427"/>
      <c r="C2427"/>
      <c r="D2427"/>
      <c r="E2427"/>
      <c r="G2427" s="2" t="str">
        <f>IF(AND($A2427&lt;&gt;"Eindtotaal",$A2427&lt;&gt;""),(VLOOKUP($A2427,basisdata!$J$1:$M$3403,4,0)),"")</f>
        <v/>
      </c>
      <c r="H2427" s="2" t="str">
        <f>IF(AND($A2427&lt;&gt;"Eindtotaal",$A2427&lt;&gt;""),(VLOOKUP($A2427,basisdata!$J$1:$M$3403,2,0)),"")</f>
        <v/>
      </c>
    </row>
    <row r="2428" spans="1:8" x14ac:dyDescent="0.3">
      <c r="A2428"/>
      <c r="B2428"/>
      <c r="C2428"/>
      <c r="D2428"/>
      <c r="E2428"/>
      <c r="G2428" s="2" t="str">
        <f>IF(AND($A2428&lt;&gt;"Eindtotaal",$A2428&lt;&gt;""),(VLOOKUP($A2428,basisdata!$J$1:$M$3403,4,0)),"")</f>
        <v/>
      </c>
      <c r="H2428" s="2" t="str">
        <f>IF(AND($A2428&lt;&gt;"Eindtotaal",$A2428&lt;&gt;""),(VLOOKUP($A2428,basisdata!$J$1:$M$3403,2,0)),"")</f>
        <v/>
      </c>
    </row>
    <row r="2429" spans="1:8" x14ac:dyDescent="0.3">
      <c r="A2429"/>
      <c r="B2429"/>
      <c r="C2429"/>
      <c r="D2429"/>
      <c r="E2429"/>
      <c r="G2429" s="2" t="str">
        <f>IF(AND($A2429&lt;&gt;"Eindtotaal",$A2429&lt;&gt;""),(VLOOKUP($A2429,basisdata!$J$1:$M$3403,4,0)),"")</f>
        <v/>
      </c>
      <c r="H2429" s="2" t="str">
        <f>IF(AND($A2429&lt;&gt;"Eindtotaal",$A2429&lt;&gt;""),(VLOOKUP($A2429,basisdata!$J$1:$M$3403,2,0)),"")</f>
        <v/>
      </c>
    </row>
    <row r="2430" spans="1:8" x14ac:dyDescent="0.3">
      <c r="A2430"/>
      <c r="B2430"/>
      <c r="C2430"/>
      <c r="D2430"/>
      <c r="E2430"/>
      <c r="G2430" s="2" t="str">
        <f>IF(AND($A2430&lt;&gt;"Eindtotaal",$A2430&lt;&gt;""),(VLOOKUP($A2430,basisdata!$J$1:$M$3403,4,0)),"")</f>
        <v/>
      </c>
      <c r="H2430" s="2" t="str">
        <f>IF(AND($A2430&lt;&gt;"Eindtotaal",$A2430&lt;&gt;""),(VLOOKUP($A2430,basisdata!$J$1:$M$3403,2,0)),"")</f>
        <v/>
      </c>
    </row>
    <row r="2431" spans="1:8" x14ac:dyDescent="0.3">
      <c r="A2431"/>
      <c r="B2431"/>
      <c r="C2431"/>
      <c r="D2431"/>
      <c r="E2431"/>
      <c r="G2431" s="2" t="str">
        <f>IF(AND($A2431&lt;&gt;"Eindtotaal",$A2431&lt;&gt;""),(VLOOKUP($A2431,basisdata!$J$1:$M$3403,4,0)),"")</f>
        <v/>
      </c>
      <c r="H2431" s="2" t="str">
        <f>IF(AND($A2431&lt;&gt;"Eindtotaal",$A2431&lt;&gt;""),(VLOOKUP($A2431,basisdata!$J$1:$M$3403,2,0)),"")</f>
        <v/>
      </c>
    </row>
    <row r="2432" spans="1:8" x14ac:dyDescent="0.3">
      <c r="A2432"/>
      <c r="B2432"/>
      <c r="C2432"/>
      <c r="D2432"/>
      <c r="E2432"/>
      <c r="G2432" s="2" t="str">
        <f>IF(AND($A2432&lt;&gt;"Eindtotaal",$A2432&lt;&gt;""),(VLOOKUP($A2432,basisdata!$J$1:$M$3403,4,0)),"")</f>
        <v/>
      </c>
      <c r="H2432" s="2" t="str">
        <f>IF(AND($A2432&lt;&gt;"Eindtotaal",$A2432&lt;&gt;""),(VLOOKUP($A2432,basisdata!$J$1:$M$3403,2,0)),"")</f>
        <v/>
      </c>
    </row>
    <row r="2433" spans="1:8" x14ac:dyDescent="0.3">
      <c r="A2433"/>
      <c r="B2433"/>
      <c r="C2433"/>
      <c r="D2433"/>
      <c r="E2433"/>
      <c r="G2433" s="2" t="str">
        <f>IF(AND($A2433&lt;&gt;"Eindtotaal",$A2433&lt;&gt;""),(VLOOKUP($A2433,basisdata!$J$1:$M$3403,4,0)),"")</f>
        <v/>
      </c>
      <c r="H2433" s="2" t="str">
        <f>IF(AND($A2433&lt;&gt;"Eindtotaal",$A2433&lt;&gt;""),(VLOOKUP($A2433,basisdata!$J$1:$M$3403,2,0)),"")</f>
        <v/>
      </c>
    </row>
    <row r="2434" spans="1:8" x14ac:dyDescent="0.3">
      <c r="A2434"/>
      <c r="B2434"/>
      <c r="C2434"/>
      <c r="D2434"/>
      <c r="E2434"/>
      <c r="G2434" s="2" t="str">
        <f>IF(AND($A2434&lt;&gt;"Eindtotaal",$A2434&lt;&gt;""),(VLOOKUP($A2434,basisdata!$J$1:$M$3403,4,0)),"")</f>
        <v/>
      </c>
      <c r="H2434" s="2" t="str">
        <f>IF(AND($A2434&lt;&gt;"Eindtotaal",$A2434&lt;&gt;""),(VLOOKUP($A2434,basisdata!$J$1:$M$3403,2,0)),"")</f>
        <v/>
      </c>
    </row>
    <row r="2435" spans="1:8" x14ac:dyDescent="0.3">
      <c r="A2435"/>
      <c r="B2435"/>
      <c r="C2435"/>
      <c r="D2435"/>
      <c r="E2435"/>
      <c r="G2435" s="2" t="str">
        <f>IF(AND($A2435&lt;&gt;"Eindtotaal",$A2435&lt;&gt;""),(VLOOKUP($A2435,basisdata!$J$1:$M$3403,4,0)),"")</f>
        <v/>
      </c>
      <c r="H2435" s="2" t="str">
        <f>IF(AND($A2435&lt;&gt;"Eindtotaal",$A2435&lt;&gt;""),(VLOOKUP($A2435,basisdata!$J$1:$M$3403,2,0)),"")</f>
        <v/>
      </c>
    </row>
    <row r="2436" spans="1:8" x14ac:dyDescent="0.3">
      <c r="A2436"/>
      <c r="B2436"/>
      <c r="C2436"/>
      <c r="D2436"/>
      <c r="E2436"/>
      <c r="G2436" s="2" t="str">
        <f>IF(AND($A2436&lt;&gt;"Eindtotaal",$A2436&lt;&gt;""),(VLOOKUP($A2436,basisdata!$J$1:$M$3403,4,0)),"")</f>
        <v/>
      </c>
      <c r="H2436" s="2" t="str">
        <f>IF(AND($A2436&lt;&gt;"Eindtotaal",$A2436&lt;&gt;""),(VLOOKUP($A2436,basisdata!$J$1:$M$3403,2,0)),"")</f>
        <v/>
      </c>
    </row>
    <row r="2437" spans="1:8" x14ac:dyDescent="0.3">
      <c r="A2437"/>
      <c r="B2437"/>
      <c r="C2437"/>
      <c r="D2437"/>
      <c r="E2437"/>
      <c r="G2437" s="2" t="str">
        <f>IF(AND($A2437&lt;&gt;"Eindtotaal",$A2437&lt;&gt;""),(VLOOKUP($A2437,basisdata!$J$1:$M$3403,4,0)),"")</f>
        <v/>
      </c>
      <c r="H2437" s="2" t="str">
        <f>IF(AND($A2437&lt;&gt;"Eindtotaal",$A2437&lt;&gt;""),(VLOOKUP($A2437,basisdata!$J$1:$M$3403,2,0)),"")</f>
        <v/>
      </c>
    </row>
    <row r="2438" spans="1:8" x14ac:dyDescent="0.3">
      <c r="A2438"/>
      <c r="B2438"/>
      <c r="C2438"/>
      <c r="D2438"/>
      <c r="E2438"/>
      <c r="G2438" s="2" t="str">
        <f>IF(AND($A2438&lt;&gt;"Eindtotaal",$A2438&lt;&gt;""),(VLOOKUP($A2438,basisdata!$J$1:$M$3403,4,0)),"")</f>
        <v/>
      </c>
      <c r="H2438" s="2" t="str">
        <f>IF(AND($A2438&lt;&gt;"Eindtotaal",$A2438&lt;&gt;""),(VLOOKUP($A2438,basisdata!$J$1:$M$3403,2,0)),"")</f>
        <v/>
      </c>
    </row>
    <row r="2439" spans="1:8" x14ac:dyDescent="0.3">
      <c r="A2439"/>
      <c r="B2439"/>
      <c r="C2439"/>
      <c r="D2439"/>
      <c r="E2439"/>
      <c r="G2439" s="2" t="str">
        <f>IF(AND($A2439&lt;&gt;"Eindtotaal",$A2439&lt;&gt;""),(VLOOKUP($A2439,basisdata!$J$1:$M$3403,4,0)),"")</f>
        <v/>
      </c>
      <c r="H2439" s="2" t="str">
        <f>IF(AND($A2439&lt;&gt;"Eindtotaal",$A2439&lt;&gt;""),(VLOOKUP($A2439,basisdata!$J$1:$M$3403,2,0)),"")</f>
        <v/>
      </c>
    </row>
    <row r="2440" spans="1:8" x14ac:dyDescent="0.3">
      <c r="A2440"/>
      <c r="B2440"/>
      <c r="C2440"/>
      <c r="D2440"/>
      <c r="E2440"/>
      <c r="G2440" s="2" t="str">
        <f>IF(AND($A2440&lt;&gt;"Eindtotaal",$A2440&lt;&gt;""),(VLOOKUP($A2440,basisdata!$J$1:$M$3403,4,0)),"")</f>
        <v/>
      </c>
      <c r="H2440" s="2" t="str">
        <f>IF(AND($A2440&lt;&gt;"Eindtotaal",$A2440&lt;&gt;""),(VLOOKUP($A2440,basisdata!$J$1:$M$3403,2,0)),"")</f>
        <v/>
      </c>
    </row>
    <row r="2441" spans="1:8" x14ac:dyDescent="0.3">
      <c r="A2441"/>
      <c r="B2441"/>
      <c r="C2441"/>
      <c r="D2441"/>
      <c r="E2441"/>
      <c r="G2441" s="2" t="str">
        <f>IF(AND($A2441&lt;&gt;"Eindtotaal",$A2441&lt;&gt;""),(VLOOKUP($A2441,basisdata!$J$1:$M$3403,4,0)),"")</f>
        <v/>
      </c>
      <c r="H2441" s="2" t="str">
        <f>IF(AND($A2441&lt;&gt;"Eindtotaal",$A2441&lt;&gt;""),(VLOOKUP($A2441,basisdata!$J$1:$M$3403,2,0)),"")</f>
        <v/>
      </c>
    </row>
    <row r="2442" spans="1:8" x14ac:dyDescent="0.3">
      <c r="A2442"/>
      <c r="B2442"/>
      <c r="C2442"/>
      <c r="D2442"/>
      <c r="E2442"/>
      <c r="G2442" s="2" t="str">
        <f>IF(AND($A2442&lt;&gt;"Eindtotaal",$A2442&lt;&gt;""),(VLOOKUP($A2442,basisdata!$J$1:$M$3403,4,0)),"")</f>
        <v/>
      </c>
      <c r="H2442" s="2" t="str">
        <f>IF(AND($A2442&lt;&gt;"Eindtotaal",$A2442&lt;&gt;""),(VLOOKUP($A2442,basisdata!$J$1:$M$3403,2,0)),"")</f>
        <v/>
      </c>
    </row>
    <row r="2443" spans="1:8" x14ac:dyDescent="0.3">
      <c r="A2443"/>
      <c r="B2443"/>
      <c r="C2443"/>
      <c r="D2443"/>
      <c r="E2443"/>
      <c r="G2443" s="2" t="str">
        <f>IF(AND($A2443&lt;&gt;"Eindtotaal",$A2443&lt;&gt;""),(VLOOKUP($A2443,basisdata!$J$1:$M$3403,4,0)),"")</f>
        <v/>
      </c>
      <c r="H2443" s="2" t="str">
        <f>IF(AND($A2443&lt;&gt;"Eindtotaal",$A2443&lt;&gt;""),(VLOOKUP($A2443,basisdata!$J$1:$M$3403,2,0)),"")</f>
        <v/>
      </c>
    </row>
    <row r="2444" spans="1:8" x14ac:dyDescent="0.3">
      <c r="A2444"/>
      <c r="B2444"/>
      <c r="C2444"/>
      <c r="D2444"/>
      <c r="E2444"/>
      <c r="G2444" s="2" t="str">
        <f>IF(AND($A2444&lt;&gt;"Eindtotaal",$A2444&lt;&gt;""),(VLOOKUP($A2444,basisdata!$J$1:$M$3403,4,0)),"")</f>
        <v/>
      </c>
      <c r="H2444" s="2" t="str">
        <f>IF(AND($A2444&lt;&gt;"Eindtotaal",$A2444&lt;&gt;""),(VLOOKUP($A2444,basisdata!$J$1:$M$3403,2,0)),"")</f>
        <v/>
      </c>
    </row>
    <row r="2445" spans="1:8" x14ac:dyDescent="0.3">
      <c r="A2445"/>
      <c r="B2445"/>
      <c r="C2445"/>
      <c r="D2445"/>
      <c r="E2445"/>
      <c r="G2445" s="2" t="str">
        <f>IF(AND($A2445&lt;&gt;"Eindtotaal",$A2445&lt;&gt;""),(VLOOKUP($A2445,basisdata!$J$1:$M$3403,4,0)),"")</f>
        <v/>
      </c>
      <c r="H2445" s="2" t="str">
        <f>IF(AND($A2445&lt;&gt;"Eindtotaal",$A2445&lt;&gt;""),(VLOOKUP($A2445,basisdata!$J$1:$M$3403,2,0)),"")</f>
        <v/>
      </c>
    </row>
    <row r="2446" spans="1:8" x14ac:dyDescent="0.3">
      <c r="A2446"/>
      <c r="B2446"/>
      <c r="C2446"/>
      <c r="D2446"/>
      <c r="E2446"/>
      <c r="G2446" s="2" t="str">
        <f>IF(AND($A2446&lt;&gt;"Eindtotaal",$A2446&lt;&gt;""),(VLOOKUP($A2446,basisdata!$J$1:$M$3403,4,0)),"")</f>
        <v/>
      </c>
      <c r="H2446" s="2" t="str">
        <f>IF(AND($A2446&lt;&gt;"Eindtotaal",$A2446&lt;&gt;""),(VLOOKUP($A2446,basisdata!$J$1:$M$3403,2,0)),"")</f>
        <v/>
      </c>
    </row>
    <row r="2447" spans="1:8" x14ac:dyDescent="0.3">
      <c r="A2447"/>
      <c r="B2447"/>
      <c r="C2447"/>
      <c r="D2447"/>
      <c r="E2447"/>
      <c r="G2447" s="2" t="str">
        <f>IF(AND($A2447&lt;&gt;"Eindtotaal",$A2447&lt;&gt;""),(VLOOKUP($A2447,basisdata!$J$1:$M$3403,4,0)),"")</f>
        <v/>
      </c>
      <c r="H2447" s="2" t="str">
        <f>IF(AND($A2447&lt;&gt;"Eindtotaal",$A2447&lt;&gt;""),(VLOOKUP($A2447,basisdata!$J$1:$M$3403,2,0)),"")</f>
        <v/>
      </c>
    </row>
    <row r="2448" spans="1:8" x14ac:dyDescent="0.3">
      <c r="A2448"/>
      <c r="B2448"/>
      <c r="C2448"/>
      <c r="D2448"/>
      <c r="E2448"/>
      <c r="G2448" s="2" t="str">
        <f>IF(AND($A2448&lt;&gt;"Eindtotaal",$A2448&lt;&gt;""),(VLOOKUP($A2448,basisdata!$J$1:$M$3403,4,0)),"")</f>
        <v/>
      </c>
      <c r="H2448" s="2" t="str">
        <f>IF(AND($A2448&lt;&gt;"Eindtotaal",$A2448&lt;&gt;""),(VLOOKUP($A2448,basisdata!$J$1:$M$3403,2,0)),"")</f>
        <v/>
      </c>
    </row>
    <row r="2449" spans="1:8" x14ac:dyDescent="0.3">
      <c r="A2449"/>
      <c r="B2449"/>
      <c r="C2449"/>
      <c r="D2449"/>
      <c r="E2449"/>
      <c r="G2449" s="2" t="str">
        <f>IF(AND($A2449&lt;&gt;"Eindtotaal",$A2449&lt;&gt;""),(VLOOKUP($A2449,basisdata!$J$1:$M$3403,4,0)),"")</f>
        <v/>
      </c>
      <c r="H2449" s="2" t="str">
        <f>IF(AND($A2449&lt;&gt;"Eindtotaal",$A2449&lt;&gt;""),(VLOOKUP($A2449,basisdata!$J$1:$M$3403,2,0)),"")</f>
        <v/>
      </c>
    </row>
    <row r="2450" spans="1:8" x14ac:dyDescent="0.3">
      <c r="A2450"/>
      <c r="B2450"/>
      <c r="C2450"/>
      <c r="D2450"/>
      <c r="E2450"/>
      <c r="G2450" s="2" t="str">
        <f>IF(AND($A2450&lt;&gt;"Eindtotaal",$A2450&lt;&gt;""),(VLOOKUP($A2450,basisdata!$J$1:$M$3403,4,0)),"")</f>
        <v/>
      </c>
      <c r="H2450" s="2" t="str">
        <f>IF(AND($A2450&lt;&gt;"Eindtotaal",$A2450&lt;&gt;""),(VLOOKUP($A2450,basisdata!$J$1:$M$3403,2,0)),"")</f>
        <v/>
      </c>
    </row>
    <row r="2451" spans="1:8" x14ac:dyDescent="0.3">
      <c r="A2451"/>
      <c r="B2451"/>
      <c r="C2451"/>
      <c r="D2451"/>
      <c r="E2451"/>
      <c r="G2451" s="2" t="str">
        <f>IF(AND($A2451&lt;&gt;"Eindtotaal",$A2451&lt;&gt;""),(VLOOKUP($A2451,basisdata!$J$1:$M$3403,4,0)),"")</f>
        <v/>
      </c>
      <c r="H2451" s="2" t="str">
        <f>IF(AND($A2451&lt;&gt;"Eindtotaal",$A2451&lt;&gt;""),(VLOOKUP($A2451,basisdata!$J$1:$M$3403,2,0)),"")</f>
        <v/>
      </c>
    </row>
    <row r="2452" spans="1:8" x14ac:dyDescent="0.3">
      <c r="A2452"/>
      <c r="B2452"/>
      <c r="C2452"/>
      <c r="D2452"/>
      <c r="E2452"/>
      <c r="G2452" s="2" t="str">
        <f>IF(AND($A2452&lt;&gt;"Eindtotaal",$A2452&lt;&gt;""),(VLOOKUP($A2452,basisdata!$J$1:$M$3403,4,0)),"")</f>
        <v/>
      </c>
      <c r="H2452" s="2" t="str">
        <f>IF(AND($A2452&lt;&gt;"Eindtotaal",$A2452&lt;&gt;""),(VLOOKUP($A2452,basisdata!$J$1:$M$3403,2,0)),"")</f>
        <v/>
      </c>
    </row>
    <row r="2453" spans="1:8" x14ac:dyDescent="0.3">
      <c r="A2453"/>
      <c r="B2453"/>
      <c r="C2453"/>
      <c r="D2453"/>
      <c r="E2453"/>
      <c r="G2453" s="2" t="str">
        <f>IF(AND($A2453&lt;&gt;"Eindtotaal",$A2453&lt;&gt;""),(VLOOKUP($A2453,basisdata!$J$1:$M$3403,4,0)),"")</f>
        <v/>
      </c>
      <c r="H2453" s="2" t="str">
        <f>IF(AND($A2453&lt;&gt;"Eindtotaal",$A2453&lt;&gt;""),(VLOOKUP($A2453,basisdata!$J$1:$M$3403,2,0)),"")</f>
        <v/>
      </c>
    </row>
    <row r="2454" spans="1:8" x14ac:dyDescent="0.3">
      <c r="A2454"/>
      <c r="B2454"/>
      <c r="C2454"/>
      <c r="D2454"/>
      <c r="E2454"/>
      <c r="G2454" s="2" t="str">
        <f>IF(AND($A2454&lt;&gt;"Eindtotaal",$A2454&lt;&gt;""),(VLOOKUP($A2454,basisdata!$J$1:$M$3403,4,0)),"")</f>
        <v/>
      </c>
      <c r="H2454" s="2" t="str">
        <f>IF(AND($A2454&lt;&gt;"Eindtotaal",$A2454&lt;&gt;""),(VLOOKUP($A2454,basisdata!$J$1:$M$3403,2,0)),"")</f>
        <v/>
      </c>
    </row>
    <row r="2455" spans="1:8" x14ac:dyDescent="0.3">
      <c r="A2455"/>
      <c r="B2455"/>
      <c r="C2455"/>
      <c r="D2455"/>
      <c r="E2455"/>
      <c r="G2455" s="2" t="str">
        <f>IF(AND($A2455&lt;&gt;"Eindtotaal",$A2455&lt;&gt;""),(VLOOKUP($A2455,basisdata!$J$1:$M$3403,4,0)),"")</f>
        <v/>
      </c>
      <c r="H2455" s="2" t="str">
        <f>IF(AND($A2455&lt;&gt;"Eindtotaal",$A2455&lt;&gt;""),(VLOOKUP($A2455,basisdata!$J$1:$M$3403,2,0)),"")</f>
        <v/>
      </c>
    </row>
    <row r="2456" spans="1:8" x14ac:dyDescent="0.3">
      <c r="A2456"/>
      <c r="B2456"/>
      <c r="C2456"/>
      <c r="D2456"/>
      <c r="E2456"/>
      <c r="G2456" s="2" t="str">
        <f>IF(AND($A2456&lt;&gt;"Eindtotaal",$A2456&lt;&gt;""),(VLOOKUP($A2456,basisdata!$J$1:$M$3403,4,0)),"")</f>
        <v/>
      </c>
      <c r="H2456" s="2" t="str">
        <f>IF(AND($A2456&lt;&gt;"Eindtotaal",$A2456&lt;&gt;""),(VLOOKUP($A2456,basisdata!$J$1:$M$3403,2,0)),"")</f>
        <v/>
      </c>
    </row>
    <row r="2457" spans="1:8" x14ac:dyDescent="0.3">
      <c r="A2457"/>
      <c r="B2457"/>
      <c r="C2457"/>
      <c r="D2457"/>
      <c r="E2457"/>
      <c r="G2457" s="2" t="str">
        <f>IF(AND($A2457&lt;&gt;"Eindtotaal",$A2457&lt;&gt;""),(VLOOKUP($A2457,basisdata!$J$1:$M$3403,4,0)),"")</f>
        <v/>
      </c>
      <c r="H2457" s="2" t="str">
        <f>IF(AND($A2457&lt;&gt;"Eindtotaal",$A2457&lt;&gt;""),(VLOOKUP($A2457,basisdata!$J$1:$M$3403,2,0)),"")</f>
        <v/>
      </c>
    </row>
    <row r="2458" spans="1:8" x14ac:dyDescent="0.3">
      <c r="A2458"/>
      <c r="B2458"/>
      <c r="C2458"/>
      <c r="D2458"/>
      <c r="E2458"/>
      <c r="G2458" s="2" t="str">
        <f>IF(AND($A2458&lt;&gt;"Eindtotaal",$A2458&lt;&gt;""),(VLOOKUP($A2458,basisdata!$J$1:$M$3403,4,0)),"")</f>
        <v/>
      </c>
      <c r="H2458" s="2" t="str">
        <f>IF(AND($A2458&lt;&gt;"Eindtotaal",$A2458&lt;&gt;""),(VLOOKUP($A2458,basisdata!$J$1:$M$3403,2,0)),"")</f>
        <v/>
      </c>
    </row>
    <row r="2459" spans="1:8" x14ac:dyDescent="0.3">
      <c r="A2459"/>
      <c r="B2459"/>
      <c r="C2459"/>
      <c r="D2459"/>
      <c r="E2459"/>
      <c r="G2459" s="2" t="str">
        <f>IF(AND($A2459&lt;&gt;"Eindtotaal",$A2459&lt;&gt;""),(VLOOKUP($A2459,basisdata!$J$1:$M$3403,4,0)),"")</f>
        <v/>
      </c>
      <c r="H2459" s="2" t="str">
        <f>IF(AND($A2459&lt;&gt;"Eindtotaal",$A2459&lt;&gt;""),(VLOOKUP($A2459,basisdata!$J$1:$M$3403,2,0)),"")</f>
        <v/>
      </c>
    </row>
    <row r="2460" spans="1:8" x14ac:dyDescent="0.3">
      <c r="A2460"/>
      <c r="B2460"/>
      <c r="C2460"/>
      <c r="D2460"/>
      <c r="E2460"/>
      <c r="G2460" s="2" t="str">
        <f>IF(AND($A2460&lt;&gt;"Eindtotaal",$A2460&lt;&gt;""),(VLOOKUP($A2460,basisdata!$J$1:$M$3403,4,0)),"")</f>
        <v/>
      </c>
      <c r="H2460" s="2" t="str">
        <f>IF(AND($A2460&lt;&gt;"Eindtotaal",$A2460&lt;&gt;""),(VLOOKUP($A2460,basisdata!$J$1:$M$3403,2,0)),"")</f>
        <v/>
      </c>
    </row>
    <row r="2461" spans="1:8" x14ac:dyDescent="0.3">
      <c r="A2461"/>
      <c r="B2461"/>
      <c r="C2461"/>
      <c r="D2461"/>
      <c r="E2461"/>
      <c r="G2461" s="2" t="str">
        <f>IF(AND($A2461&lt;&gt;"Eindtotaal",$A2461&lt;&gt;""),(VLOOKUP($A2461,basisdata!$J$1:$M$3403,4,0)),"")</f>
        <v/>
      </c>
      <c r="H2461" s="2" t="str">
        <f>IF(AND($A2461&lt;&gt;"Eindtotaal",$A2461&lt;&gt;""),(VLOOKUP($A2461,basisdata!$J$1:$M$3403,2,0)),"")</f>
        <v/>
      </c>
    </row>
    <row r="2462" spans="1:8" x14ac:dyDescent="0.3">
      <c r="A2462"/>
      <c r="B2462"/>
      <c r="C2462"/>
      <c r="D2462"/>
      <c r="E2462"/>
      <c r="G2462" s="2" t="str">
        <f>IF(AND($A2462&lt;&gt;"Eindtotaal",$A2462&lt;&gt;""),(VLOOKUP($A2462,basisdata!$J$1:$M$3403,4,0)),"")</f>
        <v/>
      </c>
      <c r="H2462" s="2" t="str">
        <f>IF(AND($A2462&lt;&gt;"Eindtotaal",$A2462&lt;&gt;""),(VLOOKUP($A2462,basisdata!$J$1:$M$3403,2,0)),"")</f>
        <v/>
      </c>
    </row>
    <row r="2463" spans="1:8" x14ac:dyDescent="0.3">
      <c r="A2463"/>
      <c r="B2463"/>
      <c r="C2463"/>
      <c r="D2463"/>
      <c r="E2463"/>
      <c r="G2463" s="2" t="str">
        <f>IF(AND($A2463&lt;&gt;"Eindtotaal",$A2463&lt;&gt;""),(VLOOKUP($A2463,basisdata!$J$1:$M$3403,4,0)),"")</f>
        <v/>
      </c>
      <c r="H2463" s="2" t="str">
        <f>IF(AND($A2463&lt;&gt;"Eindtotaal",$A2463&lt;&gt;""),(VLOOKUP($A2463,basisdata!$J$1:$M$3403,2,0)),"")</f>
        <v/>
      </c>
    </row>
    <row r="2464" spans="1:8" x14ac:dyDescent="0.3">
      <c r="A2464"/>
      <c r="B2464"/>
      <c r="C2464"/>
      <c r="D2464"/>
      <c r="E2464"/>
      <c r="G2464" s="2" t="str">
        <f>IF(AND($A2464&lt;&gt;"Eindtotaal",$A2464&lt;&gt;""),(VLOOKUP($A2464,basisdata!$J$1:$M$3403,4,0)),"")</f>
        <v/>
      </c>
      <c r="H2464" s="2" t="str">
        <f>IF(AND($A2464&lt;&gt;"Eindtotaal",$A2464&lt;&gt;""),(VLOOKUP($A2464,basisdata!$J$1:$M$3403,2,0)),"")</f>
        <v/>
      </c>
    </row>
    <row r="2465" spans="1:8" x14ac:dyDescent="0.3">
      <c r="A2465"/>
      <c r="B2465"/>
      <c r="C2465"/>
      <c r="D2465"/>
      <c r="E2465"/>
      <c r="G2465" s="2" t="str">
        <f>IF(AND($A2465&lt;&gt;"Eindtotaal",$A2465&lt;&gt;""),(VLOOKUP($A2465,basisdata!$J$1:$M$3403,4,0)),"")</f>
        <v/>
      </c>
      <c r="H2465" s="2" t="str">
        <f>IF(AND($A2465&lt;&gt;"Eindtotaal",$A2465&lt;&gt;""),(VLOOKUP($A2465,basisdata!$J$1:$M$3403,2,0)),"")</f>
        <v/>
      </c>
    </row>
    <row r="2466" spans="1:8" x14ac:dyDescent="0.3">
      <c r="A2466"/>
      <c r="B2466"/>
      <c r="C2466"/>
      <c r="D2466"/>
      <c r="E2466"/>
      <c r="G2466" s="2" t="str">
        <f>IF(AND($A2466&lt;&gt;"Eindtotaal",$A2466&lt;&gt;""),(VLOOKUP($A2466,basisdata!$J$1:$M$3403,4,0)),"")</f>
        <v/>
      </c>
      <c r="H2466" s="2" t="str">
        <f>IF(AND($A2466&lt;&gt;"Eindtotaal",$A2466&lt;&gt;""),(VLOOKUP($A2466,basisdata!$J$1:$M$3403,2,0)),"")</f>
        <v/>
      </c>
    </row>
    <row r="2467" spans="1:8" x14ac:dyDescent="0.3">
      <c r="A2467"/>
      <c r="B2467"/>
      <c r="C2467"/>
      <c r="D2467"/>
      <c r="E2467"/>
      <c r="G2467" s="2" t="str">
        <f>IF(AND($A2467&lt;&gt;"Eindtotaal",$A2467&lt;&gt;""),(VLOOKUP($A2467,basisdata!$J$1:$M$3403,4,0)),"")</f>
        <v/>
      </c>
      <c r="H2467" s="2" t="str">
        <f>IF(AND($A2467&lt;&gt;"Eindtotaal",$A2467&lt;&gt;""),(VLOOKUP($A2467,basisdata!$J$1:$M$3403,2,0)),"")</f>
        <v/>
      </c>
    </row>
    <row r="2468" spans="1:8" x14ac:dyDescent="0.3">
      <c r="A2468"/>
      <c r="B2468"/>
      <c r="C2468"/>
      <c r="D2468"/>
      <c r="E2468"/>
      <c r="G2468" s="2" t="str">
        <f>IF(AND($A2468&lt;&gt;"Eindtotaal",$A2468&lt;&gt;""),(VLOOKUP($A2468,basisdata!$J$1:$M$3403,4,0)),"")</f>
        <v/>
      </c>
      <c r="H2468" s="2" t="str">
        <f>IF(AND($A2468&lt;&gt;"Eindtotaal",$A2468&lt;&gt;""),(VLOOKUP($A2468,basisdata!$J$1:$M$3403,2,0)),"")</f>
        <v/>
      </c>
    </row>
    <row r="2469" spans="1:8" x14ac:dyDescent="0.3">
      <c r="A2469"/>
      <c r="B2469"/>
      <c r="C2469"/>
      <c r="D2469"/>
      <c r="E2469"/>
      <c r="G2469" s="2" t="str">
        <f>IF(AND($A2469&lt;&gt;"Eindtotaal",$A2469&lt;&gt;""),(VLOOKUP($A2469,basisdata!$J$1:$M$3403,4,0)),"")</f>
        <v/>
      </c>
      <c r="H2469" s="2" t="str">
        <f>IF(AND($A2469&lt;&gt;"Eindtotaal",$A2469&lt;&gt;""),(VLOOKUP($A2469,basisdata!$J$1:$M$3403,2,0)),"")</f>
        <v/>
      </c>
    </row>
    <row r="2470" spans="1:8" x14ac:dyDescent="0.3">
      <c r="A2470"/>
      <c r="B2470"/>
      <c r="C2470"/>
      <c r="D2470"/>
      <c r="E2470"/>
      <c r="G2470" s="2" t="str">
        <f>IF(AND($A2470&lt;&gt;"Eindtotaal",$A2470&lt;&gt;""),(VLOOKUP($A2470,basisdata!$J$1:$M$3403,4,0)),"")</f>
        <v/>
      </c>
      <c r="H2470" s="2" t="str">
        <f>IF(AND($A2470&lt;&gt;"Eindtotaal",$A2470&lt;&gt;""),(VLOOKUP($A2470,basisdata!$J$1:$M$3403,2,0)),"")</f>
        <v/>
      </c>
    </row>
    <row r="2471" spans="1:8" x14ac:dyDescent="0.3">
      <c r="A2471"/>
      <c r="B2471"/>
      <c r="C2471"/>
      <c r="D2471"/>
      <c r="E2471"/>
      <c r="G2471" s="2" t="str">
        <f>IF(AND($A2471&lt;&gt;"Eindtotaal",$A2471&lt;&gt;""),(VLOOKUP($A2471,basisdata!$J$1:$M$3403,4,0)),"")</f>
        <v/>
      </c>
      <c r="H2471" s="2" t="str">
        <f>IF(AND($A2471&lt;&gt;"Eindtotaal",$A2471&lt;&gt;""),(VLOOKUP($A2471,basisdata!$J$1:$M$3403,2,0)),"")</f>
        <v/>
      </c>
    </row>
    <row r="2472" spans="1:8" x14ac:dyDescent="0.3">
      <c r="A2472"/>
      <c r="B2472"/>
      <c r="C2472"/>
      <c r="D2472"/>
      <c r="E2472"/>
      <c r="G2472" s="2" t="str">
        <f>IF(AND($A2472&lt;&gt;"Eindtotaal",$A2472&lt;&gt;""),(VLOOKUP($A2472,basisdata!$J$1:$M$3403,4,0)),"")</f>
        <v/>
      </c>
      <c r="H2472" s="2" t="str">
        <f>IF(AND($A2472&lt;&gt;"Eindtotaal",$A2472&lt;&gt;""),(VLOOKUP($A2472,basisdata!$J$1:$M$3403,2,0)),"")</f>
        <v/>
      </c>
    </row>
    <row r="2473" spans="1:8" x14ac:dyDescent="0.3">
      <c r="A2473"/>
      <c r="B2473"/>
      <c r="C2473"/>
      <c r="D2473"/>
      <c r="E2473"/>
      <c r="G2473" s="2" t="str">
        <f>IF(AND($A2473&lt;&gt;"Eindtotaal",$A2473&lt;&gt;""),(VLOOKUP($A2473,basisdata!$J$1:$M$3403,4,0)),"")</f>
        <v/>
      </c>
      <c r="H2473" s="2" t="str">
        <f>IF(AND($A2473&lt;&gt;"Eindtotaal",$A2473&lt;&gt;""),(VLOOKUP($A2473,basisdata!$J$1:$M$3403,2,0)),"")</f>
        <v/>
      </c>
    </row>
    <row r="2474" spans="1:8" x14ac:dyDescent="0.3">
      <c r="A2474"/>
      <c r="B2474"/>
      <c r="C2474"/>
      <c r="D2474"/>
      <c r="E2474"/>
      <c r="G2474" s="2" t="str">
        <f>IF(AND($A2474&lt;&gt;"Eindtotaal",$A2474&lt;&gt;""),(VLOOKUP($A2474,basisdata!$J$1:$M$3403,4,0)),"")</f>
        <v/>
      </c>
      <c r="H2474" s="2" t="str">
        <f>IF(AND($A2474&lt;&gt;"Eindtotaal",$A2474&lt;&gt;""),(VLOOKUP($A2474,basisdata!$J$1:$M$3403,2,0)),"")</f>
        <v/>
      </c>
    </row>
    <row r="2475" spans="1:8" x14ac:dyDescent="0.3">
      <c r="A2475"/>
      <c r="B2475"/>
      <c r="C2475"/>
      <c r="D2475"/>
      <c r="E2475"/>
      <c r="G2475" s="2" t="str">
        <f>IF(AND($A2475&lt;&gt;"Eindtotaal",$A2475&lt;&gt;""),(VLOOKUP($A2475,basisdata!$J$1:$M$3403,4,0)),"")</f>
        <v/>
      </c>
      <c r="H2475" s="2" t="str">
        <f>IF(AND($A2475&lt;&gt;"Eindtotaal",$A2475&lt;&gt;""),(VLOOKUP($A2475,basisdata!$J$1:$M$3403,2,0)),"")</f>
        <v/>
      </c>
    </row>
    <row r="2476" spans="1:8" x14ac:dyDescent="0.3">
      <c r="A2476"/>
      <c r="B2476"/>
      <c r="C2476"/>
      <c r="D2476"/>
      <c r="E2476"/>
      <c r="G2476" s="2" t="str">
        <f>IF(AND($A2476&lt;&gt;"Eindtotaal",$A2476&lt;&gt;""),(VLOOKUP($A2476,basisdata!$J$1:$M$3403,4,0)),"")</f>
        <v/>
      </c>
      <c r="H2476" s="2" t="str">
        <f>IF(AND($A2476&lt;&gt;"Eindtotaal",$A2476&lt;&gt;""),(VLOOKUP($A2476,basisdata!$J$1:$M$3403,2,0)),"")</f>
        <v/>
      </c>
    </row>
    <row r="2477" spans="1:8" x14ac:dyDescent="0.3">
      <c r="A2477"/>
      <c r="B2477"/>
      <c r="C2477"/>
      <c r="D2477"/>
      <c r="E2477"/>
      <c r="G2477" s="2" t="str">
        <f>IF(AND($A2477&lt;&gt;"Eindtotaal",$A2477&lt;&gt;""),(VLOOKUP($A2477,basisdata!$J$1:$M$3403,4,0)),"")</f>
        <v/>
      </c>
      <c r="H2477" s="2" t="str">
        <f>IF(AND($A2477&lt;&gt;"Eindtotaal",$A2477&lt;&gt;""),(VLOOKUP($A2477,basisdata!$J$1:$M$3403,2,0)),"")</f>
        <v/>
      </c>
    </row>
    <row r="2478" spans="1:8" x14ac:dyDescent="0.3">
      <c r="A2478"/>
      <c r="B2478"/>
      <c r="C2478"/>
      <c r="D2478"/>
      <c r="E2478"/>
      <c r="G2478" s="2" t="str">
        <f>IF(AND($A2478&lt;&gt;"Eindtotaal",$A2478&lt;&gt;""),(VLOOKUP($A2478,basisdata!$J$1:$M$3403,4,0)),"")</f>
        <v/>
      </c>
      <c r="H2478" s="2" t="str">
        <f>IF(AND($A2478&lt;&gt;"Eindtotaal",$A2478&lt;&gt;""),(VLOOKUP($A2478,basisdata!$J$1:$M$3403,2,0)),"")</f>
        <v/>
      </c>
    </row>
    <row r="2479" spans="1:8" x14ac:dyDescent="0.3">
      <c r="A2479"/>
      <c r="B2479"/>
      <c r="C2479"/>
      <c r="D2479"/>
      <c r="E2479"/>
      <c r="G2479" s="2" t="str">
        <f>IF(AND($A2479&lt;&gt;"Eindtotaal",$A2479&lt;&gt;""),(VLOOKUP($A2479,basisdata!$J$1:$M$3403,4,0)),"")</f>
        <v/>
      </c>
      <c r="H2479" s="2" t="str">
        <f>IF(AND($A2479&lt;&gt;"Eindtotaal",$A2479&lt;&gt;""),(VLOOKUP($A2479,basisdata!$J$1:$M$3403,2,0)),"")</f>
        <v/>
      </c>
    </row>
    <row r="2480" spans="1:8" x14ac:dyDescent="0.3">
      <c r="A2480"/>
      <c r="B2480"/>
      <c r="C2480"/>
      <c r="D2480"/>
      <c r="E2480"/>
      <c r="G2480" s="2" t="str">
        <f>IF(AND($A2480&lt;&gt;"Eindtotaal",$A2480&lt;&gt;""),(VLOOKUP($A2480,basisdata!$J$1:$M$3403,4,0)),"")</f>
        <v/>
      </c>
      <c r="H2480" s="2" t="str">
        <f>IF(AND($A2480&lt;&gt;"Eindtotaal",$A2480&lt;&gt;""),(VLOOKUP($A2480,basisdata!$J$1:$M$3403,2,0)),"")</f>
        <v/>
      </c>
    </row>
    <row r="2481" spans="1:8" x14ac:dyDescent="0.3">
      <c r="A2481"/>
      <c r="B2481"/>
      <c r="C2481"/>
      <c r="D2481"/>
      <c r="E2481"/>
      <c r="G2481" s="2" t="str">
        <f>IF(AND($A2481&lt;&gt;"Eindtotaal",$A2481&lt;&gt;""),(VLOOKUP($A2481,basisdata!$J$1:$M$3403,4,0)),"")</f>
        <v/>
      </c>
      <c r="H2481" s="2" t="str">
        <f>IF(AND($A2481&lt;&gt;"Eindtotaal",$A2481&lt;&gt;""),(VLOOKUP($A2481,basisdata!$J$1:$M$3403,2,0)),"")</f>
        <v/>
      </c>
    </row>
    <row r="2482" spans="1:8" x14ac:dyDescent="0.3">
      <c r="A2482"/>
      <c r="B2482"/>
      <c r="C2482"/>
      <c r="D2482"/>
      <c r="E2482"/>
      <c r="G2482" s="2" t="str">
        <f>IF(AND($A2482&lt;&gt;"Eindtotaal",$A2482&lt;&gt;""),(VLOOKUP($A2482,basisdata!$J$1:$M$3403,4,0)),"")</f>
        <v/>
      </c>
      <c r="H2482" s="2" t="str">
        <f>IF(AND($A2482&lt;&gt;"Eindtotaal",$A2482&lt;&gt;""),(VLOOKUP($A2482,basisdata!$J$1:$M$3403,2,0)),"")</f>
        <v/>
      </c>
    </row>
    <row r="2483" spans="1:8" x14ac:dyDescent="0.3">
      <c r="A2483"/>
      <c r="B2483"/>
      <c r="C2483"/>
      <c r="D2483"/>
      <c r="E2483"/>
      <c r="G2483" s="2" t="str">
        <f>IF(AND($A2483&lt;&gt;"Eindtotaal",$A2483&lt;&gt;""),(VLOOKUP($A2483,basisdata!$J$1:$M$3403,4,0)),"")</f>
        <v/>
      </c>
      <c r="H2483" s="2" t="str">
        <f>IF(AND($A2483&lt;&gt;"Eindtotaal",$A2483&lt;&gt;""),(VLOOKUP($A2483,basisdata!$J$1:$M$3403,2,0)),"")</f>
        <v/>
      </c>
    </row>
    <row r="2484" spans="1:8" x14ac:dyDescent="0.3">
      <c r="A2484"/>
      <c r="B2484"/>
      <c r="C2484"/>
      <c r="D2484"/>
      <c r="E2484"/>
      <c r="G2484" s="2" t="str">
        <f>IF(AND($A2484&lt;&gt;"Eindtotaal",$A2484&lt;&gt;""),(VLOOKUP($A2484,basisdata!$J$1:$M$3403,4,0)),"")</f>
        <v/>
      </c>
      <c r="H2484" s="2" t="str">
        <f>IF(AND($A2484&lt;&gt;"Eindtotaal",$A2484&lt;&gt;""),(VLOOKUP($A2484,basisdata!$J$1:$M$3403,2,0)),"")</f>
        <v/>
      </c>
    </row>
    <row r="2485" spans="1:8" x14ac:dyDescent="0.3">
      <c r="A2485"/>
      <c r="B2485"/>
      <c r="C2485"/>
      <c r="D2485"/>
      <c r="E2485"/>
      <c r="G2485" s="2" t="str">
        <f>IF(AND($A2485&lt;&gt;"Eindtotaal",$A2485&lt;&gt;""),(VLOOKUP($A2485,basisdata!$J$1:$M$3403,4,0)),"")</f>
        <v/>
      </c>
      <c r="H2485" s="2" t="str">
        <f>IF(AND($A2485&lt;&gt;"Eindtotaal",$A2485&lt;&gt;""),(VLOOKUP($A2485,basisdata!$J$1:$M$3403,2,0)),"")</f>
        <v/>
      </c>
    </row>
    <row r="2486" spans="1:8" x14ac:dyDescent="0.3">
      <c r="A2486"/>
      <c r="B2486"/>
      <c r="C2486"/>
      <c r="D2486"/>
      <c r="E2486"/>
      <c r="G2486" s="2" t="str">
        <f>IF(AND($A2486&lt;&gt;"Eindtotaal",$A2486&lt;&gt;""),(VLOOKUP($A2486,basisdata!$J$1:$M$3403,4,0)),"")</f>
        <v/>
      </c>
      <c r="H2486" s="2" t="str">
        <f>IF(AND($A2486&lt;&gt;"Eindtotaal",$A2486&lt;&gt;""),(VLOOKUP($A2486,basisdata!$J$1:$M$3403,2,0)),"")</f>
        <v/>
      </c>
    </row>
    <row r="2487" spans="1:8" x14ac:dyDescent="0.3">
      <c r="A2487"/>
      <c r="B2487"/>
      <c r="C2487"/>
      <c r="D2487"/>
      <c r="E2487"/>
      <c r="G2487" s="2" t="str">
        <f>IF(AND($A2487&lt;&gt;"Eindtotaal",$A2487&lt;&gt;""),(VLOOKUP($A2487,basisdata!$J$1:$M$3403,4,0)),"")</f>
        <v/>
      </c>
      <c r="H2487" s="2" t="str">
        <f>IF(AND($A2487&lt;&gt;"Eindtotaal",$A2487&lt;&gt;""),(VLOOKUP($A2487,basisdata!$J$1:$M$3403,2,0)),"")</f>
        <v/>
      </c>
    </row>
    <row r="2488" spans="1:8" x14ac:dyDescent="0.3">
      <c r="A2488"/>
      <c r="B2488"/>
      <c r="C2488"/>
      <c r="D2488"/>
      <c r="E2488"/>
      <c r="G2488" s="2" t="str">
        <f>IF(AND($A2488&lt;&gt;"Eindtotaal",$A2488&lt;&gt;""),(VLOOKUP($A2488,basisdata!$J$1:$M$3403,4,0)),"")</f>
        <v/>
      </c>
      <c r="H2488" s="2" t="str">
        <f>IF(AND($A2488&lt;&gt;"Eindtotaal",$A2488&lt;&gt;""),(VLOOKUP($A2488,basisdata!$J$1:$M$3403,2,0)),"")</f>
        <v/>
      </c>
    </row>
    <row r="2489" spans="1:8" x14ac:dyDescent="0.3">
      <c r="A2489"/>
      <c r="B2489"/>
      <c r="C2489"/>
      <c r="D2489"/>
      <c r="E2489"/>
      <c r="G2489" s="2" t="str">
        <f>IF(AND($A2489&lt;&gt;"Eindtotaal",$A2489&lt;&gt;""),(VLOOKUP($A2489,basisdata!$J$1:$M$3403,4,0)),"")</f>
        <v/>
      </c>
      <c r="H2489" s="2" t="str">
        <f>IF(AND($A2489&lt;&gt;"Eindtotaal",$A2489&lt;&gt;""),(VLOOKUP($A2489,basisdata!$J$1:$M$3403,2,0)),"")</f>
        <v/>
      </c>
    </row>
    <row r="2490" spans="1:8" x14ac:dyDescent="0.3">
      <c r="A2490"/>
      <c r="B2490"/>
      <c r="C2490"/>
      <c r="D2490"/>
      <c r="E2490"/>
      <c r="G2490" s="2" t="str">
        <f>IF(AND($A2490&lt;&gt;"Eindtotaal",$A2490&lt;&gt;""),(VLOOKUP($A2490,basisdata!$J$1:$M$3403,4,0)),"")</f>
        <v/>
      </c>
      <c r="H2490" s="2" t="str">
        <f>IF(AND($A2490&lt;&gt;"Eindtotaal",$A2490&lt;&gt;""),(VLOOKUP($A2490,basisdata!$J$1:$M$3403,2,0)),"")</f>
        <v/>
      </c>
    </row>
    <row r="2491" spans="1:8" x14ac:dyDescent="0.3">
      <c r="A2491"/>
      <c r="B2491"/>
      <c r="C2491"/>
      <c r="D2491"/>
      <c r="E2491"/>
      <c r="G2491" s="2" t="str">
        <f>IF(AND($A2491&lt;&gt;"Eindtotaal",$A2491&lt;&gt;""),(VLOOKUP($A2491,basisdata!$J$1:$M$3403,4,0)),"")</f>
        <v/>
      </c>
      <c r="H2491" s="2" t="str">
        <f>IF(AND($A2491&lt;&gt;"Eindtotaal",$A2491&lt;&gt;""),(VLOOKUP($A2491,basisdata!$J$1:$M$3403,2,0)),"")</f>
        <v/>
      </c>
    </row>
    <row r="2492" spans="1:8" x14ac:dyDescent="0.3">
      <c r="A2492"/>
      <c r="B2492"/>
      <c r="C2492"/>
      <c r="D2492"/>
      <c r="E2492"/>
      <c r="G2492" s="2" t="str">
        <f>IF(AND($A2492&lt;&gt;"Eindtotaal",$A2492&lt;&gt;""),(VLOOKUP($A2492,basisdata!$J$1:$M$3403,4,0)),"")</f>
        <v/>
      </c>
      <c r="H2492" s="2" t="str">
        <f>IF(AND($A2492&lt;&gt;"Eindtotaal",$A2492&lt;&gt;""),(VLOOKUP($A2492,basisdata!$J$1:$M$3403,2,0)),"")</f>
        <v/>
      </c>
    </row>
    <row r="2493" spans="1:8" x14ac:dyDescent="0.3">
      <c r="A2493"/>
      <c r="B2493"/>
      <c r="C2493"/>
      <c r="D2493"/>
      <c r="E2493"/>
      <c r="G2493" s="2" t="str">
        <f>IF(AND($A2493&lt;&gt;"Eindtotaal",$A2493&lt;&gt;""),(VLOOKUP($A2493,basisdata!$J$1:$M$3403,4,0)),"")</f>
        <v/>
      </c>
      <c r="H2493" s="2" t="str">
        <f>IF(AND($A2493&lt;&gt;"Eindtotaal",$A2493&lt;&gt;""),(VLOOKUP($A2493,basisdata!$J$1:$M$3403,2,0)),"")</f>
        <v/>
      </c>
    </row>
    <row r="2494" spans="1:8" x14ac:dyDescent="0.3">
      <c r="A2494"/>
      <c r="B2494"/>
      <c r="C2494"/>
      <c r="D2494"/>
      <c r="E2494"/>
      <c r="G2494" s="2" t="str">
        <f>IF(AND($A2494&lt;&gt;"Eindtotaal",$A2494&lt;&gt;""),(VLOOKUP($A2494,basisdata!$J$1:$M$3403,4,0)),"")</f>
        <v/>
      </c>
      <c r="H2494" s="2" t="str">
        <f>IF(AND($A2494&lt;&gt;"Eindtotaal",$A2494&lt;&gt;""),(VLOOKUP($A2494,basisdata!$J$1:$M$3403,2,0)),"")</f>
        <v/>
      </c>
    </row>
    <row r="2495" spans="1:8" x14ac:dyDescent="0.3">
      <c r="A2495"/>
      <c r="B2495"/>
      <c r="C2495"/>
      <c r="D2495"/>
      <c r="E2495"/>
      <c r="G2495" s="2" t="str">
        <f>IF(AND($A2495&lt;&gt;"Eindtotaal",$A2495&lt;&gt;""),(VLOOKUP($A2495,basisdata!$J$1:$M$3403,4,0)),"")</f>
        <v/>
      </c>
      <c r="H2495" s="2" t="str">
        <f>IF(AND($A2495&lt;&gt;"Eindtotaal",$A2495&lt;&gt;""),(VLOOKUP($A2495,basisdata!$J$1:$M$3403,2,0)),"")</f>
        <v/>
      </c>
    </row>
    <row r="2496" spans="1:8" x14ac:dyDescent="0.3">
      <c r="A2496"/>
      <c r="B2496"/>
      <c r="C2496"/>
      <c r="D2496"/>
      <c r="E2496"/>
      <c r="G2496" s="2" t="str">
        <f>IF(AND($A2496&lt;&gt;"Eindtotaal",$A2496&lt;&gt;""),(VLOOKUP($A2496,basisdata!$J$1:$M$3403,4,0)),"")</f>
        <v/>
      </c>
      <c r="H2496" s="2" t="str">
        <f>IF(AND($A2496&lt;&gt;"Eindtotaal",$A2496&lt;&gt;""),(VLOOKUP($A2496,basisdata!$J$1:$M$3403,2,0)),"")</f>
        <v/>
      </c>
    </row>
    <row r="2497" spans="1:8" x14ac:dyDescent="0.3">
      <c r="A2497"/>
      <c r="B2497"/>
      <c r="C2497"/>
      <c r="D2497"/>
      <c r="E2497"/>
      <c r="G2497" s="2" t="str">
        <f>IF(AND($A2497&lt;&gt;"Eindtotaal",$A2497&lt;&gt;""),(VLOOKUP($A2497,basisdata!$J$1:$M$3403,4,0)),"")</f>
        <v/>
      </c>
      <c r="H2497" s="2" t="str">
        <f>IF(AND($A2497&lt;&gt;"Eindtotaal",$A2497&lt;&gt;""),(VLOOKUP($A2497,basisdata!$J$1:$M$3403,2,0)),"")</f>
        <v/>
      </c>
    </row>
    <row r="2498" spans="1:8" x14ac:dyDescent="0.3">
      <c r="A2498"/>
      <c r="B2498"/>
      <c r="C2498"/>
      <c r="D2498"/>
      <c r="E2498"/>
      <c r="G2498" s="2" t="str">
        <f>IF(AND($A2498&lt;&gt;"Eindtotaal",$A2498&lt;&gt;""),(VLOOKUP($A2498,basisdata!$J$1:$M$3403,4,0)),"")</f>
        <v/>
      </c>
      <c r="H2498" s="2" t="str">
        <f>IF(AND($A2498&lt;&gt;"Eindtotaal",$A2498&lt;&gt;""),(VLOOKUP($A2498,basisdata!$J$1:$M$3403,2,0)),"")</f>
        <v/>
      </c>
    </row>
    <row r="2499" spans="1:8" x14ac:dyDescent="0.3">
      <c r="A2499"/>
      <c r="B2499"/>
      <c r="C2499"/>
      <c r="D2499"/>
      <c r="E2499"/>
      <c r="G2499" s="2" t="str">
        <f>IF(AND($A2499&lt;&gt;"Eindtotaal",$A2499&lt;&gt;""),(VLOOKUP($A2499,basisdata!$J$1:$M$3403,4,0)),"")</f>
        <v/>
      </c>
      <c r="H2499" s="2" t="str">
        <f>IF(AND($A2499&lt;&gt;"Eindtotaal",$A2499&lt;&gt;""),(VLOOKUP($A2499,basisdata!$J$1:$M$3403,2,0)),"")</f>
        <v/>
      </c>
    </row>
    <row r="2500" spans="1:8" x14ac:dyDescent="0.3">
      <c r="A2500"/>
      <c r="B2500"/>
      <c r="C2500"/>
      <c r="D2500"/>
      <c r="E2500"/>
      <c r="G2500" s="2" t="str">
        <f>IF(AND($A2500&lt;&gt;"Eindtotaal",$A2500&lt;&gt;""),(VLOOKUP($A2500,basisdata!$J$1:$M$3403,4,0)),"")</f>
        <v/>
      </c>
      <c r="H2500" s="2" t="str">
        <f>IF(AND($A2500&lt;&gt;"Eindtotaal",$A2500&lt;&gt;""),(VLOOKUP($A2500,basisdata!$J$1:$M$3403,2,0)),"")</f>
        <v/>
      </c>
    </row>
    <row r="2501" spans="1:8" x14ac:dyDescent="0.3">
      <c r="A2501"/>
      <c r="B2501"/>
      <c r="C2501"/>
      <c r="D2501"/>
      <c r="E2501"/>
      <c r="G2501" s="2" t="str">
        <f>IF(AND($A2501&lt;&gt;"Eindtotaal",$A2501&lt;&gt;""),(VLOOKUP($A2501,basisdata!$J$1:$M$3403,4,0)),"")</f>
        <v/>
      </c>
      <c r="H2501" s="2" t="str">
        <f>IF(AND($A2501&lt;&gt;"Eindtotaal",$A2501&lt;&gt;""),(VLOOKUP($A2501,basisdata!$J$1:$M$3403,2,0)),"")</f>
        <v/>
      </c>
    </row>
    <row r="2502" spans="1:8" x14ac:dyDescent="0.3">
      <c r="A2502"/>
      <c r="B2502"/>
      <c r="C2502"/>
      <c r="D2502"/>
      <c r="E2502"/>
      <c r="G2502" s="2" t="str">
        <f>IF(AND($A2502&lt;&gt;"Eindtotaal",$A2502&lt;&gt;""),(VLOOKUP($A2502,basisdata!$J$1:$M$3403,4,0)),"")</f>
        <v/>
      </c>
      <c r="H2502" s="2" t="str">
        <f>IF(AND($A2502&lt;&gt;"Eindtotaal",$A2502&lt;&gt;""),(VLOOKUP($A2502,basisdata!$J$1:$M$3403,2,0)),"")</f>
        <v/>
      </c>
    </row>
    <row r="2503" spans="1:8" x14ac:dyDescent="0.3">
      <c r="A2503"/>
      <c r="B2503"/>
      <c r="C2503"/>
      <c r="D2503"/>
      <c r="E2503"/>
      <c r="G2503" s="2" t="str">
        <f>IF(AND($A2503&lt;&gt;"Eindtotaal",$A2503&lt;&gt;""),(VLOOKUP($A2503,basisdata!$J$1:$M$3403,4,0)),"")</f>
        <v/>
      </c>
      <c r="H2503" s="2" t="str">
        <f>IF(AND($A2503&lt;&gt;"Eindtotaal",$A2503&lt;&gt;""),(VLOOKUP($A2503,basisdata!$J$1:$M$3403,2,0)),"")</f>
        <v/>
      </c>
    </row>
    <row r="2504" spans="1:8" x14ac:dyDescent="0.3">
      <c r="A2504"/>
      <c r="B2504"/>
      <c r="C2504"/>
      <c r="D2504"/>
      <c r="E2504"/>
      <c r="G2504" s="2" t="str">
        <f>IF(AND($A2504&lt;&gt;"Eindtotaal",$A2504&lt;&gt;""),(VLOOKUP($A2504,basisdata!$J$1:$M$3403,4,0)),"")</f>
        <v/>
      </c>
      <c r="H2504" s="2" t="str">
        <f>IF(AND($A2504&lt;&gt;"Eindtotaal",$A2504&lt;&gt;""),(VLOOKUP($A2504,basisdata!$J$1:$M$3403,2,0)),"")</f>
        <v/>
      </c>
    </row>
    <row r="2505" spans="1:8" x14ac:dyDescent="0.3">
      <c r="A2505"/>
      <c r="B2505"/>
      <c r="C2505"/>
      <c r="D2505"/>
      <c r="E2505"/>
      <c r="G2505" s="2" t="str">
        <f>IF(AND($A2505&lt;&gt;"Eindtotaal",$A2505&lt;&gt;""),(VLOOKUP($A2505,basisdata!$J$1:$M$3403,4,0)),"")</f>
        <v/>
      </c>
      <c r="H2505" s="2" t="str">
        <f>IF(AND($A2505&lt;&gt;"Eindtotaal",$A2505&lt;&gt;""),(VLOOKUP($A2505,basisdata!$J$1:$M$3403,2,0)),"")</f>
        <v/>
      </c>
    </row>
    <row r="2506" spans="1:8" x14ac:dyDescent="0.3">
      <c r="A2506"/>
      <c r="B2506"/>
      <c r="C2506"/>
      <c r="D2506"/>
      <c r="E2506"/>
      <c r="G2506" s="2" t="str">
        <f>IF(AND($A2506&lt;&gt;"Eindtotaal",$A2506&lt;&gt;""),(VLOOKUP($A2506,basisdata!$J$1:$M$3403,4,0)),"")</f>
        <v/>
      </c>
      <c r="H2506" s="2" t="str">
        <f>IF(AND($A2506&lt;&gt;"Eindtotaal",$A2506&lt;&gt;""),(VLOOKUP($A2506,basisdata!$J$1:$M$3403,2,0)),"")</f>
        <v/>
      </c>
    </row>
    <row r="2507" spans="1:8" x14ac:dyDescent="0.3">
      <c r="A2507"/>
      <c r="B2507"/>
      <c r="C2507"/>
      <c r="D2507"/>
      <c r="E2507"/>
      <c r="G2507" s="2" t="str">
        <f>IF(AND($A2507&lt;&gt;"Eindtotaal",$A2507&lt;&gt;""),(VLOOKUP($A2507,basisdata!$J$1:$M$3403,4,0)),"")</f>
        <v/>
      </c>
      <c r="H2507" s="2" t="str">
        <f>IF(AND($A2507&lt;&gt;"Eindtotaal",$A2507&lt;&gt;""),(VLOOKUP($A2507,basisdata!$J$1:$M$3403,2,0)),"")</f>
        <v/>
      </c>
    </row>
    <row r="2508" spans="1:8" x14ac:dyDescent="0.3">
      <c r="A2508"/>
      <c r="B2508"/>
      <c r="C2508"/>
      <c r="D2508"/>
      <c r="E2508"/>
      <c r="G2508" s="2" t="str">
        <f>IF(AND($A2508&lt;&gt;"Eindtotaal",$A2508&lt;&gt;""),(VLOOKUP($A2508,basisdata!$J$1:$M$3403,4,0)),"")</f>
        <v/>
      </c>
      <c r="H2508" s="2" t="str">
        <f>IF(AND($A2508&lt;&gt;"Eindtotaal",$A2508&lt;&gt;""),(VLOOKUP($A2508,basisdata!$J$1:$M$3403,2,0)),"")</f>
        <v/>
      </c>
    </row>
    <row r="2509" spans="1:8" x14ac:dyDescent="0.3">
      <c r="A2509"/>
      <c r="B2509"/>
      <c r="C2509"/>
      <c r="D2509"/>
      <c r="E2509"/>
      <c r="G2509" s="2" t="str">
        <f>IF(AND($A2509&lt;&gt;"Eindtotaal",$A2509&lt;&gt;""),(VLOOKUP($A2509,basisdata!$J$1:$M$3403,4,0)),"")</f>
        <v/>
      </c>
      <c r="H2509" s="2" t="str">
        <f>IF(AND($A2509&lt;&gt;"Eindtotaal",$A2509&lt;&gt;""),(VLOOKUP($A2509,basisdata!$J$1:$M$3403,2,0)),"")</f>
        <v/>
      </c>
    </row>
    <row r="2510" spans="1:8" x14ac:dyDescent="0.3">
      <c r="A2510"/>
      <c r="B2510"/>
      <c r="C2510"/>
      <c r="D2510"/>
      <c r="E2510"/>
      <c r="G2510" s="2" t="str">
        <f>IF(AND($A2510&lt;&gt;"Eindtotaal",$A2510&lt;&gt;""),(VLOOKUP($A2510,basisdata!$J$1:$M$3403,4,0)),"")</f>
        <v/>
      </c>
      <c r="H2510" s="2" t="str">
        <f>IF(AND($A2510&lt;&gt;"Eindtotaal",$A2510&lt;&gt;""),(VLOOKUP($A2510,basisdata!$J$1:$M$3403,2,0)),"")</f>
        <v/>
      </c>
    </row>
    <row r="2511" spans="1:8" x14ac:dyDescent="0.3">
      <c r="A2511"/>
      <c r="B2511"/>
      <c r="C2511"/>
      <c r="D2511"/>
      <c r="E2511"/>
      <c r="G2511" s="2" t="str">
        <f>IF(AND($A2511&lt;&gt;"Eindtotaal",$A2511&lt;&gt;""),(VLOOKUP($A2511,basisdata!$J$1:$M$3403,4,0)),"")</f>
        <v/>
      </c>
      <c r="H2511" s="2" t="str">
        <f>IF(AND($A2511&lt;&gt;"Eindtotaal",$A2511&lt;&gt;""),(VLOOKUP($A2511,basisdata!$J$1:$M$3403,2,0)),"")</f>
        <v/>
      </c>
    </row>
    <row r="2512" spans="1:8" x14ac:dyDescent="0.3">
      <c r="A2512"/>
      <c r="B2512"/>
      <c r="C2512"/>
      <c r="D2512"/>
      <c r="E2512"/>
      <c r="G2512" s="2" t="str">
        <f>IF(AND($A2512&lt;&gt;"Eindtotaal",$A2512&lt;&gt;""),(VLOOKUP($A2512,basisdata!$J$1:$M$3403,4,0)),"")</f>
        <v/>
      </c>
      <c r="H2512" s="2" t="str">
        <f>IF(AND($A2512&lt;&gt;"Eindtotaal",$A2512&lt;&gt;""),(VLOOKUP($A2512,basisdata!$J$1:$M$3403,2,0)),"")</f>
        <v/>
      </c>
    </row>
    <row r="2513" spans="1:8" x14ac:dyDescent="0.3">
      <c r="A2513"/>
      <c r="B2513"/>
      <c r="C2513"/>
      <c r="D2513"/>
      <c r="E2513"/>
      <c r="G2513" s="2" t="str">
        <f>IF(AND($A2513&lt;&gt;"Eindtotaal",$A2513&lt;&gt;""),(VLOOKUP($A2513,basisdata!$J$1:$M$3403,4,0)),"")</f>
        <v/>
      </c>
      <c r="H2513" s="2" t="str">
        <f>IF(AND($A2513&lt;&gt;"Eindtotaal",$A2513&lt;&gt;""),(VLOOKUP($A2513,basisdata!$J$1:$M$3403,2,0)),"")</f>
        <v/>
      </c>
    </row>
    <row r="2514" spans="1:8" x14ac:dyDescent="0.3">
      <c r="A2514"/>
      <c r="B2514"/>
      <c r="C2514"/>
      <c r="D2514"/>
      <c r="E2514"/>
      <c r="G2514" s="2" t="str">
        <f>IF(AND($A2514&lt;&gt;"Eindtotaal",$A2514&lt;&gt;""),(VLOOKUP($A2514,basisdata!$J$1:$M$3403,4,0)),"")</f>
        <v/>
      </c>
      <c r="H2514" s="2" t="str">
        <f>IF(AND($A2514&lt;&gt;"Eindtotaal",$A2514&lt;&gt;""),(VLOOKUP($A2514,basisdata!$J$1:$M$3403,2,0)),"")</f>
        <v/>
      </c>
    </row>
    <row r="2515" spans="1:8" x14ac:dyDescent="0.3">
      <c r="A2515"/>
      <c r="B2515"/>
      <c r="C2515"/>
      <c r="D2515"/>
      <c r="E2515"/>
      <c r="G2515" s="2" t="str">
        <f>IF(AND($A2515&lt;&gt;"Eindtotaal",$A2515&lt;&gt;""),(VLOOKUP($A2515,basisdata!$J$1:$M$3403,4,0)),"")</f>
        <v/>
      </c>
      <c r="H2515" s="2" t="str">
        <f>IF(AND($A2515&lt;&gt;"Eindtotaal",$A2515&lt;&gt;""),(VLOOKUP($A2515,basisdata!$J$1:$M$3403,2,0)),"")</f>
        <v/>
      </c>
    </row>
    <row r="2516" spans="1:8" x14ac:dyDescent="0.3">
      <c r="A2516"/>
      <c r="B2516"/>
      <c r="C2516"/>
      <c r="D2516"/>
      <c r="E2516"/>
      <c r="G2516" s="2" t="str">
        <f>IF(AND($A2516&lt;&gt;"Eindtotaal",$A2516&lt;&gt;""),(VLOOKUP($A2516,basisdata!$J$1:$M$3403,4,0)),"")</f>
        <v/>
      </c>
      <c r="H2516" s="2" t="str">
        <f>IF(AND($A2516&lt;&gt;"Eindtotaal",$A2516&lt;&gt;""),(VLOOKUP($A2516,basisdata!$J$1:$M$3403,2,0)),"")</f>
        <v/>
      </c>
    </row>
    <row r="2517" spans="1:8" x14ac:dyDescent="0.3">
      <c r="A2517"/>
      <c r="B2517"/>
      <c r="C2517"/>
      <c r="D2517"/>
      <c r="E2517"/>
      <c r="G2517" s="2" t="str">
        <f>IF(AND($A2517&lt;&gt;"Eindtotaal",$A2517&lt;&gt;""),(VLOOKUP($A2517,basisdata!$J$1:$M$3403,4,0)),"")</f>
        <v/>
      </c>
      <c r="H2517" s="2" t="str">
        <f>IF(AND($A2517&lt;&gt;"Eindtotaal",$A2517&lt;&gt;""),(VLOOKUP($A2517,basisdata!$J$1:$M$3403,2,0)),"")</f>
        <v/>
      </c>
    </row>
    <row r="2518" spans="1:8" x14ac:dyDescent="0.3">
      <c r="A2518"/>
      <c r="B2518"/>
      <c r="C2518"/>
      <c r="D2518"/>
      <c r="E2518"/>
      <c r="G2518" s="2" t="str">
        <f>IF(AND($A2518&lt;&gt;"Eindtotaal",$A2518&lt;&gt;""),(VLOOKUP($A2518,basisdata!$J$1:$M$3403,4,0)),"")</f>
        <v/>
      </c>
      <c r="H2518" s="2" t="str">
        <f>IF(AND($A2518&lt;&gt;"Eindtotaal",$A2518&lt;&gt;""),(VLOOKUP($A2518,basisdata!$J$1:$M$3403,2,0)),"")</f>
        <v/>
      </c>
    </row>
    <row r="2519" spans="1:8" x14ac:dyDescent="0.3">
      <c r="A2519"/>
      <c r="B2519"/>
      <c r="C2519"/>
      <c r="D2519"/>
      <c r="E2519"/>
      <c r="G2519" s="2" t="str">
        <f>IF(AND($A2519&lt;&gt;"Eindtotaal",$A2519&lt;&gt;""),(VLOOKUP($A2519,basisdata!$J$1:$M$3403,4,0)),"")</f>
        <v/>
      </c>
      <c r="H2519" s="2" t="str">
        <f>IF(AND($A2519&lt;&gt;"Eindtotaal",$A2519&lt;&gt;""),(VLOOKUP($A2519,basisdata!$J$1:$M$3403,2,0)),"")</f>
        <v/>
      </c>
    </row>
    <row r="2520" spans="1:8" x14ac:dyDescent="0.3">
      <c r="A2520"/>
      <c r="B2520"/>
      <c r="C2520"/>
      <c r="D2520"/>
      <c r="E2520"/>
      <c r="G2520" s="2" t="str">
        <f>IF(AND($A2520&lt;&gt;"Eindtotaal",$A2520&lt;&gt;""),(VLOOKUP($A2520,basisdata!$J$1:$M$3403,4,0)),"")</f>
        <v/>
      </c>
      <c r="H2520" s="2" t="str">
        <f>IF(AND($A2520&lt;&gt;"Eindtotaal",$A2520&lt;&gt;""),(VLOOKUP($A2520,basisdata!$J$1:$M$3403,2,0)),"")</f>
        <v/>
      </c>
    </row>
    <row r="2521" spans="1:8" x14ac:dyDescent="0.3">
      <c r="A2521"/>
      <c r="B2521"/>
      <c r="C2521"/>
      <c r="D2521"/>
      <c r="E2521"/>
      <c r="G2521" s="2" t="str">
        <f>IF(AND($A2521&lt;&gt;"Eindtotaal",$A2521&lt;&gt;""),(VLOOKUP($A2521,basisdata!$J$1:$M$3403,4,0)),"")</f>
        <v/>
      </c>
      <c r="H2521" s="2" t="str">
        <f>IF(AND($A2521&lt;&gt;"Eindtotaal",$A2521&lt;&gt;""),(VLOOKUP($A2521,basisdata!$J$1:$M$3403,2,0)),"")</f>
        <v/>
      </c>
    </row>
    <row r="2522" spans="1:8" x14ac:dyDescent="0.3">
      <c r="A2522"/>
      <c r="B2522"/>
      <c r="C2522"/>
      <c r="D2522"/>
      <c r="E2522"/>
      <c r="G2522" s="2" t="str">
        <f>IF(AND($A2522&lt;&gt;"Eindtotaal",$A2522&lt;&gt;""),(VLOOKUP($A2522,basisdata!$J$1:$M$3403,4,0)),"")</f>
        <v/>
      </c>
      <c r="H2522" s="2" t="str">
        <f>IF(AND($A2522&lt;&gt;"Eindtotaal",$A2522&lt;&gt;""),(VLOOKUP($A2522,basisdata!$J$1:$M$3403,2,0)),"")</f>
        <v/>
      </c>
    </row>
    <row r="2523" spans="1:8" x14ac:dyDescent="0.3">
      <c r="A2523"/>
      <c r="B2523"/>
      <c r="C2523"/>
      <c r="D2523"/>
      <c r="E2523"/>
      <c r="G2523" s="2" t="str">
        <f>IF(AND($A2523&lt;&gt;"Eindtotaal",$A2523&lt;&gt;""),(VLOOKUP($A2523,basisdata!$J$1:$M$3403,4,0)),"")</f>
        <v/>
      </c>
      <c r="H2523" s="2" t="str">
        <f>IF(AND($A2523&lt;&gt;"Eindtotaal",$A2523&lt;&gt;""),(VLOOKUP($A2523,basisdata!$J$1:$M$3403,2,0)),"")</f>
        <v/>
      </c>
    </row>
    <row r="2524" spans="1:8" x14ac:dyDescent="0.3">
      <c r="A2524"/>
      <c r="B2524"/>
      <c r="C2524"/>
      <c r="D2524"/>
      <c r="E2524"/>
      <c r="G2524" s="2" t="str">
        <f>IF(AND($A2524&lt;&gt;"Eindtotaal",$A2524&lt;&gt;""),(VLOOKUP($A2524,basisdata!$J$1:$M$3403,4,0)),"")</f>
        <v/>
      </c>
      <c r="H2524" s="2" t="str">
        <f>IF(AND($A2524&lt;&gt;"Eindtotaal",$A2524&lt;&gt;""),(VLOOKUP($A2524,basisdata!$J$1:$M$3403,2,0)),"")</f>
        <v/>
      </c>
    </row>
    <row r="2525" spans="1:8" x14ac:dyDescent="0.3">
      <c r="A2525"/>
      <c r="B2525"/>
      <c r="C2525"/>
      <c r="D2525"/>
      <c r="E2525"/>
      <c r="G2525" s="2" t="str">
        <f>IF(AND($A2525&lt;&gt;"Eindtotaal",$A2525&lt;&gt;""),(VLOOKUP($A2525,basisdata!$J$1:$M$3403,4,0)),"")</f>
        <v/>
      </c>
      <c r="H2525" s="2" t="str">
        <f>IF(AND($A2525&lt;&gt;"Eindtotaal",$A2525&lt;&gt;""),(VLOOKUP($A2525,basisdata!$J$1:$M$3403,2,0)),"")</f>
        <v/>
      </c>
    </row>
    <row r="2526" spans="1:8" x14ac:dyDescent="0.3">
      <c r="A2526"/>
      <c r="B2526"/>
      <c r="C2526"/>
      <c r="D2526"/>
      <c r="E2526"/>
      <c r="G2526" s="2" t="str">
        <f>IF(AND($A2526&lt;&gt;"Eindtotaal",$A2526&lt;&gt;""),(VLOOKUP($A2526,basisdata!$J$1:$M$3403,4,0)),"")</f>
        <v/>
      </c>
      <c r="H2526" s="2" t="str">
        <f>IF(AND($A2526&lt;&gt;"Eindtotaal",$A2526&lt;&gt;""),(VLOOKUP($A2526,basisdata!$J$1:$M$3403,2,0)),"")</f>
        <v/>
      </c>
    </row>
    <row r="2527" spans="1:8" x14ac:dyDescent="0.3">
      <c r="A2527"/>
      <c r="B2527"/>
      <c r="C2527"/>
      <c r="D2527"/>
      <c r="E2527"/>
      <c r="G2527" s="2" t="str">
        <f>IF(AND($A2527&lt;&gt;"Eindtotaal",$A2527&lt;&gt;""),(VLOOKUP($A2527,basisdata!$J$1:$M$3403,4,0)),"")</f>
        <v/>
      </c>
      <c r="H2527" s="2" t="str">
        <f>IF(AND($A2527&lt;&gt;"Eindtotaal",$A2527&lt;&gt;""),(VLOOKUP($A2527,basisdata!$J$1:$M$3403,2,0)),"")</f>
        <v/>
      </c>
    </row>
    <row r="2528" spans="1:8" x14ac:dyDescent="0.3">
      <c r="A2528"/>
      <c r="B2528"/>
      <c r="C2528"/>
      <c r="D2528"/>
      <c r="E2528"/>
      <c r="G2528" s="2" t="str">
        <f>IF(AND($A2528&lt;&gt;"Eindtotaal",$A2528&lt;&gt;""),(VLOOKUP($A2528,basisdata!$J$1:$M$3403,4,0)),"")</f>
        <v/>
      </c>
      <c r="H2528" s="2" t="str">
        <f>IF(AND($A2528&lt;&gt;"Eindtotaal",$A2528&lt;&gt;""),(VLOOKUP($A2528,basisdata!$J$1:$M$3403,2,0)),"")</f>
        <v/>
      </c>
    </row>
    <row r="2529" spans="1:8" x14ac:dyDescent="0.3">
      <c r="A2529"/>
      <c r="B2529"/>
      <c r="C2529"/>
      <c r="D2529"/>
      <c r="E2529"/>
      <c r="G2529" s="2" t="str">
        <f>IF(AND($A2529&lt;&gt;"Eindtotaal",$A2529&lt;&gt;""),(VLOOKUP($A2529,basisdata!$J$1:$M$3403,4,0)),"")</f>
        <v/>
      </c>
      <c r="H2529" s="2" t="str">
        <f>IF(AND($A2529&lt;&gt;"Eindtotaal",$A2529&lt;&gt;""),(VLOOKUP($A2529,basisdata!$J$1:$M$3403,2,0)),"")</f>
        <v/>
      </c>
    </row>
    <row r="2530" spans="1:8" x14ac:dyDescent="0.3">
      <c r="A2530"/>
      <c r="B2530"/>
      <c r="C2530"/>
      <c r="D2530"/>
      <c r="E2530"/>
      <c r="G2530" s="2" t="str">
        <f>IF(AND($A2530&lt;&gt;"Eindtotaal",$A2530&lt;&gt;""),(VLOOKUP($A2530,basisdata!$J$1:$M$3403,4,0)),"")</f>
        <v/>
      </c>
      <c r="H2530" s="2" t="str">
        <f>IF(AND($A2530&lt;&gt;"Eindtotaal",$A2530&lt;&gt;""),(VLOOKUP($A2530,basisdata!$J$1:$M$3403,2,0)),"")</f>
        <v/>
      </c>
    </row>
    <row r="2531" spans="1:8" x14ac:dyDescent="0.3">
      <c r="A2531"/>
      <c r="B2531"/>
      <c r="C2531"/>
      <c r="D2531"/>
      <c r="E2531"/>
      <c r="G2531" s="2" t="str">
        <f>IF(AND($A2531&lt;&gt;"Eindtotaal",$A2531&lt;&gt;""),(VLOOKUP($A2531,basisdata!$J$1:$M$3403,4,0)),"")</f>
        <v/>
      </c>
      <c r="H2531" s="2" t="str">
        <f>IF(AND($A2531&lt;&gt;"Eindtotaal",$A2531&lt;&gt;""),(VLOOKUP($A2531,basisdata!$J$1:$M$3403,2,0)),"")</f>
        <v/>
      </c>
    </row>
    <row r="2532" spans="1:8" x14ac:dyDescent="0.3">
      <c r="A2532"/>
      <c r="B2532"/>
      <c r="C2532"/>
      <c r="D2532"/>
      <c r="E2532"/>
      <c r="G2532" s="2" t="str">
        <f>IF(AND($A2532&lt;&gt;"Eindtotaal",$A2532&lt;&gt;""),(VLOOKUP($A2532,basisdata!$J$1:$M$3403,4,0)),"")</f>
        <v/>
      </c>
      <c r="H2532" s="2" t="str">
        <f>IF(AND($A2532&lt;&gt;"Eindtotaal",$A2532&lt;&gt;""),(VLOOKUP($A2532,basisdata!$J$1:$M$3403,2,0)),"")</f>
        <v/>
      </c>
    </row>
    <row r="2533" spans="1:8" x14ac:dyDescent="0.3">
      <c r="A2533"/>
      <c r="B2533"/>
      <c r="C2533"/>
      <c r="D2533"/>
      <c r="E2533"/>
      <c r="G2533" s="2" t="str">
        <f>IF(AND($A2533&lt;&gt;"Eindtotaal",$A2533&lt;&gt;""),(VLOOKUP($A2533,basisdata!$J$1:$M$3403,4,0)),"")</f>
        <v/>
      </c>
      <c r="H2533" s="2" t="str">
        <f>IF(AND($A2533&lt;&gt;"Eindtotaal",$A2533&lt;&gt;""),(VLOOKUP($A2533,basisdata!$J$1:$M$3403,2,0)),"")</f>
        <v/>
      </c>
    </row>
    <row r="2534" spans="1:8" x14ac:dyDescent="0.3">
      <c r="A2534"/>
      <c r="B2534"/>
      <c r="C2534"/>
      <c r="D2534"/>
      <c r="E2534"/>
      <c r="G2534" s="2" t="str">
        <f>IF(AND($A2534&lt;&gt;"Eindtotaal",$A2534&lt;&gt;""),(VLOOKUP($A2534,basisdata!$J$1:$M$3403,4,0)),"")</f>
        <v/>
      </c>
      <c r="H2534" s="2" t="str">
        <f>IF(AND($A2534&lt;&gt;"Eindtotaal",$A2534&lt;&gt;""),(VLOOKUP($A2534,basisdata!$J$1:$M$3403,2,0)),"")</f>
        <v/>
      </c>
    </row>
    <row r="2535" spans="1:8" x14ac:dyDescent="0.3">
      <c r="A2535"/>
      <c r="B2535"/>
      <c r="C2535"/>
      <c r="D2535"/>
      <c r="E2535"/>
      <c r="G2535" s="2" t="str">
        <f>IF(AND($A2535&lt;&gt;"Eindtotaal",$A2535&lt;&gt;""),(VLOOKUP($A2535,basisdata!$J$1:$M$3403,4,0)),"")</f>
        <v/>
      </c>
      <c r="H2535" s="2" t="str">
        <f>IF(AND($A2535&lt;&gt;"Eindtotaal",$A2535&lt;&gt;""),(VLOOKUP($A2535,basisdata!$J$1:$M$3403,2,0)),"")</f>
        <v/>
      </c>
    </row>
    <row r="2536" spans="1:8" x14ac:dyDescent="0.3">
      <c r="A2536"/>
      <c r="B2536"/>
      <c r="C2536"/>
      <c r="D2536"/>
      <c r="E2536"/>
      <c r="G2536" s="2" t="str">
        <f>IF(AND($A2536&lt;&gt;"Eindtotaal",$A2536&lt;&gt;""),(VLOOKUP($A2536,basisdata!$J$1:$M$3403,4,0)),"")</f>
        <v/>
      </c>
      <c r="H2536" s="2" t="str">
        <f>IF(AND($A2536&lt;&gt;"Eindtotaal",$A2536&lt;&gt;""),(VLOOKUP($A2536,basisdata!$J$1:$M$3403,2,0)),"")</f>
        <v/>
      </c>
    </row>
    <row r="2537" spans="1:8" x14ac:dyDescent="0.3">
      <c r="A2537"/>
      <c r="B2537"/>
      <c r="C2537"/>
      <c r="D2537"/>
      <c r="E2537"/>
      <c r="G2537" s="2" t="str">
        <f>IF(AND($A2537&lt;&gt;"Eindtotaal",$A2537&lt;&gt;""),(VLOOKUP($A2537,basisdata!$J$1:$M$3403,4,0)),"")</f>
        <v/>
      </c>
      <c r="H2537" s="2" t="str">
        <f>IF(AND($A2537&lt;&gt;"Eindtotaal",$A2537&lt;&gt;""),(VLOOKUP($A2537,basisdata!$J$1:$M$3403,2,0)),"")</f>
        <v/>
      </c>
    </row>
    <row r="2538" spans="1:8" x14ac:dyDescent="0.3">
      <c r="A2538"/>
      <c r="B2538"/>
      <c r="C2538"/>
      <c r="D2538"/>
      <c r="E2538"/>
      <c r="G2538" s="2" t="str">
        <f>IF(AND($A2538&lt;&gt;"Eindtotaal",$A2538&lt;&gt;""),(VLOOKUP($A2538,basisdata!$J$1:$M$3403,4,0)),"")</f>
        <v/>
      </c>
      <c r="H2538" s="2" t="str">
        <f>IF(AND($A2538&lt;&gt;"Eindtotaal",$A2538&lt;&gt;""),(VLOOKUP($A2538,basisdata!$J$1:$M$3403,2,0)),"")</f>
        <v/>
      </c>
    </row>
    <row r="2539" spans="1:8" x14ac:dyDescent="0.3">
      <c r="A2539"/>
      <c r="B2539"/>
      <c r="C2539"/>
      <c r="D2539"/>
      <c r="E2539"/>
      <c r="G2539" s="2" t="str">
        <f>IF(AND($A2539&lt;&gt;"Eindtotaal",$A2539&lt;&gt;""),(VLOOKUP($A2539,basisdata!$J$1:$M$3403,4,0)),"")</f>
        <v/>
      </c>
      <c r="H2539" s="2" t="str">
        <f>IF(AND($A2539&lt;&gt;"Eindtotaal",$A2539&lt;&gt;""),(VLOOKUP($A2539,basisdata!$J$1:$M$3403,2,0)),"")</f>
        <v/>
      </c>
    </row>
    <row r="2540" spans="1:8" x14ac:dyDescent="0.3">
      <c r="A2540"/>
      <c r="B2540"/>
      <c r="C2540"/>
      <c r="D2540"/>
      <c r="E2540"/>
      <c r="G2540" s="2" t="str">
        <f>IF(AND($A2540&lt;&gt;"Eindtotaal",$A2540&lt;&gt;""),(VLOOKUP($A2540,basisdata!$J$1:$M$3403,4,0)),"")</f>
        <v/>
      </c>
      <c r="H2540" s="2" t="str">
        <f>IF(AND($A2540&lt;&gt;"Eindtotaal",$A2540&lt;&gt;""),(VLOOKUP($A2540,basisdata!$J$1:$M$3403,2,0)),"")</f>
        <v/>
      </c>
    </row>
    <row r="2541" spans="1:8" x14ac:dyDescent="0.3">
      <c r="A2541"/>
      <c r="B2541"/>
      <c r="C2541"/>
      <c r="D2541"/>
      <c r="E2541"/>
      <c r="G2541" s="2" t="str">
        <f>IF(AND($A2541&lt;&gt;"Eindtotaal",$A2541&lt;&gt;""),(VLOOKUP($A2541,basisdata!$J$1:$M$3403,4,0)),"")</f>
        <v/>
      </c>
      <c r="H2541" s="2" t="str">
        <f>IF(AND($A2541&lt;&gt;"Eindtotaal",$A2541&lt;&gt;""),(VLOOKUP($A2541,basisdata!$J$1:$M$3403,2,0)),"")</f>
        <v/>
      </c>
    </row>
    <row r="2542" spans="1:8" x14ac:dyDescent="0.3">
      <c r="A2542"/>
      <c r="B2542"/>
      <c r="C2542"/>
      <c r="D2542"/>
      <c r="E2542"/>
      <c r="G2542" s="2" t="str">
        <f>IF(AND($A2542&lt;&gt;"Eindtotaal",$A2542&lt;&gt;""),(VLOOKUP($A2542,basisdata!$J$1:$M$3403,4,0)),"")</f>
        <v/>
      </c>
      <c r="H2542" s="2" t="str">
        <f>IF(AND($A2542&lt;&gt;"Eindtotaal",$A2542&lt;&gt;""),(VLOOKUP($A2542,basisdata!$J$1:$M$3403,2,0)),"")</f>
        <v/>
      </c>
    </row>
    <row r="2543" spans="1:8" x14ac:dyDescent="0.3">
      <c r="A2543"/>
      <c r="B2543"/>
      <c r="C2543"/>
      <c r="D2543"/>
      <c r="E2543"/>
      <c r="G2543" s="2" t="str">
        <f>IF(AND($A2543&lt;&gt;"Eindtotaal",$A2543&lt;&gt;""),(VLOOKUP($A2543,basisdata!$J$1:$M$3403,4,0)),"")</f>
        <v/>
      </c>
      <c r="H2543" s="2" t="str">
        <f>IF(AND($A2543&lt;&gt;"Eindtotaal",$A2543&lt;&gt;""),(VLOOKUP($A2543,basisdata!$J$1:$M$3403,2,0)),"")</f>
        <v/>
      </c>
    </row>
    <row r="2544" spans="1:8" x14ac:dyDescent="0.3">
      <c r="A2544"/>
      <c r="B2544"/>
      <c r="C2544"/>
      <c r="D2544"/>
      <c r="E2544"/>
      <c r="G2544" s="2" t="str">
        <f>IF(AND($A2544&lt;&gt;"Eindtotaal",$A2544&lt;&gt;""),(VLOOKUP($A2544,basisdata!$J$1:$M$3403,4,0)),"")</f>
        <v/>
      </c>
      <c r="H2544" s="2" t="str">
        <f>IF(AND($A2544&lt;&gt;"Eindtotaal",$A2544&lt;&gt;""),(VLOOKUP($A2544,basisdata!$J$1:$M$3403,2,0)),"")</f>
        <v/>
      </c>
    </row>
    <row r="2545" spans="1:8" x14ac:dyDescent="0.3">
      <c r="A2545"/>
      <c r="B2545"/>
      <c r="C2545"/>
      <c r="D2545"/>
      <c r="E2545"/>
      <c r="G2545" s="2" t="str">
        <f>IF(AND($A2545&lt;&gt;"Eindtotaal",$A2545&lt;&gt;""),(VLOOKUP($A2545,basisdata!$J$1:$M$3403,4,0)),"")</f>
        <v/>
      </c>
      <c r="H2545" s="2" t="str">
        <f>IF(AND($A2545&lt;&gt;"Eindtotaal",$A2545&lt;&gt;""),(VLOOKUP($A2545,basisdata!$J$1:$M$3403,2,0)),"")</f>
        <v/>
      </c>
    </row>
    <row r="2546" spans="1:8" x14ac:dyDescent="0.3">
      <c r="A2546"/>
      <c r="B2546"/>
      <c r="C2546"/>
      <c r="D2546"/>
      <c r="E2546"/>
      <c r="G2546" s="2" t="str">
        <f>IF(AND($A2546&lt;&gt;"Eindtotaal",$A2546&lt;&gt;""),(VLOOKUP($A2546,basisdata!$J$1:$M$3403,4,0)),"")</f>
        <v/>
      </c>
      <c r="H2546" s="2" t="str">
        <f>IF(AND($A2546&lt;&gt;"Eindtotaal",$A2546&lt;&gt;""),(VLOOKUP($A2546,basisdata!$J$1:$M$3403,2,0)),"")</f>
        <v/>
      </c>
    </row>
    <row r="2547" spans="1:8" x14ac:dyDescent="0.3">
      <c r="A2547"/>
      <c r="B2547"/>
      <c r="C2547"/>
      <c r="D2547"/>
      <c r="E2547"/>
      <c r="G2547" s="2" t="str">
        <f>IF(AND($A2547&lt;&gt;"Eindtotaal",$A2547&lt;&gt;""),(VLOOKUP($A2547,basisdata!$J$1:$M$3403,4,0)),"")</f>
        <v/>
      </c>
      <c r="H2547" s="2" t="str">
        <f>IF(AND($A2547&lt;&gt;"Eindtotaal",$A2547&lt;&gt;""),(VLOOKUP($A2547,basisdata!$J$1:$M$3403,2,0)),"")</f>
        <v/>
      </c>
    </row>
    <row r="2548" spans="1:8" x14ac:dyDescent="0.3">
      <c r="A2548"/>
      <c r="B2548"/>
      <c r="C2548"/>
      <c r="D2548"/>
      <c r="E2548"/>
      <c r="G2548" s="2" t="str">
        <f>IF(AND($A2548&lt;&gt;"Eindtotaal",$A2548&lt;&gt;""),(VLOOKUP($A2548,basisdata!$J$1:$M$3403,4,0)),"")</f>
        <v/>
      </c>
      <c r="H2548" s="2" t="str">
        <f>IF(AND($A2548&lt;&gt;"Eindtotaal",$A2548&lt;&gt;""),(VLOOKUP($A2548,basisdata!$J$1:$M$3403,2,0)),"")</f>
        <v/>
      </c>
    </row>
    <row r="2549" spans="1:8" x14ac:dyDescent="0.3">
      <c r="A2549"/>
      <c r="B2549"/>
      <c r="C2549"/>
      <c r="D2549"/>
      <c r="E2549"/>
      <c r="G2549" s="2" t="str">
        <f>IF(AND($A2549&lt;&gt;"Eindtotaal",$A2549&lt;&gt;""),(VLOOKUP($A2549,basisdata!$J$1:$M$3403,4,0)),"")</f>
        <v/>
      </c>
      <c r="H2549" s="2" t="str">
        <f>IF(AND($A2549&lt;&gt;"Eindtotaal",$A2549&lt;&gt;""),(VLOOKUP($A2549,basisdata!$J$1:$M$3403,2,0)),"")</f>
        <v/>
      </c>
    </row>
    <row r="2550" spans="1:8" x14ac:dyDescent="0.3">
      <c r="A2550"/>
      <c r="B2550"/>
      <c r="C2550"/>
      <c r="D2550"/>
      <c r="E2550"/>
      <c r="G2550" s="2" t="str">
        <f>IF(AND($A2550&lt;&gt;"Eindtotaal",$A2550&lt;&gt;""),(VLOOKUP($A2550,basisdata!$J$1:$M$3403,4,0)),"")</f>
        <v/>
      </c>
      <c r="H2550" s="2" t="str">
        <f>IF(AND($A2550&lt;&gt;"Eindtotaal",$A2550&lt;&gt;""),(VLOOKUP($A2550,basisdata!$J$1:$M$3403,2,0)),"")</f>
        <v/>
      </c>
    </row>
    <row r="2551" spans="1:8" x14ac:dyDescent="0.3">
      <c r="A2551"/>
      <c r="B2551"/>
      <c r="C2551"/>
      <c r="D2551"/>
      <c r="E2551"/>
      <c r="G2551" s="2" t="str">
        <f>IF(AND($A2551&lt;&gt;"Eindtotaal",$A2551&lt;&gt;""),(VLOOKUP($A2551,basisdata!$J$1:$M$3403,4,0)),"")</f>
        <v/>
      </c>
      <c r="H2551" s="2" t="str">
        <f>IF(AND($A2551&lt;&gt;"Eindtotaal",$A2551&lt;&gt;""),(VLOOKUP($A2551,basisdata!$J$1:$M$3403,2,0)),"")</f>
        <v/>
      </c>
    </row>
    <row r="2552" spans="1:8" x14ac:dyDescent="0.3">
      <c r="A2552"/>
      <c r="B2552"/>
      <c r="C2552"/>
      <c r="D2552"/>
      <c r="E2552"/>
      <c r="G2552" s="2" t="str">
        <f>IF(AND($A2552&lt;&gt;"Eindtotaal",$A2552&lt;&gt;""),(VLOOKUP($A2552,basisdata!$J$1:$M$3403,4,0)),"")</f>
        <v/>
      </c>
      <c r="H2552" s="2" t="str">
        <f>IF(AND($A2552&lt;&gt;"Eindtotaal",$A2552&lt;&gt;""),(VLOOKUP($A2552,basisdata!$J$1:$M$3403,2,0)),"")</f>
        <v/>
      </c>
    </row>
    <row r="2553" spans="1:8" x14ac:dyDescent="0.3">
      <c r="A2553"/>
      <c r="B2553"/>
      <c r="C2553"/>
      <c r="D2553"/>
      <c r="E2553"/>
      <c r="G2553" s="2" t="str">
        <f>IF(AND($A2553&lt;&gt;"Eindtotaal",$A2553&lt;&gt;""),(VLOOKUP($A2553,basisdata!$J$1:$M$3403,4,0)),"")</f>
        <v/>
      </c>
      <c r="H2553" s="2" t="str">
        <f>IF(AND($A2553&lt;&gt;"Eindtotaal",$A2553&lt;&gt;""),(VLOOKUP($A2553,basisdata!$J$1:$M$3403,2,0)),"")</f>
        <v/>
      </c>
    </row>
    <row r="2554" spans="1:8" x14ac:dyDescent="0.3">
      <c r="A2554"/>
      <c r="B2554"/>
      <c r="C2554"/>
      <c r="D2554"/>
      <c r="E2554"/>
      <c r="G2554" s="2" t="str">
        <f>IF(AND($A2554&lt;&gt;"Eindtotaal",$A2554&lt;&gt;""),(VLOOKUP($A2554,basisdata!$J$1:$M$3403,4,0)),"")</f>
        <v/>
      </c>
      <c r="H2554" s="2" t="str">
        <f>IF(AND($A2554&lt;&gt;"Eindtotaal",$A2554&lt;&gt;""),(VLOOKUP($A2554,basisdata!$J$1:$M$3403,2,0)),"")</f>
        <v/>
      </c>
    </row>
    <row r="2555" spans="1:8" x14ac:dyDescent="0.3">
      <c r="A2555"/>
      <c r="B2555"/>
      <c r="C2555"/>
      <c r="D2555"/>
      <c r="E2555"/>
      <c r="G2555" s="2" t="str">
        <f>IF(AND($A2555&lt;&gt;"Eindtotaal",$A2555&lt;&gt;""),(VLOOKUP($A2555,basisdata!$J$1:$M$3403,4,0)),"")</f>
        <v/>
      </c>
      <c r="H2555" s="2" t="str">
        <f>IF(AND($A2555&lt;&gt;"Eindtotaal",$A2555&lt;&gt;""),(VLOOKUP($A2555,basisdata!$J$1:$M$3403,2,0)),"")</f>
        <v/>
      </c>
    </row>
    <row r="2556" spans="1:8" x14ac:dyDescent="0.3">
      <c r="A2556"/>
      <c r="B2556"/>
      <c r="C2556"/>
      <c r="D2556"/>
      <c r="E2556"/>
      <c r="G2556" s="2" t="str">
        <f>IF(AND($A2556&lt;&gt;"Eindtotaal",$A2556&lt;&gt;""),(VLOOKUP($A2556,basisdata!$J$1:$M$3403,4,0)),"")</f>
        <v/>
      </c>
      <c r="H2556" s="2" t="str">
        <f>IF(AND($A2556&lt;&gt;"Eindtotaal",$A2556&lt;&gt;""),(VLOOKUP($A2556,basisdata!$J$1:$M$3403,2,0)),"")</f>
        <v/>
      </c>
    </row>
    <row r="2557" spans="1:8" x14ac:dyDescent="0.3">
      <c r="A2557"/>
      <c r="B2557"/>
      <c r="C2557"/>
      <c r="D2557"/>
      <c r="E2557"/>
      <c r="G2557" s="2" t="str">
        <f>IF(AND($A2557&lt;&gt;"Eindtotaal",$A2557&lt;&gt;""),(VLOOKUP($A2557,basisdata!$J$1:$M$3403,4,0)),"")</f>
        <v/>
      </c>
      <c r="H2557" s="2" t="str">
        <f>IF(AND($A2557&lt;&gt;"Eindtotaal",$A2557&lt;&gt;""),(VLOOKUP($A2557,basisdata!$J$1:$M$3403,2,0)),"")</f>
        <v/>
      </c>
    </row>
    <row r="2558" spans="1:8" x14ac:dyDescent="0.3">
      <c r="A2558"/>
      <c r="B2558"/>
      <c r="C2558"/>
      <c r="D2558"/>
      <c r="E2558"/>
      <c r="G2558" s="2" t="str">
        <f>IF(AND($A2558&lt;&gt;"Eindtotaal",$A2558&lt;&gt;""),(VLOOKUP($A2558,basisdata!$J$1:$M$3403,4,0)),"")</f>
        <v/>
      </c>
      <c r="H2558" s="2" t="str">
        <f>IF(AND($A2558&lt;&gt;"Eindtotaal",$A2558&lt;&gt;""),(VLOOKUP($A2558,basisdata!$J$1:$M$3403,2,0)),"")</f>
        <v/>
      </c>
    </row>
    <row r="2559" spans="1:8" x14ac:dyDescent="0.3">
      <c r="A2559"/>
      <c r="B2559"/>
      <c r="C2559"/>
      <c r="D2559"/>
      <c r="E2559"/>
      <c r="G2559" s="2" t="str">
        <f>IF(AND($A2559&lt;&gt;"Eindtotaal",$A2559&lt;&gt;""),(VLOOKUP($A2559,basisdata!$J$1:$M$3403,4,0)),"")</f>
        <v/>
      </c>
      <c r="H2559" s="2" t="str">
        <f>IF(AND($A2559&lt;&gt;"Eindtotaal",$A2559&lt;&gt;""),(VLOOKUP($A2559,basisdata!$J$1:$M$3403,2,0)),"")</f>
        <v/>
      </c>
    </row>
    <row r="2560" spans="1:8" x14ac:dyDescent="0.3">
      <c r="A2560"/>
      <c r="B2560"/>
      <c r="C2560"/>
      <c r="D2560"/>
      <c r="E2560"/>
      <c r="G2560" s="2" t="str">
        <f>IF(AND($A2560&lt;&gt;"Eindtotaal",$A2560&lt;&gt;""),(VLOOKUP($A2560,basisdata!$J$1:$M$3403,4,0)),"")</f>
        <v/>
      </c>
      <c r="H2560" s="2" t="str">
        <f>IF(AND($A2560&lt;&gt;"Eindtotaal",$A2560&lt;&gt;""),(VLOOKUP($A2560,basisdata!$J$1:$M$3403,2,0)),"")</f>
        <v/>
      </c>
    </row>
    <row r="2561" spans="1:8" x14ac:dyDescent="0.3">
      <c r="A2561"/>
      <c r="B2561"/>
      <c r="C2561"/>
      <c r="D2561"/>
      <c r="E2561"/>
      <c r="G2561" s="2" t="str">
        <f>IF(AND($A2561&lt;&gt;"Eindtotaal",$A2561&lt;&gt;""),(VLOOKUP($A2561,basisdata!$J$1:$M$3403,4,0)),"")</f>
        <v/>
      </c>
      <c r="H2561" s="2" t="str">
        <f>IF(AND($A2561&lt;&gt;"Eindtotaal",$A2561&lt;&gt;""),(VLOOKUP($A2561,basisdata!$J$1:$M$3403,2,0)),"")</f>
        <v/>
      </c>
    </row>
    <row r="2562" spans="1:8" x14ac:dyDescent="0.3">
      <c r="A2562"/>
      <c r="B2562"/>
      <c r="C2562"/>
      <c r="D2562"/>
      <c r="E2562"/>
      <c r="G2562" s="2" t="str">
        <f>IF(AND($A2562&lt;&gt;"Eindtotaal",$A2562&lt;&gt;""),(VLOOKUP($A2562,basisdata!$J$1:$M$3403,4,0)),"")</f>
        <v/>
      </c>
      <c r="H2562" s="2" t="str">
        <f>IF(AND($A2562&lt;&gt;"Eindtotaal",$A2562&lt;&gt;""),(VLOOKUP($A2562,basisdata!$J$1:$M$3403,2,0)),"")</f>
        <v/>
      </c>
    </row>
    <row r="2563" spans="1:8" x14ac:dyDescent="0.3">
      <c r="A2563"/>
      <c r="B2563"/>
      <c r="C2563"/>
      <c r="D2563"/>
      <c r="E2563"/>
      <c r="G2563" s="2" t="str">
        <f>IF(AND($A2563&lt;&gt;"Eindtotaal",$A2563&lt;&gt;""),(VLOOKUP($A2563,basisdata!$J$1:$M$3403,4,0)),"")</f>
        <v/>
      </c>
      <c r="H2563" s="2" t="str">
        <f>IF(AND($A2563&lt;&gt;"Eindtotaal",$A2563&lt;&gt;""),(VLOOKUP($A2563,basisdata!$J$1:$M$3403,2,0)),"")</f>
        <v/>
      </c>
    </row>
    <row r="2564" spans="1:8" x14ac:dyDescent="0.3">
      <c r="A2564"/>
      <c r="B2564"/>
      <c r="C2564"/>
      <c r="D2564"/>
      <c r="E2564"/>
      <c r="G2564" s="2" t="str">
        <f>IF(AND($A2564&lt;&gt;"Eindtotaal",$A2564&lt;&gt;""),(VLOOKUP($A2564,basisdata!$J$1:$M$3403,4,0)),"")</f>
        <v/>
      </c>
      <c r="H2564" s="2" t="str">
        <f>IF(AND($A2564&lt;&gt;"Eindtotaal",$A2564&lt;&gt;""),(VLOOKUP($A2564,basisdata!$J$1:$M$3403,2,0)),"")</f>
        <v/>
      </c>
    </row>
    <row r="2565" spans="1:8" x14ac:dyDescent="0.3">
      <c r="A2565"/>
      <c r="B2565"/>
      <c r="C2565"/>
      <c r="D2565"/>
      <c r="E2565"/>
      <c r="G2565" s="2" t="str">
        <f>IF(AND($A2565&lt;&gt;"Eindtotaal",$A2565&lt;&gt;""),(VLOOKUP($A2565,basisdata!$J$1:$M$3403,4,0)),"")</f>
        <v/>
      </c>
      <c r="H2565" s="2" t="str">
        <f>IF(AND($A2565&lt;&gt;"Eindtotaal",$A2565&lt;&gt;""),(VLOOKUP($A2565,basisdata!$J$1:$M$3403,2,0)),"")</f>
        <v/>
      </c>
    </row>
    <row r="2566" spans="1:8" x14ac:dyDescent="0.3">
      <c r="A2566"/>
      <c r="B2566"/>
      <c r="C2566"/>
      <c r="D2566"/>
      <c r="E2566"/>
      <c r="G2566" s="2" t="str">
        <f>IF(AND($A2566&lt;&gt;"Eindtotaal",$A2566&lt;&gt;""),(VLOOKUP($A2566,basisdata!$J$1:$M$3403,4,0)),"")</f>
        <v/>
      </c>
      <c r="H2566" s="2" t="str">
        <f>IF(AND($A2566&lt;&gt;"Eindtotaal",$A2566&lt;&gt;""),(VLOOKUP($A2566,basisdata!$J$1:$M$3403,2,0)),"")</f>
        <v/>
      </c>
    </row>
    <row r="2567" spans="1:8" x14ac:dyDescent="0.3">
      <c r="A2567"/>
      <c r="B2567"/>
      <c r="C2567"/>
      <c r="D2567"/>
      <c r="E2567"/>
      <c r="G2567" s="2" t="str">
        <f>IF(AND($A2567&lt;&gt;"Eindtotaal",$A2567&lt;&gt;""),(VLOOKUP($A2567,basisdata!$J$1:$M$3403,4,0)),"")</f>
        <v/>
      </c>
      <c r="H2567" s="2" t="str">
        <f>IF(AND($A2567&lt;&gt;"Eindtotaal",$A2567&lt;&gt;""),(VLOOKUP($A2567,basisdata!$J$1:$M$3403,2,0)),"")</f>
        <v/>
      </c>
    </row>
    <row r="2568" spans="1:8" x14ac:dyDescent="0.3">
      <c r="A2568"/>
      <c r="B2568"/>
      <c r="C2568"/>
      <c r="D2568"/>
      <c r="E2568"/>
      <c r="G2568" s="2" t="str">
        <f>IF(AND($A2568&lt;&gt;"Eindtotaal",$A2568&lt;&gt;""),(VLOOKUP($A2568,basisdata!$J$1:$M$3403,4,0)),"")</f>
        <v/>
      </c>
      <c r="H2568" s="2" t="str">
        <f>IF(AND($A2568&lt;&gt;"Eindtotaal",$A2568&lt;&gt;""),(VLOOKUP($A2568,basisdata!$J$1:$M$3403,2,0)),"")</f>
        <v/>
      </c>
    </row>
    <row r="2569" spans="1:8" x14ac:dyDescent="0.3">
      <c r="A2569"/>
      <c r="B2569"/>
      <c r="C2569"/>
      <c r="D2569"/>
      <c r="E2569"/>
      <c r="G2569" s="2" t="str">
        <f>IF(AND($A2569&lt;&gt;"Eindtotaal",$A2569&lt;&gt;""),(VLOOKUP($A2569,basisdata!$J$1:$M$3403,4,0)),"")</f>
        <v/>
      </c>
      <c r="H2569" s="2" t="str">
        <f>IF(AND($A2569&lt;&gt;"Eindtotaal",$A2569&lt;&gt;""),(VLOOKUP($A2569,basisdata!$J$1:$M$3403,2,0)),"")</f>
        <v/>
      </c>
    </row>
    <row r="2570" spans="1:8" x14ac:dyDescent="0.3">
      <c r="A2570"/>
      <c r="B2570"/>
      <c r="C2570"/>
      <c r="D2570"/>
      <c r="E2570"/>
      <c r="G2570" s="2" t="str">
        <f>IF(AND($A2570&lt;&gt;"Eindtotaal",$A2570&lt;&gt;""),(VLOOKUP($A2570,basisdata!$J$1:$M$3403,4,0)),"")</f>
        <v/>
      </c>
      <c r="H2570" s="2" t="str">
        <f>IF(AND($A2570&lt;&gt;"Eindtotaal",$A2570&lt;&gt;""),(VLOOKUP($A2570,basisdata!$J$1:$M$3403,2,0)),"")</f>
        <v/>
      </c>
    </row>
    <row r="2571" spans="1:8" x14ac:dyDescent="0.3">
      <c r="A2571"/>
      <c r="B2571"/>
      <c r="C2571"/>
      <c r="D2571"/>
      <c r="E2571"/>
      <c r="G2571" s="2" t="str">
        <f>IF(AND($A2571&lt;&gt;"Eindtotaal",$A2571&lt;&gt;""),(VLOOKUP($A2571,basisdata!$J$1:$M$3403,4,0)),"")</f>
        <v/>
      </c>
      <c r="H2571" s="2" t="str">
        <f>IF(AND($A2571&lt;&gt;"Eindtotaal",$A2571&lt;&gt;""),(VLOOKUP($A2571,basisdata!$J$1:$M$3403,2,0)),"")</f>
        <v/>
      </c>
    </row>
    <row r="2572" spans="1:8" x14ac:dyDescent="0.3">
      <c r="A2572"/>
      <c r="B2572"/>
      <c r="C2572"/>
      <c r="D2572"/>
      <c r="E2572"/>
      <c r="G2572" s="2" t="str">
        <f>IF(AND($A2572&lt;&gt;"Eindtotaal",$A2572&lt;&gt;""),(VLOOKUP($A2572,basisdata!$J$1:$M$3403,4,0)),"")</f>
        <v/>
      </c>
      <c r="H2572" s="2" t="str">
        <f>IF(AND($A2572&lt;&gt;"Eindtotaal",$A2572&lt;&gt;""),(VLOOKUP($A2572,basisdata!$J$1:$M$3403,2,0)),"")</f>
        <v/>
      </c>
    </row>
    <row r="2573" spans="1:8" x14ac:dyDescent="0.3">
      <c r="A2573"/>
      <c r="B2573"/>
      <c r="C2573"/>
      <c r="D2573"/>
      <c r="E2573"/>
      <c r="G2573" s="2" t="str">
        <f>IF(AND($A2573&lt;&gt;"Eindtotaal",$A2573&lt;&gt;""),(VLOOKUP($A2573,basisdata!$J$1:$M$3403,4,0)),"")</f>
        <v/>
      </c>
      <c r="H2573" s="2" t="str">
        <f>IF(AND($A2573&lt;&gt;"Eindtotaal",$A2573&lt;&gt;""),(VLOOKUP($A2573,basisdata!$J$1:$M$3403,2,0)),"")</f>
        <v/>
      </c>
    </row>
    <row r="2574" spans="1:8" x14ac:dyDescent="0.3">
      <c r="A2574"/>
      <c r="B2574"/>
      <c r="C2574"/>
      <c r="D2574"/>
      <c r="E2574"/>
      <c r="G2574" s="2" t="str">
        <f>IF(AND($A2574&lt;&gt;"Eindtotaal",$A2574&lt;&gt;""),(VLOOKUP($A2574,basisdata!$J$1:$M$3403,4,0)),"")</f>
        <v/>
      </c>
      <c r="H2574" s="2" t="str">
        <f>IF(AND($A2574&lt;&gt;"Eindtotaal",$A2574&lt;&gt;""),(VLOOKUP($A2574,basisdata!$J$1:$M$3403,2,0)),"")</f>
        <v/>
      </c>
    </row>
    <row r="2575" spans="1:8" x14ac:dyDescent="0.3">
      <c r="A2575"/>
      <c r="B2575"/>
      <c r="C2575"/>
      <c r="D2575"/>
      <c r="E2575"/>
      <c r="G2575" s="2" t="str">
        <f>IF(AND($A2575&lt;&gt;"Eindtotaal",$A2575&lt;&gt;""),(VLOOKUP($A2575,basisdata!$J$1:$M$3403,4,0)),"")</f>
        <v/>
      </c>
      <c r="H2575" s="2" t="str">
        <f>IF(AND($A2575&lt;&gt;"Eindtotaal",$A2575&lt;&gt;""),(VLOOKUP($A2575,basisdata!$J$1:$M$3403,2,0)),"")</f>
        <v/>
      </c>
    </row>
    <row r="2576" spans="1:8" x14ac:dyDescent="0.3">
      <c r="A2576"/>
      <c r="B2576"/>
      <c r="C2576"/>
      <c r="D2576"/>
      <c r="E2576"/>
      <c r="G2576" s="2" t="str">
        <f>IF(AND($A2576&lt;&gt;"Eindtotaal",$A2576&lt;&gt;""),(VLOOKUP($A2576,basisdata!$J$1:$M$3403,4,0)),"")</f>
        <v/>
      </c>
      <c r="H2576" s="2" t="str">
        <f>IF(AND($A2576&lt;&gt;"Eindtotaal",$A2576&lt;&gt;""),(VLOOKUP($A2576,basisdata!$J$1:$M$3403,2,0)),"")</f>
        <v/>
      </c>
    </row>
    <row r="2577" spans="1:8" x14ac:dyDescent="0.3">
      <c r="A2577"/>
      <c r="B2577"/>
      <c r="C2577"/>
      <c r="D2577"/>
      <c r="E2577"/>
      <c r="G2577" s="2" t="str">
        <f>IF(AND($A2577&lt;&gt;"Eindtotaal",$A2577&lt;&gt;""),(VLOOKUP($A2577,basisdata!$J$1:$M$3403,4,0)),"")</f>
        <v/>
      </c>
      <c r="H2577" s="2" t="str">
        <f>IF(AND($A2577&lt;&gt;"Eindtotaal",$A2577&lt;&gt;""),(VLOOKUP($A2577,basisdata!$J$1:$M$3403,2,0)),"")</f>
        <v/>
      </c>
    </row>
    <row r="2578" spans="1:8" x14ac:dyDescent="0.3">
      <c r="A2578"/>
      <c r="B2578"/>
      <c r="C2578"/>
      <c r="D2578"/>
      <c r="E2578"/>
      <c r="G2578" s="2" t="str">
        <f>IF(AND($A2578&lt;&gt;"Eindtotaal",$A2578&lt;&gt;""),(VLOOKUP($A2578,basisdata!$J$1:$M$3403,4,0)),"")</f>
        <v/>
      </c>
      <c r="H2578" s="2" t="str">
        <f>IF(AND($A2578&lt;&gt;"Eindtotaal",$A2578&lt;&gt;""),(VLOOKUP($A2578,basisdata!$J$1:$M$3403,2,0)),"")</f>
        <v/>
      </c>
    </row>
    <row r="2579" spans="1:8" x14ac:dyDescent="0.3">
      <c r="A2579"/>
      <c r="B2579"/>
      <c r="C2579"/>
      <c r="D2579"/>
      <c r="E2579"/>
      <c r="G2579" s="2" t="str">
        <f>IF(AND($A2579&lt;&gt;"Eindtotaal",$A2579&lt;&gt;""),(VLOOKUP($A2579,basisdata!$J$1:$M$3403,4,0)),"")</f>
        <v/>
      </c>
      <c r="H2579" s="2" t="str">
        <f>IF(AND($A2579&lt;&gt;"Eindtotaal",$A2579&lt;&gt;""),(VLOOKUP($A2579,basisdata!$J$1:$M$3403,2,0)),"")</f>
        <v/>
      </c>
    </row>
    <row r="2580" spans="1:8" x14ac:dyDescent="0.3">
      <c r="A2580"/>
      <c r="B2580"/>
      <c r="C2580"/>
      <c r="D2580"/>
      <c r="E2580"/>
      <c r="G2580" s="2" t="str">
        <f>IF(AND($A2580&lt;&gt;"Eindtotaal",$A2580&lt;&gt;""),(VLOOKUP($A2580,basisdata!$J$1:$M$3403,4,0)),"")</f>
        <v/>
      </c>
      <c r="H2580" s="2" t="str">
        <f>IF(AND($A2580&lt;&gt;"Eindtotaal",$A2580&lt;&gt;""),(VLOOKUP($A2580,basisdata!$J$1:$M$3403,2,0)),"")</f>
        <v/>
      </c>
    </row>
    <row r="2581" spans="1:8" x14ac:dyDescent="0.3">
      <c r="A2581"/>
      <c r="B2581"/>
      <c r="C2581"/>
      <c r="D2581"/>
      <c r="E2581"/>
      <c r="G2581" s="2" t="str">
        <f>IF(AND($A2581&lt;&gt;"Eindtotaal",$A2581&lt;&gt;""),(VLOOKUP($A2581,basisdata!$J$1:$M$3403,4,0)),"")</f>
        <v/>
      </c>
      <c r="H2581" s="2" t="str">
        <f>IF(AND($A2581&lt;&gt;"Eindtotaal",$A2581&lt;&gt;""),(VLOOKUP($A2581,basisdata!$J$1:$M$3403,2,0)),"")</f>
        <v/>
      </c>
    </row>
    <row r="2582" spans="1:8" x14ac:dyDescent="0.3">
      <c r="A2582"/>
      <c r="B2582"/>
      <c r="C2582"/>
      <c r="D2582"/>
      <c r="E2582"/>
      <c r="G2582" s="2" t="str">
        <f>IF(AND($A2582&lt;&gt;"Eindtotaal",$A2582&lt;&gt;""),(VLOOKUP($A2582,basisdata!$J$1:$M$3403,4,0)),"")</f>
        <v/>
      </c>
      <c r="H2582" s="2" t="str">
        <f>IF(AND($A2582&lt;&gt;"Eindtotaal",$A2582&lt;&gt;""),(VLOOKUP($A2582,basisdata!$J$1:$M$3403,2,0)),"")</f>
        <v/>
      </c>
    </row>
    <row r="2583" spans="1:8" x14ac:dyDescent="0.3">
      <c r="A2583"/>
      <c r="B2583"/>
      <c r="C2583"/>
      <c r="D2583"/>
      <c r="E2583"/>
      <c r="G2583" s="2" t="str">
        <f>IF(AND($A2583&lt;&gt;"Eindtotaal",$A2583&lt;&gt;""),(VLOOKUP($A2583,basisdata!$J$1:$M$3403,4,0)),"")</f>
        <v/>
      </c>
      <c r="H2583" s="2" t="str">
        <f>IF(AND($A2583&lt;&gt;"Eindtotaal",$A2583&lt;&gt;""),(VLOOKUP($A2583,basisdata!$J$1:$M$3403,2,0)),"")</f>
        <v/>
      </c>
    </row>
    <row r="2584" spans="1:8" x14ac:dyDescent="0.3">
      <c r="A2584"/>
      <c r="B2584"/>
      <c r="C2584"/>
      <c r="D2584"/>
      <c r="E2584"/>
      <c r="G2584" s="2" t="str">
        <f>IF(AND($A2584&lt;&gt;"Eindtotaal",$A2584&lt;&gt;""),(VLOOKUP($A2584,basisdata!$J$1:$M$3403,4,0)),"")</f>
        <v/>
      </c>
      <c r="H2584" s="2" t="str">
        <f>IF(AND($A2584&lt;&gt;"Eindtotaal",$A2584&lt;&gt;""),(VLOOKUP($A2584,basisdata!$J$1:$M$3403,2,0)),"")</f>
        <v/>
      </c>
    </row>
    <row r="2585" spans="1:8" x14ac:dyDescent="0.3">
      <c r="A2585"/>
      <c r="B2585"/>
      <c r="C2585"/>
      <c r="D2585"/>
      <c r="E2585"/>
      <c r="G2585" s="2" t="str">
        <f>IF(AND($A2585&lt;&gt;"Eindtotaal",$A2585&lt;&gt;""),(VLOOKUP($A2585,basisdata!$J$1:$M$3403,4,0)),"")</f>
        <v/>
      </c>
      <c r="H2585" s="2" t="str">
        <f>IF(AND($A2585&lt;&gt;"Eindtotaal",$A2585&lt;&gt;""),(VLOOKUP($A2585,basisdata!$J$1:$M$3403,2,0)),"")</f>
        <v/>
      </c>
    </row>
    <row r="2586" spans="1:8" x14ac:dyDescent="0.3">
      <c r="A2586"/>
      <c r="B2586"/>
      <c r="C2586"/>
      <c r="D2586"/>
      <c r="E2586"/>
      <c r="G2586" s="2" t="str">
        <f>IF(AND($A2586&lt;&gt;"Eindtotaal",$A2586&lt;&gt;""),(VLOOKUP($A2586,basisdata!$J$1:$M$3403,4,0)),"")</f>
        <v/>
      </c>
      <c r="H2586" s="2" t="str">
        <f>IF(AND($A2586&lt;&gt;"Eindtotaal",$A2586&lt;&gt;""),(VLOOKUP($A2586,basisdata!$J$1:$M$3403,2,0)),"")</f>
        <v/>
      </c>
    </row>
    <row r="2587" spans="1:8" x14ac:dyDescent="0.3">
      <c r="A2587"/>
      <c r="B2587"/>
      <c r="C2587"/>
      <c r="D2587"/>
      <c r="E2587"/>
      <c r="G2587" s="2" t="str">
        <f>IF(AND($A2587&lt;&gt;"Eindtotaal",$A2587&lt;&gt;""),(VLOOKUP($A2587,basisdata!$J$1:$M$3403,4,0)),"")</f>
        <v/>
      </c>
      <c r="H2587" s="2" t="str">
        <f>IF(AND($A2587&lt;&gt;"Eindtotaal",$A2587&lt;&gt;""),(VLOOKUP($A2587,basisdata!$J$1:$M$3403,2,0)),"")</f>
        <v/>
      </c>
    </row>
    <row r="2588" spans="1:8" x14ac:dyDescent="0.3">
      <c r="A2588"/>
      <c r="B2588"/>
      <c r="C2588"/>
      <c r="D2588"/>
      <c r="E2588"/>
      <c r="G2588" s="2" t="str">
        <f>IF(AND($A2588&lt;&gt;"Eindtotaal",$A2588&lt;&gt;""),(VLOOKUP($A2588,basisdata!$J$1:$M$3403,4,0)),"")</f>
        <v/>
      </c>
      <c r="H2588" s="2" t="str">
        <f>IF(AND($A2588&lt;&gt;"Eindtotaal",$A2588&lt;&gt;""),(VLOOKUP($A2588,basisdata!$J$1:$M$3403,2,0)),"")</f>
        <v/>
      </c>
    </row>
    <row r="2589" spans="1:8" x14ac:dyDescent="0.3">
      <c r="A2589"/>
      <c r="B2589"/>
      <c r="C2589"/>
      <c r="D2589"/>
      <c r="E2589"/>
      <c r="G2589" s="2" t="str">
        <f>IF(AND($A2589&lt;&gt;"Eindtotaal",$A2589&lt;&gt;""),(VLOOKUP($A2589,basisdata!$J$1:$M$3403,4,0)),"")</f>
        <v/>
      </c>
      <c r="H2589" s="2" t="str">
        <f>IF(AND($A2589&lt;&gt;"Eindtotaal",$A2589&lt;&gt;""),(VLOOKUP($A2589,basisdata!$J$1:$M$3403,2,0)),"")</f>
        <v/>
      </c>
    </row>
    <row r="2590" spans="1:8" x14ac:dyDescent="0.3">
      <c r="A2590"/>
      <c r="B2590"/>
      <c r="C2590"/>
      <c r="D2590"/>
      <c r="E2590"/>
      <c r="G2590" s="2" t="str">
        <f>IF(AND($A2590&lt;&gt;"Eindtotaal",$A2590&lt;&gt;""),(VLOOKUP($A2590,basisdata!$J$1:$M$3403,4,0)),"")</f>
        <v/>
      </c>
      <c r="H2590" s="2" t="str">
        <f>IF(AND($A2590&lt;&gt;"Eindtotaal",$A2590&lt;&gt;""),(VLOOKUP($A2590,basisdata!$J$1:$M$3403,2,0)),"")</f>
        <v/>
      </c>
    </row>
    <row r="2591" spans="1:8" x14ac:dyDescent="0.3">
      <c r="A2591"/>
      <c r="B2591"/>
      <c r="C2591"/>
      <c r="D2591"/>
      <c r="E2591"/>
      <c r="G2591" s="2" t="str">
        <f>IF(AND($A2591&lt;&gt;"Eindtotaal",$A2591&lt;&gt;""),(VLOOKUP($A2591,basisdata!$J$1:$M$3403,4,0)),"")</f>
        <v/>
      </c>
      <c r="H2591" s="2" t="str">
        <f>IF(AND($A2591&lt;&gt;"Eindtotaal",$A2591&lt;&gt;""),(VLOOKUP($A2591,basisdata!$J$1:$M$3403,2,0)),"")</f>
        <v/>
      </c>
    </row>
    <row r="2592" spans="1:8" x14ac:dyDescent="0.3">
      <c r="A2592"/>
      <c r="B2592"/>
      <c r="C2592"/>
      <c r="D2592"/>
      <c r="E2592"/>
      <c r="G2592" s="2" t="str">
        <f>IF(AND($A2592&lt;&gt;"Eindtotaal",$A2592&lt;&gt;""),(VLOOKUP($A2592,basisdata!$J$1:$M$3403,4,0)),"")</f>
        <v/>
      </c>
      <c r="H2592" s="2" t="str">
        <f>IF(AND($A2592&lt;&gt;"Eindtotaal",$A2592&lt;&gt;""),(VLOOKUP($A2592,basisdata!$J$1:$M$3403,2,0)),"")</f>
        <v/>
      </c>
    </row>
    <row r="2593" spans="1:8" x14ac:dyDescent="0.3">
      <c r="A2593"/>
      <c r="B2593"/>
      <c r="C2593"/>
      <c r="D2593"/>
      <c r="E2593"/>
      <c r="G2593" s="2" t="str">
        <f>IF(AND($A2593&lt;&gt;"Eindtotaal",$A2593&lt;&gt;""),(VLOOKUP($A2593,basisdata!$J$1:$M$3403,4,0)),"")</f>
        <v/>
      </c>
      <c r="H2593" s="2" t="str">
        <f>IF(AND($A2593&lt;&gt;"Eindtotaal",$A2593&lt;&gt;""),(VLOOKUP($A2593,basisdata!$J$1:$M$3403,2,0)),"")</f>
        <v/>
      </c>
    </row>
    <row r="2594" spans="1:8" x14ac:dyDescent="0.3">
      <c r="A2594"/>
      <c r="B2594"/>
      <c r="C2594"/>
      <c r="D2594"/>
      <c r="E2594"/>
      <c r="G2594" s="2" t="str">
        <f>IF(AND($A2594&lt;&gt;"Eindtotaal",$A2594&lt;&gt;""),(VLOOKUP($A2594,basisdata!$J$1:$M$3403,4,0)),"")</f>
        <v/>
      </c>
      <c r="H2594" s="2" t="str">
        <f>IF(AND($A2594&lt;&gt;"Eindtotaal",$A2594&lt;&gt;""),(VLOOKUP($A2594,basisdata!$J$1:$M$3403,2,0)),"")</f>
        <v/>
      </c>
    </row>
    <row r="2595" spans="1:8" x14ac:dyDescent="0.3">
      <c r="A2595"/>
      <c r="B2595"/>
      <c r="C2595"/>
      <c r="D2595"/>
      <c r="E2595"/>
      <c r="G2595" s="2" t="str">
        <f>IF(AND($A2595&lt;&gt;"Eindtotaal",$A2595&lt;&gt;""),(VLOOKUP($A2595,basisdata!$J$1:$M$3403,4,0)),"")</f>
        <v/>
      </c>
      <c r="H2595" s="2" t="str">
        <f>IF(AND($A2595&lt;&gt;"Eindtotaal",$A2595&lt;&gt;""),(VLOOKUP($A2595,basisdata!$J$1:$M$3403,2,0)),"")</f>
        <v/>
      </c>
    </row>
    <row r="2596" spans="1:8" x14ac:dyDescent="0.3">
      <c r="A2596"/>
      <c r="B2596"/>
      <c r="C2596"/>
      <c r="D2596"/>
      <c r="E2596"/>
      <c r="G2596" s="2" t="str">
        <f>IF(AND($A2596&lt;&gt;"Eindtotaal",$A2596&lt;&gt;""),(VLOOKUP($A2596,basisdata!$J$1:$M$3403,4,0)),"")</f>
        <v/>
      </c>
      <c r="H2596" s="2" t="str">
        <f>IF(AND($A2596&lt;&gt;"Eindtotaal",$A2596&lt;&gt;""),(VLOOKUP($A2596,basisdata!$J$1:$M$3403,2,0)),"")</f>
        <v/>
      </c>
    </row>
    <row r="2597" spans="1:8" x14ac:dyDescent="0.3">
      <c r="A2597"/>
      <c r="B2597"/>
      <c r="C2597"/>
      <c r="D2597"/>
      <c r="E2597"/>
      <c r="G2597" s="2" t="str">
        <f>IF(AND($A2597&lt;&gt;"Eindtotaal",$A2597&lt;&gt;""),(VLOOKUP($A2597,basisdata!$J$1:$M$3403,4,0)),"")</f>
        <v/>
      </c>
      <c r="H2597" s="2" t="str">
        <f>IF(AND($A2597&lt;&gt;"Eindtotaal",$A2597&lt;&gt;""),(VLOOKUP($A2597,basisdata!$J$1:$M$3403,2,0)),"")</f>
        <v/>
      </c>
    </row>
    <row r="2598" spans="1:8" x14ac:dyDescent="0.3">
      <c r="A2598"/>
      <c r="B2598"/>
      <c r="C2598"/>
      <c r="D2598"/>
      <c r="E2598"/>
      <c r="G2598" s="2" t="str">
        <f>IF(AND($A2598&lt;&gt;"Eindtotaal",$A2598&lt;&gt;""),(VLOOKUP($A2598,basisdata!$J$1:$M$3403,4,0)),"")</f>
        <v/>
      </c>
      <c r="H2598" s="2" t="str">
        <f>IF(AND($A2598&lt;&gt;"Eindtotaal",$A2598&lt;&gt;""),(VLOOKUP($A2598,basisdata!$J$1:$M$3403,2,0)),"")</f>
        <v/>
      </c>
    </row>
    <row r="2599" spans="1:8" x14ac:dyDescent="0.3">
      <c r="A2599"/>
      <c r="B2599"/>
      <c r="C2599"/>
      <c r="D2599"/>
      <c r="E2599"/>
      <c r="G2599" s="2" t="str">
        <f>IF(AND($A2599&lt;&gt;"Eindtotaal",$A2599&lt;&gt;""),(VLOOKUP($A2599,basisdata!$J$1:$M$3403,4,0)),"")</f>
        <v/>
      </c>
      <c r="H2599" s="2" t="str">
        <f>IF(AND($A2599&lt;&gt;"Eindtotaal",$A2599&lt;&gt;""),(VLOOKUP($A2599,basisdata!$J$1:$M$3403,2,0)),"")</f>
        <v/>
      </c>
    </row>
    <row r="2600" spans="1:8" x14ac:dyDescent="0.3">
      <c r="A2600"/>
      <c r="B2600"/>
      <c r="C2600"/>
      <c r="D2600"/>
      <c r="E2600"/>
      <c r="G2600" s="2" t="str">
        <f>IF(AND($A2600&lt;&gt;"Eindtotaal",$A2600&lt;&gt;""),(VLOOKUP($A2600,basisdata!$J$1:$M$3403,4,0)),"")</f>
        <v/>
      </c>
      <c r="H2600" s="2" t="str">
        <f>IF(AND($A2600&lt;&gt;"Eindtotaal",$A2600&lt;&gt;""),(VLOOKUP($A2600,basisdata!$J$1:$M$3403,2,0)),"")</f>
        <v/>
      </c>
    </row>
    <row r="2601" spans="1:8" x14ac:dyDescent="0.3">
      <c r="A2601"/>
      <c r="B2601"/>
      <c r="C2601"/>
      <c r="D2601"/>
      <c r="E2601"/>
      <c r="G2601" s="2" t="str">
        <f>IF(AND($A2601&lt;&gt;"Eindtotaal",$A2601&lt;&gt;""),(VLOOKUP($A2601,basisdata!$J$1:$M$3403,4,0)),"")</f>
        <v/>
      </c>
      <c r="H2601" s="2" t="str">
        <f>IF(AND($A2601&lt;&gt;"Eindtotaal",$A2601&lt;&gt;""),(VLOOKUP($A2601,basisdata!$J$1:$M$3403,2,0)),"")</f>
        <v/>
      </c>
    </row>
    <row r="2602" spans="1:8" x14ac:dyDescent="0.3">
      <c r="A2602"/>
      <c r="B2602"/>
      <c r="C2602"/>
      <c r="D2602"/>
      <c r="E2602"/>
      <c r="G2602" s="2" t="str">
        <f>IF(AND($A2602&lt;&gt;"Eindtotaal",$A2602&lt;&gt;""),(VLOOKUP($A2602,basisdata!$J$1:$M$3403,4,0)),"")</f>
        <v/>
      </c>
      <c r="H2602" s="2" t="str">
        <f>IF(AND($A2602&lt;&gt;"Eindtotaal",$A2602&lt;&gt;""),(VLOOKUP($A2602,basisdata!$J$1:$M$3403,2,0)),"")</f>
        <v/>
      </c>
    </row>
    <row r="2603" spans="1:8" x14ac:dyDescent="0.3">
      <c r="A2603"/>
      <c r="B2603"/>
      <c r="C2603"/>
      <c r="D2603"/>
      <c r="E2603"/>
      <c r="G2603" s="2" t="str">
        <f>IF(AND($A2603&lt;&gt;"Eindtotaal",$A2603&lt;&gt;""),(VLOOKUP($A2603,basisdata!$J$1:$M$3403,4,0)),"")</f>
        <v/>
      </c>
      <c r="H2603" s="2" t="str">
        <f>IF(AND($A2603&lt;&gt;"Eindtotaal",$A2603&lt;&gt;""),(VLOOKUP($A2603,basisdata!$J$1:$M$3403,2,0)),"")</f>
        <v/>
      </c>
    </row>
    <row r="2604" spans="1:8" x14ac:dyDescent="0.3">
      <c r="A2604"/>
      <c r="B2604"/>
      <c r="C2604"/>
      <c r="D2604"/>
      <c r="E2604"/>
      <c r="G2604" s="2" t="str">
        <f>IF(AND($A2604&lt;&gt;"Eindtotaal",$A2604&lt;&gt;""),(VLOOKUP($A2604,basisdata!$J$1:$M$3403,4,0)),"")</f>
        <v/>
      </c>
      <c r="H2604" s="2" t="str">
        <f>IF(AND($A2604&lt;&gt;"Eindtotaal",$A2604&lt;&gt;""),(VLOOKUP($A2604,basisdata!$J$1:$M$3403,2,0)),"")</f>
        <v/>
      </c>
    </row>
    <row r="2605" spans="1:8" x14ac:dyDescent="0.3">
      <c r="A2605"/>
      <c r="B2605"/>
      <c r="C2605"/>
      <c r="D2605"/>
      <c r="E2605"/>
      <c r="G2605" s="2" t="str">
        <f>IF(AND($A2605&lt;&gt;"Eindtotaal",$A2605&lt;&gt;""),(VLOOKUP($A2605,basisdata!$J$1:$M$3403,4,0)),"")</f>
        <v/>
      </c>
      <c r="H2605" s="2" t="str">
        <f>IF(AND($A2605&lt;&gt;"Eindtotaal",$A2605&lt;&gt;""),(VLOOKUP($A2605,basisdata!$J$1:$M$3403,2,0)),"")</f>
        <v/>
      </c>
    </row>
    <row r="2606" spans="1:8" x14ac:dyDescent="0.3">
      <c r="A2606"/>
      <c r="B2606"/>
      <c r="C2606"/>
      <c r="D2606"/>
      <c r="E2606"/>
      <c r="G2606" s="2" t="str">
        <f>IF(AND($A2606&lt;&gt;"Eindtotaal",$A2606&lt;&gt;""),(VLOOKUP($A2606,basisdata!$J$1:$M$3403,4,0)),"")</f>
        <v/>
      </c>
      <c r="H2606" s="2" t="str">
        <f>IF(AND($A2606&lt;&gt;"Eindtotaal",$A2606&lt;&gt;""),(VLOOKUP($A2606,basisdata!$J$1:$M$3403,2,0)),"")</f>
        <v/>
      </c>
    </row>
    <row r="2607" spans="1:8" x14ac:dyDescent="0.3">
      <c r="A2607"/>
      <c r="B2607"/>
      <c r="C2607"/>
      <c r="D2607"/>
      <c r="E2607"/>
      <c r="G2607" s="2" t="str">
        <f>IF(AND($A2607&lt;&gt;"Eindtotaal",$A2607&lt;&gt;""),(VLOOKUP($A2607,basisdata!$J$1:$M$3403,4,0)),"")</f>
        <v/>
      </c>
      <c r="H2607" s="2" t="str">
        <f>IF(AND($A2607&lt;&gt;"Eindtotaal",$A2607&lt;&gt;""),(VLOOKUP($A2607,basisdata!$J$1:$M$3403,2,0)),"")</f>
        <v/>
      </c>
    </row>
    <row r="2608" spans="1:8" x14ac:dyDescent="0.3">
      <c r="A2608"/>
      <c r="B2608"/>
      <c r="C2608"/>
      <c r="D2608"/>
      <c r="E2608"/>
      <c r="G2608" s="2" t="str">
        <f>IF(AND($A2608&lt;&gt;"Eindtotaal",$A2608&lt;&gt;""),(VLOOKUP($A2608,basisdata!$J$1:$M$3403,4,0)),"")</f>
        <v/>
      </c>
      <c r="H2608" s="2" t="str">
        <f>IF(AND($A2608&lt;&gt;"Eindtotaal",$A2608&lt;&gt;""),(VLOOKUP($A2608,basisdata!$J$1:$M$3403,2,0)),"")</f>
        <v/>
      </c>
    </row>
    <row r="2609" spans="1:8" x14ac:dyDescent="0.3">
      <c r="A2609"/>
      <c r="B2609"/>
      <c r="C2609"/>
      <c r="D2609"/>
      <c r="E2609"/>
      <c r="G2609" s="2" t="str">
        <f>IF(AND($A2609&lt;&gt;"Eindtotaal",$A2609&lt;&gt;""),(VLOOKUP($A2609,basisdata!$J$1:$M$3403,4,0)),"")</f>
        <v/>
      </c>
      <c r="H2609" s="2" t="str">
        <f>IF(AND($A2609&lt;&gt;"Eindtotaal",$A2609&lt;&gt;""),(VLOOKUP($A2609,basisdata!$J$1:$M$3403,2,0)),"")</f>
        <v/>
      </c>
    </row>
    <row r="2610" spans="1:8" x14ac:dyDescent="0.3">
      <c r="A2610"/>
      <c r="B2610"/>
      <c r="C2610"/>
      <c r="D2610"/>
      <c r="E2610"/>
      <c r="G2610" s="2" t="str">
        <f>IF(AND($A2610&lt;&gt;"Eindtotaal",$A2610&lt;&gt;""),(VLOOKUP($A2610,basisdata!$J$1:$M$3403,4,0)),"")</f>
        <v/>
      </c>
      <c r="H2610" s="2" t="str">
        <f>IF(AND($A2610&lt;&gt;"Eindtotaal",$A2610&lt;&gt;""),(VLOOKUP($A2610,basisdata!$J$1:$M$3403,2,0)),"")</f>
        <v/>
      </c>
    </row>
    <row r="2611" spans="1:8" x14ac:dyDescent="0.3">
      <c r="A2611"/>
      <c r="B2611"/>
      <c r="C2611"/>
      <c r="D2611"/>
      <c r="E2611"/>
      <c r="G2611" s="2" t="str">
        <f>IF(AND($A2611&lt;&gt;"Eindtotaal",$A2611&lt;&gt;""),(VLOOKUP($A2611,basisdata!$J$1:$M$3403,4,0)),"")</f>
        <v/>
      </c>
      <c r="H2611" s="2" t="str">
        <f>IF(AND($A2611&lt;&gt;"Eindtotaal",$A2611&lt;&gt;""),(VLOOKUP($A2611,basisdata!$J$1:$M$3403,2,0)),"")</f>
        <v/>
      </c>
    </row>
    <row r="2612" spans="1:8" x14ac:dyDescent="0.3">
      <c r="A2612"/>
      <c r="B2612"/>
      <c r="C2612"/>
      <c r="D2612"/>
      <c r="E2612"/>
      <c r="G2612" s="2" t="str">
        <f>IF(AND($A2612&lt;&gt;"Eindtotaal",$A2612&lt;&gt;""),(VLOOKUP($A2612,basisdata!$J$1:$M$3403,4,0)),"")</f>
        <v/>
      </c>
      <c r="H2612" s="2" t="str">
        <f>IF(AND($A2612&lt;&gt;"Eindtotaal",$A2612&lt;&gt;""),(VLOOKUP($A2612,basisdata!$J$1:$M$3403,2,0)),"")</f>
        <v/>
      </c>
    </row>
    <row r="2613" spans="1:8" x14ac:dyDescent="0.3">
      <c r="A2613"/>
      <c r="B2613"/>
      <c r="C2613"/>
      <c r="D2613"/>
      <c r="E2613"/>
      <c r="G2613" s="2" t="str">
        <f>IF(AND($A2613&lt;&gt;"Eindtotaal",$A2613&lt;&gt;""),(VLOOKUP($A2613,basisdata!$J$1:$M$3403,4,0)),"")</f>
        <v/>
      </c>
      <c r="H2613" s="2" t="str">
        <f>IF(AND($A2613&lt;&gt;"Eindtotaal",$A2613&lt;&gt;""),(VLOOKUP($A2613,basisdata!$J$1:$M$3403,2,0)),"")</f>
        <v/>
      </c>
    </row>
    <row r="2614" spans="1:8" x14ac:dyDescent="0.3">
      <c r="A2614"/>
      <c r="B2614"/>
      <c r="C2614"/>
      <c r="D2614"/>
      <c r="E2614"/>
      <c r="G2614" s="2" t="str">
        <f>IF(AND($A2614&lt;&gt;"Eindtotaal",$A2614&lt;&gt;""),(VLOOKUP($A2614,basisdata!$J$1:$M$3403,4,0)),"")</f>
        <v/>
      </c>
      <c r="H2614" s="2" t="str">
        <f>IF(AND($A2614&lt;&gt;"Eindtotaal",$A2614&lt;&gt;""),(VLOOKUP($A2614,basisdata!$J$1:$M$3403,2,0)),"")</f>
        <v/>
      </c>
    </row>
    <row r="2615" spans="1:8" x14ac:dyDescent="0.3">
      <c r="A2615"/>
      <c r="B2615"/>
      <c r="C2615"/>
      <c r="D2615"/>
      <c r="E2615"/>
      <c r="G2615" s="2" t="str">
        <f>IF(AND($A2615&lt;&gt;"Eindtotaal",$A2615&lt;&gt;""),(VLOOKUP($A2615,basisdata!$J$1:$M$3403,4,0)),"")</f>
        <v/>
      </c>
      <c r="H2615" s="2" t="str">
        <f>IF(AND($A2615&lt;&gt;"Eindtotaal",$A2615&lt;&gt;""),(VLOOKUP($A2615,basisdata!$J$1:$M$3403,2,0)),"")</f>
        <v/>
      </c>
    </row>
    <row r="2616" spans="1:8" x14ac:dyDescent="0.3">
      <c r="A2616"/>
      <c r="B2616"/>
      <c r="C2616"/>
      <c r="D2616"/>
      <c r="E2616"/>
      <c r="G2616" s="2" t="str">
        <f>IF(AND($A2616&lt;&gt;"Eindtotaal",$A2616&lt;&gt;""),(VLOOKUP($A2616,basisdata!$J$1:$M$3403,4,0)),"")</f>
        <v/>
      </c>
      <c r="H2616" s="2" t="str">
        <f>IF(AND($A2616&lt;&gt;"Eindtotaal",$A2616&lt;&gt;""),(VLOOKUP($A2616,basisdata!$J$1:$M$3403,2,0)),"")</f>
        <v/>
      </c>
    </row>
    <row r="2617" spans="1:8" x14ac:dyDescent="0.3">
      <c r="A2617"/>
      <c r="B2617"/>
      <c r="C2617"/>
      <c r="D2617"/>
      <c r="E2617"/>
      <c r="G2617" s="2" t="str">
        <f>IF(AND($A2617&lt;&gt;"Eindtotaal",$A2617&lt;&gt;""),(VLOOKUP($A2617,basisdata!$J$1:$M$3403,4,0)),"")</f>
        <v/>
      </c>
      <c r="H2617" s="2" t="str">
        <f>IF(AND($A2617&lt;&gt;"Eindtotaal",$A2617&lt;&gt;""),(VLOOKUP($A2617,basisdata!$J$1:$M$3403,2,0)),"")</f>
        <v/>
      </c>
    </row>
    <row r="2618" spans="1:8" x14ac:dyDescent="0.3">
      <c r="A2618"/>
      <c r="B2618"/>
      <c r="C2618"/>
      <c r="D2618"/>
      <c r="E2618"/>
      <c r="G2618" s="2" t="str">
        <f>IF(AND($A2618&lt;&gt;"Eindtotaal",$A2618&lt;&gt;""),(VLOOKUP($A2618,basisdata!$J$1:$M$3403,4,0)),"")</f>
        <v/>
      </c>
      <c r="H2618" s="2" t="str">
        <f>IF(AND($A2618&lt;&gt;"Eindtotaal",$A2618&lt;&gt;""),(VLOOKUP($A2618,basisdata!$J$1:$M$3403,2,0)),"")</f>
        <v/>
      </c>
    </row>
    <row r="2619" spans="1:8" x14ac:dyDescent="0.3">
      <c r="A2619"/>
      <c r="B2619"/>
      <c r="C2619"/>
      <c r="D2619"/>
      <c r="E2619"/>
      <c r="G2619" s="2" t="str">
        <f>IF(AND($A2619&lt;&gt;"Eindtotaal",$A2619&lt;&gt;""),(VLOOKUP($A2619,basisdata!$J$1:$M$3403,4,0)),"")</f>
        <v/>
      </c>
      <c r="H2619" s="2" t="str">
        <f>IF(AND($A2619&lt;&gt;"Eindtotaal",$A2619&lt;&gt;""),(VLOOKUP($A2619,basisdata!$J$1:$M$3403,2,0)),"")</f>
        <v/>
      </c>
    </row>
    <row r="2620" spans="1:8" x14ac:dyDescent="0.3">
      <c r="A2620"/>
      <c r="B2620"/>
      <c r="C2620"/>
      <c r="D2620"/>
      <c r="E2620"/>
      <c r="G2620" s="2" t="str">
        <f>IF(AND($A2620&lt;&gt;"Eindtotaal",$A2620&lt;&gt;""),(VLOOKUP($A2620,basisdata!$J$1:$M$3403,4,0)),"")</f>
        <v/>
      </c>
      <c r="H2620" s="2" t="str">
        <f>IF(AND($A2620&lt;&gt;"Eindtotaal",$A2620&lt;&gt;""),(VLOOKUP($A2620,basisdata!$J$1:$M$3403,2,0)),"")</f>
        <v/>
      </c>
    </row>
    <row r="2621" spans="1:8" x14ac:dyDescent="0.3">
      <c r="A2621"/>
      <c r="B2621"/>
      <c r="C2621"/>
      <c r="D2621"/>
      <c r="E2621"/>
      <c r="G2621" s="2" t="str">
        <f>IF(AND($A2621&lt;&gt;"Eindtotaal",$A2621&lt;&gt;""),(VLOOKUP($A2621,basisdata!$J$1:$M$3403,4,0)),"")</f>
        <v/>
      </c>
      <c r="H2621" s="2" t="str">
        <f>IF(AND($A2621&lt;&gt;"Eindtotaal",$A2621&lt;&gt;""),(VLOOKUP($A2621,basisdata!$J$1:$M$3403,2,0)),"")</f>
        <v/>
      </c>
    </row>
    <row r="2622" spans="1:8" x14ac:dyDescent="0.3">
      <c r="A2622"/>
      <c r="B2622"/>
      <c r="C2622"/>
      <c r="D2622"/>
      <c r="E2622"/>
      <c r="G2622" s="2" t="str">
        <f>IF(AND($A2622&lt;&gt;"Eindtotaal",$A2622&lt;&gt;""),(VLOOKUP($A2622,basisdata!$J$1:$M$3403,4,0)),"")</f>
        <v/>
      </c>
      <c r="H2622" s="2" t="str">
        <f>IF(AND($A2622&lt;&gt;"Eindtotaal",$A2622&lt;&gt;""),(VLOOKUP($A2622,basisdata!$J$1:$M$3403,2,0)),"")</f>
        <v/>
      </c>
    </row>
    <row r="2623" spans="1:8" x14ac:dyDescent="0.3">
      <c r="A2623"/>
      <c r="B2623"/>
      <c r="C2623"/>
      <c r="D2623"/>
      <c r="E2623"/>
      <c r="G2623" s="2" t="str">
        <f>IF(AND($A2623&lt;&gt;"Eindtotaal",$A2623&lt;&gt;""),(VLOOKUP($A2623,basisdata!$J$1:$M$3403,4,0)),"")</f>
        <v/>
      </c>
      <c r="H2623" s="2" t="str">
        <f>IF(AND($A2623&lt;&gt;"Eindtotaal",$A2623&lt;&gt;""),(VLOOKUP($A2623,basisdata!$J$1:$M$3403,2,0)),"")</f>
        <v/>
      </c>
    </row>
    <row r="2624" spans="1:8" x14ac:dyDescent="0.3">
      <c r="A2624"/>
      <c r="B2624"/>
      <c r="C2624"/>
      <c r="D2624"/>
      <c r="E2624"/>
      <c r="G2624" s="2" t="str">
        <f>IF(AND($A2624&lt;&gt;"Eindtotaal",$A2624&lt;&gt;""),(VLOOKUP($A2624,basisdata!$J$1:$M$3403,4,0)),"")</f>
        <v/>
      </c>
      <c r="H2624" s="2" t="str">
        <f>IF(AND($A2624&lt;&gt;"Eindtotaal",$A2624&lt;&gt;""),(VLOOKUP($A2624,basisdata!$J$1:$M$3403,2,0)),"")</f>
        <v/>
      </c>
    </row>
    <row r="2625" spans="1:8" x14ac:dyDescent="0.3">
      <c r="A2625"/>
      <c r="B2625"/>
      <c r="C2625"/>
      <c r="D2625"/>
      <c r="E2625"/>
      <c r="G2625" s="2" t="str">
        <f>IF(AND($A2625&lt;&gt;"Eindtotaal",$A2625&lt;&gt;""),(VLOOKUP($A2625,basisdata!$J$1:$M$3403,4,0)),"")</f>
        <v/>
      </c>
      <c r="H2625" s="2" t="str">
        <f>IF(AND($A2625&lt;&gt;"Eindtotaal",$A2625&lt;&gt;""),(VLOOKUP($A2625,basisdata!$J$1:$M$3403,2,0)),"")</f>
        <v/>
      </c>
    </row>
    <row r="2626" spans="1:8" x14ac:dyDescent="0.3">
      <c r="A2626"/>
      <c r="B2626"/>
      <c r="C2626"/>
      <c r="D2626"/>
      <c r="E2626"/>
      <c r="G2626" s="2" t="str">
        <f>IF(AND($A2626&lt;&gt;"Eindtotaal",$A2626&lt;&gt;""),(VLOOKUP($A2626,basisdata!$J$1:$M$3403,4,0)),"")</f>
        <v/>
      </c>
      <c r="H2626" s="2" t="str">
        <f>IF(AND($A2626&lt;&gt;"Eindtotaal",$A2626&lt;&gt;""),(VLOOKUP($A2626,basisdata!$J$1:$M$3403,2,0)),"")</f>
        <v/>
      </c>
    </row>
    <row r="2627" spans="1:8" x14ac:dyDescent="0.3">
      <c r="A2627"/>
      <c r="B2627"/>
      <c r="C2627"/>
      <c r="D2627"/>
      <c r="E2627"/>
      <c r="G2627" s="2" t="str">
        <f>IF(AND($A2627&lt;&gt;"Eindtotaal",$A2627&lt;&gt;""),(VLOOKUP($A2627,basisdata!$J$1:$M$3403,4,0)),"")</f>
        <v/>
      </c>
      <c r="H2627" s="2" t="str">
        <f>IF(AND($A2627&lt;&gt;"Eindtotaal",$A2627&lt;&gt;""),(VLOOKUP($A2627,basisdata!$J$1:$M$3403,2,0)),"")</f>
        <v/>
      </c>
    </row>
    <row r="2628" spans="1:8" x14ac:dyDescent="0.3">
      <c r="A2628"/>
      <c r="B2628"/>
      <c r="C2628"/>
      <c r="D2628"/>
      <c r="E2628"/>
      <c r="G2628" s="2" t="str">
        <f>IF(AND($A2628&lt;&gt;"Eindtotaal",$A2628&lt;&gt;""),(VLOOKUP($A2628,basisdata!$J$1:$M$3403,4,0)),"")</f>
        <v/>
      </c>
      <c r="H2628" s="2" t="str">
        <f>IF(AND($A2628&lt;&gt;"Eindtotaal",$A2628&lt;&gt;""),(VLOOKUP($A2628,basisdata!$J$1:$M$3403,2,0)),"")</f>
        <v/>
      </c>
    </row>
    <row r="2629" spans="1:8" x14ac:dyDescent="0.3">
      <c r="A2629"/>
      <c r="B2629"/>
      <c r="C2629"/>
      <c r="D2629"/>
      <c r="E2629"/>
      <c r="G2629" s="2" t="str">
        <f>IF(AND($A2629&lt;&gt;"Eindtotaal",$A2629&lt;&gt;""),(VLOOKUP($A2629,basisdata!$J$1:$M$3403,4,0)),"")</f>
        <v/>
      </c>
      <c r="H2629" s="2" t="str">
        <f>IF(AND($A2629&lt;&gt;"Eindtotaal",$A2629&lt;&gt;""),(VLOOKUP($A2629,basisdata!$J$1:$M$3403,2,0)),"")</f>
        <v/>
      </c>
    </row>
    <row r="2630" spans="1:8" x14ac:dyDescent="0.3">
      <c r="A2630"/>
      <c r="B2630"/>
      <c r="C2630"/>
      <c r="D2630"/>
      <c r="E2630"/>
      <c r="G2630" s="2" t="str">
        <f>IF(AND($A2630&lt;&gt;"Eindtotaal",$A2630&lt;&gt;""),(VLOOKUP($A2630,basisdata!$J$1:$M$3403,4,0)),"")</f>
        <v/>
      </c>
      <c r="H2630" s="2" t="str">
        <f>IF(AND($A2630&lt;&gt;"Eindtotaal",$A2630&lt;&gt;""),(VLOOKUP($A2630,basisdata!$J$1:$M$3403,2,0)),"")</f>
        <v/>
      </c>
    </row>
    <row r="2631" spans="1:8" x14ac:dyDescent="0.3">
      <c r="A2631"/>
      <c r="B2631"/>
      <c r="C2631"/>
      <c r="D2631"/>
      <c r="E2631"/>
      <c r="G2631" s="2" t="str">
        <f>IF(AND($A2631&lt;&gt;"Eindtotaal",$A2631&lt;&gt;""),(VLOOKUP($A2631,basisdata!$J$1:$M$3403,4,0)),"")</f>
        <v/>
      </c>
      <c r="H2631" s="2" t="str">
        <f>IF(AND($A2631&lt;&gt;"Eindtotaal",$A2631&lt;&gt;""),(VLOOKUP($A2631,basisdata!$J$1:$M$3403,2,0)),"")</f>
        <v/>
      </c>
    </row>
    <row r="2632" spans="1:8" x14ac:dyDescent="0.3">
      <c r="A2632"/>
      <c r="B2632"/>
      <c r="C2632"/>
      <c r="D2632"/>
      <c r="E2632"/>
      <c r="G2632" s="2" t="str">
        <f>IF(AND($A2632&lt;&gt;"Eindtotaal",$A2632&lt;&gt;""),(VLOOKUP($A2632,basisdata!$J$1:$M$3403,4,0)),"")</f>
        <v/>
      </c>
      <c r="H2632" s="2" t="str">
        <f>IF(AND($A2632&lt;&gt;"Eindtotaal",$A2632&lt;&gt;""),(VLOOKUP($A2632,basisdata!$J$1:$M$3403,2,0)),"")</f>
        <v/>
      </c>
    </row>
    <row r="2633" spans="1:8" x14ac:dyDescent="0.3">
      <c r="A2633"/>
      <c r="B2633"/>
      <c r="C2633"/>
      <c r="D2633"/>
      <c r="E2633"/>
      <c r="G2633" s="2" t="str">
        <f>IF(AND($A2633&lt;&gt;"Eindtotaal",$A2633&lt;&gt;""),(VLOOKUP($A2633,basisdata!$J$1:$M$3403,4,0)),"")</f>
        <v/>
      </c>
      <c r="H2633" s="2" t="str">
        <f>IF(AND($A2633&lt;&gt;"Eindtotaal",$A2633&lt;&gt;""),(VLOOKUP($A2633,basisdata!$J$1:$M$3403,2,0)),"")</f>
        <v/>
      </c>
    </row>
    <row r="2634" spans="1:8" x14ac:dyDescent="0.3">
      <c r="A2634"/>
      <c r="B2634"/>
      <c r="C2634"/>
      <c r="D2634"/>
      <c r="E2634"/>
      <c r="G2634" s="2" t="str">
        <f>IF(AND($A2634&lt;&gt;"Eindtotaal",$A2634&lt;&gt;""),(VLOOKUP($A2634,basisdata!$J$1:$M$3403,4,0)),"")</f>
        <v/>
      </c>
      <c r="H2634" s="2" t="str">
        <f>IF(AND($A2634&lt;&gt;"Eindtotaal",$A2634&lt;&gt;""),(VLOOKUP($A2634,basisdata!$J$1:$M$3403,2,0)),"")</f>
        <v/>
      </c>
    </row>
    <row r="2635" spans="1:8" x14ac:dyDescent="0.3">
      <c r="A2635"/>
      <c r="B2635"/>
      <c r="C2635"/>
      <c r="D2635"/>
      <c r="E2635"/>
      <c r="G2635" s="2" t="str">
        <f>IF(AND($A2635&lt;&gt;"Eindtotaal",$A2635&lt;&gt;""),(VLOOKUP($A2635,basisdata!$J$1:$M$3403,4,0)),"")</f>
        <v/>
      </c>
      <c r="H2635" s="2" t="str">
        <f>IF(AND($A2635&lt;&gt;"Eindtotaal",$A2635&lt;&gt;""),(VLOOKUP($A2635,basisdata!$J$1:$M$3403,2,0)),"")</f>
        <v/>
      </c>
    </row>
    <row r="2636" spans="1:8" x14ac:dyDescent="0.3">
      <c r="A2636"/>
      <c r="B2636"/>
      <c r="C2636"/>
      <c r="D2636"/>
      <c r="E2636"/>
      <c r="G2636" s="2" t="str">
        <f>IF(AND($A2636&lt;&gt;"Eindtotaal",$A2636&lt;&gt;""),(VLOOKUP($A2636,basisdata!$J$1:$M$3403,4,0)),"")</f>
        <v/>
      </c>
      <c r="H2636" s="2" t="str">
        <f>IF(AND($A2636&lt;&gt;"Eindtotaal",$A2636&lt;&gt;""),(VLOOKUP($A2636,basisdata!$J$1:$M$3403,2,0)),"")</f>
        <v/>
      </c>
    </row>
    <row r="2637" spans="1:8" x14ac:dyDescent="0.3">
      <c r="A2637"/>
      <c r="B2637"/>
      <c r="C2637"/>
      <c r="D2637"/>
      <c r="E2637"/>
      <c r="G2637" s="2" t="str">
        <f>IF(AND($A2637&lt;&gt;"Eindtotaal",$A2637&lt;&gt;""),(VLOOKUP($A2637,basisdata!$J$1:$M$3403,4,0)),"")</f>
        <v/>
      </c>
      <c r="H2637" s="2" t="str">
        <f>IF(AND($A2637&lt;&gt;"Eindtotaal",$A2637&lt;&gt;""),(VLOOKUP($A2637,basisdata!$J$1:$M$3403,2,0)),"")</f>
        <v/>
      </c>
    </row>
    <row r="2638" spans="1:8" x14ac:dyDescent="0.3">
      <c r="A2638"/>
      <c r="B2638"/>
      <c r="C2638"/>
      <c r="D2638"/>
      <c r="E2638"/>
      <c r="G2638" s="2" t="str">
        <f>IF(AND($A2638&lt;&gt;"Eindtotaal",$A2638&lt;&gt;""),(VLOOKUP($A2638,basisdata!$J$1:$M$3403,4,0)),"")</f>
        <v/>
      </c>
      <c r="H2638" s="2" t="str">
        <f>IF(AND($A2638&lt;&gt;"Eindtotaal",$A2638&lt;&gt;""),(VLOOKUP($A2638,basisdata!$J$1:$M$3403,2,0)),"")</f>
        <v/>
      </c>
    </row>
    <row r="2639" spans="1:8" x14ac:dyDescent="0.3">
      <c r="A2639"/>
      <c r="B2639"/>
      <c r="C2639"/>
      <c r="D2639"/>
      <c r="E2639"/>
      <c r="G2639" s="2" t="str">
        <f>IF(AND($A2639&lt;&gt;"Eindtotaal",$A2639&lt;&gt;""),(VLOOKUP($A2639,basisdata!$J$1:$M$3403,4,0)),"")</f>
        <v/>
      </c>
      <c r="H2639" s="2" t="str">
        <f>IF(AND($A2639&lt;&gt;"Eindtotaal",$A2639&lt;&gt;""),(VLOOKUP($A2639,basisdata!$J$1:$M$3403,2,0)),"")</f>
        <v/>
      </c>
    </row>
    <row r="2640" spans="1:8" x14ac:dyDescent="0.3">
      <c r="A2640"/>
      <c r="B2640"/>
      <c r="C2640"/>
      <c r="D2640"/>
      <c r="E2640"/>
      <c r="G2640" s="2" t="str">
        <f>IF(AND($A2640&lt;&gt;"Eindtotaal",$A2640&lt;&gt;""),(VLOOKUP($A2640,basisdata!$J$1:$M$3403,4,0)),"")</f>
        <v/>
      </c>
      <c r="H2640" s="2" t="str">
        <f>IF(AND($A2640&lt;&gt;"Eindtotaal",$A2640&lt;&gt;""),(VLOOKUP($A2640,basisdata!$J$1:$M$3403,2,0)),"")</f>
        <v/>
      </c>
    </row>
    <row r="2641" spans="1:8" x14ac:dyDescent="0.3">
      <c r="A2641"/>
      <c r="B2641"/>
      <c r="C2641"/>
      <c r="D2641"/>
      <c r="E2641"/>
      <c r="G2641" s="2" t="str">
        <f>IF(AND($A2641&lt;&gt;"Eindtotaal",$A2641&lt;&gt;""),(VLOOKUP($A2641,basisdata!$J$1:$M$3403,4,0)),"")</f>
        <v/>
      </c>
      <c r="H2641" s="2" t="str">
        <f>IF(AND($A2641&lt;&gt;"Eindtotaal",$A2641&lt;&gt;""),(VLOOKUP($A2641,basisdata!$J$1:$M$3403,2,0)),"")</f>
        <v/>
      </c>
    </row>
    <row r="2642" spans="1:8" x14ac:dyDescent="0.3">
      <c r="A2642"/>
      <c r="B2642"/>
      <c r="C2642"/>
      <c r="D2642"/>
      <c r="E2642"/>
      <c r="G2642" s="2" t="str">
        <f>IF(AND($A2642&lt;&gt;"Eindtotaal",$A2642&lt;&gt;""),(VLOOKUP($A2642,basisdata!$J$1:$M$3403,4,0)),"")</f>
        <v/>
      </c>
      <c r="H2642" s="2" t="str">
        <f>IF(AND($A2642&lt;&gt;"Eindtotaal",$A2642&lt;&gt;""),(VLOOKUP($A2642,basisdata!$J$1:$M$3403,2,0)),"")</f>
        <v/>
      </c>
    </row>
    <row r="2643" spans="1:8" x14ac:dyDescent="0.3">
      <c r="A2643"/>
      <c r="B2643"/>
      <c r="C2643"/>
      <c r="D2643"/>
      <c r="E2643"/>
      <c r="G2643" s="2" t="str">
        <f>IF(AND($A2643&lt;&gt;"Eindtotaal",$A2643&lt;&gt;""),(VLOOKUP($A2643,basisdata!$J$1:$M$3403,4,0)),"")</f>
        <v/>
      </c>
      <c r="H2643" s="2" t="str">
        <f>IF(AND($A2643&lt;&gt;"Eindtotaal",$A2643&lt;&gt;""),(VLOOKUP($A2643,basisdata!$J$1:$M$3403,2,0)),"")</f>
        <v/>
      </c>
    </row>
    <row r="2644" spans="1:8" x14ac:dyDescent="0.3">
      <c r="A2644"/>
      <c r="B2644"/>
      <c r="C2644"/>
      <c r="D2644"/>
      <c r="E2644"/>
      <c r="G2644" s="2" t="str">
        <f>IF(AND($A2644&lt;&gt;"Eindtotaal",$A2644&lt;&gt;""),(VLOOKUP($A2644,basisdata!$J$1:$M$3403,4,0)),"")</f>
        <v/>
      </c>
      <c r="H2644" s="2" t="str">
        <f>IF(AND($A2644&lt;&gt;"Eindtotaal",$A2644&lt;&gt;""),(VLOOKUP($A2644,basisdata!$J$1:$M$3403,2,0)),"")</f>
        <v/>
      </c>
    </row>
    <row r="2645" spans="1:8" x14ac:dyDescent="0.3">
      <c r="A2645"/>
      <c r="B2645"/>
      <c r="C2645"/>
      <c r="D2645"/>
      <c r="E2645"/>
      <c r="G2645" s="2" t="str">
        <f>IF(AND($A2645&lt;&gt;"Eindtotaal",$A2645&lt;&gt;""),(VLOOKUP($A2645,basisdata!$J$1:$M$3403,4,0)),"")</f>
        <v/>
      </c>
      <c r="H2645" s="2" t="str">
        <f>IF(AND($A2645&lt;&gt;"Eindtotaal",$A2645&lt;&gt;""),(VLOOKUP($A2645,basisdata!$J$1:$M$3403,2,0)),"")</f>
        <v/>
      </c>
    </row>
    <row r="2646" spans="1:8" x14ac:dyDescent="0.3">
      <c r="A2646"/>
      <c r="B2646"/>
      <c r="C2646"/>
      <c r="D2646"/>
      <c r="E2646"/>
      <c r="G2646" s="2" t="str">
        <f>IF(AND($A2646&lt;&gt;"Eindtotaal",$A2646&lt;&gt;""),(VLOOKUP($A2646,basisdata!$J$1:$M$3403,4,0)),"")</f>
        <v/>
      </c>
      <c r="H2646" s="2" t="str">
        <f>IF(AND($A2646&lt;&gt;"Eindtotaal",$A2646&lt;&gt;""),(VLOOKUP($A2646,basisdata!$J$1:$M$3403,2,0)),"")</f>
        <v/>
      </c>
    </row>
    <row r="2647" spans="1:8" x14ac:dyDescent="0.3">
      <c r="A2647"/>
      <c r="B2647"/>
      <c r="C2647"/>
      <c r="D2647"/>
      <c r="E2647"/>
      <c r="G2647" s="2" t="str">
        <f>IF(AND($A2647&lt;&gt;"Eindtotaal",$A2647&lt;&gt;""),(VLOOKUP($A2647,basisdata!$J$1:$M$3403,4,0)),"")</f>
        <v/>
      </c>
      <c r="H2647" s="2" t="str">
        <f>IF(AND($A2647&lt;&gt;"Eindtotaal",$A2647&lt;&gt;""),(VLOOKUP($A2647,basisdata!$J$1:$M$3403,2,0)),"")</f>
        <v/>
      </c>
    </row>
    <row r="2648" spans="1:8" x14ac:dyDescent="0.3">
      <c r="A2648"/>
      <c r="B2648"/>
      <c r="C2648"/>
      <c r="D2648"/>
      <c r="E2648"/>
      <c r="G2648" s="2" t="str">
        <f>IF(AND($A2648&lt;&gt;"Eindtotaal",$A2648&lt;&gt;""),(VLOOKUP($A2648,basisdata!$J$1:$M$3403,4,0)),"")</f>
        <v/>
      </c>
      <c r="H2648" s="2" t="str">
        <f>IF(AND($A2648&lt;&gt;"Eindtotaal",$A2648&lt;&gt;""),(VLOOKUP($A2648,basisdata!$J$1:$M$3403,2,0)),"")</f>
        <v/>
      </c>
    </row>
    <row r="2649" spans="1:8" x14ac:dyDescent="0.3">
      <c r="A2649"/>
      <c r="B2649"/>
      <c r="C2649"/>
      <c r="D2649"/>
      <c r="E2649"/>
      <c r="G2649" s="2" t="str">
        <f>IF(AND($A2649&lt;&gt;"Eindtotaal",$A2649&lt;&gt;""),(VLOOKUP($A2649,basisdata!$J$1:$M$3403,4,0)),"")</f>
        <v/>
      </c>
      <c r="H2649" s="2" t="str">
        <f>IF(AND($A2649&lt;&gt;"Eindtotaal",$A2649&lt;&gt;""),(VLOOKUP($A2649,basisdata!$J$1:$M$3403,2,0)),"")</f>
        <v/>
      </c>
    </row>
    <row r="2650" spans="1:8" x14ac:dyDescent="0.3">
      <c r="A2650"/>
      <c r="B2650"/>
      <c r="C2650"/>
      <c r="D2650"/>
      <c r="E2650"/>
      <c r="G2650" s="2" t="str">
        <f>IF(AND($A2650&lt;&gt;"Eindtotaal",$A2650&lt;&gt;""),(VLOOKUP($A2650,basisdata!$J$1:$M$3403,4,0)),"")</f>
        <v/>
      </c>
      <c r="H2650" s="2" t="str">
        <f>IF(AND($A2650&lt;&gt;"Eindtotaal",$A2650&lt;&gt;""),(VLOOKUP($A2650,basisdata!$J$1:$M$3403,2,0)),"")</f>
        <v/>
      </c>
    </row>
    <row r="2651" spans="1:8" x14ac:dyDescent="0.3">
      <c r="A2651"/>
      <c r="B2651"/>
      <c r="C2651"/>
      <c r="D2651"/>
      <c r="E2651"/>
      <c r="G2651" s="2" t="str">
        <f>IF(AND($A2651&lt;&gt;"Eindtotaal",$A2651&lt;&gt;""),(VLOOKUP($A2651,basisdata!$J$1:$M$3403,4,0)),"")</f>
        <v/>
      </c>
      <c r="H2651" s="2" t="str">
        <f>IF(AND($A2651&lt;&gt;"Eindtotaal",$A2651&lt;&gt;""),(VLOOKUP($A2651,basisdata!$J$1:$M$3403,2,0)),"")</f>
        <v/>
      </c>
    </row>
    <row r="2652" spans="1:8" x14ac:dyDescent="0.3">
      <c r="A2652"/>
      <c r="B2652"/>
      <c r="C2652"/>
      <c r="D2652"/>
      <c r="E2652"/>
      <c r="G2652" s="2" t="str">
        <f>IF(AND($A2652&lt;&gt;"Eindtotaal",$A2652&lt;&gt;""),(VLOOKUP($A2652,basisdata!$J$1:$M$3403,4,0)),"")</f>
        <v/>
      </c>
      <c r="H2652" s="2" t="str">
        <f>IF(AND($A2652&lt;&gt;"Eindtotaal",$A2652&lt;&gt;""),(VLOOKUP($A2652,basisdata!$J$1:$M$3403,2,0)),"")</f>
        <v/>
      </c>
    </row>
    <row r="2653" spans="1:8" x14ac:dyDescent="0.3">
      <c r="A2653"/>
      <c r="B2653"/>
      <c r="C2653"/>
      <c r="D2653"/>
      <c r="E2653"/>
      <c r="G2653" s="2" t="str">
        <f>IF(AND($A2653&lt;&gt;"Eindtotaal",$A2653&lt;&gt;""),(VLOOKUP($A2653,basisdata!$J$1:$M$3403,4,0)),"")</f>
        <v/>
      </c>
      <c r="H2653" s="2" t="str">
        <f>IF(AND($A2653&lt;&gt;"Eindtotaal",$A2653&lt;&gt;""),(VLOOKUP($A2653,basisdata!$J$1:$M$3403,2,0)),"")</f>
        <v/>
      </c>
    </row>
    <row r="2654" spans="1:8" x14ac:dyDescent="0.3">
      <c r="A2654"/>
      <c r="B2654"/>
      <c r="C2654"/>
      <c r="D2654"/>
      <c r="E2654"/>
      <c r="G2654" s="2" t="str">
        <f>IF(AND($A2654&lt;&gt;"Eindtotaal",$A2654&lt;&gt;""),(VLOOKUP($A2654,basisdata!$J$1:$M$3403,4,0)),"")</f>
        <v/>
      </c>
      <c r="H2654" s="2" t="str">
        <f>IF(AND($A2654&lt;&gt;"Eindtotaal",$A2654&lt;&gt;""),(VLOOKUP($A2654,basisdata!$J$1:$M$3403,2,0)),"")</f>
        <v/>
      </c>
    </row>
    <row r="2655" spans="1:8" x14ac:dyDescent="0.3">
      <c r="A2655"/>
      <c r="B2655"/>
      <c r="C2655"/>
      <c r="D2655"/>
      <c r="E2655"/>
      <c r="G2655" s="2" t="str">
        <f>IF(AND($A2655&lt;&gt;"Eindtotaal",$A2655&lt;&gt;""),(VLOOKUP($A2655,basisdata!$J$1:$M$3403,4,0)),"")</f>
        <v/>
      </c>
      <c r="H2655" s="2" t="str">
        <f>IF(AND($A2655&lt;&gt;"Eindtotaal",$A2655&lt;&gt;""),(VLOOKUP($A2655,basisdata!$J$1:$M$3403,2,0)),"")</f>
        <v/>
      </c>
    </row>
    <row r="2656" spans="1:8" x14ac:dyDescent="0.3">
      <c r="A2656"/>
      <c r="B2656"/>
      <c r="C2656"/>
      <c r="D2656"/>
      <c r="E2656"/>
      <c r="G2656" s="2" t="str">
        <f>IF(AND($A2656&lt;&gt;"Eindtotaal",$A2656&lt;&gt;""),(VLOOKUP($A2656,basisdata!$J$1:$M$3403,4,0)),"")</f>
        <v/>
      </c>
      <c r="H2656" s="2" t="str">
        <f>IF(AND($A2656&lt;&gt;"Eindtotaal",$A2656&lt;&gt;""),(VLOOKUP($A2656,basisdata!$J$1:$M$3403,2,0)),"")</f>
        <v/>
      </c>
    </row>
    <row r="2657" spans="1:8" x14ac:dyDescent="0.3">
      <c r="A2657"/>
      <c r="B2657"/>
      <c r="C2657"/>
      <c r="D2657"/>
      <c r="E2657"/>
      <c r="G2657" s="2" t="str">
        <f>IF(AND($A2657&lt;&gt;"Eindtotaal",$A2657&lt;&gt;""),(VLOOKUP($A2657,basisdata!$J$1:$M$3403,4,0)),"")</f>
        <v/>
      </c>
      <c r="H2657" s="2" t="str">
        <f>IF(AND($A2657&lt;&gt;"Eindtotaal",$A2657&lt;&gt;""),(VLOOKUP($A2657,basisdata!$J$1:$M$3403,2,0)),"")</f>
        <v/>
      </c>
    </row>
    <row r="2658" spans="1:8" x14ac:dyDescent="0.3">
      <c r="A2658"/>
      <c r="B2658"/>
      <c r="C2658"/>
      <c r="D2658"/>
      <c r="E2658"/>
      <c r="G2658" s="2" t="str">
        <f>IF(AND($A2658&lt;&gt;"Eindtotaal",$A2658&lt;&gt;""),(VLOOKUP($A2658,basisdata!$J$1:$M$3403,4,0)),"")</f>
        <v/>
      </c>
      <c r="H2658" s="2" t="str">
        <f>IF(AND($A2658&lt;&gt;"Eindtotaal",$A2658&lt;&gt;""),(VLOOKUP($A2658,basisdata!$J$1:$M$3403,2,0)),"")</f>
        <v/>
      </c>
    </row>
    <row r="2659" spans="1:8" x14ac:dyDescent="0.3">
      <c r="A2659"/>
      <c r="B2659"/>
      <c r="C2659"/>
      <c r="D2659"/>
      <c r="E2659"/>
      <c r="G2659" s="2" t="str">
        <f>IF(AND($A2659&lt;&gt;"Eindtotaal",$A2659&lt;&gt;""),(VLOOKUP($A2659,basisdata!$J$1:$M$3403,4,0)),"")</f>
        <v/>
      </c>
      <c r="H2659" s="2" t="str">
        <f>IF(AND($A2659&lt;&gt;"Eindtotaal",$A2659&lt;&gt;""),(VLOOKUP($A2659,basisdata!$J$1:$M$3403,2,0)),"")</f>
        <v/>
      </c>
    </row>
    <row r="2660" spans="1:8" x14ac:dyDescent="0.3">
      <c r="A2660"/>
      <c r="B2660"/>
      <c r="C2660"/>
      <c r="D2660"/>
      <c r="E2660"/>
      <c r="G2660" s="2" t="str">
        <f>IF(AND($A2660&lt;&gt;"Eindtotaal",$A2660&lt;&gt;""),(VLOOKUP($A2660,basisdata!$J$1:$M$3403,4,0)),"")</f>
        <v/>
      </c>
      <c r="H2660" s="2" t="str">
        <f>IF(AND($A2660&lt;&gt;"Eindtotaal",$A2660&lt;&gt;""),(VLOOKUP($A2660,basisdata!$J$1:$M$3403,2,0)),"")</f>
        <v/>
      </c>
    </row>
    <row r="2661" spans="1:8" x14ac:dyDescent="0.3">
      <c r="A2661"/>
      <c r="B2661"/>
      <c r="C2661"/>
      <c r="D2661"/>
      <c r="E2661"/>
      <c r="G2661" s="2" t="str">
        <f>IF(AND($A2661&lt;&gt;"Eindtotaal",$A2661&lt;&gt;""),(VLOOKUP($A2661,basisdata!$J$1:$M$3403,4,0)),"")</f>
        <v/>
      </c>
      <c r="H2661" s="2" t="str">
        <f>IF(AND($A2661&lt;&gt;"Eindtotaal",$A2661&lt;&gt;""),(VLOOKUP($A2661,basisdata!$J$1:$M$3403,2,0)),"")</f>
        <v/>
      </c>
    </row>
    <row r="2662" spans="1:8" x14ac:dyDescent="0.3">
      <c r="A2662"/>
      <c r="B2662"/>
      <c r="C2662"/>
      <c r="D2662"/>
      <c r="E2662"/>
      <c r="G2662" s="2" t="str">
        <f>IF(AND($A2662&lt;&gt;"Eindtotaal",$A2662&lt;&gt;""),(VLOOKUP($A2662,basisdata!$J$1:$M$3403,4,0)),"")</f>
        <v/>
      </c>
      <c r="H2662" s="2" t="str">
        <f>IF(AND($A2662&lt;&gt;"Eindtotaal",$A2662&lt;&gt;""),(VLOOKUP($A2662,basisdata!$J$1:$M$3403,2,0)),"")</f>
        <v/>
      </c>
    </row>
    <row r="2663" spans="1:8" x14ac:dyDescent="0.3">
      <c r="A2663"/>
      <c r="B2663"/>
      <c r="C2663"/>
      <c r="D2663"/>
      <c r="E2663"/>
      <c r="G2663" s="2" t="str">
        <f>IF(AND($A2663&lt;&gt;"Eindtotaal",$A2663&lt;&gt;""),(VLOOKUP($A2663,basisdata!$J$1:$M$3403,4,0)),"")</f>
        <v/>
      </c>
      <c r="H2663" s="2" t="str">
        <f>IF(AND($A2663&lt;&gt;"Eindtotaal",$A2663&lt;&gt;""),(VLOOKUP($A2663,basisdata!$J$1:$M$3403,2,0)),"")</f>
        <v/>
      </c>
    </row>
    <row r="2664" spans="1:8" x14ac:dyDescent="0.3">
      <c r="A2664"/>
      <c r="B2664"/>
      <c r="C2664"/>
      <c r="D2664"/>
      <c r="E2664"/>
      <c r="G2664" s="2" t="str">
        <f>IF(AND($A2664&lt;&gt;"Eindtotaal",$A2664&lt;&gt;""),(VLOOKUP($A2664,basisdata!$J$1:$M$3403,4,0)),"")</f>
        <v/>
      </c>
      <c r="H2664" s="2" t="str">
        <f>IF(AND($A2664&lt;&gt;"Eindtotaal",$A2664&lt;&gt;""),(VLOOKUP($A2664,basisdata!$J$1:$M$3403,2,0)),"")</f>
        <v/>
      </c>
    </row>
    <row r="2665" spans="1:8" x14ac:dyDescent="0.3">
      <c r="A2665"/>
      <c r="B2665"/>
      <c r="C2665"/>
      <c r="D2665"/>
      <c r="E2665"/>
      <c r="G2665" s="2" t="str">
        <f>IF(AND($A2665&lt;&gt;"Eindtotaal",$A2665&lt;&gt;""),(VLOOKUP($A2665,basisdata!$J$1:$M$3403,4,0)),"")</f>
        <v/>
      </c>
      <c r="H2665" s="2" t="str">
        <f>IF(AND($A2665&lt;&gt;"Eindtotaal",$A2665&lt;&gt;""),(VLOOKUP($A2665,basisdata!$J$1:$M$3403,2,0)),"")</f>
        <v/>
      </c>
    </row>
    <row r="2666" spans="1:8" x14ac:dyDescent="0.3">
      <c r="A2666"/>
      <c r="B2666"/>
      <c r="C2666"/>
      <c r="D2666"/>
      <c r="E2666"/>
      <c r="G2666" s="2" t="str">
        <f>IF(AND($A2666&lt;&gt;"Eindtotaal",$A2666&lt;&gt;""),(VLOOKUP($A2666,basisdata!$J$1:$M$3403,4,0)),"")</f>
        <v/>
      </c>
      <c r="H2666" s="2" t="str">
        <f>IF(AND($A2666&lt;&gt;"Eindtotaal",$A2666&lt;&gt;""),(VLOOKUP($A2666,basisdata!$J$1:$M$3403,2,0)),"")</f>
        <v/>
      </c>
    </row>
    <row r="2667" spans="1:8" x14ac:dyDescent="0.3">
      <c r="A2667"/>
      <c r="B2667"/>
      <c r="C2667"/>
      <c r="D2667"/>
      <c r="E2667"/>
      <c r="G2667" s="2" t="str">
        <f>IF(AND($A2667&lt;&gt;"Eindtotaal",$A2667&lt;&gt;""),(VLOOKUP($A2667,basisdata!$J$1:$M$3403,4,0)),"")</f>
        <v/>
      </c>
      <c r="H2667" s="2" t="str">
        <f>IF(AND($A2667&lt;&gt;"Eindtotaal",$A2667&lt;&gt;""),(VLOOKUP($A2667,basisdata!$J$1:$M$3403,2,0)),"")</f>
        <v/>
      </c>
    </row>
    <row r="2668" spans="1:8" x14ac:dyDescent="0.3">
      <c r="A2668"/>
      <c r="B2668"/>
      <c r="C2668"/>
      <c r="D2668"/>
      <c r="E2668"/>
      <c r="G2668" s="2" t="str">
        <f>IF(AND($A2668&lt;&gt;"Eindtotaal",$A2668&lt;&gt;""),(VLOOKUP($A2668,basisdata!$J$1:$M$3403,4,0)),"")</f>
        <v/>
      </c>
      <c r="H2668" s="2" t="str">
        <f>IF(AND($A2668&lt;&gt;"Eindtotaal",$A2668&lt;&gt;""),(VLOOKUP($A2668,basisdata!$J$1:$M$3403,2,0)),"")</f>
        <v/>
      </c>
    </row>
    <row r="2669" spans="1:8" x14ac:dyDescent="0.3">
      <c r="A2669"/>
      <c r="B2669"/>
      <c r="C2669"/>
      <c r="D2669"/>
      <c r="E2669"/>
      <c r="G2669" s="2" t="str">
        <f>IF(AND($A2669&lt;&gt;"Eindtotaal",$A2669&lt;&gt;""),(VLOOKUP($A2669,basisdata!$J$1:$M$3403,4,0)),"")</f>
        <v/>
      </c>
      <c r="H2669" s="2" t="str">
        <f>IF(AND($A2669&lt;&gt;"Eindtotaal",$A2669&lt;&gt;""),(VLOOKUP($A2669,basisdata!$J$1:$M$3403,2,0)),"")</f>
        <v/>
      </c>
    </row>
    <row r="2670" spans="1:8" x14ac:dyDescent="0.3">
      <c r="A2670"/>
      <c r="B2670"/>
      <c r="C2670"/>
      <c r="D2670"/>
      <c r="E2670"/>
      <c r="G2670" s="2" t="str">
        <f>IF(AND($A2670&lt;&gt;"Eindtotaal",$A2670&lt;&gt;""),(VLOOKUP($A2670,basisdata!$J$1:$M$3403,4,0)),"")</f>
        <v/>
      </c>
      <c r="H2670" s="2" t="str">
        <f>IF(AND($A2670&lt;&gt;"Eindtotaal",$A2670&lt;&gt;""),(VLOOKUP($A2670,basisdata!$J$1:$M$3403,2,0)),"")</f>
        <v/>
      </c>
    </row>
    <row r="2671" spans="1:8" x14ac:dyDescent="0.3">
      <c r="A2671"/>
      <c r="B2671"/>
      <c r="C2671"/>
      <c r="D2671"/>
      <c r="E2671"/>
      <c r="G2671" s="2" t="str">
        <f>IF(AND($A2671&lt;&gt;"Eindtotaal",$A2671&lt;&gt;""),(VLOOKUP($A2671,basisdata!$J$1:$M$3403,4,0)),"")</f>
        <v/>
      </c>
      <c r="H2671" s="2" t="str">
        <f>IF(AND($A2671&lt;&gt;"Eindtotaal",$A2671&lt;&gt;""),(VLOOKUP($A2671,basisdata!$J$1:$M$3403,2,0)),"")</f>
        <v/>
      </c>
    </row>
    <row r="2672" spans="1:8" x14ac:dyDescent="0.3">
      <c r="A2672"/>
      <c r="B2672"/>
      <c r="C2672"/>
      <c r="D2672"/>
      <c r="E2672"/>
      <c r="G2672" s="2" t="str">
        <f>IF(AND($A2672&lt;&gt;"Eindtotaal",$A2672&lt;&gt;""),(VLOOKUP($A2672,basisdata!$J$1:$M$3403,4,0)),"")</f>
        <v/>
      </c>
      <c r="H2672" s="2" t="str">
        <f>IF(AND($A2672&lt;&gt;"Eindtotaal",$A2672&lt;&gt;""),(VLOOKUP($A2672,basisdata!$J$1:$M$3403,2,0)),"")</f>
        <v/>
      </c>
    </row>
    <row r="2673" spans="1:8" x14ac:dyDescent="0.3">
      <c r="A2673"/>
      <c r="B2673"/>
      <c r="C2673"/>
      <c r="D2673"/>
      <c r="E2673"/>
      <c r="G2673" s="2" t="str">
        <f>IF(AND($A2673&lt;&gt;"Eindtotaal",$A2673&lt;&gt;""),(VLOOKUP($A2673,basisdata!$J$1:$M$3403,4,0)),"")</f>
        <v/>
      </c>
      <c r="H2673" s="2" t="str">
        <f>IF(AND($A2673&lt;&gt;"Eindtotaal",$A2673&lt;&gt;""),(VLOOKUP($A2673,basisdata!$J$1:$M$3403,2,0)),"")</f>
        <v/>
      </c>
    </row>
    <row r="2674" spans="1:8" x14ac:dyDescent="0.3">
      <c r="A2674"/>
      <c r="B2674"/>
      <c r="C2674"/>
      <c r="D2674"/>
      <c r="E2674"/>
      <c r="G2674" s="2" t="str">
        <f>IF(AND($A2674&lt;&gt;"Eindtotaal",$A2674&lt;&gt;""),(VLOOKUP($A2674,basisdata!$J$1:$M$3403,4,0)),"")</f>
        <v/>
      </c>
      <c r="H2674" s="2" t="str">
        <f>IF(AND($A2674&lt;&gt;"Eindtotaal",$A2674&lt;&gt;""),(VLOOKUP($A2674,basisdata!$J$1:$M$3403,2,0)),"")</f>
        <v/>
      </c>
    </row>
    <row r="2675" spans="1:8" x14ac:dyDescent="0.3">
      <c r="A2675"/>
      <c r="B2675"/>
      <c r="C2675"/>
      <c r="D2675"/>
      <c r="E2675"/>
      <c r="G2675" s="2" t="str">
        <f>IF(AND($A2675&lt;&gt;"Eindtotaal",$A2675&lt;&gt;""),(VLOOKUP($A2675,basisdata!$J$1:$M$3403,4,0)),"")</f>
        <v/>
      </c>
      <c r="H2675" s="2" t="str">
        <f>IF(AND($A2675&lt;&gt;"Eindtotaal",$A2675&lt;&gt;""),(VLOOKUP($A2675,basisdata!$J$1:$M$3403,2,0)),"")</f>
        <v/>
      </c>
    </row>
    <row r="2676" spans="1:8" x14ac:dyDescent="0.3">
      <c r="A2676"/>
      <c r="B2676"/>
      <c r="C2676"/>
      <c r="D2676"/>
      <c r="E2676"/>
      <c r="G2676" s="2" t="str">
        <f>IF(AND($A2676&lt;&gt;"Eindtotaal",$A2676&lt;&gt;""),(VLOOKUP($A2676,basisdata!$J$1:$M$3403,4,0)),"")</f>
        <v/>
      </c>
      <c r="H2676" s="2" t="str">
        <f>IF(AND($A2676&lt;&gt;"Eindtotaal",$A2676&lt;&gt;""),(VLOOKUP($A2676,basisdata!$J$1:$M$3403,2,0)),"")</f>
        <v/>
      </c>
    </row>
    <row r="2677" spans="1:8" x14ac:dyDescent="0.3">
      <c r="A2677"/>
      <c r="B2677"/>
      <c r="C2677"/>
      <c r="D2677"/>
      <c r="E2677"/>
      <c r="G2677" s="2" t="str">
        <f>IF(AND($A2677&lt;&gt;"Eindtotaal",$A2677&lt;&gt;""),(VLOOKUP($A2677,basisdata!$J$1:$M$3403,4,0)),"")</f>
        <v/>
      </c>
      <c r="H2677" s="2" t="str">
        <f>IF(AND($A2677&lt;&gt;"Eindtotaal",$A2677&lt;&gt;""),(VLOOKUP($A2677,basisdata!$J$1:$M$3403,2,0)),"")</f>
        <v/>
      </c>
    </row>
    <row r="2678" spans="1:8" x14ac:dyDescent="0.3">
      <c r="A2678"/>
      <c r="B2678"/>
      <c r="C2678"/>
      <c r="D2678"/>
      <c r="E2678"/>
      <c r="G2678" s="2" t="str">
        <f>IF(AND($A2678&lt;&gt;"Eindtotaal",$A2678&lt;&gt;""),(VLOOKUP($A2678,basisdata!$J$1:$M$3403,4,0)),"")</f>
        <v/>
      </c>
      <c r="H2678" s="2" t="str">
        <f>IF(AND($A2678&lt;&gt;"Eindtotaal",$A2678&lt;&gt;""),(VLOOKUP($A2678,basisdata!$J$1:$M$3403,2,0)),"")</f>
        <v/>
      </c>
    </row>
    <row r="2679" spans="1:8" x14ac:dyDescent="0.3">
      <c r="A2679"/>
      <c r="B2679"/>
      <c r="C2679"/>
      <c r="D2679"/>
      <c r="E2679"/>
      <c r="G2679" s="2" t="str">
        <f>IF(AND($A2679&lt;&gt;"Eindtotaal",$A2679&lt;&gt;""),(VLOOKUP($A2679,basisdata!$J$1:$M$3403,4,0)),"")</f>
        <v/>
      </c>
      <c r="H2679" s="2" t="str">
        <f>IF(AND($A2679&lt;&gt;"Eindtotaal",$A2679&lt;&gt;""),(VLOOKUP($A2679,basisdata!$J$1:$M$3403,2,0)),"")</f>
        <v/>
      </c>
    </row>
    <row r="2680" spans="1:8" x14ac:dyDescent="0.3">
      <c r="A2680"/>
      <c r="B2680"/>
      <c r="C2680"/>
      <c r="D2680"/>
      <c r="E2680"/>
      <c r="G2680" s="2" t="str">
        <f>IF(AND($A2680&lt;&gt;"Eindtotaal",$A2680&lt;&gt;""),(VLOOKUP($A2680,basisdata!$J$1:$M$3403,4,0)),"")</f>
        <v/>
      </c>
      <c r="H2680" s="2" t="str">
        <f>IF(AND($A2680&lt;&gt;"Eindtotaal",$A2680&lt;&gt;""),(VLOOKUP($A2680,basisdata!$J$1:$M$3403,2,0)),"")</f>
        <v/>
      </c>
    </row>
    <row r="2681" spans="1:8" x14ac:dyDescent="0.3">
      <c r="A2681"/>
      <c r="B2681"/>
      <c r="C2681"/>
      <c r="D2681"/>
      <c r="E2681"/>
      <c r="G2681" s="2" t="str">
        <f>IF(AND($A2681&lt;&gt;"Eindtotaal",$A2681&lt;&gt;""),(VLOOKUP($A2681,basisdata!$J$1:$M$3403,4,0)),"")</f>
        <v/>
      </c>
      <c r="H2681" s="2" t="str">
        <f>IF(AND($A2681&lt;&gt;"Eindtotaal",$A2681&lt;&gt;""),(VLOOKUP($A2681,basisdata!$J$1:$M$3403,2,0)),"")</f>
        <v/>
      </c>
    </row>
    <row r="2682" spans="1:8" x14ac:dyDescent="0.3">
      <c r="A2682"/>
      <c r="B2682"/>
      <c r="C2682"/>
      <c r="D2682"/>
      <c r="E2682"/>
      <c r="G2682" s="2" t="str">
        <f>IF(AND($A2682&lt;&gt;"Eindtotaal",$A2682&lt;&gt;""),(VLOOKUP($A2682,basisdata!$J$1:$M$3403,4,0)),"")</f>
        <v/>
      </c>
      <c r="H2682" s="2" t="str">
        <f>IF(AND($A2682&lt;&gt;"Eindtotaal",$A2682&lt;&gt;""),(VLOOKUP($A2682,basisdata!$J$1:$M$3403,2,0)),"")</f>
        <v/>
      </c>
    </row>
    <row r="2683" spans="1:8" x14ac:dyDescent="0.3">
      <c r="A2683"/>
      <c r="B2683"/>
      <c r="C2683"/>
      <c r="D2683"/>
      <c r="E2683"/>
      <c r="G2683" s="2" t="str">
        <f>IF(AND($A2683&lt;&gt;"Eindtotaal",$A2683&lt;&gt;""),(VLOOKUP($A2683,basisdata!$J$1:$M$3403,4,0)),"")</f>
        <v/>
      </c>
      <c r="H2683" s="2" t="str">
        <f>IF(AND($A2683&lt;&gt;"Eindtotaal",$A2683&lt;&gt;""),(VLOOKUP($A2683,basisdata!$J$1:$M$3403,2,0)),"")</f>
        <v/>
      </c>
    </row>
    <row r="2684" spans="1:8" x14ac:dyDescent="0.3">
      <c r="A2684"/>
      <c r="B2684"/>
      <c r="C2684"/>
      <c r="D2684"/>
      <c r="E2684"/>
      <c r="G2684" s="2" t="str">
        <f>IF(AND($A2684&lt;&gt;"Eindtotaal",$A2684&lt;&gt;""),(VLOOKUP($A2684,basisdata!$J$1:$M$3403,4,0)),"")</f>
        <v/>
      </c>
      <c r="H2684" s="2" t="str">
        <f>IF(AND($A2684&lt;&gt;"Eindtotaal",$A2684&lt;&gt;""),(VLOOKUP($A2684,basisdata!$J$1:$M$3403,2,0)),"")</f>
        <v/>
      </c>
    </row>
    <row r="2685" spans="1:8" x14ac:dyDescent="0.3">
      <c r="A2685"/>
      <c r="B2685"/>
      <c r="C2685"/>
      <c r="D2685"/>
      <c r="E2685"/>
      <c r="G2685" s="2" t="str">
        <f>IF(AND($A2685&lt;&gt;"Eindtotaal",$A2685&lt;&gt;""),(VLOOKUP($A2685,basisdata!$J$1:$M$3403,4,0)),"")</f>
        <v/>
      </c>
      <c r="H2685" s="2" t="str">
        <f>IF(AND($A2685&lt;&gt;"Eindtotaal",$A2685&lt;&gt;""),(VLOOKUP($A2685,basisdata!$J$1:$M$3403,2,0)),"")</f>
        <v/>
      </c>
    </row>
    <row r="2686" spans="1:8" x14ac:dyDescent="0.3">
      <c r="A2686"/>
      <c r="B2686"/>
      <c r="C2686"/>
      <c r="D2686"/>
      <c r="E2686"/>
      <c r="G2686" s="2" t="str">
        <f>IF(AND($A2686&lt;&gt;"Eindtotaal",$A2686&lt;&gt;""),(VLOOKUP($A2686,basisdata!$J$1:$M$3403,4,0)),"")</f>
        <v/>
      </c>
      <c r="H2686" s="2" t="str">
        <f>IF(AND($A2686&lt;&gt;"Eindtotaal",$A2686&lt;&gt;""),(VLOOKUP($A2686,basisdata!$J$1:$M$3403,2,0)),"")</f>
        <v/>
      </c>
    </row>
    <row r="2687" spans="1:8" x14ac:dyDescent="0.3">
      <c r="A2687"/>
      <c r="B2687"/>
      <c r="C2687"/>
      <c r="D2687"/>
      <c r="E2687"/>
      <c r="G2687" s="2" t="str">
        <f>IF(AND($A2687&lt;&gt;"Eindtotaal",$A2687&lt;&gt;""),(VLOOKUP($A2687,basisdata!$J$1:$M$3403,4,0)),"")</f>
        <v/>
      </c>
      <c r="H2687" s="2" t="str">
        <f>IF(AND($A2687&lt;&gt;"Eindtotaal",$A2687&lt;&gt;""),(VLOOKUP($A2687,basisdata!$J$1:$M$3403,2,0)),"")</f>
        <v/>
      </c>
    </row>
    <row r="2688" spans="1:8" x14ac:dyDescent="0.3">
      <c r="A2688"/>
      <c r="B2688"/>
      <c r="C2688"/>
      <c r="D2688"/>
      <c r="E2688"/>
      <c r="G2688" s="2" t="str">
        <f>IF(AND($A2688&lt;&gt;"Eindtotaal",$A2688&lt;&gt;""),(VLOOKUP($A2688,basisdata!$J$1:$M$3403,4,0)),"")</f>
        <v/>
      </c>
      <c r="H2688" s="2" t="str">
        <f>IF(AND($A2688&lt;&gt;"Eindtotaal",$A2688&lt;&gt;""),(VLOOKUP($A2688,basisdata!$J$1:$M$3403,2,0)),"")</f>
        <v/>
      </c>
    </row>
    <row r="2689" spans="1:8" x14ac:dyDescent="0.3">
      <c r="A2689"/>
      <c r="B2689"/>
      <c r="C2689"/>
      <c r="D2689"/>
      <c r="E2689"/>
      <c r="G2689" s="2" t="str">
        <f>IF(AND($A2689&lt;&gt;"Eindtotaal",$A2689&lt;&gt;""),(VLOOKUP($A2689,basisdata!$J$1:$M$3403,4,0)),"")</f>
        <v/>
      </c>
      <c r="H2689" s="2" t="str">
        <f>IF(AND($A2689&lt;&gt;"Eindtotaal",$A2689&lt;&gt;""),(VLOOKUP($A2689,basisdata!$J$1:$M$3403,2,0)),"")</f>
        <v/>
      </c>
    </row>
    <row r="2690" spans="1:8" x14ac:dyDescent="0.3">
      <c r="A2690"/>
      <c r="B2690"/>
      <c r="C2690"/>
      <c r="D2690"/>
      <c r="E2690"/>
      <c r="G2690" s="2" t="str">
        <f>IF(AND($A2690&lt;&gt;"Eindtotaal",$A2690&lt;&gt;""),(VLOOKUP($A2690,basisdata!$J$1:$M$3403,4,0)),"")</f>
        <v/>
      </c>
      <c r="H2690" s="2" t="str">
        <f>IF(AND($A2690&lt;&gt;"Eindtotaal",$A2690&lt;&gt;""),(VLOOKUP($A2690,basisdata!$J$1:$M$3403,2,0)),"")</f>
        <v/>
      </c>
    </row>
    <row r="2691" spans="1:8" x14ac:dyDescent="0.3">
      <c r="A2691"/>
      <c r="B2691"/>
      <c r="C2691"/>
      <c r="D2691"/>
      <c r="E2691"/>
      <c r="G2691" s="2" t="str">
        <f>IF(AND($A2691&lt;&gt;"Eindtotaal",$A2691&lt;&gt;""),(VLOOKUP($A2691,basisdata!$J$1:$M$3403,4,0)),"")</f>
        <v/>
      </c>
      <c r="H2691" s="2" t="str">
        <f>IF(AND($A2691&lt;&gt;"Eindtotaal",$A2691&lt;&gt;""),(VLOOKUP($A2691,basisdata!$J$1:$M$3403,2,0)),"")</f>
        <v/>
      </c>
    </row>
    <row r="2692" spans="1:8" x14ac:dyDescent="0.3">
      <c r="A2692"/>
      <c r="B2692"/>
      <c r="C2692"/>
      <c r="D2692"/>
      <c r="E2692"/>
      <c r="G2692" s="2" t="str">
        <f>IF(AND($A2692&lt;&gt;"Eindtotaal",$A2692&lt;&gt;""),(VLOOKUP($A2692,basisdata!$J$1:$M$3403,4,0)),"")</f>
        <v/>
      </c>
      <c r="H2692" s="2" t="str">
        <f>IF(AND($A2692&lt;&gt;"Eindtotaal",$A2692&lt;&gt;""),(VLOOKUP($A2692,basisdata!$J$1:$M$3403,2,0)),"")</f>
        <v/>
      </c>
    </row>
    <row r="2693" spans="1:8" x14ac:dyDescent="0.3">
      <c r="A2693"/>
      <c r="B2693"/>
      <c r="C2693"/>
      <c r="D2693"/>
      <c r="E2693"/>
      <c r="G2693" s="2" t="str">
        <f>IF(AND($A2693&lt;&gt;"Eindtotaal",$A2693&lt;&gt;""),(VLOOKUP($A2693,basisdata!$J$1:$M$3403,4,0)),"")</f>
        <v/>
      </c>
      <c r="H2693" s="2" t="str">
        <f>IF(AND($A2693&lt;&gt;"Eindtotaal",$A2693&lt;&gt;""),(VLOOKUP($A2693,basisdata!$J$1:$M$3403,2,0)),"")</f>
        <v/>
      </c>
    </row>
    <row r="2694" spans="1:8" x14ac:dyDescent="0.3">
      <c r="A2694"/>
      <c r="B2694"/>
      <c r="C2694"/>
      <c r="D2694"/>
      <c r="E2694"/>
      <c r="G2694" s="2" t="str">
        <f>IF(AND($A2694&lt;&gt;"Eindtotaal",$A2694&lt;&gt;""),(VLOOKUP($A2694,basisdata!$J$1:$M$3403,4,0)),"")</f>
        <v/>
      </c>
      <c r="H2694" s="2" t="str">
        <f>IF(AND($A2694&lt;&gt;"Eindtotaal",$A2694&lt;&gt;""),(VLOOKUP($A2694,basisdata!$J$1:$M$3403,2,0)),"")</f>
        <v/>
      </c>
    </row>
    <row r="2695" spans="1:8" x14ac:dyDescent="0.3">
      <c r="A2695"/>
      <c r="B2695"/>
      <c r="C2695"/>
      <c r="D2695"/>
      <c r="E2695"/>
      <c r="G2695" s="2" t="str">
        <f>IF(AND($A2695&lt;&gt;"Eindtotaal",$A2695&lt;&gt;""),(VLOOKUP($A2695,basisdata!$J$1:$M$3403,4,0)),"")</f>
        <v/>
      </c>
      <c r="H2695" s="2" t="str">
        <f>IF(AND($A2695&lt;&gt;"Eindtotaal",$A2695&lt;&gt;""),(VLOOKUP($A2695,basisdata!$J$1:$M$3403,2,0)),"")</f>
        <v/>
      </c>
    </row>
    <row r="2696" spans="1:8" x14ac:dyDescent="0.3">
      <c r="A2696"/>
      <c r="B2696"/>
      <c r="C2696"/>
      <c r="D2696"/>
      <c r="E2696"/>
      <c r="G2696" s="2" t="str">
        <f>IF(AND($A2696&lt;&gt;"Eindtotaal",$A2696&lt;&gt;""),(VLOOKUP($A2696,basisdata!$J$1:$M$3403,4,0)),"")</f>
        <v/>
      </c>
      <c r="H2696" s="2" t="str">
        <f>IF(AND($A2696&lt;&gt;"Eindtotaal",$A2696&lt;&gt;""),(VLOOKUP($A2696,basisdata!$J$1:$M$3403,2,0)),"")</f>
        <v/>
      </c>
    </row>
    <row r="2697" spans="1:8" x14ac:dyDescent="0.3">
      <c r="A2697"/>
      <c r="B2697"/>
      <c r="C2697"/>
      <c r="D2697"/>
      <c r="E2697"/>
      <c r="G2697" s="2" t="str">
        <f>IF(AND($A2697&lt;&gt;"Eindtotaal",$A2697&lt;&gt;""),(VLOOKUP($A2697,basisdata!$J$1:$M$3403,4,0)),"")</f>
        <v/>
      </c>
      <c r="H2697" s="2" t="str">
        <f>IF(AND($A2697&lt;&gt;"Eindtotaal",$A2697&lt;&gt;""),(VLOOKUP($A2697,basisdata!$J$1:$M$3403,2,0)),"")</f>
        <v/>
      </c>
    </row>
    <row r="2698" spans="1:8" x14ac:dyDescent="0.3">
      <c r="A2698"/>
      <c r="B2698"/>
      <c r="C2698"/>
      <c r="D2698"/>
      <c r="E2698"/>
      <c r="G2698" s="2" t="str">
        <f>IF(AND($A2698&lt;&gt;"Eindtotaal",$A2698&lt;&gt;""),(VLOOKUP($A2698,basisdata!$J$1:$M$3403,4,0)),"")</f>
        <v/>
      </c>
      <c r="H2698" s="2" t="str">
        <f>IF(AND($A2698&lt;&gt;"Eindtotaal",$A2698&lt;&gt;""),(VLOOKUP($A2698,basisdata!$J$1:$M$3403,2,0)),"")</f>
        <v/>
      </c>
    </row>
    <row r="2699" spans="1:8" x14ac:dyDescent="0.3">
      <c r="A2699"/>
      <c r="B2699"/>
      <c r="C2699"/>
      <c r="D2699"/>
      <c r="E2699"/>
      <c r="G2699" s="2" t="str">
        <f>IF(AND($A2699&lt;&gt;"Eindtotaal",$A2699&lt;&gt;""),(VLOOKUP($A2699,basisdata!$J$1:$M$3403,4,0)),"")</f>
        <v/>
      </c>
      <c r="H2699" s="2" t="str">
        <f>IF(AND($A2699&lt;&gt;"Eindtotaal",$A2699&lt;&gt;""),(VLOOKUP($A2699,basisdata!$J$1:$M$3403,2,0)),"")</f>
        <v/>
      </c>
    </row>
    <row r="2700" spans="1:8" x14ac:dyDescent="0.3">
      <c r="A2700"/>
      <c r="B2700"/>
      <c r="C2700"/>
      <c r="D2700"/>
      <c r="E2700"/>
      <c r="G2700" s="2" t="str">
        <f>IF(AND($A2700&lt;&gt;"Eindtotaal",$A2700&lt;&gt;""),(VLOOKUP($A2700,basisdata!$J$1:$M$3403,4,0)),"")</f>
        <v/>
      </c>
      <c r="H2700" s="2" t="str">
        <f>IF(AND($A2700&lt;&gt;"Eindtotaal",$A2700&lt;&gt;""),(VLOOKUP($A2700,basisdata!$J$1:$M$3403,2,0)),"")</f>
        <v/>
      </c>
    </row>
    <row r="2701" spans="1:8" x14ac:dyDescent="0.3">
      <c r="A2701"/>
      <c r="B2701"/>
      <c r="C2701"/>
      <c r="D2701"/>
      <c r="E2701"/>
      <c r="G2701" s="2" t="str">
        <f>IF(AND($A2701&lt;&gt;"Eindtotaal",$A2701&lt;&gt;""),(VLOOKUP($A2701,basisdata!$J$1:$M$3403,4,0)),"")</f>
        <v/>
      </c>
      <c r="H2701" s="2" t="str">
        <f>IF(AND($A2701&lt;&gt;"Eindtotaal",$A2701&lt;&gt;""),(VLOOKUP($A2701,basisdata!$J$1:$M$3403,2,0)),"")</f>
        <v/>
      </c>
    </row>
    <row r="2702" spans="1:8" x14ac:dyDescent="0.3">
      <c r="A2702"/>
      <c r="B2702"/>
      <c r="C2702"/>
      <c r="D2702"/>
      <c r="E2702"/>
      <c r="G2702" s="2" t="str">
        <f>IF(AND($A2702&lt;&gt;"Eindtotaal",$A2702&lt;&gt;""),(VLOOKUP($A2702,basisdata!$J$1:$M$3403,4,0)),"")</f>
        <v/>
      </c>
      <c r="H2702" s="2" t="str">
        <f>IF(AND($A2702&lt;&gt;"Eindtotaal",$A2702&lt;&gt;""),(VLOOKUP($A2702,basisdata!$J$1:$M$3403,2,0)),"")</f>
        <v/>
      </c>
    </row>
    <row r="2703" spans="1:8" x14ac:dyDescent="0.3">
      <c r="A2703"/>
      <c r="B2703"/>
      <c r="C2703"/>
      <c r="D2703"/>
      <c r="E2703"/>
      <c r="G2703" s="2" t="str">
        <f>IF(AND($A2703&lt;&gt;"Eindtotaal",$A2703&lt;&gt;""),(VLOOKUP($A2703,basisdata!$J$1:$M$3403,4,0)),"")</f>
        <v/>
      </c>
      <c r="H2703" s="2" t="str">
        <f>IF(AND($A2703&lt;&gt;"Eindtotaal",$A2703&lt;&gt;""),(VLOOKUP($A2703,basisdata!$J$1:$M$3403,2,0)),"")</f>
        <v/>
      </c>
    </row>
    <row r="2704" spans="1:8" x14ac:dyDescent="0.3">
      <c r="A2704"/>
      <c r="B2704"/>
      <c r="C2704"/>
      <c r="D2704"/>
      <c r="E2704"/>
      <c r="G2704" s="2" t="str">
        <f>IF(AND($A2704&lt;&gt;"Eindtotaal",$A2704&lt;&gt;""),(VLOOKUP($A2704,basisdata!$J$1:$M$3403,4,0)),"")</f>
        <v/>
      </c>
      <c r="H2704" s="2" t="str">
        <f>IF(AND($A2704&lt;&gt;"Eindtotaal",$A2704&lt;&gt;""),(VLOOKUP($A2704,basisdata!$J$1:$M$3403,2,0)),"")</f>
        <v/>
      </c>
    </row>
    <row r="2705" spans="1:8" x14ac:dyDescent="0.3">
      <c r="A2705"/>
      <c r="B2705"/>
      <c r="C2705"/>
      <c r="D2705"/>
      <c r="E2705"/>
      <c r="G2705" s="2" t="str">
        <f>IF(AND($A2705&lt;&gt;"Eindtotaal",$A2705&lt;&gt;""),(VLOOKUP($A2705,basisdata!$J$1:$M$3403,4,0)),"")</f>
        <v/>
      </c>
      <c r="H2705" s="2" t="str">
        <f>IF(AND($A2705&lt;&gt;"Eindtotaal",$A2705&lt;&gt;""),(VLOOKUP($A2705,basisdata!$J$1:$M$3403,2,0)),"")</f>
        <v/>
      </c>
    </row>
    <row r="2706" spans="1:8" x14ac:dyDescent="0.3">
      <c r="A2706"/>
      <c r="B2706"/>
      <c r="C2706"/>
      <c r="D2706"/>
      <c r="E2706"/>
      <c r="G2706" s="2" t="str">
        <f>IF(AND($A2706&lt;&gt;"Eindtotaal",$A2706&lt;&gt;""),(VLOOKUP($A2706,basisdata!$J$1:$M$3403,4,0)),"")</f>
        <v/>
      </c>
      <c r="H2706" s="2" t="str">
        <f>IF(AND($A2706&lt;&gt;"Eindtotaal",$A2706&lt;&gt;""),(VLOOKUP($A2706,basisdata!$J$1:$M$3403,2,0)),"")</f>
        <v/>
      </c>
    </row>
    <row r="2707" spans="1:8" x14ac:dyDescent="0.3">
      <c r="A2707"/>
      <c r="B2707"/>
      <c r="C2707"/>
      <c r="D2707"/>
      <c r="E2707"/>
      <c r="G2707" s="2" t="str">
        <f>IF(AND($A2707&lt;&gt;"Eindtotaal",$A2707&lt;&gt;""),(VLOOKUP($A2707,basisdata!$J$1:$M$3403,4,0)),"")</f>
        <v/>
      </c>
      <c r="H2707" s="2" t="str">
        <f>IF(AND($A2707&lt;&gt;"Eindtotaal",$A2707&lt;&gt;""),(VLOOKUP($A2707,basisdata!$J$1:$M$3403,2,0)),"")</f>
        <v/>
      </c>
    </row>
    <row r="2708" spans="1:8" x14ac:dyDescent="0.3">
      <c r="A2708"/>
      <c r="B2708"/>
      <c r="C2708"/>
      <c r="D2708"/>
      <c r="E2708"/>
      <c r="G2708" s="2" t="str">
        <f>IF(AND($A2708&lt;&gt;"Eindtotaal",$A2708&lt;&gt;""),(VLOOKUP($A2708,basisdata!$J$1:$M$3403,4,0)),"")</f>
        <v/>
      </c>
      <c r="H2708" s="2" t="str">
        <f>IF(AND($A2708&lt;&gt;"Eindtotaal",$A2708&lt;&gt;""),(VLOOKUP($A2708,basisdata!$J$1:$M$3403,2,0)),"")</f>
        <v/>
      </c>
    </row>
    <row r="2709" spans="1:8" x14ac:dyDescent="0.3">
      <c r="A2709"/>
      <c r="B2709"/>
      <c r="C2709"/>
      <c r="D2709"/>
      <c r="E2709"/>
      <c r="G2709" s="2" t="str">
        <f>IF(AND($A2709&lt;&gt;"Eindtotaal",$A2709&lt;&gt;""),(VLOOKUP($A2709,basisdata!$J$1:$M$3403,4,0)),"")</f>
        <v/>
      </c>
      <c r="H2709" s="2" t="str">
        <f>IF(AND($A2709&lt;&gt;"Eindtotaal",$A2709&lt;&gt;""),(VLOOKUP($A2709,basisdata!$J$1:$M$3403,2,0)),"")</f>
        <v/>
      </c>
    </row>
    <row r="2710" spans="1:8" x14ac:dyDescent="0.3">
      <c r="A2710"/>
      <c r="B2710"/>
      <c r="C2710"/>
      <c r="D2710"/>
      <c r="E2710"/>
      <c r="G2710" s="2" t="str">
        <f>IF(AND($A2710&lt;&gt;"Eindtotaal",$A2710&lt;&gt;""),(VLOOKUP($A2710,basisdata!$J$1:$M$3403,4,0)),"")</f>
        <v/>
      </c>
      <c r="H2710" s="2" t="str">
        <f>IF(AND($A2710&lt;&gt;"Eindtotaal",$A2710&lt;&gt;""),(VLOOKUP($A2710,basisdata!$J$1:$M$3403,2,0)),"")</f>
        <v/>
      </c>
    </row>
    <row r="2711" spans="1:8" x14ac:dyDescent="0.3">
      <c r="A2711"/>
      <c r="B2711"/>
      <c r="C2711"/>
      <c r="D2711"/>
      <c r="E2711"/>
      <c r="G2711" s="2" t="str">
        <f>IF(AND($A2711&lt;&gt;"Eindtotaal",$A2711&lt;&gt;""),(VLOOKUP($A2711,basisdata!$J$1:$M$3403,4,0)),"")</f>
        <v/>
      </c>
      <c r="H2711" s="2" t="str">
        <f>IF(AND($A2711&lt;&gt;"Eindtotaal",$A2711&lt;&gt;""),(VLOOKUP($A2711,basisdata!$J$1:$M$3403,2,0)),"")</f>
        <v/>
      </c>
    </row>
    <row r="2712" spans="1:8" x14ac:dyDescent="0.3">
      <c r="A2712"/>
      <c r="B2712"/>
      <c r="C2712"/>
      <c r="D2712"/>
      <c r="E2712"/>
      <c r="G2712" s="2" t="str">
        <f>IF(AND($A2712&lt;&gt;"Eindtotaal",$A2712&lt;&gt;""),(VLOOKUP($A2712,basisdata!$J$1:$M$3403,4,0)),"")</f>
        <v/>
      </c>
      <c r="H2712" s="2" t="str">
        <f>IF(AND($A2712&lt;&gt;"Eindtotaal",$A2712&lt;&gt;""),(VLOOKUP($A2712,basisdata!$J$1:$M$3403,2,0)),"")</f>
        <v/>
      </c>
    </row>
    <row r="2713" spans="1:8" x14ac:dyDescent="0.3">
      <c r="A2713"/>
      <c r="B2713"/>
      <c r="C2713"/>
      <c r="D2713"/>
      <c r="E2713"/>
      <c r="G2713" s="2" t="str">
        <f>IF(AND($A2713&lt;&gt;"Eindtotaal",$A2713&lt;&gt;""),(VLOOKUP($A2713,basisdata!$J$1:$M$3403,4,0)),"")</f>
        <v/>
      </c>
      <c r="H2713" s="2" t="str">
        <f>IF(AND($A2713&lt;&gt;"Eindtotaal",$A2713&lt;&gt;""),(VLOOKUP($A2713,basisdata!$J$1:$M$3403,2,0)),"")</f>
        <v/>
      </c>
    </row>
    <row r="2714" spans="1:8" x14ac:dyDescent="0.3">
      <c r="A2714"/>
      <c r="B2714"/>
      <c r="C2714"/>
      <c r="D2714"/>
      <c r="E2714"/>
      <c r="G2714" s="2" t="str">
        <f>IF(AND($A2714&lt;&gt;"Eindtotaal",$A2714&lt;&gt;""),(VLOOKUP($A2714,basisdata!$J$1:$M$3403,4,0)),"")</f>
        <v/>
      </c>
      <c r="H2714" s="2" t="str">
        <f>IF(AND($A2714&lt;&gt;"Eindtotaal",$A2714&lt;&gt;""),(VLOOKUP($A2714,basisdata!$J$1:$M$3403,2,0)),"")</f>
        <v/>
      </c>
    </row>
    <row r="2715" spans="1:8" x14ac:dyDescent="0.3">
      <c r="A2715"/>
      <c r="B2715"/>
      <c r="C2715"/>
      <c r="D2715"/>
      <c r="E2715"/>
      <c r="G2715" s="2" t="str">
        <f>IF(AND($A2715&lt;&gt;"Eindtotaal",$A2715&lt;&gt;""),(VLOOKUP($A2715,basisdata!$J$1:$M$3403,4,0)),"")</f>
        <v/>
      </c>
      <c r="H2715" s="2" t="str">
        <f>IF(AND($A2715&lt;&gt;"Eindtotaal",$A2715&lt;&gt;""),(VLOOKUP($A2715,basisdata!$J$1:$M$3403,2,0)),"")</f>
        <v/>
      </c>
    </row>
    <row r="2716" spans="1:8" x14ac:dyDescent="0.3">
      <c r="A2716"/>
      <c r="B2716"/>
      <c r="C2716"/>
      <c r="D2716"/>
      <c r="E2716"/>
      <c r="G2716" s="2" t="str">
        <f>IF(AND($A2716&lt;&gt;"Eindtotaal",$A2716&lt;&gt;""),(VLOOKUP($A2716,basisdata!$J$1:$M$3403,4,0)),"")</f>
        <v/>
      </c>
      <c r="H2716" s="2" t="str">
        <f>IF(AND($A2716&lt;&gt;"Eindtotaal",$A2716&lt;&gt;""),(VLOOKUP($A2716,basisdata!$J$1:$M$3403,2,0)),"")</f>
        <v/>
      </c>
    </row>
    <row r="2717" spans="1:8" x14ac:dyDescent="0.3">
      <c r="A2717"/>
      <c r="B2717"/>
      <c r="C2717"/>
      <c r="D2717"/>
      <c r="E2717"/>
      <c r="G2717" s="2" t="str">
        <f>IF(AND($A2717&lt;&gt;"Eindtotaal",$A2717&lt;&gt;""),(VLOOKUP($A2717,basisdata!$J$1:$M$3403,4,0)),"")</f>
        <v/>
      </c>
      <c r="H2717" s="2" t="str">
        <f>IF(AND($A2717&lt;&gt;"Eindtotaal",$A2717&lt;&gt;""),(VLOOKUP($A2717,basisdata!$J$1:$M$3403,2,0)),"")</f>
        <v/>
      </c>
    </row>
    <row r="2718" spans="1:8" x14ac:dyDescent="0.3">
      <c r="A2718"/>
      <c r="B2718"/>
      <c r="C2718"/>
      <c r="D2718"/>
      <c r="E2718"/>
      <c r="G2718" s="2" t="str">
        <f>IF(AND($A2718&lt;&gt;"Eindtotaal",$A2718&lt;&gt;""),(VLOOKUP($A2718,basisdata!$J$1:$M$3403,4,0)),"")</f>
        <v/>
      </c>
      <c r="H2718" s="2" t="str">
        <f>IF(AND($A2718&lt;&gt;"Eindtotaal",$A2718&lt;&gt;""),(VLOOKUP($A2718,basisdata!$J$1:$M$3403,2,0)),"")</f>
        <v/>
      </c>
    </row>
    <row r="2719" spans="1:8" x14ac:dyDescent="0.3">
      <c r="A2719"/>
      <c r="B2719"/>
      <c r="C2719"/>
      <c r="D2719"/>
      <c r="E2719"/>
      <c r="G2719" s="2" t="str">
        <f>IF(AND($A2719&lt;&gt;"Eindtotaal",$A2719&lt;&gt;""),(VLOOKUP($A2719,basisdata!$J$1:$M$3403,4,0)),"")</f>
        <v/>
      </c>
      <c r="H2719" s="2" t="str">
        <f>IF(AND($A2719&lt;&gt;"Eindtotaal",$A2719&lt;&gt;""),(VLOOKUP($A2719,basisdata!$J$1:$M$3403,2,0)),"")</f>
        <v/>
      </c>
    </row>
    <row r="2720" spans="1:8" x14ac:dyDescent="0.3">
      <c r="A2720"/>
      <c r="B2720"/>
      <c r="C2720"/>
      <c r="D2720"/>
      <c r="E2720"/>
      <c r="G2720" s="2" t="str">
        <f>IF(AND($A2720&lt;&gt;"Eindtotaal",$A2720&lt;&gt;""),(VLOOKUP($A2720,basisdata!$J$1:$M$3403,4,0)),"")</f>
        <v/>
      </c>
      <c r="H2720" s="2" t="str">
        <f>IF(AND($A2720&lt;&gt;"Eindtotaal",$A2720&lt;&gt;""),(VLOOKUP($A2720,basisdata!$J$1:$M$3403,2,0)),"")</f>
        <v/>
      </c>
    </row>
    <row r="2721" spans="1:8" x14ac:dyDescent="0.3">
      <c r="A2721"/>
      <c r="B2721"/>
      <c r="C2721"/>
      <c r="D2721"/>
      <c r="E2721"/>
      <c r="G2721" s="2" t="str">
        <f>IF(AND($A2721&lt;&gt;"Eindtotaal",$A2721&lt;&gt;""),(VLOOKUP($A2721,basisdata!$J$1:$M$3403,4,0)),"")</f>
        <v/>
      </c>
      <c r="H2721" s="2" t="str">
        <f>IF(AND($A2721&lt;&gt;"Eindtotaal",$A2721&lt;&gt;""),(VLOOKUP($A2721,basisdata!$J$1:$M$3403,2,0)),"")</f>
        <v/>
      </c>
    </row>
    <row r="2722" spans="1:8" x14ac:dyDescent="0.3">
      <c r="A2722"/>
      <c r="B2722"/>
      <c r="C2722"/>
      <c r="D2722"/>
      <c r="E2722"/>
      <c r="G2722" s="2" t="str">
        <f>IF(AND($A2722&lt;&gt;"Eindtotaal",$A2722&lt;&gt;""),(VLOOKUP($A2722,basisdata!$J$1:$M$3403,4,0)),"")</f>
        <v/>
      </c>
      <c r="H2722" s="2" t="str">
        <f>IF(AND($A2722&lt;&gt;"Eindtotaal",$A2722&lt;&gt;""),(VLOOKUP($A2722,basisdata!$J$1:$M$3403,2,0)),"")</f>
        <v/>
      </c>
    </row>
    <row r="2723" spans="1:8" x14ac:dyDescent="0.3">
      <c r="A2723"/>
      <c r="B2723"/>
      <c r="C2723"/>
      <c r="D2723"/>
      <c r="E2723"/>
      <c r="G2723" s="2" t="str">
        <f>IF(AND($A2723&lt;&gt;"Eindtotaal",$A2723&lt;&gt;""),(VLOOKUP($A2723,basisdata!$J$1:$M$3403,4,0)),"")</f>
        <v/>
      </c>
      <c r="H2723" s="2" t="str">
        <f>IF(AND($A2723&lt;&gt;"Eindtotaal",$A2723&lt;&gt;""),(VLOOKUP($A2723,basisdata!$J$1:$M$3403,2,0)),"")</f>
        <v/>
      </c>
    </row>
    <row r="2724" spans="1:8" x14ac:dyDescent="0.3">
      <c r="A2724"/>
      <c r="B2724"/>
      <c r="C2724"/>
      <c r="D2724"/>
      <c r="E2724"/>
      <c r="G2724" s="2" t="str">
        <f>IF(AND($A2724&lt;&gt;"Eindtotaal",$A2724&lt;&gt;""),(VLOOKUP($A2724,basisdata!$J$1:$M$3403,4,0)),"")</f>
        <v/>
      </c>
      <c r="H2724" s="2" t="str">
        <f>IF(AND($A2724&lt;&gt;"Eindtotaal",$A2724&lt;&gt;""),(VLOOKUP($A2724,basisdata!$J$1:$M$3403,2,0)),"")</f>
        <v/>
      </c>
    </row>
    <row r="2725" spans="1:8" x14ac:dyDescent="0.3">
      <c r="A2725"/>
      <c r="B2725"/>
      <c r="C2725"/>
      <c r="D2725"/>
      <c r="E2725"/>
      <c r="G2725" s="2" t="str">
        <f>IF(AND($A2725&lt;&gt;"Eindtotaal",$A2725&lt;&gt;""),(VLOOKUP($A2725,basisdata!$J$1:$M$3403,4,0)),"")</f>
        <v/>
      </c>
      <c r="H2725" s="2" t="str">
        <f>IF(AND($A2725&lt;&gt;"Eindtotaal",$A2725&lt;&gt;""),(VLOOKUP($A2725,basisdata!$J$1:$M$3403,2,0)),"")</f>
        <v/>
      </c>
    </row>
    <row r="2726" spans="1:8" x14ac:dyDescent="0.3">
      <c r="A2726"/>
      <c r="B2726"/>
      <c r="C2726"/>
      <c r="D2726"/>
      <c r="E2726"/>
      <c r="G2726" s="2" t="str">
        <f>IF(AND($A2726&lt;&gt;"Eindtotaal",$A2726&lt;&gt;""),(VLOOKUP($A2726,basisdata!$J$1:$M$3403,4,0)),"")</f>
        <v/>
      </c>
      <c r="H2726" s="2" t="str">
        <f>IF(AND($A2726&lt;&gt;"Eindtotaal",$A2726&lt;&gt;""),(VLOOKUP($A2726,basisdata!$J$1:$M$3403,2,0)),"")</f>
        <v/>
      </c>
    </row>
    <row r="2727" spans="1:8" x14ac:dyDescent="0.3">
      <c r="A2727"/>
      <c r="B2727"/>
      <c r="C2727"/>
      <c r="D2727"/>
      <c r="E2727"/>
      <c r="G2727" s="2" t="str">
        <f>IF(AND($A2727&lt;&gt;"Eindtotaal",$A2727&lt;&gt;""),(VLOOKUP($A2727,basisdata!$J$1:$M$3403,4,0)),"")</f>
        <v/>
      </c>
      <c r="H2727" s="2" t="str">
        <f>IF(AND($A2727&lt;&gt;"Eindtotaal",$A2727&lt;&gt;""),(VLOOKUP($A2727,basisdata!$J$1:$M$3403,2,0)),"")</f>
        <v/>
      </c>
    </row>
    <row r="2728" spans="1:8" x14ac:dyDescent="0.3">
      <c r="A2728"/>
      <c r="B2728"/>
      <c r="C2728"/>
      <c r="D2728"/>
      <c r="E2728"/>
      <c r="G2728" s="2" t="str">
        <f>IF(AND($A2728&lt;&gt;"Eindtotaal",$A2728&lt;&gt;""),(VLOOKUP($A2728,basisdata!$J$1:$M$3403,4,0)),"")</f>
        <v/>
      </c>
      <c r="H2728" s="2" t="str">
        <f>IF(AND($A2728&lt;&gt;"Eindtotaal",$A2728&lt;&gt;""),(VLOOKUP($A2728,basisdata!$J$1:$M$3403,2,0)),"")</f>
        <v/>
      </c>
    </row>
    <row r="2729" spans="1:8" x14ac:dyDescent="0.3">
      <c r="A2729"/>
      <c r="B2729"/>
      <c r="C2729"/>
      <c r="D2729"/>
      <c r="E2729"/>
      <c r="G2729" s="2" t="str">
        <f>IF(AND($A2729&lt;&gt;"Eindtotaal",$A2729&lt;&gt;""),(VLOOKUP($A2729,basisdata!$J$1:$M$3403,4,0)),"")</f>
        <v/>
      </c>
      <c r="H2729" s="2" t="str">
        <f>IF(AND($A2729&lt;&gt;"Eindtotaal",$A2729&lt;&gt;""),(VLOOKUP($A2729,basisdata!$J$1:$M$3403,2,0)),"")</f>
        <v/>
      </c>
    </row>
    <row r="2730" spans="1:8" x14ac:dyDescent="0.3">
      <c r="A2730"/>
      <c r="B2730"/>
      <c r="C2730"/>
      <c r="D2730"/>
      <c r="E2730"/>
      <c r="G2730" s="2" t="str">
        <f>IF(AND($A2730&lt;&gt;"Eindtotaal",$A2730&lt;&gt;""),(VLOOKUP($A2730,basisdata!$J$1:$M$3403,4,0)),"")</f>
        <v/>
      </c>
      <c r="H2730" s="2" t="str">
        <f>IF(AND($A2730&lt;&gt;"Eindtotaal",$A2730&lt;&gt;""),(VLOOKUP($A2730,basisdata!$J$1:$M$3403,2,0)),"")</f>
        <v/>
      </c>
    </row>
    <row r="2731" spans="1:8" x14ac:dyDescent="0.3">
      <c r="A2731"/>
      <c r="B2731"/>
      <c r="C2731"/>
      <c r="D2731"/>
      <c r="E2731"/>
      <c r="G2731" s="2" t="str">
        <f>IF(AND($A2731&lt;&gt;"Eindtotaal",$A2731&lt;&gt;""),(VLOOKUP($A2731,basisdata!$J$1:$M$3403,4,0)),"")</f>
        <v/>
      </c>
      <c r="H2731" s="2" t="str">
        <f>IF(AND($A2731&lt;&gt;"Eindtotaal",$A2731&lt;&gt;""),(VLOOKUP($A2731,basisdata!$J$1:$M$3403,2,0)),"")</f>
        <v/>
      </c>
    </row>
    <row r="2732" spans="1:8" x14ac:dyDescent="0.3">
      <c r="A2732"/>
      <c r="B2732"/>
      <c r="C2732"/>
      <c r="D2732"/>
      <c r="E2732"/>
      <c r="G2732" s="2" t="str">
        <f>IF(AND($A2732&lt;&gt;"Eindtotaal",$A2732&lt;&gt;""),(VLOOKUP($A2732,basisdata!$J$1:$M$3403,4,0)),"")</f>
        <v/>
      </c>
      <c r="H2732" s="2" t="str">
        <f>IF(AND($A2732&lt;&gt;"Eindtotaal",$A2732&lt;&gt;""),(VLOOKUP($A2732,basisdata!$J$1:$M$3403,2,0)),"")</f>
        <v/>
      </c>
    </row>
    <row r="2733" spans="1:8" x14ac:dyDescent="0.3">
      <c r="A2733"/>
      <c r="B2733"/>
      <c r="C2733"/>
      <c r="D2733"/>
      <c r="E2733"/>
      <c r="G2733" s="2" t="str">
        <f>IF(AND($A2733&lt;&gt;"Eindtotaal",$A2733&lt;&gt;""),(VLOOKUP($A2733,basisdata!$J$1:$M$3403,4,0)),"")</f>
        <v/>
      </c>
      <c r="H2733" s="2" t="str">
        <f>IF(AND($A2733&lt;&gt;"Eindtotaal",$A2733&lt;&gt;""),(VLOOKUP($A2733,basisdata!$J$1:$M$3403,2,0)),"")</f>
        <v/>
      </c>
    </row>
    <row r="2734" spans="1:8" x14ac:dyDescent="0.3">
      <c r="A2734"/>
      <c r="B2734"/>
      <c r="C2734"/>
      <c r="D2734"/>
      <c r="E2734"/>
      <c r="G2734" s="2" t="str">
        <f>IF(AND($A2734&lt;&gt;"Eindtotaal",$A2734&lt;&gt;""),(VLOOKUP($A2734,basisdata!$J$1:$M$3403,4,0)),"")</f>
        <v/>
      </c>
      <c r="H2734" s="2" t="str">
        <f>IF(AND($A2734&lt;&gt;"Eindtotaal",$A2734&lt;&gt;""),(VLOOKUP($A2734,basisdata!$J$1:$M$3403,2,0)),"")</f>
        <v/>
      </c>
    </row>
    <row r="2735" spans="1:8" x14ac:dyDescent="0.3">
      <c r="A2735"/>
      <c r="B2735"/>
      <c r="C2735"/>
      <c r="D2735"/>
      <c r="E2735"/>
      <c r="G2735" s="2" t="str">
        <f>IF(AND($A2735&lt;&gt;"Eindtotaal",$A2735&lt;&gt;""),(VLOOKUP($A2735,basisdata!$J$1:$M$3403,4,0)),"")</f>
        <v/>
      </c>
      <c r="H2735" s="2" t="str">
        <f>IF(AND($A2735&lt;&gt;"Eindtotaal",$A2735&lt;&gt;""),(VLOOKUP($A2735,basisdata!$J$1:$M$3403,2,0)),"")</f>
        <v/>
      </c>
    </row>
    <row r="2736" spans="1:8" x14ac:dyDescent="0.3">
      <c r="A2736"/>
      <c r="B2736"/>
      <c r="C2736"/>
      <c r="D2736"/>
      <c r="E2736"/>
      <c r="G2736" s="2" t="str">
        <f>IF(AND($A2736&lt;&gt;"Eindtotaal",$A2736&lt;&gt;""),(VLOOKUP($A2736,basisdata!$J$1:$M$3403,4,0)),"")</f>
        <v/>
      </c>
      <c r="H2736" s="2" t="str">
        <f>IF(AND($A2736&lt;&gt;"Eindtotaal",$A2736&lt;&gt;""),(VLOOKUP($A2736,basisdata!$J$1:$M$3403,2,0)),"")</f>
        <v/>
      </c>
    </row>
    <row r="2737" spans="1:8" x14ac:dyDescent="0.3">
      <c r="A2737"/>
      <c r="B2737"/>
      <c r="C2737"/>
      <c r="D2737"/>
      <c r="E2737"/>
      <c r="G2737" s="2" t="str">
        <f>IF(AND($A2737&lt;&gt;"Eindtotaal",$A2737&lt;&gt;""),(VLOOKUP($A2737,basisdata!$J$1:$M$3403,4,0)),"")</f>
        <v/>
      </c>
      <c r="H2737" s="2" t="str">
        <f>IF(AND($A2737&lt;&gt;"Eindtotaal",$A2737&lt;&gt;""),(VLOOKUP($A2737,basisdata!$J$1:$M$3403,2,0)),"")</f>
        <v/>
      </c>
    </row>
    <row r="2738" spans="1:8" x14ac:dyDescent="0.3">
      <c r="A2738"/>
      <c r="B2738"/>
      <c r="C2738"/>
      <c r="D2738"/>
      <c r="E2738"/>
      <c r="G2738" s="2" t="str">
        <f>IF(AND($A2738&lt;&gt;"Eindtotaal",$A2738&lt;&gt;""),(VLOOKUP($A2738,basisdata!$J$1:$M$3403,4,0)),"")</f>
        <v/>
      </c>
      <c r="H2738" s="2" t="str">
        <f>IF(AND($A2738&lt;&gt;"Eindtotaal",$A2738&lt;&gt;""),(VLOOKUP($A2738,basisdata!$J$1:$M$3403,2,0)),"")</f>
        <v/>
      </c>
    </row>
    <row r="2739" spans="1:8" x14ac:dyDescent="0.3">
      <c r="A2739"/>
      <c r="B2739"/>
      <c r="C2739"/>
      <c r="D2739"/>
      <c r="E2739"/>
      <c r="G2739" s="2" t="str">
        <f>IF(AND($A2739&lt;&gt;"Eindtotaal",$A2739&lt;&gt;""),(VLOOKUP($A2739,basisdata!$J$1:$M$3403,4,0)),"")</f>
        <v/>
      </c>
      <c r="H2739" s="2" t="str">
        <f>IF(AND($A2739&lt;&gt;"Eindtotaal",$A2739&lt;&gt;""),(VLOOKUP($A2739,basisdata!$J$1:$M$3403,2,0)),"")</f>
        <v/>
      </c>
    </row>
    <row r="2740" spans="1:8" x14ac:dyDescent="0.3">
      <c r="A2740"/>
      <c r="B2740"/>
      <c r="C2740"/>
      <c r="D2740"/>
      <c r="E2740"/>
      <c r="G2740" s="2" t="str">
        <f>IF(AND($A2740&lt;&gt;"Eindtotaal",$A2740&lt;&gt;""),(VLOOKUP($A2740,basisdata!$J$1:$M$3403,4,0)),"")</f>
        <v/>
      </c>
      <c r="H2740" s="2" t="str">
        <f>IF(AND($A2740&lt;&gt;"Eindtotaal",$A2740&lt;&gt;""),(VLOOKUP($A2740,basisdata!$J$1:$M$3403,2,0)),"")</f>
        <v/>
      </c>
    </row>
    <row r="2741" spans="1:8" x14ac:dyDescent="0.3">
      <c r="A2741"/>
      <c r="B2741"/>
      <c r="C2741"/>
      <c r="D2741"/>
      <c r="E2741"/>
      <c r="G2741" s="2" t="str">
        <f>IF(AND($A2741&lt;&gt;"Eindtotaal",$A2741&lt;&gt;""),(VLOOKUP($A2741,basisdata!$J$1:$M$3403,4,0)),"")</f>
        <v/>
      </c>
      <c r="H2741" s="2" t="str">
        <f>IF(AND($A2741&lt;&gt;"Eindtotaal",$A2741&lt;&gt;""),(VLOOKUP($A2741,basisdata!$J$1:$M$3403,2,0)),"")</f>
        <v/>
      </c>
    </row>
    <row r="2742" spans="1:8" x14ac:dyDescent="0.3">
      <c r="A2742"/>
      <c r="B2742"/>
      <c r="C2742"/>
      <c r="D2742"/>
      <c r="E2742"/>
      <c r="G2742" s="2" t="str">
        <f>IF(AND($A2742&lt;&gt;"Eindtotaal",$A2742&lt;&gt;""),(VLOOKUP($A2742,basisdata!$J$1:$M$3403,4,0)),"")</f>
        <v/>
      </c>
      <c r="H2742" s="2" t="str">
        <f>IF(AND($A2742&lt;&gt;"Eindtotaal",$A2742&lt;&gt;""),(VLOOKUP($A2742,basisdata!$J$1:$M$3403,2,0)),"")</f>
        <v/>
      </c>
    </row>
    <row r="2743" spans="1:8" x14ac:dyDescent="0.3">
      <c r="A2743"/>
      <c r="B2743"/>
      <c r="C2743"/>
      <c r="D2743"/>
      <c r="E2743"/>
      <c r="G2743" s="2" t="str">
        <f>IF(AND($A2743&lt;&gt;"Eindtotaal",$A2743&lt;&gt;""),(VLOOKUP($A2743,basisdata!$J$1:$M$3403,4,0)),"")</f>
        <v/>
      </c>
      <c r="H2743" s="2" t="str">
        <f>IF(AND($A2743&lt;&gt;"Eindtotaal",$A2743&lt;&gt;""),(VLOOKUP($A2743,basisdata!$J$1:$M$3403,2,0)),"")</f>
        <v/>
      </c>
    </row>
    <row r="2744" spans="1:8" x14ac:dyDescent="0.3">
      <c r="A2744"/>
      <c r="B2744"/>
      <c r="C2744"/>
      <c r="D2744"/>
      <c r="E2744"/>
      <c r="G2744" s="2" t="str">
        <f>IF(AND($A2744&lt;&gt;"Eindtotaal",$A2744&lt;&gt;""),(VLOOKUP($A2744,basisdata!$J$1:$M$3403,4,0)),"")</f>
        <v/>
      </c>
      <c r="H2744" s="2" t="str">
        <f>IF(AND($A2744&lt;&gt;"Eindtotaal",$A2744&lt;&gt;""),(VLOOKUP($A2744,basisdata!$J$1:$M$3403,2,0)),"")</f>
        <v/>
      </c>
    </row>
    <row r="2745" spans="1:8" x14ac:dyDescent="0.3">
      <c r="A2745"/>
      <c r="B2745"/>
      <c r="C2745"/>
      <c r="D2745"/>
      <c r="E2745"/>
      <c r="G2745" s="2" t="str">
        <f>IF(AND($A2745&lt;&gt;"Eindtotaal",$A2745&lt;&gt;""),(VLOOKUP($A2745,basisdata!$J$1:$M$3403,4,0)),"")</f>
        <v/>
      </c>
      <c r="H2745" s="2" t="str">
        <f>IF(AND($A2745&lt;&gt;"Eindtotaal",$A2745&lt;&gt;""),(VLOOKUP($A2745,basisdata!$J$1:$M$3403,2,0)),"")</f>
        <v/>
      </c>
    </row>
    <row r="2746" spans="1:8" x14ac:dyDescent="0.3">
      <c r="A2746"/>
      <c r="B2746"/>
      <c r="C2746"/>
      <c r="D2746"/>
      <c r="E2746"/>
      <c r="G2746" s="2" t="str">
        <f>IF(AND($A2746&lt;&gt;"Eindtotaal",$A2746&lt;&gt;""),(VLOOKUP($A2746,basisdata!$J$1:$M$3403,4,0)),"")</f>
        <v/>
      </c>
      <c r="H2746" s="2" t="str">
        <f>IF(AND($A2746&lt;&gt;"Eindtotaal",$A2746&lt;&gt;""),(VLOOKUP($A2746,basisdata!$J$1:$M$3403,2,0)),"")</f>
        <v/>
      </c>
    </row>
    <row r="2747" spans="1:8" x14ac:dyDescent="0.3">
      <c r="A2747"/>
      <c r="B2747"/>
      <c r="C2747"/>
      <c r="D2747"/>
      <c r="E2747"/>
      <c r="G2747" s="2" t="str">
        <f>IF(AND($A2747&lt;&gt;"Eindtotaal",$A2747&lt;&gt;""),(VLOOKUP($A2747,basisdata!$J$1:$M$3403,4,0)),"")</f>
        <v/>
      </c>
      <c r="H2747" s="2" t="str">
        <f>IF(AND($A2747&lt;&gt;"Eindtotaal",$A2747&lt;&gt;""),(VLOOKUP($A2747,basisdata!$J$1:$M$3403,2,0)),"")</f>
        <v/>
      </c>
    </row>
    <row r="2748" spans="1:8" x14ac:dyDescent="0.3">
      <c r="A2748"/>
      <c r="B2748"/>
      <c r="C2748"/>
      <c r="D2748"/>
      <c r="E2748"/>
      <c r="G2748" s="2" t="str">
        <f>IF(AND($A2748&lt;&gt;"Eindtotaal",$A2748&lt;&gt;""),(VLOOKUP($A2748,basisdata!$J$1:$M$3403,4,0)),"")</f>
        <v/>
      </c>
      <c r="H2748" s="2" t="str">
        <f>IF(AND($A2748&lt;&gt;"Eindtotaal",$A2748&lt;&gt;""),(VLOOKUP($A2748,basisdata!$J$1:$M$3403,2,0)),"")</f>
        <v/>
      </c>
    </row>
    <row r="2749" spans="1:8" x14ac:dyDescent="0.3">
      <c r="A2749"/>
      <c r="B2749"/>
      <c r="C2749"/>
      <c r="D2749"/>
      <c r="E2749"/>
      <c r="G2749" s="2" t="str">
        <f>IF(AND($A2749&lt;&gt;"Eindtotaal",$A2749&lt;&gt;""),(VLOOKUP($A2749,basisdata!$J$1:$M$3403,4,0)),"")</f>
        <v/>
      </c>
      <c r="H2749" s="2" t="str">
        <f>IF(AND($A2749&lt;&gt;"Eindtotaal",$A2749&lt;&gt;""),(VLOOKUP($A2749,basisdata!$J$1:$M$3403,2,0)),"")</f>
        <v/>
      </c>
    </row>
    <row r="2750" spans="1:8" x14ac:dyDescent="0.3">
      <c r="A2750"/>
      <c r="B2750"/>
      <c r="C2750"/>
      <c r="D2750"/>
      <c r="E2750"/>
      <c r="G2750" s="2" t="str">
        <f>IF(AND($A2750&lt;&gt;"Eindtotaal",$A2750&lt;&gt;""),(VLOOKUP($A2750,basisdata!$J$1:$M$3403,4,0)),"")</f>
        <v/>
      </c>
      <c r="H2750" s="2" t="str">
        <f>IF(AND($A2750&lt;&gt;"Eindtotaal",$A2750&lt;&gt;""),(VLOOKUP($A2750,basisdata!$J$1:$M$3403,2,0)),"")</f>
        <v/>
      </c>
    </row>
    <row r="2751" spans="1:8" x14ac:dyDescent="0.3">
      <c r="A2751"/>
      <c r="B2751"/>
      <c r="C2751"/>
      <c r="D2751"/>
      <c r="E2751"/>
      <c r="G2751" s="2" t="str">
        <f>IF(AND($A2751&lt;&gt;"Eindtotaal",$A2751&lt;&gt;""),(VLOOKUP($A2751,basisdata!$J$1:$M$3403,4,0)),"")</f>
        <v/>
      </c>
      <c r="H2751" s="2" t="str">
        <f>IF(AND($A2751&lt;&gt;"Eindtotaal",$A2751&lt;&gt;""),(VLOOKUP($A2751,basisdata!$J$1:$M$3403,2,0)),"")</f>
        <v/>
      </c>
    </row>
    <row r="2752" spans="1:8" x14ac:dyDescent="0.3">
      <c r="A2752"/>
      <c r="B2752"/>
      <c r="C2752"/>
      <c r="D2752"/>
      <c r="E2752"/>
      <c r="G2752" s="2" t="str">
        <f>IF(AND($A2752&lt;&gt;"Eindtotaal",$A2752&lt;&gt;""),(VLOOKUP($A2752,basisdata!$J$1:$M$3403,4,0)),"")</f>
        <v/>
      </c>
      <c r="H2752" s="2" t="str">
        <f>IF(AND($A2752&lt;&gt;"Eindtotaal",$A2752&lt;&gt;""),(VLOOKUP($A2752,basisdata!$J$1:$M$3403,2,0)),"")</f>
        <v/>
      </c>
    </row>
    <row r="2753" spans="1:8" x14ac:dyDescent="0.3">
      <c r="A2753"/>
      <c r="B2753"/>
      <c r="C2753"/>
      <c r="D2753"/>
      <c r="E2753"/>
      <c r="G2753" s="2" t="str">
        <f>IF(AND($A2753&lt;&gt;"Eindtotaal",$A2753&lt;&gt;""),(VLOOKUP($A2753,basisdata!$J$1:$M$3403,4,0)),"")</f>
        <v/>
      </c>
      <c r="H2753" s="2" t="str">
        <f>IF(AND($A2753&lt;&gt;"Eindtotaal",$A2753&lt;&gt;""),(VLOOKUP($A2753,basisdata!$J$1:$M$3403,2,0)),"")</f>
        <v/>
      </c>
    </row>
    <row r="2754" spans="1:8" x14ac:dyDescent="0.3">
      <c r="A2754"/>
      <c r="B2754"/>
      <c r="C2754"/>
      <c r="D2754"/>
      <c r="E2754"/>
      <c r="G2754" s="2" t="str">
        <f>IF(AND($A2754&lt;&gt;"Eindtotaal",$A2754&lt;&gt;""),(VLOOKUP($A2754,basisdata!$J$1:$M$3403,4,0)),"")</f>
        <v/>
      </c>
      <c r="H2754" s="2" t="str">
        <f>IF(AND($A2754&lt;&gt;"Eindtotaal",$A2754&lt;&gt;""),(VLOOKUP($A2754,basisdata!$J$1:$M$3403,2,0)),"")</f>
        <v/>
      </c>
    </row>
    <row r="2755" spans="1:8" x14ac:dyDescent="0.3">
      <c r="A2755"/>
      <c r="B2755"/>
      <c r="C2755"/>
      <c r="D2755"/>
      <c r="E2755"/>
      <c r="G2755" s="2" t="str">
        <f>IF(AND($A2755&lt;&gt;"Eindtotaal",$A2755&lt;&gt;""),(VLOOKUP($A2755,basisdata!$J$1:$M$3403,4,0)),"")</f>
        <v/>
      </c>
      <c r="H2755" s="2" t="str">
        <f>IF(AND($A2755&lt;&gt;"Eindtotaal",$A2755&lt;&gt;""),(VLOOKUP($A2755,basisdata!$J$1:$M$3403,2,0)),"")</f>
        <v/>
      </c>
    </row>
    <row r="2756" spans="1:8" x14ac:dyDescent="0.3">
      <c r="A2756"/>
      <c r="B2756"/>
      <c r="C2756"/>
      <c r="D2756"/>
      <c r="E2756"/>
      <c r="G2756" s="2" t="str">
        <f>IF(AND($A2756&lt;&gt;"Eindtotaal",$A2756&lt;&gt;""),(VLOOKUP($A2756,basisdata!$J$1:$M$3403,4,0)),"")</f>
        <v/>
      </c>
      <c r="H2756" s="2" t="str">
        <f>IF(AND($A2756&lt;&gt;"Eindtotaal",$A2756&lt;&gt;""),(VLOOKUP($A2756,basisdata!$J$1:$M$3403,2,0)),"")</f>
        <v/>
      </c>
    </row>
    <row r="2757" spans="1:8" x14ac:dyDescent="0.3">
      <c r="A2757"/>
      <c r="B2757"/>
      <c r="C2757"/>
      <c r="D2757"/>
      <c r="E2757"/>
      <c r="G2757" s="2" t="str">
        <f>IF(AND($A2757&lt;&gt;"Eindtotaal",$A2757&lt;&gt;""),(VLOOKUP($A2757,basisdata!$J$1:$M$3403,4,0)),"")</f>
        <v/>
      </c>
      <c r="H2757" s="2" t="str">
        <f>IF(AND($A2757&lt;&gt;"Eindtotaal",$A2757&lt;&gt;""),(VLOOKUP($A2757,basisdata!$J$1:$M$3403,2,0)),"")</f>
        <v/>
      </c>
    </row>
    <row r="2758" spans="1:8" x14ac:dyDescent="0.3">
      <c r="A2758"/>
      <c r="B2758"/>
      <c r="C2758"/>
      <c r="D2758"/>
      <c r="E2758"/>
      <c r="G2758" s="2" t="str">
        <f>IF(AND($A2758&lt;&gt;"Eindtotaal",$A2758&lt;&gt;""),(VLOOKUP($A2758,basisdata!$J$1:$M$3403,4,0)),"")</f>
        <v/>
      </c>
      <c r="H2758" s="2" t="str">
        <f>IF(AND($A2758&lt;&gt;"Eindtotaal",$A2758&lt;&gt;""),(VLOOKUP($A2758,basisdata!$J$1:$M$3403,2,0)),"")</f>
        <v/>
      </c>
    </row>
    <row r="2759" spans="1:8" x14ac:dyDescent="0.3">
      <c r="A2759"/>
      <c r="B2759"/>
      <c r="C2759"/>
      <c r="D2759"/>
      <c r="E2759"/>
      <c r="G2759" s="2" t="str">
        <f>IF(AND($A2759&lt;&gt;"Eindtotaal",$A2759&lt;&gt;""),(VLOOKUP($A2759,basisdata!$J$1:$M$3403,4,0)),"")</f>
        <v/>
      </c>
      <c r="H2759" s="2" t="str">
        <f>IF(AND($A2759&lt;&gt;"Eindtotaal",$A2759&lt;&gt;""),(VLOOKUP($A2759,basisdata!$J$1:$M$3403,2,0)),"")</f>
        <v/>
      </c>
    </row>
    <row r="2760" spans="1:8" x14ac:dyDescent="0.3">
      <c r="A2760"/>
      <c r="B2760"/>
      <c r="C2760"/>
      <c r="D2760"/>
      <c r="E2760"/>
      <c r="G2760" s="2" t="str">
        <f>IF(AND($A2760&lt;&gt;"Eindtotaal",$A2760&lt;&gt;""),(VLOOKUP($A2760,basisdata!$J$1:$M$3403,4,0)),"")</f>
        <v/>
      </c>
      <c r="H2760" s="2" t="str">
        <f>IF(AND($A2760&lt;&gt;"Eindtotaal",$A2760&lt;&gt;""),(VLOOKUP($A2760,basisdata!$J$1:$M$3403,2,0)),"")</f>
        <v/>
      </c>
    </row>
    <row r="2761" spans="1:8" x14ac:dyDescent="0.3">
      <c r="A2761"/>
      <c r="B2761"/>
      <c r="C2761"/>
      <c r="D2761"/>
      <c r="E2761"/>
      <c r="G2761" s="2" t="str">
        <f>IF(AND($A2761&lt;&gt;"Eindtotaal",$A2761&lt;&gt;""),(VLOOKUP($A2761,basisdata!$J$1:$M$3403,4,0)),"")</f>
        <v/>
      </c>
      <c r="H2761" s="2" t="str">
        <f>IF(AND($A2761&lt;&gt;"Eindtotaal",$A2761&lt;&gt;""),(VLOOKUP($A2761,basisdata!$J$1:$M$3403,2,0)),"")</f>
        <v/>
      </c>
    </row>
    <row r="2762" spans="1:8" x14ac:dyDescent="0.3">
      <c r="A2762"/>
      <c r="B2762"/>
      <c r="C2762"/>
      <c r="D2762"/>
      <c r="E2762"/>
      <c r="G2762" s="2" t="str">
        <f>IF(AND($A2762&lt;&gt;"Eindtotaal",$A2762&lt;&gt;""),(VLOOKUP($A2762,basisdata!$J$1:$M$3403,4,0)),"")</f>
        <v/>
      </c>
      <c r="H2762" s="2" t="str">
        <f>IF(AND($A2762&lt;&gt;"Eindtotaal",$A2762&lt;&gt;""),(VLOOKUP($A2762,basisdata!$J$1:$M$3403,2,0)),"")</f>
        <v/>
      </c>
    </row>
    <row r="2763" spans="1:8" x14ac:dyDescent="0.3">
      <c r="A2763"/>
      <c r="B2763"/>
      <c r="C2763"/>
      <c r="D2763"/>
      <c r="E2763"/>
      <c r="G2763" s="2" t="str">
        <f>IF(AND($A2763&lt;&gt;"Eindtotaal",$A2763&lt;&gt;""),(VLOOKUP($A2763,basisdata!$J$1:$M$3403,4,0)),"")</f>
        <v/>
      </c>
      <c r="H2763" s="2" t="str">
        <f>IF(AND($A2763&lt;&gt;"Eindtotaal",$A2763&lt;&gt;""),(VLOOKUP($A2763,basisdata!$J$1:$M$3403,2,0)),"")</f>
        <v/>
      </c>
    </row>
    <row r="2764" spans="1:8" x14ac:dyDescent="0.3">
      <c r="A2764"/>
      <c r="B2764"/>
      <c r="C2764"/>
      <c r="D2764"/>
      <c r="E2764"/>
      <c r="G2764" s="2" t="str">
        <f>IF(AND($A2764&lt;&gt;"Eindtotaal",$A2764&lt;&gt;""),(VLOOKUP($A2764,basisdata!$J$1:$M$3403,4,0)),"")</f>
        <v/>
      </c>
      <c r="H2764" s="2" t="str">
        <f>IF(AND($A2764&lt;&gt;"Eindtotaal",$A2764&lt;&gt;""),(VLOOKUP($A2764,basisdata!$J$1:$M$3403,2,0)),"")</f>
        <v/>
      </c>
    </row>
    <row r="2765" spans="1:8" x14ac:dyDescent="0.3">
      <c r="A2765"/>
      <c r="B2765"/>
      <c r="C2765"/>
      <c r="D2765"/>
      <c r="E2765"/>
      <c r="G2765" s="2" t="str">
        <f>IF(AND($A2765&lt;&gt;"Eindtotaal",$A2765&lt;&gt;""),(VLOOKUP($A2765,basisdata!$J$1:$M$3403,4,0)),"")</f>
        <v/>
      </c>
      <c r="H2765" s="2" t="str">
        <f>IF(AND($A2765&lt;&gt;"Eindtotaal",$A2765&lt;&gt;""),(VLOOKUP($A2765,basisdata!$J$1:$M$3403,2,0)),"")</f>
        <v/>
      </c>
    </row>
    <row r="2766" spans="1:8" x14ac:dyDescent="0.3">
      <c r="A2766"/>
      <c r="B2766"/>
      <c r="C2766"/>
      <c r="D2766"/>
      <c r="E2766"/>
      <c r="G2766" s="2" t="str">
        <f>IF(AND($A2766&lt;&gt;"Eindtotaal",$A2766&lt;&gt;""),(VLOOKUP($A2766,basisdata!$J$1:$M$3403,4,0)),"")</f>
        <v/>
      </c>
      <c r="H2766" s="2" t="str">
        <f>IF(AND($A2766&lt;&gt;"Eindtotaal",$A2766&lt;&gt;""),(VLOOKUP($A2766,basisdata!$J$1:$M$3403,2,0)),"")</f>
        <v/>
      </c>
    </row>
    <row r="2767" spans="1:8" x14ac:dyDescent="0.3">
      <c r="A2767"/>
      <c r="B2767"/>
      <c r="C2767"/>
      <c r="D2767"/>
      <c r="E2767"/>
      <c r="G2767" s="2" t="str">
        <f>IF(AND($A2767&lt;&gt;"Eindtotaal",$A2767&lt;&gt;""),(VLOOKUP($A2767,basisdata!$J$1:$M$3403,4,0)),"")</f>
        <v/>
      </c>
      <c r="H2767" s="2" t="str">
        <f>IF(AND($A2767&lt;&gt;"Eindtotaal",$A2767&lt;&gt;""),(VLOOKUP($A2767,basisdata!$J$1:$M$3403,2,0)),"")</f>
        <v/>
      </c>
    </row>
    <row r="2768" spans="1:8" x14ac:dyDescent="0.3">
      <c r="A2768"/>
      <c r="B2768"/>
      <c r="C2768"/>
      <c r="D2768"/>
      <c r="E2768"/>
      <c r="G2768" s="2" t="str">
        <f>IF(AND($A2768&lt;&gt;"Eindtotaal",$A2768&lt;&gt;""),(VLOOKUP($A2768,basisdata!$J$1:$M$3403,4,0)),"")</f>
        <v/>
      </c>
      <c r="H2768" s="2" t="str">
        <f>IF(AND($A2768&lt;&gt;"Eindtotaal",$A2768&lt;&gt;""),(VLOOKUP($A2768,basisdata!$J$1:$M$3403,2,0)),"")</f>
        <v/>
      </c>
    </row>
    <row r="2769" spans="1:8" x14ac:dyDescent="0.3">
      <c r="A2769"/>
      <c r="B2769"/>
      <c r="C2769"/>
      <c r="D2769"/>
      <c r="E2769"/>
      <c r="G2769" s="2" t="str">
        <f>IF(AND($A2769&lt;&gt;"Eindtotaal",$A2769&lt;&gt;""),(VLOOKUP($A2769,basisdata!$J$1:$M$3403,4,0)),"")</f>
        <v/>
      </c>
      <c r="H2769" s="2" t="str">
        <f>IF(AND($A2769&lt;&gt;"Eindtotaal",$A2769&lt;&gt;""),(VLOOKUP($A2769,basisdata!$J$1:$M$3403,2,0)),"")</f>
        <v/>
      </c>
    </row>
    <row r="2770" spans="1:8" x14ac:dyDescent="0.3">
      <c r="A2770"/>
      <c r="B2770"/>
      <c r="C2770"/>
      <c r="D2770"/>
      <c r="E2770"/>
      <c r="G2770" s="2" t="str">
        <f>IF(AND($A2770&lt;&gt;"Eindtotaal",$A2770&lt;&gt;""),(VLOOKUP($A2770,basisdata!$J$1:$M$3403,4,0)),"")</f>
        <v/>
      </c>
      <c r="H2770" s="2" t="str">
        <f>IF(AND($A2770&lt;&gt;"Eindtotaal",$A2770&lt;&gt;""),(VLOOKUP($A2770,basisdata!$J$1:$M$3403,2,0)),"")</f>
        <v/>
      </c>
    </row>
    <row r="2771" spans="1:8" x14ac:dyDescent="0.3">
      <c r="A2771"/>
      <c r="B2771"/>
      <c r="C2771"/>
      <c r="D2771"/>
      <c r="E2771"/>
      <c r="G2771" s="2" t="str">
        <f>IF(AND($A2771&lt;&gt;"Eindtotaal",$A2771&lt;&gt;""),(VLOOKUP($A2771,basisdata!$J$1:$M$3403,4,0)),"")</f>
        <v/>
      </c>
      <c r="H2771" s="2" t="str">
        <f>IF(AND($A2771&lt;&gt;"Eindtotaal",$A2771&lt;&gt;""),(VLOOKUP($A2771,basisdata!$J$1:$M$3403,2,0)),"")</f>
        <v/>
      </c>
    </row>
    <row r="2772" spans="1:8" x14ac:dyDescent="0.3">
      <c r="A2772"/>
      <c r="B2772"/>
      <c r="C2772"/>
      <c r="D2772"/>
      <c r="E2772"/>
      <c r="G2772" s="2" t="str">
        <f>IF(AND($A2772&lt;&gt;"Eindtotaal",$A2772&lt;&gt;""),(VLOOKUP($A2772,basisdata!$J$1:$M$3403,4,0)),"")</f>
        <v/>
      </c>
      <c r="H2772" s="2" t="str">
        <f>IF(AND($A2772&lt;&gt;"Eindtotaal",$A2772&lt;&gt;""),(VLOOKUP($A2772,basisdata!$J$1:$M$3403,2,0)),"")</f>
        <v/>
      </c>
    </row>
    <row r="2773" spans="1:8" x14ac:dyDescent="0.3">
      <c r="A2773"/>
      <c r="B2773"/>
      <c r="C2773"/>
      <c r="D2773"/>
      <c r="E2773"/>
      <c r="G2773" s="2" t="str">
        <f>IF(AND($A2773&lt;&gt;"Eindtotaal",$A2773&lt;&gt;""),(VLOOKUP($A2773,basisdata!$J$1:$M$3403,4,0)),"")</f>
        <v/>
      </c>
      <c r="H2773" s="2" t="str">
        <f>IF(AND($A2773&lt;&gt;"Eindtotaal",$A2773&lt;&gt;""),(VLOOKUP($A2773,basisdata!$J$1:$M$3403,2,0)),"")</f>
        <v/>
      </c>
    </row>
    <row r="2774" spans="1:8" x14ac:dyDescent="0.3">
      <c r="A2774"/>
      <c r="B2774"/>
      <c r="C2774"/>
      <c r="D2774"/>
      <c r="E2774"/>
      <c r="G2774" s="2" t="str">
        <f>IF(AND($A2774&lt;&gt;"Eindtotaal",$A2774&lt;&gt;""),(VLOOKUP($A2774,basisdata!$J$1:$M$3403,4,0)),"")</f>
        <v/>
      </c>
      <c r="H2774" s="2" t="str">
        <f>IF(AND($A2774&lt;&gt;"Eindtotaal",$A2774&lt;&gt;""),(VLOOKUP($A2774,basisdata!$J$1:$M$3403,2,0)),"")</f>
        <v/>
      </c>
    </row>
    <row r="2775" spans="1:8" x14ac:dyDescent="0.3">
      <c r="A2775"/>
      <c r="B2775"/>
      <c r="C2775"/>
      <c r="D2775"/>
      <c r="E2775"/>
      <c r="G2775" s="2" t="str">
        <f>IF(AND($A2775&lt;&gt;"Eindtotaal",$A2775&lt;&gt;""),(VLOOKUP($A2775,basisdata!$J$1:$M$3403,4,0)),"")</f>
        <v/>
      </c>
      <c r="H2775" s="2" t="str">
        <f>IF(AND($A2775&lt;&gt;"Eindtotaal",$A2775&lt;&gt;""),(VLOOKUP($A2775,basisdata!$J$1:$M$3403,2,0)),"")</f>
        <v/>
      </c>
    </row>
    <row r="2776" spans="1:8" x14ac:dyDescent="0.3">
      <c r="A2776"/>
      <c r="B2776"/>
      <c r="C2776"/>
      <c r="D2776"/>
      <c r="E2776"/>
      <c r="G2776" s="2" t="str">
        <f>IF(AND($A2776&lt;&gt;"Eindtotaal",$A2776&lt;&gt;""),(VLOOKUP($A2776,basisdata!$J$1:$M$3403,4,0)),"")</f>
        <v/>
      </c>
      <c r="H2776" s="2" t="str">
        <f>IF(AND($A2776&lt;&gt;"Eindtotaal",$A2776&lt;&gt;""),(VLOOKUP($A2776,basisdata!$J$1:$M$3403,2,0)),"")</f>
        <v/>
      </c>
    </row>
    <row r="2777" spans="1:8" x14ac:dyDescent="0.3">
      <c r="A2777"/>
      <c r="B2777"/>
      <c r="C2777"/>
      <c r="D2777"/>
      <c r="E2777"/>
      <c r="G2777" s="2" t="str">
        <f>IF(AND($A2777&lt;&gt;"Eindtotaal",$A2777&lt;&gt;""),(VLOOKUP($A2777,basisdata!$J$1:$M$3403,4,0)),"")</f>
        <v/>
      </c>
      <c r="H2777" s="2" t="str">
        <f>IF(AND($A2777&lt;&gt;"Eindtotaal",$A2777&lt;&gt;""),(VLOOKUP($A2777,basisdata!$J$1:$M$3403,2,0)),"")</f>
        <v/>
      </c>
    </row>
    <row r="2778" spans="1:8" x14ac:dyDescent="0.3">
      <c r="A2778"/>
      <c r="B2778"/>
      <c r="C2778"/>
      <c r="D2778"/>
      <c r="E2778"/>
      <c r="G2778" s="2" t="str">
        <f>IF(AND($A2778&lt;&gt;"Eindtotaal",$A2778&lt;&gt;""),(VLOOKUP($A2778,basisdata!$J$1:$M$3403,4,0)),"")</f>
        <v/>
      </c>
      <c r="H2778" s="2" t="str">
        <f>IF(AND($A2778&lt;&gt;"Eindtotaal",$A2778&lt;&gt;""),(VLOOKUP($A2778,basisdata!$J$1:$M$3403,2,0)),"")</f>
        <v/>
      </c>
    </row>
    <row r="2779" spans="1:8" x14ac:dyDescent="0.3">
      <c r="A2779"/>
      <c r="B2779"/>
      <c r="C2779"/>
      <c r="D2779"/>
      <c r="E2779"/>
      <c r="G2779" s="2" t="str">
        <f>IF(AND($A2779&lt;&gt;"Eindtotaal",$A2779&lt;&gt;""),(VLOOKUP($A2779,basisdata!$J$1:$M$3403,4,0)),"")</f>
        <v/>
      </c>
      <c r="H2779" s="2" t="str">
        <f>IF(AND($A2779&lt;&gt;"Eindtotaal",$A2779&lt;&gt;""),(VLOOKUP($A2779,basisdata!$J$1:$M$3403,2,0)),"")</f>
        <v/>
      </c>
    </row>
    <row r="2780" spans="1:8" x14ac:dyDescent="0.3">
      <c r="A2780"/>
      <c r="B2780"/>
      <c r="C2780"/>
      <c r="D2780"/>
      <c r="E2780"/>
      <c r="G2780" s="2" t="str">
        <f>IF(AND($A2780&lt;&gt;"Eindtotaal",$A2780&lt;&gt;""),(VLOOKUP($A2780,basisdata!$J$1:$M$3403,4,0)),"")</f>
        <v/>
      </c>
      <c r="H2780" s="2" t="str">
        <f>IF(AND($A2780&lt;&gt;"Eindtotaal",$A2780&lt;&gt;""),(VLOOKUP($A2780,basisdata!$J$1:$M$3403,2,0)),"")</f>
        <v/>
      </c>
    </row>
    <row r="2781" spans="1:8" x14ac:dyDescent="0.3">
      <c r="A2781"/>
      <c r="B2781"/>
      <c r="C2781"/>
      <c r="D2781"/>
      <c r="E2781"/>
      <c r="G2781" s="2" t="str">
        <f>IF(AND($A2781&lt;&gt;"Eindtotaal",$A2781&lt;&gt;""),(VLOOKUP($A2781,basisdata!$J$1:$M$3403,4,0)),"")</f>
        <v/>
      </c>
      <c r="H2781" s="2" t="str">
        <f>IF(AND($A2781&lt;&gt;"Eindtotaal",$A2781&lt;&gt;""),(VLOOKUP($A2781,basisdata!$J$1:$M$3403,2,0)),"")</f>
        <v/>
      </c>
    </row>
    <row r="2782" spans="1:8" x14ac:dyDescent="0.3">
      <c r="A2782"/>
      <c r="B2782"/>
      <c r="C2782"/>
      <c r="D2782"/>
      <c r="E2782"/>
      <c r="G2782" s="2" t="str">
        <f>IF(AND($A2782&lt;&gt;"Eindtotaal",$A2782&lt;&gt;""),(VLOOKUP($A2782,basisdata!$J$1:$M$3403,4,0)),"")</f>
        <v/>
      </c>
      <c r="H2782" s="2" t="str">
        <f>IF(AND($A2782&lt;&gt;"Eindtotaal",$A2782&lt;&gt;""),(VLOOKUP($A2782,basisdata!$J$1:$M$3403,2,0)),"")</f>
        <v/>
      </c>
    </row>
    <row r="2783" spans="1:8" x14ac:dyDescent="0.3">
      <c r="A2783"/>
      <c r="B2783"/>
      <c r="C2783"/>
      <c r="D2783"/>
      <c r="E2783"/>
      <c r="G2783" s="2" t="str">
        <f>IF(AND($A2783&lt;&gt;"Eindtotaal",$A2783&lt;&gt;""),(VLOOKUP($A2783,basisdata!$J$1:$M$3403,4,0)),"")</f>
        <v/>
      </c>
      <c r="H2783" s="2" t="str">
        <f>IF(AND($A2783&lt;&gt;"Eindtotaal",$A2783&lt;&gt;""),(VLOOKUP($A2783,basisdata!$J$1:$M$3403,2,0)),"")</f>
        <v/>
      </c>
    </row>
    <row r="2784" spans="1:8" x14ac:dyDescent="0.3">
      <c r="A2784"/>
      <c r="B2784"/>
      <c r="C2784"/>
      <c r="D2784"/>
      <c r="E2784"/>
      <c r="G2784" s="2" t="str">
        <f>IF(AND($A2784&lt;&gt;"Eindtotaal",$A2784&lt;&gt;""),(VLOOKUP($A2784,basisdata!$J$1:$M$3403,4,0)),"")</f>
        <v/>
      </c>
      <c r="H2784" s="2" t="str">
        <f>IF(AND($A2784&lt;&gt;"Eindtotaal",$A2784&lt;&gt;""),(VLOOKUP($A2784,basisdata!$J$1:$M$3403,2,0)),"")</f>
        <v/>
      </c>
    </row>
    <row r="2785" spans="1:8" x14ac:dyDescent="0.3">
      <c r="A2785"/>
      <c r="B2785"/>
      <c r="C2785"/>
      <c r="D2785"/>
      <c r="E2785"/>
      <c r="G2785" s="2" t="str">
        <f>IF(AND($A2785&lt;&gt;"Eindtotaal",$A2785&lt;&gt;""),(VLOOKUP($A2785,basisdata!$J$1:$M$3403,4,0)),"")</f>
        <v/>
      </c>
      <c r="H2785" s="2" t="str">
        <f>IF(AND($A2785&lt;&gt;"Eindtotaal",$A2785&lt;&gt;""),(VLOOKUP($A2785,basisdata!$J$1:$M$3403,2,0)),"")</f>
        <v/>
      </c>
    </row>
    <row r="2786" spans="1:8" x14ac:dyDescent="0.3">
      <c r="A2786"/>
      <c r="B2786"/>
      <c r="C2786"/>
      <c r="D2786"/>
      <c r="E2786"/>
      <c r="G2786" s="2" t="str">
        <f>IF(AND($A2786&lt;&gt;"Eindtotaal",$A2786&lt;&gt;""),(VLOOKUP($A2786,basisdata!$J$1:$M$3403,4,0)),"")</f>
        <v/>
      </c>
      <c r="H2786" s="2" t="str">
        <f>IF(AND($A2786&lt;&gt;"Eindtotaal",$A2786&lt;&gt;""),(VLOOKUP($A2786,basisdata!$J$1:$M$3403,2,0)),"")</f>
        <v/>
      </c>
    </row>
    <row r="2787" spans="1:8" x14ac:dyDescent="0.3">
      <c r="A2787"/>
      <c r="B2787"/>
      <c r="C2787"/>
      <c r="D2787"/>
      <c r="E2787"/>
      <c r="G2787" s="2" t="str">
        <f>IF(AND($A2787&lt;&gt;"Eindtotaal",$A2787&lt;&gt;""),(VLOOKUP($A2787,basisdata!$J$1:$M$3403,4,0)),"")</f>
        <v/>
      </c>
      <c r="H2787" s="2" t="str">
        <f>IF(AND($A2787&lt;&gt;"Eindtotaal",$A2787&lt;&gt;""),(VLOOKUP($A2787,basisdata!$J$1:$M$3403,2,0)),"")</f>
        <v/>
      </c>
    </row>
    <row r="2788" spans="1:8" x14ac:dyDescent="0.3">
      <c r="A2788"/>
      <c r="B2788"/>
      <c r="C2788"/>
      <c r="D2788"/>
      <c r="E2788"/>
      <c r="G2788" s="2" t="str">
        <f>IF(AND($A2788&lt;&gt;"Eindtotaal",$A2788&lt;&gt;""),(VLOOKUP($A2788,basisdata!$J$1:$M$3403,4,0)),"")</f>
        <v/>
      </c>
      <c r="H2788" s="2" t="str">
        <f>IF(AND($A2788&lt;&gt;"Eindtotaal",$A2788&lt;&gt;""),(VLOOKUP($A2788,basisdata!$J$1:$M$3403,2,0)),"")</f>
        <v/>
      </c>
    </row>
    <row r="2789" spans="1:8" x14ac:dyDescent="0.3">
      <c r="A2789"/>
      <c r="B2789"/>
      <c r="C2789"/>
      <c r="D2789"/>
      <c r="E2789"/>
      <c r="G2789" s="2" t="str">
        <f>IF(AND($A2789&lt;&gt;"Eindtotaal",$A2789&lt;&gt;""),(VLOOKUP($A2789,basisdata!$J$1:$M$3403,4,0)),"")</f>
        <v/>
      </c>
      <c r="H2789" s="2" t="str">
        <f>IF(AND($A2789&lt;&gt;"Eindtotaal",$A2789&lt;&gt;""),(VLOOKUP($A2789,basisdata!$J$1:$M$3403,2,0)),"")</f>
        <v/>
      </c>
    </row>
    <row r="2790" spans="1:8" x14ac:dyDescent="0.3">
      <c r="A2790"/>
      <c r="B2790"/>
      <c r="C2790"/>
      <c r="D2790"/>
      <c r="E2790"/>
      <c r="G2790" s="2" t="str">
        <f>IF(AND($A2790&lt;&gt;"Eindtotaal",$A2790&lt;&gt;""),(VLOOKUP($A2790,basisdata!$J$1:$M$3403,4,0)),"")</f>
        <v/>
      </c>
      <c r="H2790" s="2" t="str">
        <f>IF(AND($A2790&lt;&gt;"Eindtotaal",$A2790&lt;&gt;""),(VLOOKUP($A2790,basisdata!$J$1:$M$3403,2,0)),"")</f>
        <v/>
      </c>
    </row>
    <row r="2791" spans="1:8" x14ac:dyDescent="0.3">
      <c r="A2791"/>
      <c r="B2791"/>
      <c r="C2791"/>
      <c r="D2791"/>
      <c r="E2791"/>
      <c r="G2791" s="2" t="str">
        <f>IF(AND($A2791&lt;&gt;"Eindtotaal",$A2791&lt;&gt;""),(VLOOKUP($A2791,basisdata!$J$1:$M$3403,4,0)),"")</f>
        <v/>
      </c>
      <c r="H2791" s="2" t="str">
        <f>IF(AND($A2791&lt;&gt;"Eindtotaal",$A2791&lt;&gt;""),(VLOOKUP($A2791,basisdata!$J$1:$M$3403,2,0)),"")</f>
        <v/>
      </c>
    </row>
    <row r="2792" spans="1:8" x14ac:dyDescent="0.3">
      <c r="A2792"/>
      <c r="B2792"/>
      <c r="C2792"/>
      <c r="D2792"/>
      <c r="E2792"/>
      <c r="G2792" s="2" t="str">
        <f>IF(AND($A2792&lt;&gt;"Eindtotaal",$A2792&lt;&gt;""),(VLOOKUP($A2792,basisdata!$J$1:$M$3403,4,0)),"")</f>
        <v/>
      </c>
      <c r="H2792" s="2" t="str">
        <f>IF(AND($A2792&lt;&gt;"Eindtotaal",$A2792&lt;&gt;""),(VLOOKUP($A2792,basisdata!$J$1:$M$3403,2,0)),"")</f>
        <v/>
      </c>
    </row>
    <row r="2793" spans="1:8" x14ac:dyDescent="0.3">
      <c r="A2793"/>
      <c r="B2793"/>
      <c r="C2793"/>
      <c r="D2793"/>
      <c r="E2793"/>
      <c r="G2793" s="2" t="str">
        <f>IF(AND($A2793&lt;&gt;"Eindtotaal",$A2793&lt;&gt;""),(VLOOKUP($A2793,basisdata!$J$1:$M$3403,4,0)),"")</f>
        <v/>
      </c>
      <c r="H2793" s="2" t="str">
        <f>IF(AND($A2793&lt;&gt;"Eindtotaal",$A2793&lt;&gt;""),(VLOOKUP($A2793,basisdata!$J$1:$M$3403,2,0)),"")</f>
        <v/>
      </c>
    </row>
    <row r="2794" spans="1:8" x14ac:dyDescent="0.3">
      <c r="A2794"/>
      <c r="B2794"/>
      <c r="C2794"/>
      <c r="D2794"/>
      <c r="E2794"/>
      <c r="G2794" s="2" t="str">
        <f>IF(AND($A2794&lt;&gt;"Eindtotaal",$A2794&lt;&gt;""),(VLOOKUP($A2794,basisdata!$J$1:$M$3403,4,0)),"")</f>
        <v/>
      </c>
      <c r="H2794" s="2" t="str">
        <f>IF(AND($A2794&lt;&gt;"Eindtotaal",$A2794&lt;&gt;""),(VLOOKUP($A2794,basisdata!$J$1:$M$3403,2,0)),"")</f>
        <v/>
      </c>
    </row>
    <row r="2795" spans="1:8" x14ac:dyDescent="0.3">
      <c r="A2795"/>
      <c r="B2795"/>
      <c r="C2795"/>
      <c r="D2795"/>
      <c r="E2795"/>
      <c r="G2795" s="2" t="str">
        <f>IF(AND($A2795&lt;&gt;"Eindtotaal",$A2795&lt;&gt;""),(VLOOKUP($A2795,basisdata!$J$1:$M$3403,4,0)),"")</f>
        <v/>
      </c>
      <c r="H2795" s="2" t="str">
        <f>IF(AND($A2795&lt;&gt;"Eindtotaal",$A2795&lt;&gt;""),(VLOOKUP($A2795,basisdata!$J$1:$M$3403,2,0)),"")</f>
        <v/>
      </c>
    </row>
    <row r="2796" spans="1:8" x14ac:dyDescent="0.3">
      <c r="A2796"/>
      <c r="B2796"/>
      <c r="C2796"/>
      <c r="D2796"/>
      <c r="E2796"/>
      <c r="G2796" s="2" t="str">
        <f>IF(AND($A2796&lt;&gt;"Eindtotaal",$A2796&lt;&gt;""),(VLOOKUP($A2796,basisdata!$J$1:$M$3403,4,0)),"")</f>
        <v/>
      </c>
      <c r="H2796" s="2" t="str">
        <f>IF(AND($A2796&lt;&gt;"Eindtotaal",$A2796&lt;&gt;""),(VLOOKUP($A2796,basisdata!$J$1:$M$3403,2,0)),"")</f>
        <v/>
      </c>
    </row>
    <row r="2797" spans="1:8" x14ac:dyDescent="0.3">
      <c r="A2797"/>
      <c r="B2797"/>
      <c r="C2797"/>
      <c r="D2797"/>
      <c r="E2797"/>
      <c r="G2797" s="2" t="str">
        <f>IF(AND($A2797&lt;&gt;"Eindtotaal",$A2797&lt;&gt;""),(VLOOKUP($A2797,basisdata!$J$1:$M$3403,4,0)),"")</f>
        <v/>
      </c>
      <c r="H2797" s="2" t="str">
        <f>IF(AND($A2797&lt;&gt;"Eindtotaal",$A2797&lt;&gt;""),(VLOOKUP($A2797,basisdata!$J$1:$M$3403,2,0)),"")</f>
        <v/>
      </c>
    </row>
    <row r="2798" spans="1:8" x14ac:dyDescent="0.3">
      <c r="A2798"/>
      <c r="B2798"/>
      <c r="C2798"/>
      <c r="D2798"/>
      <c r="E2798"/>
      <c r="G2798" s="2" t="str">
        <f>IF(AND($A2798&lt;&gt;"Eindtotaal",$A2798&lt;&gt;""),(VLOOKUP($A2798,basisdata!$J$1:$M$3403,4,0)),"")</f>
        <v/>
      </c>
      <c r="H2798" s="2" t="str">
        <f>IF(AND($A2798&lt;&gt;"Eindtotaal",$A2798&lt;&gt;""),(VLOOKUP($A2798,basisdata!$J$1:$M$3403,2,0)),"")</f>
        <v/>
      </c>
    </row>
    <row r="2799" spans="1:8" x14ac:dyDescent="0.3">
      <c r="A2799"/>
      <c r="B2799"/>
      <c r="C2799"/>
      <c r="D2799"/>
      <c r="E2799"/>
      <c r="G2799" s="2" t="str">
        <f>IF(AND($A2799&lt;&gt;"Eindtotaal",$A2799&lt;&gt;""),(VLOOKUP($A2799,basisdata!$J$1:$M$3403,4,0)),"")</f>
        <v/>
      </c>
      <c r="H2799" s="2" t="str">
        <f>IF(AND($A2799&lt;&gt;"Eindtotaal",$A2799&lt;&gt;""),(VLOOKUP($A2799,basisdata!$J$1:$M$3403,2,0)),"")</f>
        <v/>
      </c>
    </row>
    <row r="2800" spans="1:8" x14ac:dyDescent="0.3">
      <c r="A2800"/>
      <c r="B2800"/>
      <c r="C2800"/>
      <c r="D2800"/>
      <c r="E2800"/>
      <c r="G2800" s="2" t="str">
        <f>IF(AND($A2800&lt;&gt;"Eindtotaal",$A2800&lt;&gt;""),(VLOOKUP($A2800,basisdata!$J$1:$M$3403,4,0)),"")</f>
        <v/>
      </c>
      <c r="H2800" s="2" t="str">
        <f>IF(AND($A2800&lt;&gt;"Eindtotaal",$A2800&lt;&gt;""),(VLOOKUP($A2800,basisdata!$J$1:$M$3403,2,0)),"")</f>
        <v/>
      </c>
    </row>
    <row r="2801" spans="1:8" x14ac:dyDescent="0.3">
      <c r="A2801"/>
      <c r="B2801"/>
      <c r="C2801"/>
      <c r="D2801"/>
      <c r="E2801"/>
      <c r="G2801" s="2" t="str">
        <f>IF(AND($A2801&lt;&gt;"Eindtotaal",$A2801&lt;&gt;""),(VLOOKUP($A2801,basisdata!$J$1:$M$3403,4,0)),"")</f>
        <v/>
      </c>
      <c r="H2801" s="2" t="str">
        <f>IF(AND($A2801&lt;&gt;"Eindtotaal",$A2801&lt;&gt;""),(VLOOKUP($A2801,basisdata!$J$1:$M$3403,2,0)),"")</f>
        <v/>
      </c>
    </row>
    <row r="2802" spans="1:8" x14ac:dyDescent="0.3">
      <c r="A2802"/>
      <c r="B2802"/>
      <c r="C2802"/>
      <c r="D2802"/>
      <c r="E2802"/>
      <c r="G2802" s="2" t="str">
        <f>IF(AND($A2802&lt;&gt;"Eindtotaal",$A2802&lt;&gt;""),(VLOOKUP($A2802,basisdata!$J$1:$M$3403,4,0)),"")</f>
        <v/>
      </c>
      <c r="H2802" s="2" t="str">
        <f>IF(AND($A2802&lt;&gt;"Eindtotaal",$A2802&lt;&gt;""),(VLOOKUP($A2802,basisdata!$J$1:$M$3403,2,0)),"")</f>
        <v/>
      </c>
    </row>
    <row r="2803" spans="1:8" x14ac:dyDescent="0.3">
      <c r="A2803"/>
      <c r="B2803"/>
      <c r="C2803"/>
      <c r="D2803"/>
      <c r="E2803"/>
      <c r="G2803" s="2" t="str">
        <f>IF(AND($A2803&lt;&gt;"Eindtotaal",$A2803&lt;&gt;""),(VLOOKUP($A2803,basisdata!$J$1:$M$3403,4,0)),"")</f>
        <v/>
      </c>
      <c r="H2803" s="2" t="str">
        <f>IF(AND($A2803&lt;&gt;"Eindtotaal",$A2803&lt;&gt;""),(VLOOKUP($A2803,basisdata!$J$1:$M$3403,2,0)),"")</f>
        <v/>
      </c>
    </row>
    <row r="2804" spans="1:8" x14ac:dyDescent="0.3">
      <c r="A2804"/>
      <c r="B2804"/>
      <c r="C2804"/>
      <c r="D2804"/>
      <c r="E2804"/>
      <c r="G2804" s="2" t="str">
        <f>IF(AND($A2804&lt;&gt;"Eindtotaal",$A2804&lt;&gt;""),(VLOOKUP($A2804,basisdata!$J$1:$M$3403,4,0)),"")</f>
        <v/>
      </c>
      <c r="H2804" s="2" t="str">
        <f>IF(AND($A2804&lt;&gt;"Eindtotaal",$A2804&lt;&gt;""),(VLOOKUP($A2804,basisdata!$J$1:$M$3403,2,0)),"")</f>
        <v/>
      </c>
    </row>
    <row r="2805" spans="1:8" x14ac:dyDescent="0.3">
      <c r="A2805"/>
      <c r="B2805"/>
      <c r="C2805"/>
      <c r="D2805"/>
      <c r="E2805"/>
      <c r="G2805" s="2" t="str">
        <f>IF(AND($A2805&lt;&gt;"Eindtotaal",$A2805&lt;&gt;""),(VLOOKUP($A2805,basisdata!$J$1:$M$3403,4,0)),"")</f>
        <v/>
      </c>
      <c r="H2805" s="2" t="str">
        <f>IF(AND($A2805&lt;&gt;"Eindtotaal",$A2805&lt;&gt;""),(VLOOKUP($A2805,basisdata!$J$1:$M$3403,2,0)),"")</f>
        <v/>
      </c>
    </row>
    <row r="2806" spans="1:8" x14ac:dyDescent="0.3">
      <c r="A2806"/>
      <c r="B2806"/>
      <c r="C2806"/>
      <c r="D2806"/>
      <c r="E2806"/>
      <c r="G2806" s="2" t="str">
        <f>IF(AND($A2806&lt;&gt;"Eindtotaal",$A2806&lt;&gt;""),(VLOOKUP($A2806,basisdata!$J$1:$M$3403,4,0)),"")</f>
        <v/>
      </c>
      <c r="H2806" s="2" t="str">
        <f>IF(AND($A2806&lt;&gt;"Eindtotaal",$A2806&lt;&gt;""),(VLOOKUP($A2806,basisdata!$J$1:$M$3403,2,0)),"")</f>
        <v/>
      </c>
    </row>
    <row r="2807" spans="1:8" x14ac:dyDescent="0.3">
      <c r="A2807"/>
      <c r="B2807"/>
      <c r="C2807"/>
      <c r="D2807"/>
      <c r="E2807"/>
      <c r="G2807" s="2" t="str">
        <f>IF(AND($A2807&lt;&gt;"Eindtotaal",$A2807&lt;&gt;""),(VLOOKUP($A2807,basisdata!$J$1:$M$3403,4,0)),"")</f>
        <v/>
      </c>
      <c r="H2807" s="2" t="str">
        <f>IF(AND($A2807&lt;&gt;"Eindtotaal",$A2807&lt;&gt;""),(VLOOKUP($A2807,basisdata!$J$1:$M$3403,2,0)),"")</f>
        <v/>
      </c>
    </row>
    <row r="2808" spans="1:8" x14ac:dyDescent="0.3">
      <c r="A2808"/>
      <c r="B2808"/>
      <c r="C2808"/>
      <c r="D2808"/>
      <c r="E2808"/>
      <c r="G2808" s="2" t="str">
        <f>IF(AND($A2808&lt;&gt;"Eindtotaal",$A2808&lt;&gt;""),(VLOOKUP($A2808,basisdata!$J$1:$M$3403,4,0)),"")</f>
        <v/>
      </c>
      <c r="H2808" s="2" t="str">
        <f>IF(AND($A2808&lt;&gt;"Eindtotaal",$A2808&lt;&gt;""),(VLOOKUP($A2808,basisdata!$J$1:$M$3403,2,0)),"")</f>
        <v/>
      </c>
    </row>
    <row r="2809" spans="1:8" x14ac:dyDescent="0.3">
      <c r="A2809"/>
      <c r="B2809"/>
      <c r="C2809"/>
      <c r="D2809"/>
      <c r="E2809"/>
      <c r="G2809" s="2" t="str">
        <f>IF(AND($A2809&lt;&gt;"Eindtotaal",$A2809&lt;&gt;""),(VLOOKUP($A2809,basisdata!$J$1:$M$3403,4,0)),"")</f>
        <v/>
      </c>
      <c r="H2809" s="2" t="str">
        <f>IF(AND($A2809&lt;&gt;"Eindtotaal",$A2809&lt;&gt;""),(VLOOKUP($A2809,basisdata!$J$1:$M$3403,2,0)),"")</f>
        <v/>
      </c>
    </row>
    <row r="2810" spans="1:8" x14ac:dyDescent="0.3">
      <c r="A2810"/>
      <c r="B2810"/>
      <c r="C2810"/>
      <c r="D2810"/>
      <c r="E2810"/>
      <c r="G2810" s="2" t="str">
        <f>IF(AND($A2810&lt;&gt;"Eindtotaal",$A2810&lt;&gt;""),(VLOOKUP($A2810,basisdata!$J$1:$M$3403,4,0)),"")</f>
        <v/>
      </c>
      <c r="H2810" s="2" t="str">
        <f>IF(AND($A2810&lt;&gt;"Eindtotaal",$A2810&lt;&gt;""),(VLOOKUP($A2810,basisdata!$J$1:$M$3403,2,0)),"")</f>
        <v/>
      </c>
    </row>
    <row r="2811" spans="1:8" x14ac:dyDescent="0.3">
      <c r="A2811"/>
      <c r="B2811"/>
      <c r="C2811"/>
      <c r="D2811"/>
      <c r="E2811"/>
      <c r="G2811" s="2" t="str">
        <f>IF(AND($A2811&lt;&gt;"Eindtotaal",$A2811&lt;&gt;""),(VLOOKUP($A2811,basisdata!$J$1:$M$3403,4,0)),"")</f>
        <v/>
      </c>
      <c r="H2811" s="2" t="str">
        <f>IF(AND($A2811&lt;&gt;"Eindtotaal",$A2811&lt;&gt;""),(VLOOKUP($A2811,basisdata!$J$1:$M$3403,2,0)),"")</f>
        <v/>
      </c>
    </row>
    <row r="2812" spans="1:8" x14ac:dyDescent="0.3">
      <c r="A2812"/>
      <c r="B2812"/>
      <c r="C2812"/>
      <c r="D2812"/>
      <c r="E2812"/>
      <c r="G2812" s="2" t="str">
        <f>IF(AND($A2812&lt;&gt;"Eindtotaal",$A2812&lt;&gt;""),(VLOOKUP($A2812,basisdata!$J$1:$M$3403,4,0)),"")</f>
        <v/>
      </c>
      <c r="H2812" s="2" t="str">
        <f>IF(AND($A2812&lt;&gt;"Eindtotaal",$A2812&lt;&gt;""),(VLOOKUP($A2812,basisdata!$J$1:$M$3403,2,0)),"")</f>
        <v/>
      </c>
    </row>
    <row r="2813" spans="1:8" x14ac:dyDescent="0.3">
      <c r="A2813"/>
      <c r="B2813"/>
      <c r="C2813"/>
      <c r="D2813"/>
      <c r="E2813"/>
      <c r="G2813" s="2" t="str">
        <f>IF(AND($A2813&lt;&gt;"Eindtotaal",$A2813&lt;&gt;""),(VLOOKUP($A2813,basisdata!$J$1:$M$3403,4,0)),"")</f>
        <v/>
      </c>
      <c r="H2813" s="2" t="str">
        <f>IF(AND($A2813&lt;&gt;"Eindtotaal",$A2813&lt;&gt;""),(VLOOKUP($A2813,basisdata!$J$1:$M$3403,2,0)),"")</f>
        <v/>
      </c>
    </row>
    <row r="2814" spans="1:8" x14ac:dyDescent="0.3">
      <c r="A2814"/>
      <c r="B2814"/>
      <c r="C2814"/>
      <c r="D2814"/>
      <c r="E2814"/>
      <c r="G2814" s="2" t="str">
        <f>IF(AND($A2814&lt;&gt;"Eindtotaal",$A2814&lt;&gt;""),(VLOOKUP($A2814,basisdata!$J$1:$M$3403,4,0)),"")</f>
        <v/>
      </c>
      <c r="H2814" s="2" t="str">
        <f>IF(AND($A2814&lt;&gt;"Eindtotaal",$A2814&lt;&gt;""),(VLOOKUP($A2814,basisdata!$J$1:$M$3403,2,0)),"")</f>
        <v/>
      </c>
    </row>
    <row r="2815" spans="1:8" x14ac:dyDescent="0.3">
      <c r="A2815"/>
      <c r="B2815"/>
      <c r="C2815"/>
      <c r="D2815"/>
      <c r="E2815"/>
      <c r="G2815" s="2" t="str">
        <f>IF(AND($A2815&lt;&gt;"Eindtotaal",$A2815&lt;&gt;""),(VLOOKUP($A2815,basisdata!$J$1:$M$3403,4,0)),"")</f>
        <v/>
      </c>
      <c r="H2815" s="2" t="str">
        <f>IF(AND($A2815&lt;&gt;"Eindtotaal",$A2815&lt;&gt;""),(VLOOKUP($A2815,basisdata!$J$1:$M$3403,2,0)),"")</f>
        <v/>
      </c>
    </row>
    <row r="2816" spans="1:8" x14ac:dyDescent="0.3">
      <c r="A2816"/>
      <c r="B2816"/>
      <c r="C2816"/>
      <c r="D2816"/>
      <c r="E2816"/>
      <c r="G2816" s="2" t="str">
        <f>IF(AND($A2816&lt;&gt;"Eindtotaal",$A2816&lt;&gt;""),(VLOOKUP($A2816,basisdata!$J$1:$M$3403,4,0)),"")</f>
        <v/>
      </c>
      <c r="H2816" s="2" t="str">
        <f>IF(AND($A2816&lt;&gt;"Eindtotaal",$A2816&lt;&gt;""),(VLOOKUP($A2816,basisdata!$J$1:$M$3403,2,0)),"")</f>
        <v/>
      </c>
    </row>
    <row r="2817" spans="1:8" x14ac:dyDescent="0.3">
      <c r="A2817"/>
      <c r="B2817"/>
      <c r="C2817"/>
      <c r="D2817"/>
      <c r="E2817"/>
      <c r="G2817" s="2" t="str">
        <f>IF(AND($A2817&lt;&gt;"Eindtotaal",$A2817&lt;&gt;""),(VLOOKUP($A2817,basisdata!$J$1:$M$3403,4,0)),"")</f>
        <v/>
      </c>
      <c r="H2817" s="2" t="str">
        <f>IF(AND($A2817&lt;&gt;"Eindtotaal",$A2817&lt;&gt;""),(VLOOKUP($A2817,basisdata!$J$1:$M$3403,2,0)),"")</f>
        <v/>
      </c>
    </row>
    <row r="2818" spans="1:8" x14ac:dyDescent="0.3">
      <c r="A2818"/>
      <c r="B2818"/>
      <c r="C2818"/>
      <c r="D2818"/>
      <c r="E2818"/>
      <c r="G2818" s="2" t="str">
        <f>IF(AND($A2818&lt;&gt;"Eindtotaal",$A2818&lt;&gt;""),(VLOOKUP($A2818,basisdata!$J$1:$M$3403,4,0)),"")</f>
        <v/>
      </c>
      <c r="H2818" s="2" t="str">
        <f>IF(AND($A2818&lt;&gt;"Eindtotaal",$A2818&lt;&gt;""),(VLOOKUP($A2818,basisdata!$J$1:$M$3403,2,0)),"")</f>
        <v/>
      </c>
    </row>
    <row r="2819" spans="1:8" x14ac:dyDescent="0.3">
      <c r="A2819"/>
      <c r="B2819"/>
      <c r="C2819"/>
      <c r="D2819"/>
      <c r="E2819"/>
      <c r="G2819" s="2" t="str">
        <f>IF(AND($A2819&lt;&gt;"Eindtotaal",$A2819&lt;&gt;""),(VLOOKUP($A2819,basisdata!$J$1:$M$3403,4,0)),"")</f>
        <v/>
      </c>
      <c r="H2819" s="2" t="str">
        <f>IF(AND($A2819&lt;&gt;"Eindtotaal",$A2819&lt;&gt;""),(VLOOKUP($A2819,basisdata!$J$1:$M$3403,2,0)),"")</f>
        <v/>
      </c>
    </row>
    <row r="2820" spans="1:8" x14ac:dyDescent="0.3">
      <c r="A2820"/>
      <c r="B2820"/>
      <c r="C2820"/>
      <c r="D2820"/>
      <c r="E2820"/>
      <c r="G2820" s="2" t="str">
        <f>IF(AND($A2820&lt;&gt;"Eindtotaal",$A2820&lt;&gt;""),(VLOOKUP($A2820,basisdata!$J$1:$M$3403,4,0)),"")</f>
        <v/>
      </c>
      <c r="H2820" s="2" t="str">
        <f>IF(AND($A2820&lt;&gt;"Eindtotaal",$A2820&lt;&gt;""),(VLOOKUP($A2820,basisdata!$J$1:$M$3403,2,0)),"")</f>
        <v/>
      </c>
    </row>
    <row r="2821" spans="1:8" x14ac:dyDescent="0.3">
      <c r="A2821"/>
      <c r="B2821"/>
      <c r="C2821"/>
      <c r="D2821"/>
      <c r="E2821"/>
      <c r="G2821" s="2" t="str">
        <f>IF(AND($A2821&lt;&gt;"Eindtotaal",$A2821&lt;&gt;""),(VLOOKUP($A2821,basisdata!$J$1:$M$3403,4,0)),"")</f>
        <v/>
      </c>
      <c r="H2821" s="2" t="str">
        <f>IF(AND($A2821&lt;&gt;"Eindtotaal",$A2821&lt;&gt;""),(VLOOKUP($A2821,basisdata!$J$1:$M$3403,2,0)),"")</f>
        <v/>
      </c>
    </row>
    <row r="2822" spans="1:8" x14ac:dyDescent="0.3">
      <c r="A2822"/>
      <c r="B2822"/>
      <c r="C2822"/>
      <c r="D2822"/>
      <c r="E2822"/>
      <c r="G2822" s="2" t="str">
        <f>IF(AND($A2822&lt;&gt;"Eindtotaal",$A2822&lt;&gt;""),(VLOOKUP($A2822,basisdata!$J$1:$M$3403,4,0)),"")</f>
        <v/>
      </c>
      <c r="H2822" s="2" t="str">
        <f>IF(AND($A2822&lt;&gt;"Eindtotaal",$A2822&lt;&gt;""),(VLOOKUP($A2822,basisdata!$J$1:$M$3403,2,0)),"")</f>
        <v/>
      </c>
    </row>
    <row r="2823" spans="1:8" x14ac:dyDescent="0.3">
      <c r="A2823"/>
      <c r="B2823"/>
      <c r="C2823"/>
      <c r="D2823"/>
      <c r="E2823"/>
      <c r="G2823" s="2" t="str">
        <f>IF(AND($A2823&lt;&gt;"Eindtotaal",$A2823&lt;&gt;""),(VLOOKUP($A2823,basisdata!$J$1:$M$3403,4,0)),"")</f>
        <v/>
      </c>
      <c r="H2823" s="2" t="str">
        <f>IF(AND($A2823&lt;&gt;"Eindtotaal",$A2823&lt;&gt;""),(VLOOKUP($A2823,basisdata!$J$1:$M$3403,2,0)),"")</f>
        <v/>
      </c>
    </row>
    <row r="2824" spans="1:8" x14ac:dyDescent="0.3">
      <c r="A2824"/>
      <c r="B2824"/>
      <c r="C2824"/>
      <c r="D2824"/>
      <c r="E2824"/>
      <c r="G2824" s="2" t="str">
        <f>IF(AND($A2824&lt;&gt;"Eindtotaal",$A2824&lt;&gt;""),(VLOOKUP($A2824,basisdata!$J$1:$M$3403,4,0)),"")</f>
        <v/>
      </c>
      <c r="H2824" s="2" t="str">
        <f>IF(AND($A2824&lt;&gt;"Eindtotaal",$A2824&lt;&gt;""),(VLOOKUP($A2824,basisdata!$J$1:$M$3403,2,0)),"")</f>
        <v/>
      </c>
    </row>
    <row r="2825" spans="1:8" x14ac:dyDescent="0.3">
      <c r="A2825"/>
      <c r="B2825"/>
      <c r="C2825"/>
      <c r="D2825"/>
      <c r="E2825"/>
      <c r="G2825" s="2" t="str">
        <f>IF(AND($A2825&lt;&gt;"Eindtotaal",$A2825&lt;&gt;""),(VLOOKUP($A2825,basisdata!$J$1:$M$3403,4,0)),"")</f>
        <v/>
      </c>
      <c r="H2825" s="2" t="str">
        <f>IF(AND($A2825&lt;&gt;"Eindtotaal",$A2825&lt;&gt;""),(VLOOKUP($A2825,basisdata!$J$1:$M$3403,2,0)),"")</f>
        <v/>
      </c>
    </row>
    <row r="2826" spans="1:8" x14ac:dyDescent="0.3">
      <c r="A2826"/>
      <c r="B2826"/>
      <c r="C2826"/>
      <c r="D2826"/>
      <c r="E2826"/>
      <c r="G2826" s="2" t="str">
        <f>IF(AND($A2826&lt;&gt;"Eindtotaal",$A2826&lt;&gt;""),(VLOOKUP($A2826,basisdata!$J$1:$M$3403,4,0)),"")</f>
        <v/>
      </c>
      <c r="H2826" s="2" t="str">
        <f>IF(AND($A2826&lt;&gt;"Eindtotaal",$A2826&lt;&gt;""),(VLOOKUP($A2826,basisdata!$J$1:$M$3403,2,0)),"")</f>
        <v/>
      </c>
    </row>
    <row r="2827" spans="1:8" x14ac:dyDescent="0.3">
      <c r="A2827"/>
      <c r="B2827"/>
      <c r="C2827"/>
      <c r="D2827"/>
      <c r="E2827"/>
      <c r="G2827" s="2" t="str">
        <f>IF(AND($A2827&lt;&gt;"Eindtotaal",$A2827&lt;&gt;""),(VLOOKUP($A2827,basisdata!$J$1:$M$3403,4,0)),"")</f>
        <v/>
      </c>
      <c r="H2827" s="2" t="str">
        <f>IF(AND($A2827&lt;&gt;"Eindtotaal",$A2827&lt;&gt;""),(VLOOKUP($A2827,basisdata!$J$1:$M$3403,2,0)),"")</f>
        <v/>
      </c>
    </row>
    <row r="2828" spans="1:8" x14ac:dyDescent="0.3">
      <c r="A2828"/>
      <c r="B2828"/>
      <c r="C2828"/>
      <c r="D2828"/>
      <c r="E2828"/>
      <c r="G2828" s="2" t="str">
        <f>IF(AND($A2828&lt;&gt;"Eindtotaal",$A2828&lt;&gt;""),(VLOOKUP($A2828,basisdata!$J$1:$M$3403,4,0)),"")</f>
        <v/>
      </c>
      <c r="H2828" s="2" t="str">
        <f>IF(AND($A2828&lt;&gt;"Eindtotaal",$A2828&lt;&gt;""),(VLOOKUP($A2828,basisdata!$J$1:$M$3403,2,0)),"")</f>
        <v/>
      </c>
    </row>
    <row r="2829" spans="1:8" x14ac:dyDescent="0.3">
      <c r="A2829"/>
      <c r="B2829"/>
      <c r="C2829"/>
      <c r="D2829"/>
      <c r="E2829"/>
      <c r="G2829" s="2" t="str">
        <f>IF(AND($A2829&lt;&gt;"Eindtotaal",$A2829&lt;&gt;""),(VLOOKUP($A2829,basisdata!$J$1:$M$3403,4,0)),"")</f>
        <v/>
      </c>
      <c r="H2829" s="2" t="str">
        <f>IF(AND($A2829&lt;&gt;"Eindtotaal",$A2829&lt;&gt;""),(VLOOKUP($A2829,basisdata!$J$1:$M$3403,2,0)),"")</f>
        <v/>
      </c>
    </row>
    <row r="2830" spans="1:8" x14ac:dyDescent="0.3">
      <c r="A2830"/>
      <c r="B2830"/>
      <c r="C2830"/>
      <c r="D2830"/>
      <c r="E2830"/>
      <c r="G2830" s="2" t="str">
        <f>IF(AND($A2830&lt;&gt;"Eindtotaal",$A2830&lt;&gt;""),(VLOOKUP($A2830,basisdata!$J$1:$M$3403,4,0)),"")</f>
        <v/>
      </c>
      <c r="H2830" s="2" t="str">
        <f>IF(AND($A2830&lt;&gt;"Eindtotaal",$A2830&lt;&gt;""),(VLOOKUP($A2830,basisdata!$J$1:$M$3403,2,0)),"")</f>
        <v/>
      </c>
    </row>
    <row r="2831" spans="1:8" x14ac:dyDescent="0.3">
      <c r="A2831"/>
      <c r="B2831"/>
      <c r="C2831"/>
      <c r="D2831"/>
      <c r="E2831"/>
      <c r="G2831" s="2" t="str">
        <f>IF(AND($A2831&lt;&gt;"Eindtotaal",$A2831&lt;&gt;""),(VLOOKUP($A2831,basisdata!$J$1:$M$3403,4,0)),"")</f>
        <v/>
      </c>
      <c r="H2831" s="2" t="str">
        <f>IF(AND($A2831&lt;&gt;"Eindtotaal",$A2831&lt;&gt;""),(VLOOKUP($A2831,basisdata!$J$1:$M$3403,2,0)),"")</f>
        <v/>
      </c>
    </row>
    <row r="2832" spans="1:8" x14ac:dyDescent="0.3">
      <c r="A2832"/>
      <c r="B2832"/>
      <c r="C2832"/>
      <c r="D2832"/>
      <c r="E2832"/>
      <c r="G2832" s="2" t="str">
        <f>IF(AND($A2832&lt;&gt;"Eindtotaal",$A2832&lt;&gt;""),(VLOOKUP($A2832,basisdata!$J$1:$M$3403,4,0)),"")</f>
        <v/>
      </c>
      <c r="H2832" s="2" t="str">
        <f>IF(AND($A2832&lt;&gt;"Eindtotaal",$A2832&lt;&gt;""),(VLOOKUP($A2832,basisdata!$J$1:$M$3403,2,0)),"")</f>
        <v/>
      </c>
    </row>
    <row r="2833" spans="1:8" x14ac:dyDescent="0.3">
      <c r="A2833"/>
      <c r="B2833"/>
      <c r="C2833"/>
      <c r="D2833"/>
      <c r="E2833"/>
      <c r="G2833" s="2" t="str">
        <f>IF(AND($A2833&lt;&gt;"Eindtotaal",$A2833&lt;&gt;""),(VLOOKUP($A2833,basisdata!$J$1:$M$3403,4,0)),"")</f>
        <v/>
      </c>
      <c r="H2833" s="2" t="str">
        <f>IF(AND($A2833&lt;&gt;"Eindtotaal",$A2833&lt;&gt;""),(VLOOKUP($A2833,basisdata!$J$1:$M$3403,2,0)),"")</f>
        <v/>
      </c>
    </row>
    <row r="2834" spans="1:8" x14ac:dyDescent="0.3">
      <c r="A2834"/>
      <c r="B2834"/>
      <c r="C2834"/>
      <c r="D2834"/>
      <c r="E2834"/>
      <c r="G2834" s="2" t="str">
        <f>IF(AND($A2834&lt;&gt;"Eindtotaal",$A2834&lt;&gt;""),(VLOOKUP($A2834,basisdata!$J$1:$M$3403,4,0)),"")</f>
        <v/>
      </c>
      <c r="H2834" s="2" t="str">
        <f>IF(AND($A2834&lt;&gt;"Eindtotaal",$A2834&lt;&gt;""),(VLOOKUP($A2834,basisdata!$J$1:$M$3403,2,0)),"")</f>
        <v/>
      </c>
    </row>
    <row r="2835" spans="1:8" x14ac:dyDescent="0.3">
      <c r="A2835"/>
      <c r="B2835"/>
      <c r="C2835"/>
      <c r="D2835"/>
      <c r="E2835"/>
      <c r="G2835" s="2" t="str">
        <f>IF(AND($A2835&lt;&gt;"Eindtotaal",$A2835&lt;&gt;""),(VLOOKUP($A2835,basisdata!$J$1:$M$3403,4,0)),"")</f>
        <v/>
      </c>
      <c r="H2835" s="2" t="str">
        <f>IF(AND($A2835&lt;&gt;"Eindtotaal",$A2835&lt;&gt;""),(VLOOKUP($A2835,basisdata!$J$1:$M$3403,2,0)),"")</f>
        <v/>
      </c>
    </row>
    <row r="2836" spans="1:8" x14ac:dyDescent="0.3">
      <c r="A2836"/>
      <c r="B2836"/>
      <c r="C2836"/>
      <c r="D2836"/>
      <c r="E2836"/>
      <c r="G2836" s="2" t="str">
        <f>IF(AND($A2836&lt;&gt;"Eindtotaal",$A2836&lt;&gt;""),(VLOOKUP($A2836,basisdata!$J$1:$M$3403,4,0)),"")</f>
        <v/>
      </c>
      <c r="H2836" s="2" t="str">
        <f>IF(AND($A2836&lt;&gt;"Eindtotaal",$A2836&lt;&gt;""),(VLOOKUP($A2836,basisdata!$J$1:$M$3403,2,0)),"")</f>
        <v/>
      </c>
    </row>
    <row r="2837" spans="1:8" x14ac:dyDescent="0.3">
      <c r="A2837"/>
      <c r="B2837"/>
      <c r="C2837"/>
      <c r="D2837"/>
      <c r="E2837"/>
      <c r="G2837" s="2" t="str">
        <f>IF(AND($A2837&lt;&gt;"Eindtotaal",$A2837&lt;&gt;""),(VLOOKUP($A2837,basisdata!$J$1:$M$3403,4,0)),"")</f>
        <v/>
      </c>
      <c r="H2837" s="2" t="str">
        <f>IF(AND($A2837&lt;&gt;"Eindtotaal",$A2837&lt;&gt;""),(VLOOKUP($A2837,basisdata!$J$1:$M$3403,2,0)),"")</f>
        <v/>
      </c>
    </row>
    <row r="2838" spans="1:8" x14ac:dyDescent="0.3">
      <c r="A2838"/>
      <c r="B2838"/>
      <c r="C2838"/>
      <c r="D2838"/>
      <c r="E2838"/>
      <c r="G2838" s="2" t="str">
        <f>IF(AND($A2838&lt;&gt;"Eindtotaal",$A2838&lt;&gt;""),(VLOOKUP($A2838,basisdata!$J$1:$M$3403,4,0)),"")</f>
        <v/>
      </c>
      <c r="H2838" s="2" t="str">
        <f>IF(AND($A2838&lt;&gt;"Eindtotaal",$A2838&lt;&gt;""),(VLOOKUP($A2838,basisdata!$J$1:$M$3403,2,0)),"")</f>
        <v/>
      </c>
    </row>
    <row r="2839" spans="1:8" x14ac:dyDescent="0.3">
      <c r="A2839"/>
      <c r="B2839"/>
      <c r="C2839"/>
      <c r="D2839"/>
      <c r="E2839"/>
      <c r="G2839" s="2" t="str">
        <f>IF(AND($A2839&lt;&gt;"Eindtotaal",$A2839&lt;&gt;""),(VLOOKUP($A2839,basisdata!$J$1:$M$3403,4,0)),"")</f>
        <v/>
      </c>
      <c r="H2839" s="2" t="str">
        <f>IF(AND($A2839&lt;&gt;"Eindtotaal",$A2839&lt;&gt;""),(VLOOKUP($A2839,basisdata!$J$1:$M$3403,2,0)),"")</f>
        <v/>
      </c>
    </row>
    <row r="2840" spans="1:8" x14ac:dyDescent="0.3">
      <c r="A2840"/>
      <c r="B2840"/>
      <c r="C2840"/>
      <c r="D2840"/>
      <c r="E2840"/>
      <c r="G2840" s="2" t="str">
        <f>IF(AND($A2840&lt;&gt;"Eindtotaal",$A2840&lt;&gt;""),(VLOOKUP($A2840,basisdata!$J$1:$M$3403,4,0)),"")</f>
        <v/>
      </c>
      <c r="H2840" s="2" t="str">
        <f>IF(AND($A2840&lt;&gt;"Eindtotaal",$A2840&lt;&gt;""),(VLOOKUP($A2840,basisdata!$J$1:$M$3403,2,0)),"")</f>
        <v/>
      </c>
    </row>
    <row r="2841" spans="1:8" x14ac:dyDescent="0.3">
      <c r="A2841"/>
      <c r="B2841"/>
      <c r="C2841"/>
      <c r="D2841"/>
      <c r="E2841"/>
      <c r="G2841" s="2" t="str">
        <f>IF(AND($A2841&lt;&gt;"Eindtotaal",$A2841&lt;&gt;""),(VLOOKUP($A2841,basisdata!$J$1:$M$3403,4,0)),"")</f>
        <v/>
      </c>
      <c r="H2841" s="2" t="str">
        <f>IF(AND($A2841&lt;&gt;"Eindtotaal",$A2841&lt;&gt;""),(VLOOKUP($A2841,basisdata!$J$1:$M$3403,2,0)),"")</f>
        <v/>
      </c>
    </row>
    <row r="2842" spans="1:8" x14ac:dyDescent="0.3">
      <c r="A2842"/>
      <c r="B2842"/>
      <c r="C2842"/>
      <c r="D2842"/>
      <c r="E2842"/>
      <c r="G2842" s="2" t="str">
        <f>IF(AND($A2842&lt;&gt;"Eindtotaal",$A2842&lt;&gt;""),(VLOOKUP($A2842,basisdata!$J$1:$M$3403,4,0)),"")</f>
        <v/>
      </c>
      <c r="H2842" s="2" t="str">
        <f>IF(AND($A2842&lt;&gt;"Eindtotaal",$A2842&lt;&gt;""),(VLOOKUP($A2842,basisdata!$J$1:$M$3403,2,0)),"")</f>
        <v/>
      </c>
    </row>
    <row r="2843" spans="1:8" x14ac:dyDescent="0.3">
      <c r="A2843"/>
      <c r="B2843"/>
      <c r="C2843"/>
      <c r="D2843"/>
      <c r="E2843"/>
      <c r="G2843" s="2" t="str">
        <f>IF(AND($A2843&lt;&gt;"Eindtotaal",$A2843&lt;&gt;""),(VLOOKUP($A2843,basisdata!$J$1:$M$3403,4,0)),"")</f>
        <v/>
      </c>
      <c r="H2843" s="2" t="str">
        <f>IF(AND($A2843&lt;&gt;"Eindtotaal",$A2843&lt;&gt;""),(VLOOKUP($A2843,basisdata!$J$1:$M$3403,2,0)),"")</f>
        <v/>
      </c>
    </row>
    <row r="2844" spans="1:8" x14ac:dyDescent="0.3">
      <c r="A2844"/>
      <c r="B2844"/>
      <c r="C2844"/>
      <c r="D2844"/>
      <c r="E2844"/>
      <c r="G2844" s="2" t="str">
        <f>IF(AND($A2844&lt;&gt;"Eindtotaal",$A2844&lt;&gt;""),(VLOOKUP($A2844,basisdata!$J$1:$M$3403,4,0)),"")</f>
        <v/>
      </c>
      <c r="H2844" s="2" t="str">
        <f>IF(AND($A2844&lt;&gt;"Eindtotaal",$A2844&lt;&gt;""),(VLOOKUP($A2844,basisdata!$J$1:$M$3403,2,0)),"")</f>
        <v/>
      </c>
    </row>
    <row r="2845" spans="1:8" x14ac:dyDescent="0.3">
      <c r="A2845"/>
      <c r="B2845"/>
      <c r="C2845"/>
      <c r="D2845"/>
      <c r="E2845"/>
      <c r="G2845" s="2" t="str">
        <f>IF(AND($A2845&lt;&gt;"Eindtotaal",$A2845&lt;&gt;""),(VLOOKUP($A2845,basisdata!$J$1:$M$3403,4,0)),"")</f>
        <v/>
      </c>
      <c r="H2845" s="2" t="str">
        <f>IF(AND($A2845&lt;&gt;"Eindtotaal",$A2845&lt;&gt;""),(VLOOKUP($A2845,basisdata!$J$1:$M$3403,2,0)),"")</f>
        <v/>
      </c>
    </row>
    <row r="2846" spans="1:8" x14ac:dyDescent="0.3">
      <c r="A2846"/>
      <c r="B2846"/>
      <c r="C2846"/>
      <c r="D2846"/>
      <c r="E2846"/>
      <c r="G2846" s="2" t="str">
        <f>IF(AND($A2846&lt;&gt;"Eindtotaal",$A2846&lt;&gt;""),(VLOOKUP($A2846,basisdata!$J$1:$M$3403,4,0)),"")</f>
        <v/>
      </c>
      <c r="H2846" s="2" t="str">
        <f>IF(AND($A2846&lt;&gt;"Eindtotaal",$A2846&lt;&gt;""),(VLOOKUP($A2846,basisdata!$J$1:$M$3403,2,0)),"")</f>
        <v/>
      </c>
    </row>
    <row r="2847" spans="1:8" x14ac:dyDescent="0.3">
      <c r="A2847"/>
      <c r="B2847"/>
      <c r="C2847"/>
      <c r="D2847"/>
      <c r="E2847"/>
      <c r="G2847" s="2" t="str">
        <f>IF(AND($A2847&lt;&gt;"Eindtotaal",$A2847&lt;&gt;""),(VLOOKUP($A2847,basisdata!$J$1:$M$3403,4,0)),"")</f>
        <v/>
      </c>
      <c r="H2847" s="2" t="str">
        <f>IF(AND($A2847&lt;&gt;"Eindtotaal",$A2847&lt;&gt;""),(VLOOKUP($A2847,basisdata!$J$1:$M$3403,2,0)),"")</f>
        <v/>
      </c>
    </row>
    <row r="2848" spans="1:8" x14ac:dyDescent="0.3">
      <c r="A2848"/>
      <c r="B2848"/>
      <c r="C2848"/>
      <c r="D2848"/>
      <c r="E2848"/>
      <c r="G2848" s="2" t="str">
        <f>IF(AND($A2848&lt;&gt;"Eindtotaal",$A2848&lt;&gt;""),(VLOOKUP($A2848,basisdata!$J$1:$M$3403,4,0)),"")</f>
        <v/>
      </c>
      <c r="H2848" s="2" t="str">
        <f>IF(AND($A2848&lt;&gt;"Eindtotaal",$A2848&lt;&gt;""),(VLOOKUP($A2848,basisdata!$J$1:$M$3403,2,0)),"")</f>
        <v/>
      </c>
    </row>
    <row r="2849" spans="1:8" x14ac:dyDescent="0.3">
      <c r="A2849"/>
      <c r="B2849"/>
      <c r="C2849"/>
      <c r="D2849"/>
      <c r="E2849"/>
      <c r="G2849" s="2" t="str">
        <f>IF(AND($A2849&lt;&gt;"Eindtotaal",$A2849&lt;&gt;""),(VLOOKUP($A2849,basisdata!$J$1:$M$3403,4,0)),"")</f>
        <v/>
      </c>
      <c r="H2849" s="2" t="str">
        <f>IF(AND($A2849&lt;&gt;"Eindtotaal",$A2849&lt;&gt;""),(VLOOKUP($A2849,basisdata!$J$1:$M$3403,2,0)),"")</f>
        <v/>
      </c>
    </row>
    <row r="2850" spans="1:8" x14ac:dyDescent="0.3">
      <c r="A2850"/>
      <c r="B2850"/>
      <c r="C2850"/>
      <c r="D2850"/>
      <c r="E2850"/>
      <c r="G2850" s="2" t="str">
        <f>IF(AND($A2850&lt;&gt;"Eindtotaal",$A2850&lt;&gt;""),(VLOOKUP($A2850,basisdata!$J$1:$M$3403,4,0)),"")</f>
        <v/>
      </c>
      <c r="H2850" s="2" t="str">
        <f>IF(AND($A2850&lt;&gt;"Eindtotaal",$A2850&lt;&gt;""),(VLOOKUP($A2850,basisdata!$J$1:$M$3403,2,0)),"")</f>
        <v/>
      </c>
    </row>
    <row r="2851" spans="1:8" x14ac:dyDescent="0.3">
      <c r="A2851"/>
      <c r="B2851"/>
      <c r="C2851"/>
      <c r="D2851"/>
      <c r="E2851"/>
      <c r="G2851" s="2" t="str">
        <f>IF(AND($A2851&lt;&gt;"Eindtotaal",$A2851&lt;&gt;""),(VLOOKUP($A2851,basisdata!$J$1:$M$3403,4,0)),"")</f>
        <v/>
      </c>
      <c r="H2851" s="2" t="str">
        <f>IF(AND($A2851&lt;&gt;"Eindtotaal",$A2851&lt;&gt;""),(VLOOKUP($A2851,basisdata!$J$1:$M$3403,2,0)),"")</f>
        <v/>
      </c>
    </row>
    <row r="2852" spans="1:8" x14ac:dyDescent="0.3">
      <c r="A2852"/>
      <c r="B2852"/>
      <c r="C2852"/>
      <c r="D2852"/>
      <c r="E2852"/>
      <c r="G2852" s="2" t="str">
        <f>IF(AND($A2852&lt;&gt;"Eindtotaal",$A2852&lt;&gt;""),(VLOOKUP($A2852,basisdata!$J$1:$M$3403,4,0)),"")</f>
        <v/>
      </c>
      <c r="H2852" s="2" t="str">
        <f>IF(AND($A2852&lt;&gt;"Eindtotaal",$A2852&lt;&gt;""),(VLOOKUP($A2852,basisdata!$J$1:$M$3403,2,0)),"")</f>
        <v/>
      </c>
    </row>
    <row r="2853" spans="1:8" x14ac:dyDescent="0.3">
      <c r="A2853"/>
      <c r="B2853"/>
      <c r="C2853"/>
      <c r="D2853"/>
      <c r="E2853"/>
      <c r="G2853" s="2" t="str">
        <f>IF(AND($A2853&lt;&gt;"Eindtotaal",$A2853&lt;&gt;""),(VLOOKUP($A2853,basisdata!$J$1:$M$3403,4,0)),"")</f>
        <v/>
      </c>
      <c r="H2853" s="2" t="str">
        <f>IF(AND($A2853&lt;&gt;"Eindtotaal",$A2853&lt;&gt;""),(VLOOKUP($A2853,basisdata!$J$1:$M$3403,2,0)),"")</f>
        <v/>
      </c>
    </row>
    <row r="2854" spans="1:8" x14ac:dyDescent="0.3">
      <c r="A2854"/>
      <c r="B2854"/>
      <c r="C2854"/>
      <c r="D2854"/>
      <c r="E2854"/>
      <c r="G2854" s="2" t="str">
        <f>IF(AND($A2854&lt;&gt;"Eindtotaal",$A2854&lt;&gt;""),(VLOOKUP($A2854,basisdata!$J$1:$M$3403,4,0)),"")</f>
        <v/>
      </c>
      <c r="H2854" s="2" t="str">
        <f>IF(AND($A2854&lt;&gt;"Eindtotaal",$A2854&lt;&gt;""),(VLOOKUP($A2854,basisdata!$J$1:$M$3403,2,0)),"")</f>
        <v/>
      </c>
    </row>
    <row r="2855" spans="1:8" x14ac:dyDescent="0.3">
      <c r="A2855"/>
      <c r="B2855"/>
      <c r="C2855"/>
      <c r="D2855"/>
      <c r="E2855"/>
      <c r="G2855" s="2" t="str">
        <f>IF(AND($A2855&lt;&gt;"Eindtotaal",$A2855&lt;&gt;""),(VLOOKUP($A2855,basisdata!$J$1:$M$3403,4,0)),"")</f>
        <v/>
      </c>
      <c r="H2855" s="2" t="str">
        <f>IF(AND($A2855&lt;&gt;"Eindtotaal",$A2855&lt;&gt;""),(VLOOKUP($A2855,basisdata!$J$1:$M$3403,2,0)),"")</f>
        <v/>
      </c>
    </row>
    <row r="2856" spans="1:8" x14ac:dyDescent="0.3">
      <c r="A2856"/>
      <c r="B2856"/>
      <c r="C2856"/>
      <c r="D2856"/>
      <c r="E2856"/>
      <c r="G2856" s="2" t="str">
        <f>IF(AND($A2856&lt;&gt;"Eindtotaal",$A2856&lt;&gt;""),(VLOOKUP($A2856,basisdata!$J$1:$M$3403,4,0)),"")</f>
        <v/>
      </c>
      <c r="H2856" s="2" t="str">
        <f>IF(AND($A2856&lt;&gt;"Eindtotaal",$A2856&lt;&gt;""),(VLOOKUP($A2856,basisdata!$J$1:$M$3403,2,0)),"")</f>
        <v/>
      </c>
    </row>
    <row r="2857" spans="1:8" x14ac:dyDescent="0.3">
      <c r="A2857"/>
      <c r="B2857"/>
      <c r="C2857"/>
      <c r="D2857"/>
      <c r="E2857"/>
      <c r="G2857" s="2" t="str">
        <f>IF(AND($A2857&lt;&gt;"Eindtotaal",$A2857&lt;&gt;""),(VLOOKUP($A2857,basisdata!$J$1:$M$3403,4,0)),"")</f>
        <v/>
      </c>
      <c r="H2857" s="2" t="str">
        <f>IF(AND($A2857&lt;&gt;"Eindtotaal",$A2857&lt;&gt;""),(VLOOKUP($A2857,basisdata!$J$1:$M$3403,2,0)),"")</f>
        <v/>
      </c>
    </row>
    <row r="2858" spans="1:8" x14ac:dyDescent="0.3">
      <c r="A2858"/>
      <c r="B2858"/>
      <c r="C2858"/>
      <c r="D2858"/>
      <c r="E2858"/>
      <c r="G2858" s="2" t="str">
        <f>IF(AND($A2858&lt;&gt;"Eindtotaal",$A2858&lt;&gt;""),(VLOOKUP($A2858,basisdata!$J$1:$M$3403,4,0)),"")</f>
        <v/>
      </c>
      <c r="H2858" s="2" t="str">
        <f>IF(AND($A2858&lt;&gt;"Eindtotaal",$A2858&lt;&gt;""),(VLOOKUP($A2858,basisdata!$J$1:$M$3403,2,0)),"")</f>
        <v/>
      </c>
    </row>
    <row r="2859" spans="1:8" x14ac:dyDescent="0.3">
      <c r="A2859"/>
      <c r="B2859"/>
      <c r="C2859"/>
      <c r="D2859"/>
      <c r="E2859"/>
      <c r="G2859" s="2" t="str">
        <f>IF(AND($A2859&lt;&gt;"Eindtotaal",$A2859&lt;&gt;""),(VLOOKUP($A2859,basisdata!$J$1:$M$3403,4,0)),"")</f>
        <v/>
      </c>
      <c r="H2859" s="2" t="str">
        <f>IF(AND($A2859&lt;&gt;"Eindtotaal",$A2859&lt;&gt;""),(VLOOKUP($A2859,basisdata!$J$1:$M$3403,2,0)),"")</f>
        <v/>
      </c>
    </row>
    <row r="2860" spans="1:8" x14ac:dyDescent="0.3">
      <c r="A2860"/>
      <c r="B2860"/>
      <c r="C2860"/>
      <c r="D2860"/>
      <c r="E2860"/>
      <c r="G2860" s="2" t="str">
        <f>IF(AND($A2860&lt;&gt;"Eindtotaal",$A2860&lt;&gt;""),(VLOOKUP($A2860,basisdata!$J$1:$M$3403,4,0)),"")</f>
        <v/>
      </c>
      <c r="H2860" s="2" t="str">
        <f>IF(AND($A2860&lt;&gt;"Eindtotaal",$A2860&lt;&gt;""),(VLOOKUP($A2860,basisdata!$J$1:$M$3403,2,0)),"")</f>
        <v/>
      </c>
    </row>
    <row r="2861" spans="1:8" x14ac:dyDescent="0.3">
      <c r="A2861"/>
      <c r="B2861"/>
      <c r="C2861"/>
      <c r="D2861"/>
      <c r="E2861"/>
      <c r="G2861" s="2" t="str">
        <f>IF(AND($A2861&lt;&gt;"Eindtotaal",$A2861&lt;&gt;""),(VLOOKUP($A2861,basisdata!$J$1:$M$3403,4,0)),"")</f>
        <v/>
      </c>
      <c r="H2861" s="2" t="str">
        <f>IF(AND($A2861&lt;&gt;"Eindtotaal",$A2861&lt;&gt;""),(VLOOKUP($A2861,basisdata!$J$1:$M$3403,2,0)),"")</f>
        <v/>
      </c>
    </row>
    <row r="2862" spans="1:8" x14ac:dyDescent="0.3">
      <c r="A2862"/>
      <c r="B2862"/>
      <c r="C2862"/>
      <c r="D2862"/>
      <c r="E2862"/>
      <c r="G2862" s="2" t="str">
        <f>IF(AND($A2862&lt;&gt;"Eindtotaal",$A2862&lt;&gt;""),(VLOOKUP($A2862,basisdata!$J$1:$M$3403,4,0)),"")</f>
        <v/>
      </c>
      <c r="H2862" s="2" t="str">
        <f>IF(AND($A2862&lt;&gt;"Eindtotaal",$A2862&lt;&gt;""),(VLOOKUP($A2862,basisdata!$J$1:$M$3403,2,0)),"")</f>
        <v/>
      </c>
    </row>
    <row r="2863" spans="1:8" x14ac:dyDescent="0.3">
      <c r="A2863"/>
      <c r="B2863"/>
      <c r="C2863"/>
      <c r="D2863"/>
      <c r="E2863"/>
      <c r="G2863" s="2" t="str">
        <f>IF(AND($A2863&lt;&gt;"Eindtotaal",$A2863&lt;&gt;""),(VLOOKUP($A2863,basisdata!$J$1:$M$3403,4,0)),"")</f>
        <v/>
      </c>
      <c r="H2863" s="2" t="str">
        <f>IF(AND($A2863&lt;&gt;"Eindtotaal",$A2863&lt;&gt;""),(VLOOKUP($A2863,basisdata!$J$1:$M$3403,2,0)),"")</f>
        <v/>
      </c>
    </row>
    <row r="2864" spans="1:8" x14ac:dyDescent="0.3">
      <c r="A2864"/>
      <c r="B2864"/>
      <c r="C2864"/>
      <c r="D2864"/>
      <c r="E2864"/>
      <c r="G2864" s="2" t="str">
        <f>IF(AND($A2864&lt;&gt;"Eindtotaal",$A2864&lt;&gt;""),(VLOOKUP($A2864,basisdata!$J$1:$M$3403,4,0)),"")</f>
        <v/>
      </c>
      <c r="H2864" s="2" t="str">
        <f>IF(AND($A2864&lt;&gt;"Eindtotaal",$A2864&lt;&gt;""),(VLOOKUP($A2864,basisdata!$J$1:$M$3403,2,0)),"")</f>
        <v/>
      </c>
    </row>
    <row r="2865" spans="1:8" x14ac:dyDescent="0.3">
      <c r="A2865"/>
      <c r="B2865"/>
      <c r="C2865"/>
      <c r="D2865"/>
      <c r="E2865"/>
      <c r="G2865" s="2" t="str">
        <f>IF(AND($A2865&lt;&gt;"Eindtotaal",$A2865&lt;&gt;""),(VLOOKUP($A2865,basisdata!$J$1:$M$3403,4,0)),"")</f>
        <v/>
      </c>
      <c r="H2865" s="2" t="str">
        <f>IF(AND($A2865&lt;&gt;"Eindtotaal",$A2865&lt;&gt;""),(VLOOKUP($A2865,basisdata!$J$1:$M$3403,2,0)),"")</f>
        <v/>
      </c>
    </row>
    <row r="2866" spans="1:8" x14ac:dyDescent="0.3">
      <c r="A2866"/>
      <c r="B2866"/>
      <c r="C2866"/>
      <c r="D2866"/>
      <c r="E2866"/>
      <c r="G2866" s="2" t="str">
        <f>IF(AND($A2866&lt;&gt;"Eindtotaal",$A2866&lt;&gt;""),(VLOOKUP($A2866,basisdata!$J$1:$M$3403,4,0)),"")</f>
        <v/>
      </c>
      <c r="H2866" s="2" t="str">
        <f>IF(AND($A2866&lt;&gt;"Eindtotaal",$A2866&lt;&gt;""),(VLOOKUP($A2866,basisdata!$J$1:$M$3403,2,0)),"")</f>
        <v/>
      </c>
    </row>
    <row r="2867" spans="1:8" x14ac:dyDescent="0.3">
      <c r="A2867"/>
      <c r="B2867"/>
      <c r="C2867"/>
      <c r="D2867"/>
      <c r="E2867"/>
      <c r="G2867" s="2" t="str">
        <f>IF(AND($A2867&lt;&gt;"Eindtotaal",$A2867&lt;&gt;""),(VLOOKUP($A2867,basisdata!$J$1:$M$3403,4,0)),"")</f>
        <v/>
      </c>
      <c r="H2867" s="2" t="str">
        <f>IF(AND($A2867&lt;&gt;"Eindtotaal",$A2867&lt;&gt;""),(VLOOKUP($A2867,basisdata!$J$1:$M$3403,2,0)),"")</f>
        <v/>
      </c>
    </row>
    <row r="2868" spans="1:8" x14ac:dyDescent="0.3">
      <c r="A2868"/>
      <c r="B2868"/>
      <c r="C2868"/>
      <c r="D2868"/>
      <c r="E2868"/>
      <c r="G2868" s="2" t="str">
        <f>IF(AND($A2868&lt;&gt;"Eindtotaal",$A2868&lt;&gt;""),(VLOOKUP($A2868,basisdata!$J$1:$M$3403,4,0)),"")</f>
        <v/>
      </c>
      <c r="H2868" s="2" t="str">
        <f>IF(AND($A2868&lt;&gt;"Eindtotaal",$A2868&lt;&gt;""),(VLOOKUP($A2868,basisdata!$J$1:$M$3403,2,0)),"")</f>
        <v/>
      </c>
    </row>
    <row r="2869" spans="1:8" x14ac:dyDescent="0.3">
      <c r="A2869"/>
      <c r="B2869"/>
      <c r="C2869"/>
      <c r="D2869"/>
      <c r="E2869"/>
      <c r="G2869" s="2" t="str">
        <f>IF(AND($A2869&lt;&gt;"Eindtotaal",$A2869&lt;&gt;""),(VLOOKUP($A2869,basisdata!$J$1:$M$3403,4,0)),"")</f>
        <v/>
      </c>
      <c r="H2869" s="2" t="str">
        <f>IF(AND($A2869&lt;&gt;"Eindtotaal",$A2869&lt;&gt;""),(VLOOKUP($A2869,basisdata!$J$1:$M$3403,2,0)),"")</f>
        <v/>
      </c>
    </row>
    <row r="2870" spans="1:8" x14ac:dyDescent="0.3">
      <c r="A2870"/>
      <c r="B2870"/>
      <c r="C2870"/>
      <c r="D2870"/>
      <c r="E2870"/>
      <c r="G2870" s="2" t="str">
        <f>IF(AND($A2870&lt;&gt;"Eindtotaal",$A2870&lt;&gt;""),(VLOOKUP($A2870,basisdata!$J$1:$M$3403,4,0)),"")</f>
        <v/>
      </c>
      <c r="H2870" s="2" t="str">
        <f>IF(AND($A2870&lt;&gt;"Eindtotaal",$A2870&lt;&gt;""),(VLOOKUP($A2870,basisdata!$J$1:$M$3403,2,0)),"")</f>
        <v/>
      </c>
    </row>
    <row r="2871" spans="1:8" x14ac:dyDescent="0.3">
      <c r="A2871"/>
      <c r="B2871"/>
      <c r="C2871"/>
      <c r="D2871"/>
      <c r="E2871"/>
      <c r="G2871" s="2" t="str">
        <f>IF(AND($A2871&lt;&gt;"Eindtotaal",$A2871&lt;&gt;""),(VLOOKUP($A2871,basisdata!$J$1:$M$3403,4,0)),"")</f>
        <v/>
      </c>
      <c r="H2871" s="2" t="str">
        <f>IF(AND($A2871&lt;&gt;"Eindtotaal",$A2871&lt;&gt;""),(VLOOKUP($A2871,basisdata!$J$1:$M$3403,2,0)),"")</f>
        <v/>
      </c>
    </row>
    <row r="2872" spans="1:8" x14ac:dyDescent="0.3">
      <c r="A2872"/>
      <c r="B2872"/>
      <c r="C2872"/>
      <c r="D2872"/>
      <c r="E2872"/>
      <c r="G2872" s="2" t="str">
        <f>IF(AND($A2872&lt;&gt;"Eindtotaal",$A2872&lt;&gt;""),(VLOOKUP($A2872,basisdata!$J$1:$M$3403,4,0)),"")</f>
        <v/>
      </c>
      <c r="H2872" s="2" t="str">
        <f>IF(AND($A2872&lt;&gt;"Eindtotaal",$A2872&lt;&gt;""),(VLOOKUP($A2872,basisdata!$J$1:$M$3403,2,0)),"")</f>
        <v/>
      </c>
    </row>
    <row r="2873" spans="1:8" x14ac:dyDescent="0.3">
      <c r="A2873"/>
      <c r="B2873"/>
      <c r="C2873"/>
      <c r="D2873"/>
      <c r="E2873"/>
      <c r="G2873" s="2" t="str">
        <f>IF(AND($A2873&lt;&gt;"Eindtotaal",$A2873&lt;&gt;""),(VLOOKUP($A2873,basisdata!$J$1:$M$3403,4,0)),"")</f>
        <v/>
      </c>
      <c r="H2873" s="2" t="str">
        <f>IF(AND($A2873&lt;&gt;"Eindtotaal",$A2873&lt;&gt;""),(VLOOKUP($A2873,basisdata!$J$1:$M$3403,2,0)),"")</f>
        <v/>
      </c>
    </row>
    <row r="2874" spans="1:8" x14ac:dyDescent="0.3">
      <c r="A2874"/>
      <c r="B2874"/>
      <c r="C2874"/>
      <c r="D2874"/>
      <c r="E2874"/>
      <c r="G2874" s="2" t="str">
        <f>IF(AND($A2874&lt;&gt;"Eindtotaal",$A2874&lt;&gt;""),(VLOOKUP($A2874,basisdata!$J$1:$M$3403,4,0)),"")</f>
        <v/>
      </c>
      <c r="H2874" s="2" t="str">
        <f>IF(AND($A2874&lt;&gt;"Eindtotaal",$A2874&lt;&gt;""),(VLOOKUP($A2874,basisdata!$J$1:$M$3403,2,0)),"")</f>
        <v/>
      </c>
    </row>
    <row r="2875" spans="1:8" x14ac:dyDescent="0.3">
      <c r="A2875"/>
      <c r="B2875"/>
      <c r="C2875"/>
      <c r="D2875"/>
      <c r="E2875"/>
      <c r="G2875" s="2" t="str">
        <f>IF(AND($A2875&lt;&gt;"Eindtotaal",$A2875&lt;&gt;""),(VLOOKUP($A2875,basisdata!$J$1:$M$3403,4,0)),"")</f>
        <v/>
      </c>
      <c r="H2875" s="2" t="str">
        <f>IF(AND($A2875&lt;&gt;"Eindtotaal",$A2875&lt;&gt;""),(VLOOKUP($A2875,basisdata!$J$1:$M$3403,2,0)),"")</f>
        <v/>
      </c>
    </row>
    <row r="2876" spans="1:8" x14ac:dyDescent="0.3">
      <c r="A2876"/>
      <c r="B2876"/>
      <c r="C2876"/>
      <c r="D2876"/>
      <c r="E2876"/>
      <c r="G2876" s="2" t="str">
        <f>IF(AND($A2876&lt;&gt;"Eindtotaal",$A2876&lt;&gt;""),(VLOOKUP($A2876,basisdata!$J$1:$M$3403,4,0)),"")</f>
        <v/>
      </c>
      <c r="H2876" s="2" t="str">
        <f>IF(AND($A2876&lt;&gt;"Eindtotaal",$A2876&lt;&gt;""),(VLOOKUP($A2876,basisdata!$J$1:$M$3403,2,0)),"")</f>
        <v/>
      </c>
    </row>
    <row r="2877" spans="1:8" x14ac:dyDescent="0.3">
      <c r="A2877"/>
      <c r="B2877"/>
      <c r="C2877"/>
      <c r="D2877"/>
      <c r="E2877"/>
      <c r="G2877" s="2" t="str">
        <f>IF(AND($A2877&lt;&gt;"Eindtotaal",$A2877&lt;&gt;""),(VLOOKUP($A2877,basisdata!$J$1:$M$3403,4,0)),"")</f>
        <v/>
      </c>
      <c r="H2877" s="2" t="str">
        <f>IF(AND($A2877&lt;&gt;"Eindtotaal",$A2877&lt;&gt;""),(VLOOKUP($A2877,basisdata!$J$1:$M$3403,2,0)),"")</f>
        <v/>
      </c>
    </row>
    <row r="2878" spans="1:8" x14ac:dyDescent="0.3">
      <c r="A2878"/>
      <c r="B2878"/>
      <c r="C2878"/>
      <c r="D2878"/>
      <c r="E2878"/>
      <c r="G2878" s="2" t="str">
        <f>IF(AND($A2878&lt;&gt;"Eindtotaal",$A2878&lt;&gt;""),(VLOOKUP($A2878,basisdata!$J$1:$M$3403,4,0)),"")</f>
        <v/>
      </c>
      <c r="H2878" s="2" t="str">
        <f>IF(AND($A2878&lt;&gt;"Eindtotaal",$A2878&lt;&gt;""),(VLOOKUP($A2878,basisdata!$J$1:$M$3403,2,0)),"")</f>
        <v/>
      </c>
    </row>
    <row r="2879" spans="1:8" x14ac:dyDescent="0.3">
      <c r="A2879"/>
      <c r="B2879"/>
      <c r="C2879"/>
      <c r="D2879"/>
      <c r="E2879"/>
      <c r="G2879" s="2" t="str">
        <f>IF(AND($A2879&lt;&gt;"Eindtotaal",$A2879&lt;&gt;""),(VLOOKUP($A2879,basisdata!$J$1:$M$3403,4,0)),"")</f>
        <v/>
      </c>
      <c r="H2879" s="2" t="str">
        <f>IF(AND($A2879&lt;&gt;"Eindtotaal",$A2879&lt;&gt;""),(VLOOKUP($A2879,basisdata!$J$1:$M$3403,2,0)),"")</f>
        <v/>
      </c>
    </row>
    <row r="2880" spans="1:8" x14ac:dyDescent="0.3">
      <c r="A2880"/>
      <c r="B2880"/>
      <c r="C2880"/>
      <c r="D2880"/>
      <c r="E2880"/>
      <c r="G2880" s="2" t="str">
        <f>IF(AND($A2880&lt;&gt;"Eindtotaal",$A2880&lt;&gt;""),(VLOOKUP($A2880,basisdata!$J$1:$M$3403,4,0)),"")</f>
        <v/>
      </c>
      <c r="H2880" s="2" t="str">
        <f>IF(AND($A2880&lt;&gt;"Eindtotaal",$A2880&lt;&gt;""),(VLOOKUP($A2880,basisdata!$J$1:$M$3403,2,0)),"")</f>
        <v/>
      </c>
    </row>
    <row r="2881" spans="1:8" x14ac:dyDescent="0.3">
      <c r="A2881"/>
      <c r="B2881"/>
      <c r="C2881"/>
      <c r="D2881"/>
      <c r="E2881"/>
      <c r="G2881" s="2" t="str">
        <f>IF(AND($A2881&lt;&gt;"Eindtotaal",$A2881&lt;&gt;""),(VLOOKUP($A2881,basisdata!$J$1:$M$3403,4,0)),"")</f>
        <v/>
      </c>
      <c r="H2881" s="2" t="str">
        <f>IF(AND($A2881&lt;&gt;"Eindtotaal",$A2881&lt;&gt;""),(VLOOKUP($A2881,basisdata!$J$1:$M$3403,2,0)),"")</f>
        <v/>
      </c>
    </row>
    <row r="2882" spans="1:8" x14ac:dyDescent="0.3">
      <c r="A2882"/>
      <c r="B2882"/>
      <c r="C2882"/>
      <c r="D2882"/>
      <c r="E2882"/>
      <c r="G2882" s="2" t="str">
        <f>IF(AND($A2882&lt;&gt;"Eindtotaal",$A2882&lt;&gt;""),(VLOOKUP($A2882,basisdata!$J$1:$M$3403,4,0)),"")</f>
        <v/>
      </c>
      <c r="H2882" s="2" t="str">
        <f>IF(AND($A2882&lt;&gt;"Eindtotaal",$A2882&lt;&gt;""),(VLOOKUP($A2882,basisdata!$J$1:$M$3403,2,0)),"")</f>
        <v/>
      </c>
    </row>
    <row r="2883" spans="1:8" x14ac:dyDescent="0.3">
      <c r="A2883"/>
      <c r="B2883"/>
      <c r="C2883"/>
      <c r="D2883"/>
      <c r="E2883"/>
      <c r="G2883" s="2" t="str">
        <f>IF(AND($A2883&lt;&gt;"Eindtotaal",$A2883&lt;&gt;""),(VLOOKUP($A2883,basisdata!$J$1:$M$3403,4,0)),"")</f>
        <v/>
      </c>
      <c r="H2883" s="2" t="str">
        <f>IF(AND($A2883&lt;&gt;"Eindtotaal",$A2883&lt;&gt;""),(VLOOKUP($A2883,basisdata!$J$1:$M$3403,2,0)),"")</f>
        <v/>
      </c>
    </row>
    <row r="2884" spans="1:8" x14ac:dyDescent="0.3">
      <c r="A2884"/>
      <c r="B2884"/>
      <c r="C2884"/>
      <c r="D2884"/>
      <c r="E2884"/>
      <c r="G2884" s="2" t="str">
        <f>IF(AND($A2884&lt;&gt;"Eindtotaal",$A2884&lt;&gt;""),(VLOOKUP($A2884,basisdata!$J$1:$M$3403,4,0)),"")</f>
        <v/>
      </c>
      <c r="H2884" s="2" t="str">
        <f>IF(AND($A2884&lt;&gt;"Eindtotaal",$A2884&lt;&gt;""),(VLOOKUP($A2884,basisdata!$J$1:$M$3403,2,0)),"")</f>
        <v/>
      </c>
    </row>
    <row r="2885" spans="1:8" x14ac:dyDescent="0.3">
      <c r="A2885"/>
      <c r="B2885"/>
      <c r="C2885"/>
      <c r="D2885"/>
      <c r="E2885"/>
      <c r="G2885" s="2" t="str">
        <f>IF(AND($A2885&lt;&gt;"Eindtotaal",$A2885&lt;&gt;""),(VLOOKUP($A2885,basisdata!$J$1:$M$3403,4,0)),"")</f>
        <v/>
      </c>
      <c r="H2885" s="2" t="str">
        <f>IF(AND($A2885&lt;&gt;"Eindtotaal",$A2885&lt;&gt;""),(VLOOKUP($A2885,basisdata!$J$1:$M$3403,2,0)),"")</f>
        <v/>
      </c>
    </row>
    <row r="2886" spans="1:8" x14ac:dyDescent="0.3">
      <c r="A2886"/>
      <c r="B2886"/>
      <c r="C2886"/>
      <c r="D2886"/>
      <c r="E2886"/>
      <c r="G2886" s="2" t="str">
        <f>IF(AND($A2886&lt;&gt;"Eindtotaal",$A2886&lt;&gt;""),(VLOOKUP($A2886,basisdata!$J$1:$M$3403,4,0)),"")</f>
        <v/>
      </c>
      <c r="H2886" s="2" t="str">
        <f>IF(AND($A2886&lt;&gt;"Eindtotaal",$A2886&lt;&gt;""),(VLOOKUP($A2886,basisdata!$J$1:$M$3403,2,0)),"")</f>
        <v/>
      </c>
    </row>
    <row r="2887" spans="1:8" x14ac:dyDescent="0.3">
      <c r="A2887"/>
      <c r="B2887"/>
      <c r="C2887"/>
      <c r="D2887"/>
      <c r="E2887"/>
      <c r="G2887" s="2" t="str">
        <f>IF(AND($A2887&lt;&gt;"Eindtotaal",$A2887&lt;&gt;""),(VLOOKUP($A2887,basisdata!$J$1:$M$3403,4,0)),"")</f>
        <v/>
      </c>
      <c r="H2887" s="2" t="str">
        <f>IF(AND($A2887&lt;&gt;"Eindtotaal",$A2887&lt;&gt;""),(VLOOKUP($A2887,basisdata!$J$1:$M$3403,2,0)),"")</f>
        <v/>
      </c>
    </row>
    <row r="2888" spans="1:8" x14ac:dyDescent="0.3">
      <c r="A2888"/>
      <c r="B2888"/>
      <c r="C2888"/>
      <c r="D2888"/>
      <c r="E2888"/>
      <c r="G2888" s="2" t="str">
        <f>IF(AND($A2888&lt;&gt;"Eindtotaal",$A2888&lt;&gt;""),(VLOOKUP($A2888,basisdata!$J$1:$M$3403,4,0)),"")</f>
        <v/>
      </c>
      <c r="H2888" s="2" t="str">
        <f>IF(AND($A2888&lt;&gt;"Eindtotaal",$A2888&lt;&gt;""),(VLOOKUP($A2888,basisdata!$J$1:$M$3403,2,0)),"")</f>
        <v/>
      </c>
    </row>
    <row r="2889" spans="1:8" x14ac:dyDescent="0.3">
      <c r="A2889"/>
      <c r="B2889"/>
      <c r="C2889"/>
      <c r="D2889"/>
      <c r="E2889"/>
      <c r="G2889" s="2" t="str">
        <f>IF(AND($A2889&lt;&gt;"Eindtotaal",$A2889&lt;&gt;""),(VLOOKUP($A2889,basisdata!$J$1:$M$3403,4,0)),"")</f>
        <v/>
      </c>
      <c r="H2889" s="2" t="str">
        <f>IF(AND($A2889&lt;&gt;"Eindtotaal",$A2889&lt;&gt;""),(VLOOKUP($A2889,basisdata!$J$1:$M$3403,2,0)),"")</f>
        <v/>
      </c>
    </row>
    <row r="2890" spans="1:8" x14ac:dyDescent="0.3">
      <c r="A2890"/>
      <c r="B2890"/>
      <c r="C2890"/>
      <c r="D2890"/>
      <c r="E2890"/>
      <c r="G2890" s="2" t="str">
        <f>IF(AND($A2890&lt;&gt;"Eindtotaal",$A2890&lt;&gt;""),(VLOOKUP($A2890,basisdata!$J$1:$M$3403,4,0)),"")</f>
        <v/>
      </c>
      <c r="H2890" s="2" t="str">
        <f>IF(AND($A2890&lt;&gt;"Eindtotaal",$A2890&lt;&gt;""),(VLOOKUP($A2890,basisdata!$J$1:$M$3403,2,0)),"")</f>
        <v/>
      </c>
    </row>
    <row r="2891" spans="1:8" x14ac:dyDescent="0.3">
      <c r="A2891"/>
      <c r="B2891"/>
      <c r="C2891"/>
      <c r="D2891"/>
      <c r="E2891"/>
      <c r="G2891" s="2" t="str">
        <f>IF(AND($A2891&lt;&gt;"Eindtotaal",$A2891&lt;&gt;""),(VLOOKUP($A2891,basisdata!$J$1:$M$3403,4,0)),"")</f>
        <v/>
      </c>
      <c r="H2891" s="2" t="str">
        <f>IF(AND($A2891&lt;&gt;"Eindtotaal",$A2891&lt;&gt;""),(VLOOKUP($A2891,basisdata!$J$1:$M$3403,2,0)),"")</f>
        <v/>
      </c>
    </row>
    <row r="2892" spans="1:8" x14ac:dyDescent="0.3">
      <c r="A2892"/>
      <c r="B2892"/>
      <c r="C2892"/>
      <c r="D2892"/>
      <c r="E2892"/>
      <c r="G2892" s="2" t="str">
        <f>IF(AND($A2892&lt;&gt;"Eindtotaal",$A2892&lt;&gt;""),(VLOOKUP($A2892,basisdata!$J$1:$M$3403,4,0)),"")</f>
        <v/>
      </c>
      <c r="H2892" s="2" t="str">
        <f>IF(AND($A2892&lt;&gt;"Eindtotaal",$A2892&lt;&gt;""),(VLOOKUP($A2892,basisdata!$J$1:$M$3403,2,0)),"")</f>
        <v/>
      </c>
    </row>
    <row r="2893" spans="1:8" x14ac:dyDescent="0.3">
      <c r="A2893"/>
      <c r="B2893"/>
      <c r="C2893"/>
      <c r="D2893"/>
      <c r="E2893"/>
      <c r="G2893" s="2" t="str">
        <f>IF(AND($A2893&lt;&gt;"Eindtotaal",$A2893&lt;&gt;""),(VLOOKUP($A2893,basisdata!$J$1:$M$3403,4,0)),"")</f>
        <v/>
      </c>
      <c r="H2893" s="2" t="str">
        <f>IF(AND($A2893&lt;&gt;"Eindtotaal",$A2893&lt;&gt;""),(VLOOKUP($A2893,basisdata!$J$1:$M$3403,2,0)),"")</f>
        <v/>
      </c>
    </row>
    <row r="2894" spans="1:8" x14ac:dyDescent="0.3">
      <c r="A2894"/>
      <c r="B2894"/>
      <c r="C2894"/>
      <c r="D2894"/>
      <c r="E2894"/>
      <c r="G2894" s="2" t="str">
        <f>IF(AND($A2894&lt;&gt;"Eindtotaal",$A2894&lt;&gt;""),(VLOOKUP($A2894,basisdata!$J$1:$M$3403,4,0)),"")</f>
        <v/>
      </c>
      <c r="H2894" s="2" t="str">
        <f>IF(AND($A2894&lt;&gt;"Eindtotaal",$A2894&lt;&gt;""),(VLOOKUP($A2894,basisdata!$J$1:$M$3403,2,0)),"")</f>
        <v/>
      </c>
    </row>
    <row r="2895" spans="1:8" x14ac:dyDescent="0.3">
      <c r="A2895"/>
      <c r="B2895"/>
      <c r="C2895"/>
      <c r="D2895"/>
      <c r="E2895"/>
      <c r="G2895" s="2" t="str">
        <f>IF(AND($A2895&lt;&gt;"Eindtotaal",$A2895&lt;&gt;""),(VLOOKUP($A2895,basisdata!$J$1:$M$3403,4,0)),"")</f>
        <v/>
      </c>
      <c r="H2895" s="2" t="str">
        <f>IF(AND($A2895&lt;&gt;"Eindtotaal",$A2895&lt;&gt;""),(VLOOKUP($A2895,basisdata!$J$1:$M$3403,2,0)),"")</f>
        <v/>
      </c>
    </row>
    <row r="2896" spans="1:8" x14ac:dyDescent="0.3">
      <c r="A2896"/>
      <c r="B2896"/>
      <c r="C2896"/>
      <c r="D2896"/>
      <c r="E2896"/>
      <c r="G2896" s="2" t="str">
        <f>IF(AND($A2896&lt;&gt;"Eindtotaal",$A2896&lt;&gt;""),(VLOOKUP($A2896,basisdata!$J$1:$M$3403,4,0)),"")</f>
        <v/>
      </c>
      <c r="H2896" s="2" t="str">
        <f>IF(AND($A2896&lt;&gt;"Eindtotaal",$A2896&lt;&gt;""),(VLOOKUP($A2896,basisdata!$J$1:$M$3403,2,0)),"")</f>
        <v/>
      </c>
    </row>
    <row r="2897" spans="1:8" x14ac:dyDescent="0.3">
      <c r="A2897"/>
      <c r="B2897"/>
      <c r="C2897"/>
      <c r="D2897"/>
      <c r="E2897"/>
      <c r="G2897" s="2" t="str">
        <f>IF(AND($A2897&lt;&gt;"Eindtotaal",$A2897&lt;&gt;""),(VLOOKUP($A2897,basisdata!$J$1:$M$3403,4,0)),"")</f>
        <v/>
      </c>
      <c r="H2897" s="2" t="str">
        <f>IF(AND($A2897&lt;&gt;"Eindtotaal",$A2897&lt;&gt;""),(VLOOKUP($A2897,basisdata!$J$1:$M$3403,2,0)),"")</f>
        <v/>
      </c>
    </row>
    <row r="2898" spans="1:8" x14ac:dyDescent="0.3">
      <c r="A2898"/>
      <c r="B2898"/>
      <c r="C2898"/>
      <c r="D2898"/>
      <c r="E2898"/>
      <c r="G2898" s="2" t="str">
        <f>IF(AND($A2898&lt;&gt;"Eindtotaal",$A2898&lt;&gt;""),(VLOOKUP($A2898,basisdata!$J$1:$M$3403,4,0)),"")</f>
        <v/>
      </c>
      <c r="H2898" s="2" t="str">
        <f>IF(AND($A2898&lt;&gt;"Eindtotaal",$A2898&lt;&gt;""),(VLOOKUP($A2898,basisdata!$J$1:$M$3403,2,0)),"")</f>
        <v/>
      </c>
    </row>
    <row r="2899" spans="1:8" x14ac:dyDescent="0.3">
      <c r="A2899"/>
      <c r="B2899"/>
      <c r="C2899"/>
      <c r="D2899"/>
      <c r="E2899"/>
      <c r="G2899" s="2" t="str">
        <f>IF(AND($A2899&lt;&gt;"Eindtotaal",$A2899&lt;&gt;""),(VLOOKUP($A2899,basisdata!$J$1:$M$3403,4,0)),"")</f>
        <v/>
      </c>
      <c r="H2899" s="2" t="str">
        <f>IF(AND($A2899&lt;&gt;"Eindtotaal",$A2899&lt;&gt;""),(VLOOKUP($A2899,basisdata!$J$1:$M$3403,2,0)),"")</f>
        <v/>
      </c>
    </row>
    <row r="2900" spans="1:8" x14ac:dyDescent="0.3">
      <c r="A2900"/>
      <c r="B2900"/>
      <c r="C2900"/>
      <c r="D2900"/>
      <c r="E2900"/>
      <c r="G2900" s="2" t="str">
        <f>IF(AND($A2900&lt;&gt;"Eindtotaal",$A2900&lt;&gt;""),(VLOOKUP($A2900,basisdata!$J$1:$M$3403,4,0)),"")</f>
        <v/>
      </c>
      <c r="H2900" s="2" t="str">
        <f>IF(AND($A2900&lt;&gt;"Eindtotaal",$A2900&lt;&gt;""),(VLOOKUP($A2900,basisdata!$J$1:$M$3403,2,0)),"")</f>
        <v/>
      </c>
    </row>
    <row r="2901" spans="1:8" x14ac:dyDescent="0.3">
      <c r="A2901"/>
      <c r="B2901"/>
      <c r="C2901"/>
      <c r="D2901"/>
      <c r="E2901"/>
      <c r="G2901" s="2" t="str">
        <f>IF(AND($A2901&lt;&gt;"Eindtotaal",$A2901&lt;&gt;""),(VLOOKUP($A2901,basisdata!$J$1:$M$3403,4,0)),"")</f>
        <v/>
      </c>
      <c r="H2901" s="2" t="str">
        <f>IF(AND($A2901&lt;&gt;"Eindtotaal",$A2901&lt;&gt;""),(VLOOKUP($A2901,basisdata!$J$1:$M$3403,2,0)),"")</f>
        <v/>
      </c>
    </row>
    <row r="2902" spans="1:8" x14ac:dyDescent="0.3">
      <c r="A2902"/>
      <c r="B2902"/>
      <c r="C2902"/>
      <c r="D2902"/>
      <c r="E2902"/>
      <c r="G2902" s="2" t="str">
        <f>IF(AND($A2902&lt;&gt;"Eindtotaal",$A2902&lt;&gt;""),(VLOOKUP($A2902,basisdata!$J$1:$M$3403,4,0)),"")</f>
        <v/>
      </c>
      <c r="H2902" s="2" t="str">
        <f>IF(AND($A2902&lt;&gt;"Eindtotaal",$A2902&lt;&gt;""),(VLOOKUP($A2902,basisdata!$J$1:$M$3403,2,0)),"")</f>
        <v/>
      </c>
    </row>
    <row r="2903" spans="1:8" x14ac:dyDescent="0.3">
      <c r="A2903"/>
      <c r="B2903"/>
      <c r="C2903"/>
      <c r="D2903"/>
      <c r="E2903"/>
      <c r="G2903" s="2" t="str">
        <f>IF(AND($A2903&lt;&gt;"Eindtotaal",$A2903&lt;&gt;""),(VLOOKUP($A2903,basisdata!$J$1:$M$3403,4,0)),"")</f>
        <v/>
      </c>
      <c r="H2903" s="2" t="str">
        <f>IF(AND($A2903&lt;&gt;"Eindtotaal",$A2903&lt;&gt;""),(VLOOKUP($A2903,basisdata!$J$1:$M$3403,2,0)),"")</f>
        <v/>
      </c>
    </row>
    <row r="2904" spans="1:8" x14ac:dyDescent="0.3">
      <c r="A2904"/>
      <c r="B2904"/>
      <c r="C2904"/>
      <c r="D2904"/>
      <c r="E2904"/>
      <c r="G2904" s="2" t="str">
        <f>IF(AND($A2904&lt;&gt;"Eindtotaal",$A2904&lt;&gt;""),(VLOOKUP($A2904,basisdata!$J$1:$M$3403,4,0)),"")</f>
        <v/>
      </c>
      <c r="H2904" s="2" t="str">
        <f>IF(AND($A2904&lt;&gt;"Eindtotaal",$A2904&lt;&gt;""),(VLOOKUP($A2904,basisdata!$J$1:$M$3403,2,0)),"")</f>
        <v/>
      </c>
    </row>
    <row r="2905" spans="1:8" x14ac:dyDescent="0.3">
      <c r="A2905"/>
      <c r="B2905"/>
      <c r="C2905"/>
      <c r="D2905"/>
      <c r="E2905"/>
      <c r="G2905" s="2" t="str">
        <f>IF(AND($A2905&lt;&gt;"Eindtotaal",$A2905&lt;&gt;""),(VLOOKUP($A2905,basisdata!$J$1:$M$3403,4,0)),"")</f>
        <v/>
      </c>
      <c r="H2905" s="2" t="str">
        <f>IF(AND($A2905&lt;&gt;"Eindtotaal",$A2905&lt;&gt;""),(VLOOKUP($A2905,basisdata!$J$1:$M$3403,2,0)),"")</f>
        <v/>
      </c>
    </row>
    <row r="2906" spans="1:8" x14ac:dyDescent="0.3">
      <c r="A2906"/>
      <c r="B2906"/>
      <c r="C2906"/>
      <c r="D2906"/>
      <c r="E2906"/>
      <c r="G2906" s="2" t="str">
        <f>IF(AND($A2906&lt;&gt;"Eindtotaal",$A2906&lt;&gt;""),(VLOOKUP($A2906,basisdata!$J$1:$M$3403,4,0)),"")</f>
        <v/>
      </c>
      <c r="H2906" s="2" t="str">
        <f>IF(AND($A2906&lt;&gt;"Eindtotaal",$A2906&lt;&gt;""),(VLOOKUP($A2906,basisdata!$J$1:$M$3403,2,0)),"")</f>
        <v/>
      </c>
    </row>
    <row r="2907" spans="1:8" x14ac:dyDescent="0.3">
      <c r="A2907"/>
      <c r="B2907"/>
      <c r="C2907"/>
      <c r="D2907"/>
      <c r="E2907"/>
      <c r="G2907" s="2" t="str">
        <f>IF(AND($A2907&lt;&gt;"Eindtotaal",$A2907&lt;&gt;""),(VLOOKUP($A2907,basisdata!$J$1:$M$3403,4,0)),"")</f>
        <v/>
      </c>
      <c r="H2907" s="2" t="str">
        <f>IF(AND($A2907&lt;&gt;"Eindtotaal",$A2907&lt;&gt;""),(VLOOKUP($A2907,basisdata!$J$1:$M$3403,2,0)),"")</f>
        <v/>
      </c>
    </row>
    <row r="2908" spans="1:8" x14ac:dyDescent="0.3">
      <c r="A2908"/>
      <c r="B2908"/>
      <c r="C2908"/>
      <c r="D2908"/>
      <c r="E2908"/>
      <c r="G2908" s="2" t="str">
        <f>IF(AND($A2908&lt;&gt;"Eindtotaal",$A2908&lt;&gt;""),(VLOOKUP($A2908,basisdata!$J$1:$M$3403,4,0)),"")</f>
        <v/>
      </c>
      <c r="H2908" s="2" t="str">
        <f>IF(AND($A2908&lt;&gt;"Eindtotaal",$A2908&lt;&gt;""),(VLOOKUP($A2908,basisdata!$J$1:$M$3403,2,0)),"")</f>
        <v/>
      </c>
    </row>
    <row r="2909" spans="1:8" x14ac:dyDescent="0.3">
      <c r="A2909"/>
      <c r="B2909"/>
      <c r="C2909"/>
      <c r="D2909"/>
      <c r="E2909"/>
      <c r="G2909" s="2" t="str">
        <f>IF(AND($A2909&lt;&gt;"Eindtotaal",$A2909&lt;&gt;""),(VLOOKUP($A2909,basisdata!$J$1:$M$3403,4,0)),"")</f>
        <v/>
      </c>
      <c r="H2909" s="2" t="str">
        <f>IF(AND($A2909&lt;&gt;"Eindtotaal",$A2909&lt;&gt;""),(VLOOKUP($A2909,basisdata!$J$1:$M$3403,2,0)),"")</f>
        <v/>
      </c>
    </row>
    <row r="2910" spans="1:8" x14ac:dyDescent="0.3">
      <c r="A2910"/>
      <c r="B2910"/>
      <c r="C2910"/>
      <c r="D2910"/>
      <c r="E2910"/>
      <c r="G2910" s="2" t="str">
        <f>IF(AND($A2910&lt;&gt;"Eindtotaal",$A2910&lt;&gt;""),(VLOOKUP($A2910,basisdata!$J$1:$M$3403,4,0)),"")</f>
        <v/>
      </c>
      <c r="H2910" s="2" t="str">
        <f>IF(AND($A2910&lt;&gt;"Eindtotaal",$A2910&lt;&gt;""),(VLOOKUP($A2910,basisdata!$J$1:$M$3403,2,0)),"")</f>
        <v/>
      </c>
    </row>
    <row r="2911" spans="1:8" x14ac:dyDescent="0.3">
      <c r="A2911"/>
      <c r="B2911"/>
      <c r="C2911"/>
      <c r="D2911"/>
      <c r="E2911"/>
      <c r="G2911" s="2" t="str">
        <f>IF(AND($A2911&lt;&gt;"Eindtotaal",$A2911&lt;&gt;""),(VLOOKUP($A2911,basisdata!$J$1:$M$3403,4,0)),"")</f>
        <v/>
      </c>
      <c r="H2911" s="2" t="str">
        <f>IF(AND($A2911&lt;&gt;"Eindtotaal",$A2911&lt;&gt;""),(VLOOKUP($A2911,basisdata!$J$1:$M$3403,2,0)),"")</f>
        <v/>
      </c>
    </row>
    <row r="2912" spans="1:8" x14ac:dyDescent="0.3">
      <c r="A2912"/>
      <c r="B2912"/>
      <c r="C2912"/>
      <c r="D2912"/>
      <c r="E2912"/>
      <c r="G2912" s="2" t="str">
        <f>IF(AND($A2912&lt;&gt;"Eindtotaal",$A2912&lt;&gt;""),(VLOOKUP($A2912,basisdata!$J$1:$M$3403,4,0)),"")</f>
        <v/>
      </c>
      <c r="H2912" s="2" t="str">
        <f>IF(AND($A2912&lt;&gt;"Eindtotaal",$A2912&lt;&gt;""),(VLOOKUP($A2912,basisdata!$J$1:$M$3403,2,0)),"")</f>
        <v/>
      </c>
    </row>
    <row r="2913" spans="1:8" x14ac:dyDescent="0.3">
      <c r="A2913"/>
      <c r="B2913"/>
      <c r="C2913"/>
      <c r="D2913"/>
      <c r="E2913"/>
      <c r="G2913" s="2" t="str">
        <f>IF(AND($A2913&lt;&gt;"Eindtotaal",$A2913&lt;&gt;""),(VLOOKUP($A2913,basisdata!$J$1:$M$3403,4,0)),"")</f>
        <v/>
      </c>
      <c r="H2913" s="2" t="str">
        <f>IF(AND($A2913&lt;&gt;"Eindtotaal",$A2913&lt;&gt;""),(VLOOKUP($A2913,basisdata!$J$1:$M$3403,2,0)),"")</f>
        <v/>
      </c>
    </row>
    <row r="2914" spans="1:8" x14ac:dyDescent="0.3">
      <c r="A2914"/>
      <c r="B2914"/>
      <c r="C2914"/>
      <c r="D2914"/>
      <c r="E2914"/>
      <c r="G2914" s="2" t="str">
        <f>IF(AND($A2914&lt;&gt;"Eindtotaal",$A2914&lt;&gt;""),(VLOOKUP($A2914,basisdata!$J$1:$M$3403,4,0)),"")</f>
        <v/>
      </c>
      <c r="H2914" s="2" t="str">
        <f>IF(AND($A2914&lt;&gt;"Eindtotaal",$A2914&lt;&gt;""),(VLOOKUP($A2914,basisdata!$J$1:$M$3403,2,0)),"")</f>
        <v/>
      </c>
    </row>
    <row r="2915" spans="1:8" x14ac:dyDescent="0.3">
      <c r="A2915"/>
      <c r="B2915"/>
      <c r="C2915"/>
      <c r="D2915"/>
      <c r="E2915"/>
      <c r="G2915" s="2" t="str">
        <f>IF(AND($A2915&lt;&gt;"Eindtotaal",$A2915&lt;&gt;""),(VLOOKUP($A2915,basisdata!$J$1:$M$3403,4,0)),"")</f>
        <v/>
      </c>
      <c r="H2915" s="2" t="str">
        <f>IF(AND($A2915&lt;&gt;"Eindtotaal",$A2915&lt;&gt;""),(VLOOKUP($A2915,basisdata!$J$1:$M$3403,2,0)),"")</f>
        <v/>
      </c>
    </row>
    <row r="2916" spans="1:8" x14ac:dyDescent="0.3">
      <c r="A2916"/>
      <c r="B2916"/>
      <c r="C2916"/>
      <c r="D2916"/>
      <c r="E2916"/>
      <c r="G2916" s="2" t="str">
        <f>IF(AND($A2916&lt;&gt;"Eindtotaal",$A2916&lt;&gt;""),(VLOOKUP($A2916,basisdata!$J$1:$M$3403,4,0)),"")</f>
        <v/>
      </c>
      <c r="H2916" s="2" t="str">
        <f>IF(AND($A2916&lt;&gt;"Eindtotaal",$A2916&lt;&gt;""),(VLOOKUP($A2916,basisdata!$J$1:$M$3403,2,0)),"")</f>
        <v/>
      </c>
    </row>
    <row r="2917" spans="1:8" x14ac:dyDescent="0.3">
      <c r="A2917"/>
      <c r="B2917"/>
      <c r="C2917"/>
      <c r="D2917"/>
      <c r="E2917"/>
      <c r="G2917" s="2" t="str">
        <f>IF(AND($A2917&lt;&gt;"Eindtotaal",$A2917&lt;&gt;""),(VLOOKUP($A2917,basisdata!$J$1:$M$3403,4,0)),"")</f>
        <v/>
      </c>
      <c r="H2917" s="2" t="str">
        <f>IF(AND($A2917&lt;&gt;"Eindtotaal",$A2917&lt;&gt;""),(VLOOKUP($A2917,basisdata!$J$1:$M$3403,2,0)),"")</f>
        <v/>
      </c>
    </row>
    <row r="2918" spans="1:8" x14ac:dyDescent="0.3">
      <c r="A2918"/>
      <c r="B2918"/>
      <c r="C2918"/>
      <c r="D2918"/>
      <c r="E2918"/>
      <c r="G2918" s="2" t="str">
        <f>IF(AND($A2918&lt;&gt;"Eindtotaal",$A2918&lt;&gt;""),(VLOOKUP($A2918,basisdata!$J$1:$M$3403,4,0)),"")</f>
        <v/>
      </c>
      <c r="H2918" s="2" t="str">
        <f>IF(AND($A2918&lt;&gt;"Eindtotaal",$A2918&lt;&gt;""),(VLOOKUP($A2918,basisdata!$J$1:$M$3403,2,0)),"")</f>
        <v/>
      </c>
    </row>
    <row r="2919" spans="1:8" x14ac:dyDescent="0.3">
      <c r="A2919"/>
      <c r="B2919"/>
      <c r="C2919"/>
      <c r="D2919"/>
      <c r="E2919"/>
      <c r="G2919" s="2" t="str">
        <f>IF(AND($A2919&lt;&gt;"Eindtotaal",$A2919&lt;&gt;""),(VLOOKUP($A2919,basisdata!$J$1:$M$3403,4,0)),"")</f>
        <v/>
      </c>
      <c r="H2919" s="2" t="str">
        <f>IF(AND($A2919&lt;&gt;"Eindtotaal",$A2919&lt;&gt;""),(VLOOKUP($A2919,basisdata!$J$1:$M$3403,2,0)),"")</f>
        <v/>
      </c>
    </row>
    <row r="2920" spans="1:8" x14ac:dyDescent="0.3">
      <c r="A2920"/>
      <c r="B2920"/>
      <c r="C2920"/>
      <c r="D2920"/>
      <c r="E2920"/>
      <c r="G2920" s="2" t="str">
        <f>IF(AND($A2920&lt;&gt;"Eindtotaal",$A2920&lt;&gt;""),(VLOOKUP($A2920,basisdata!$J$1:$M$3403,4,0)),"")</f>
        <v/>
      </c>
      <c r="H2920" s="2" t="str">
        <f>IF(AND($A2920&lt;&gt;"Eindtotaal",$A2920&lt;&gt;""),(VLOOKUP($A2920,basisdata!$J$1:$M$3403,2,0)),"")</f>
        <v/>
      </c>
    </row>
    <row r="2921" spans="1:8" x14ac:dyDescent="0.3">
      <c r="A2921"/>
      <c r="B2921"/>
      <c r="C2921"/>
      <c r="D2921"/>
      <c r="E2921"/>
      <c r="G2921" s="2" t="str">
        <f>IF(AND($A2921&lt;&gt;"Eindtotaal",$A2921&lt;&gt;""),(VLOOKUP($A2921,basisdata!$J$1:$M$3403,4,0)),"")</f>
        <v/>
      </c>
      <c r="H2921" s="2" t="str">
        <f>IF(AND($A2921&lt;&gt;"Eindtotaal",$A2921&lt;&gt;""),(VLOOKUP($A2921,basisdata!$J$1:$M$3403,2,0)),"")</f>
        <v/>
      </c>
    </row>
    <row r="2922" spans="1:8" x14ac:dyDescent="0.3">
      <c r="A2922"/>
      <c r="B2922"/>
      <c r="C2922"/>
      <c r="D2922"/>
      <c r="E2922"/>
      <c r="G2922" s="2" t="str">
        <f>IF(AND($A2922&lt;&gt;"Eindtotaal",$A2922&lt;&gt;""),(VLOOKUP($A2922,basisdata!$J$1:$M$3403,4,0)),"")</f>
        <v/>
      </c>
      <c r="H2922" s="2" t="str">
        <f>IF(AND($A2922&lt;&gt;"Eindtotaal",$A2922&lt;&gt;""),(VLOOKUP($A2922,basisdata!$J$1:$M$3403,2,0)),"")</f>
        <v/>
      </c>
    </row>
    <row r="2923" spans="1:8" x14ac:dyDescent="0.3">
      <c r="A2923"/>
      <c r="B2923"/>
      <c r="C2923"/>
      <c r="D2923"/>
      <c r="E2923"/>
      <c r="G2923" s="2" t="str">
        <f>IF(AND($A2923&lt;&gt;"Eindtotaal",$A2923&lt;&gt;""),(VLOOKUP($A2923,basisdata!$J$1:$M$3403,4,0)),"")</f>
        <v/>
      </c>
      <c r="H2923" s="2" t="str">
        <f>IF(AND($A2923&lt;&gt;"Eindtotaal",$A2923&lt;&gt;""),(VLOOKUP($A2923,basisdata!$J$1:$M$3403,2,0)),"")</f>
        <v/>
      </c>
    </row>
    <row r="2924" spans="1:8" x14ac:dyDescent="0.3">
      <c r="A2924"/>
      <c r="B2924"/>
      <c r="C2924"/>
      <c r="D2924"/>
      <c r="E2924"/>
      <c r="G2924" s="2" t="str">
        <f>IF(AND($A2924&lt;&gt;"Eindtotaal",$A2924&lt;&gt;""),(VLOOKUP($A2924,basisdata!$J$1:$M$3403,4,0)),"")</f>
        <v/>
      </c>
      <c r="H2924" s="2" t="str">
        <f>IF(AND($A2924&lt;&gt;"Eindtotaal",$A2924&lt;&gt;""),(VLOOKUP($A2924,basisdata!$J$1:$M$3403,2,0)),"")</f>
        <v/>
      </c>
    </row>
    <row r="2925" spans="1:8" x14ac:dyDescent="0.3">
      <c r="A2925"/>
      <c r="B2925"/>
      <c r="C2925"/>
      <c r="D2925"/>
      <c r="E2925"/>
      <c r="G2925" s="2" t="str">
        <f>IF(AND($A2925&lt;&gt;"Eindtotaal",$A2925&lt;&gt;""),(VLOOKUP($A2925,basisdata!$J$1:$M$3403,4,0)),"")</f>
        <v/>
      </c>
      <c r="H2925" s="2" t="str">
        <f>IF(AND($A2925&lt;&gt;"Eindtotaal",$A2925&lt;&gt;""),(VLOOKUP($A2925,basisdata!$J$1:$M$3403,2,0)),"")</f>
        <v/>
      </c>
    </row>
    <row r="2926" spans="1:8" x14ac:dyDescent="0.3">
      <c r="A2926"/>
      <c r="B2926"/>
      <c r="C2926"/>
      <c r="D2926"/>
      <c r="E2926"/>
      <c r="G2926" s="2" t="str">
        <f>IF(AND($A2926&lt;&gt;"Eindtotaal",$A2926&lt;&gt;""),(VLOOKUP($A2926,basisdata!$J$1:$M$3403,4,0)),"")</f>
        <v/>
      </c>
      <c r="H2926" s="2" t="str">
        <f>IF(AND($A2926&lt;&gt;"Eindtotaal",$A2926&lt;&gt;""),(VLOOKUP($A2926,basisdata!$J$1:$M$3403,2,0)),"")</f>
        <v/>
      </c>
    </row>
    <row r="2927" spans="1:8" x14ac:dyDescent="0.3">
      <c r="A2927"/>
      <c r="B2927"/>
      <c r="C2927"/>
      <c r="D2927"/>
      <c r="E2927"/>
      <c r="G2927" s="2" t="str">
        <f>IF(AND($A2927&lt;&gt;"Eindtotaal",$A2927&lt;&gt;""),(VLOOKUP($A2927,basisdata!$J$1:$M$3403,4,0)),"")</f>
        <v/>
      </c>
      <c r="H2927" s="2" t="str">
        <f>IF(AND($A2927&lt;&gt;"Eindtotaal",$A2927&lt;&gt;""),(VLOOKUP($A2927,basisdata!$J$1:$M$3403,2,0)),"")</f>
        <v/>
      </c>
    </row>
    <row r="2928" spans="1:8" x14ac:dyDescent="0.3">
      <c r="A2928"/>
      <c r="B2928"/>
      <c r="C2928"/>
      <c r="D2928"/>
      <c r="E2928"/>
      <c r="G2928" s="2" t="str">
        <f>IF(AND($A2928&lt;&gt;"Eindtotaal",$A2928&lt;&gt;""),(VLOOKUP($A2928,basisdata!$J$1:$M$3403,4,0)),"")</f>
        <v/>
      </c>
      <c r="H2928" s="2" t="str">
        <f>IF(AND($A2928&lt;&gt;"Eindtotaal",$A2928&lt;&gt;""),(VLOOKUP($A2928,basisdata!$J$1:$M$3403,2,0)),"")</f>
        <v/>
      </c>
    </row>
    <row r="2929" spans="1:8" x14ac:dyDescent="0.3">
      <c r="A2929"/>
      <c r="B2929"/>
      <c r="C2929"/>
      <c r="D2929"/>
      <c r="E2929"/>
      <c r="G2929" s="2" t="str">
        <f>IF(AND($A2929&lt;&gt;"Eindtotaal",$A2929&lt;&gt;""),(VLOOKUP($A2929,basisdata!$J$1:$M$3403,4,0)),"")</f>
        <v/>
      </c>
      <c r="H2929" s="2" t="str">
        <f>IF(AND($A2929&lt;&gt;"Eindtotaal",$A2929&lt;&gt;""),(VLOOKUP($A2929,basisdata!$J$1:$M$3403,2,0)),"")</f>
        <v/>
      </c>
    </row>
    <row r="2930" spans="1:8" x14ac:dyDescent="0.3">
      <c r="A2930"/>
      <c r="B2930"/>
      <c r="C2930"/>
      <c r="D2930"/>
      <c r="E2930"/>
      <c r="G2930" s="2" t="str">
        <f>IF(AND($A2930&lt;&gt;"Eindtotaal",$A2930&lt;&gt;""),(VLOOKUP($A2930,basisdata!$J$1:$M$3403,4,0)),"")</f>
        <v/>
      </c>
      <c r="H2930" s="2" t="str">
        <f>IF(AND($A2930&lt;&gt;"Eindtotaal",$A2930&lt;&gt;""),(VLOOKUP($A2930,basisdata!$J$1:$M$3403,2,0)),"")</f>
        <v/>
      </c>
    </row>
    <row r="2931" spans="1:8" x14ac:dyDescent="0.3">
      <c r="A2931"/>
      <c r="B2931"/>
      <c r="C2931"/>
      <c r="D2931"/>
      <c r="E2931"/>
      <c r="G2931" s="2" t="str">
        <f>IF(AND($A2931&lt;&gt;"Eindtotaal",$A2931&lt;&gt;""),(VLOOKUP($A2931,basisdata!$J$1:$M$3403,4,0)),"")</f>
        <v/>
      </c>
      <c r="H2931" s="2" t="str">
        <f>IF(AND($A2931&lt;&gt;"Eindtotaal",$A2931&lt;&gt;""),(VLOOKUP($A2931,basisdata!$J$1:$M$3403,2,0)),"")</f>
        <v/>
      </c>
    </row>
    <row r="2932" spans="1:8" x14ac:dyDescent="0.3">
      <c r="A2932"/>
      <c r="B2932"/>
      <c r="C2932"/>
      <c r="D2932"/>
      <c r="E2932"/>
      <c r="G2932" s="2" t="str">
        <f>IF(AND($A2932&lt;&gt;"Eindtotaal",$A2932&lt;&gt;""),(VLOOKUP($A2932,basisdata!$J$1:$M$3403,4,0)),"")</f>
        <v/>
      </c>
      <c r="H2932" s="2" t="str">
        <f>IF(AND($A2932&lt;&gt;"Eindtotaal",$A2932&lt;&gt;""),(VLOOKUP($A2932,basisdata!$J$1:$M$3403,2,0)),"")</f>
        <v/>
      </c>
    </row>
    <row r="2933" spans="1:8" x14ac:dyDescent="0.3">
      <c r="A2933"/>
      <c r="B2933"/>
      <c r="C2933"/>
      <c r="D2933"/>
      <c r="E2933"/>
      <c r="G2933" s="2" t="str">
        <f>IF(AND($A2933&lt;&gt;"Eindtotaal",$A2933&lt;&gt;""),(VLOOKUP($A2933,basisdata!$J$1:$M$3403,4,0)),"")</f>
        <v/>
      </c>
      <c r="H2933" s="2" t="str">
        <f>IF(AND($A2933&lt;&gt;"Eindtotaal",$A2933&lt;&gt;""),(VLOOKUP($A2933,basisdata!$J$1:$M$3403,2,0)),"")</f>
        <v/>
      </c>
    </row>
    <row r="2934" spans="1:8" x14ac:dyDescent="0.3">
      <c r="A2934"/>
      <c r="B2934"/>
      <c r="C2934"/>
      <c r="D2934"/>
      <c r="E2934"/>
      <c r="G2934" s="2" t="str">
        <f>IF(AND($A2934&lt;&gt;"Eindtotaal",$A2934&lt;&gt;""),(VLOOKUP($A2934,basisdata!$J$1:$M$3403,4,0)),"")</f>
        <v/>
      </c>
      <c r="H2934" s="2" t="str">
        <f>IF(AND($A2934&lt;&gt;"Eindtotaal",$A2934&lt;&gt;""),(VLOOKUP($A2934,basisdata!$J$1:$M$3403,2,0)),"")</f>
        <v/>
      </c>
    </row>
    <row r="2935" spans="1:8" x14ac:dyDescent="0.3">
      <c r="A2935"/>
      <c r="B2935"/>
      <c r="C2935"/>
      <c r="D2935"/>
      <c r="E2935"/>
      <c r="G2935" s="2" t="str">
        <f>IF(AND($A2935&lt;&gt;"Eindtotaal",$A2935&lt;&gt;""),(VLOOKUP($A2935,basisdata!$J$1:$M$3403,4,0)),"")</f>
        <v/>
      </c>
      <c r="H2935" s="2" t="str">
        <f>IF(AND($A2935&lt;&gt;"Eindtotaal",$A2935&lt;&gt;""),(VLOOKUP($A2935,basisdata!$J$1:$M$3403,2,0)),"")</f>
        <v/>
      </c>
    </row>
    <row r="2936" spans="1:8" x14ac:dyDescent="0.3">
      <c r="A2936"/>
      <c r="B2936"/>
      <c r="C2936"/>
      <c r="D2936"/>
      <c r="E2936"/>
      <c r="G2936" s="2" t="str">
        <f>IF(AND($A2936&lt;&gt;"Eindtotaal",$A2936&lt;&gt;""),(VLOOKUP($A2936,basisdata!$J$1:$M$3403,4,0)),"")</f>
        <v/>
      </c>
      <c r="H2936" s="2" t="str">
        <f>IF(AND($A2936&lt;&gt;"Eindtotaal",$A2936&lt;&gt;""),(VLOOKUP($A2936,basisdata!$J$1:$M$3403,2,0)),"")</f>
        <v/>
      </c>
    </row>
    <row r="2937" spans="1:8" x14ac:dyDescent="0.3">
      <c r="A2937"/>
      <c r="B2937"/>
      <c r="C2937"/>
      <c r="D2937"/>
      <c r="E2937"/>
      <c r="G2937" s="2" t="str">
        <f>IF(AND($A2937&lt;&gt;"Eindtotaal",$A2937&lt;&gt;""),(VLOOKUP($A2937,basisdata!$J$1:$M$3403,4,0)),"")</f>
        <v/>
      </c>
      <c r="H2937" s="2" t="str">
        <f>IF(AND($A2937&lt;&gt;"Eindtotaal",$A2937&lt;&gt;""),(VLOOKUP($A2937,basisdata!$J$1:$M$3403,2,0)),"")</f>
        <v/>
      </c>
    </row>
    <row r="2938" spans="1:8" x14ac:dyDescent="0.3">
      <c r="A2938"/>
      <c r="B2938"/>
      <c r="C2938"/>
      <c r="D2938"/>
      <c r="E2938"/>
      <c r="G2938" s="2" t="str">
        <f>IF(AND($A2938&lt;&gt;"Eindtotaal",$A2938&lt;&gt;""),(VLOOKUP($A2938,basisdata!$J$1:$M$3403,4,0)),"")</f>
        <v/>
      </c>
      <c r="H2938" s="2" t="str">
        <f>IF(AND($A2938&lt;&gt;"Eindtotaal",$A2938&lt;&gt;""),(VLOOKUP($A2938,basisdata!$J$1:$M$3403,2,0)),"")</f>
        <v/>
      </c>
    </row>
    <row r="2939" spans="1:8" x14ac:dyDescent="0.3">
      <c r="A2939"/>
      <c r="B2939"/>
      <c r="C2939"/>
      <c r="D2939"/>
      <c r="E2939"/>
      <c r="G2939" s="2" t="str">
        <f>IF(AND($A2939&lt;&gt;"Eindtotaal",$A2939&lt;&gt;""),(VLOOKUP($A2939,basisdata!$J$1:$M$3403,4,0)),"")</f>
        <v/>
      </c>
      <c r="H2939" s="2" t="str">
        <f>IF(AND($A2939&lt;&gt;"Eindtotaal",$A2939&lt;&gt;""),(VLOOKUP($A2939,basisdata!$J$1:$M$3403,2,0)),"")</f>
        <v/>
      </c>
    </row>
    <row r="2940" spans="1:8" x14ac:dyDescent="0.3">
      <c r="A2940"/>
      <c r="B2940"/>
      <c r="C2940"/>
      <c r="D2940"/>
      <c r="E2940"/>
      <c r="G2940" s="2" t="str">
        <f>IF(AND($A2940&lt;&gt;"Eindtotaal",$A2940&lt;&gt;""),(VLOOKUP($A2940,basisdata!$J$1:$M$3403,4,0)),"")</f>
        <v/>
      </c>
      <c r="H2940" s="2" t="str">
        <f>IF(AND($A2940&lt;&gt;"Eindtotaal",$A2940&lt;&gt;""),(VLOOKUP($A2940,basisdata!$J$1:$M$3403,2,0)),"")</f>
        <v/>
      </c>
    </row>
    <row r="2941" spans="1:8" x14ac:dyDescent="0.3">
      <c r="A2941"/>
      <c r="B2941"/>
      <c r="C2941"/>
      <c r="D2941"/>
      <c r="E2941"/>
      <c r="G2941" s="2" t="str">
        <f>IF(AND($A2941&lt;&gt;"Eindtotaal",$A2941&lt;&gt;""),(VLOOKUP($A2941,basisdata!$J$1:$M$3403,4,0)),"")</f>
        <v/>
      </c>
      <c r="H2941" s="2" t="str">
        <f>IF(AND($A2941&lt;&gt;"Eindtotaal",$A2941&lt;&gt;""),(VLOOKUP($A2941,basisdata!$J$1:$M$3403,2,0)),"")</f>
        <v/>
      </c>
    </row>
    <row r="2942" spans="1:8" x14ac:dyDescent="0.3">
      <c r="A2942"/>
      <c r="B2942"/>
      <c r="C2942"/>
      <c r="D2942"/>
      <c r="E2942"/>
      <c r="G2942" s="2" t="str">
        <f>IF(AND($A2942&lt;&gt;"Eindtotaal",$A2942&lt;&gt;""),(VLOOKUP($A2942,basisdata!$J$1:$M$3403,4,0)),"")</f>
        <v/>
      </c>
      <c r="H2942" s="2" t="str">
        <f>IF(AND($A2942&lt;&gt;"Eindtotaal",$A2942&lt;&gt;""),(VLOOKUP($A2942,basisdata!$J$1:$M$3403,2,0)),"")</f>
        <v/>
      </c>
    </row>
    <row r="2943" spans="1:8" x14ac:dyDescent="0.3">
      <c r="A2943"/>
      <c r="B2943"/>
      <c r="C2943"/>
      <c r="D2943"/>
      <c r="E2943"/>
      <c r="G2943" s="2" t="str">
        <f>IF(AND($A2943&lt;&gt;"Eindtotaal",$A2943&lt;&gt;""),(VLOOKUP($A2943,basisdata!$J$1:$M$3403,4,0)),"")</f>
        <v/>
      </c>
      <c r="H2943" s="2" t="str">
        <f>IF(AND($A2943&lt;&gt;"Eindtotaal",$A2943&lt;&gt;""),(VLOOKUP($A2943,basisdata!$J$1:$M$3403,2,0)),"")</f>
        <v/>
      </c>
    </row>
    <row r="2944" spans="1:8" x14ac:dyDescent="0.3">
      <c r="A2944"/>
      <c r="B2944"/>
      <c r="C2944"/>
      <c r="D2944"/>
      <c r="E2944"/>
      <c r="G2944" s="2" t="str">
        <f>IF(AND($A2944&lt;&gt;"Eindtotaal",$A2944&lt;&gt;""),(VLOOKUP($A2944,basisdata!$J$1:$M$3403,4,0)),"")</f>
        <v/>
      </c>
      <c r="H2944" s="2" t="str">
        <f>IF(AND($A2944&lt;&gt;"Eindtotaal",$A2944&lt;&gt;""),(VLOOKUP($A2944,basisdata!$J$1:$M$3403,2,0)),"")</f>
        <v/>
      </c>
    </row>
    <row r="2945" spans="1:8" x14ac:dyDescent="0.3">
      <c r="A2945"/>
      <c r="B2945"/>
      <c r="C2945"/>
      <c r="D2945"/>
      <c r="E2945"/>
      <c r="G2945" s="2" t="str">
        <f>IF(AND($A2945&lt;&gt;"Eindtotaal",$A2945&lt;&gt;""),(VLOOKUP($A2945,basisdata!$J$1:$M$3403,4,0)),"")</f>
        <v/>
      </c>
      <c r="H2945" s="2" t="str">
        <f>IF(AND($A2945&lt;&gt;"Eindtotaal",$A2945&lt;&gt;""),(VLOOKUP($A2945,basisdata!$J$1:$M$3403,2,0)),"")</f>
        <v/>
      </c>
    </row>
    <row r="2946" spans="1:8" x14ac:dyDescent="0.3">
      <c r="A2946"/>
      <c r="B2946"/>
      <c r="C2946"/>
      <c r="D2946"/>
      <c r="E2946"/>
      <c r="G2946" s="2" t="str">
        <f>IF(AND($A2946&lt;&gt;"Eindtotaal",$A2946&lt;&gt;""),(VLOOKUP($A2946,basisdata!$J$1:$M$3403,4,0)),"")</f>
        <v/>
      </c>
      <c r="H2946" s="2" t="str">
        <f>IF(AND($A2946&lt;&gt;"Eindtotaal",$A2946&lt;&gt;""),(VLOOKUP($A2946,basisdata!$J$1:$M$3403,2,0)),"")</f>
        <v/>
      </c>
    </row>
    <row r="2947" spans="1:8" x14ac:dyDescent="0.3">
      <c r="A2947"/>
      <c r="B2947"/>
      <c r="C2947"/>
      <c r="D2947"/>
      <c r="E2947"/>
      <c r="G2947" s="2" t="str">
        <f>IF(AND($A2947&lt;&gt;"Eindtotaal",$A2947&lt;&gt;""),(VLOOKUP($A2947,basisdata!$J$1:$M$3403,4,0)),"")</f>
        <v/>
      </c>
      <c r="H2947" s="2" t="str">
        <f>IF(AND($A2947&lt;&gt;"Eindtotaal",$A2947&lt;&gt;""),(VLOOKUP($A2947,basisdata!$J$1:$M$3403,2,0)),"")</f>
        <v/>
      </c>
    </row>
    <row r="2948" spans="1:8" x14ac:dyDescent="0.3">
      <c r="A2948"/>
      <c r="B2948"/>
      <c r="C2948"/>
      <c r="D2948"/>
      <c r="E2948"/>
      <c r="G2948" s="2" t="str">
        <f>IF(AND($A2948&lt;&gt;"Eindtotaal",$A2948&lt;&gt;""),(VLOOKUP($A2948,basisdata!$J$1:$M$3403,4,0)),"")</f>
        <v/>
      </c>
      <c r="H2948" s="2" t="str">
        <f>IF(AND($A2948&lt;&gt;"Eindtotaal",$A2948&lt;&gt;""),(VLOOKUP($A2948,basisdata!$J$1:$M$3403,2,0)),"")</f>
        <v/>
      </c>
    </row>
    <row r="2949" spans="1:8" x14ac:dyDescent="0.3">
      <c r="A2949"/>
      <c r="B2949"/>
      <c r="C2949"/>
      <c r="D2949"/>
      <c r="E2949"/>
      <c r="G2949" s="2" t="str">
        <f>IF(AND($A2949&lt;&gt;"Eindtotaal",$A2949&lt;&gt;""),(VLOOKUP($A2949,basisdata!$J$1:$M$3403,4,0)),"")</f>
        <v/>
      </c>
      <c r="H2949" s="2" t="str">
        <f>IF(AND($A2949&lt;&gt;"Eindtotaal",$A2949&lt;&gt;""),(VLOOKUP($A2949,basisdata!$J$1:$M$3403,2,0)),"")</f>
        <v/>
      </c>
    </row>
    <row r="2950" spans="1:8" x14ac:dyDescent="0.3">
      <c r="A2950"/>
      <c r="B2950"/>
      <c r="C2950"/>
      <c r="D2950"/>
      <c r="E2950"/>
      <c r="G2950" s="2" t="str">
        <f>IF(AND($A2950&lt;&gt;"Eindtotaal",$A2950&lt;&gt;""),(VLOOKUP($A2950,basisdata!$J$1:$M$3403,4,0)),"")</f>
        <v/>
      </c>
      <c r="H2950" s="2" t="str">
        <f>IF(AND($A2950&lt;&gt;"Eindtotaal",$A2950&lt;&gt;""),(VLOOKUP($A2950,basisdata!$J$1:$M$3403,2,0)),"")</f>
        <v/>
      </c>
    </row>
    <row r="2951" spans="1:8" x14ac:dyDescent="0.3">
      <c r="A2951"/>
      <c r="B2951"/>
      <c r="C2951"/>
      <c r="D2951"/>
      <c r="E2951"/>
      <c r="G2951" s="2" t="str">
        <f>IF(AND($A2951&lt;&gt;"Eindtotaal",$A2951&lt;&gt;""),(VLOOKUP($A2951,basisdata!$J$1:$M$3403,4,0)),"")</f>
        <v/>
      </c>
      <c r="H2951" s="2" t="str">
        <f>IF(AND($A2951&lt;&gt;"Eindtotaal",$A2951&lt;&gt;""),(VLOOKUP($A2951,basisdata!$J$1:$M$3403,2,0)),"")</f>
        <v/>
      </c>
    </row>
    <row r="2952" spans="1:8" x14ac:dyDescent="0.3">
      <c r="A2952"/>
      <c r="B2952"/>
      <c r="C2952"/>
      <c r="D2952"/>
      <c r="E2952"/>
      <c r="G2952" s="2" t="str">
        <f>IF(AND($A2952&lt;&gt;"Eindtotaal",$A2952&lt;&gt;""),(VLOOKUP($A2952,basisdata!$J$1:$M$3403,4,0)),"")</f>
        <v/>
      </c>
      <c r="H2952" s="2" t="str">
        <f>IF(AND($A2952&lt;&gt;"Eindtotaal",$A2952&lt;&gt;""),(VLOOKUP($A2952,basisdata!$J$1:$M$3403,2,0)),"")</f>
        <v/>
      </c>
    </row>
    <row r="2953" spans="1:8" x14ac:dyDescent="0.3">
      <c r="A2953"/>
      <c r="B2953"/>
      <c r="C2953"/>
      <c r="D2953"/>
      <c r="E2953"/>
      <c r="G2953" s="2" t="str">
        <f>IF(AND($A2953&lt;&gt;"Eindtotaal",$A2953&lt;&gt;""),(VLOOKUP($A2953,basisdata!$J$1:$M$3403,4,0)),"")</f>
        <v/>
      </c>
      <c r="H2953" s="2" t="str">
        <f>IF(AND($A2953&lt;&gt;"Eindtotaal",$A2953&lt;&gt;""),(VLOOKUP($A2953,basisdata!$J$1:$M$3403,2,0)),"")</f>
        <v/>
      </c>
    </row>
    <row r="2954" spans="1:8" x14ac:dyDescent="0.3">
      <c r="A2954"/>
      <c r="B2954"/>
      <c r="C2954"/>
      <c r="D2954"/>
      <c r="E2954"/>
      <c r="G2954" s="2" t="str">
        <f>IF(AND($A2954&lt;&gt;"Eindtotaal",$A2954&lt;&gt;""),(VLOOKUP($A2954,basisdata!$J$1:$M$3403,4,0)),"")</f>
        <v/>
      </c>
      <c r="H2954" s="2" t="str">
        <f>IF(AND($A2954&lt;&gt;"Eindtotaal",$A2954&lt;&gt;""),(VLOOKUP($A2954,basisdata!$J$1:$M$3403,2,0)),"")</f>
        <v/>
      </c>
    </row>
    <row r="2955" spans="1:8" x14ac:dyDescent="0.3">
      <c r="A2955"/>
      <c r="B2955"/>
      <c r="C2955"/>
      <c r="D2955"/>
      <c r="E2955"/>
      <c r="G2955" s="2" t="str">
        <f>IF(AND($A2955&lt;&gt;"Eindtotaal",$A2955&lt;&gt;""),(VLOOKUP($A2955,basisdata!$J$1:$M$3403,4,0)),"")</f>
        <v/>
      </c>
      <c r="H2955" s="2" t="str">
        <f>IF(AND($A2955&lt;&gt;"Eindtotaal",$A2955&lt;&gt;""),(VLOOKUP($A2955,basisdata!$J$1:$M$3403,2,0)),"")</f>
        <v/>
      </c>
    </row>
    <row r="2956" spans="1:8" x14ac:dyDescent="0.3">
      <c r="A2956"/>
      <c r="B2956"/>
      <c r="C2956"/>
      <c r="D2956"/>
      <c r="E2956"/>
      <c r="G2956" s="2" t="str">
        <f>IF(AND($A2956&lt;&gt;"Eindtotaal",$A2956&lt;&gt;""),(VLOOKUP($A2956,basisdata!$J$1:$M$3403,4,0)),"")</f>
        <v/>
      </c>
      <c r="H2956" s="2" t="str">
        <f>IF(AND($A2956&lt;&gt;"Eindtotaal",$A2956&lt;&gt;""),(VLOOKUP($A2956,basisdata!$J$1:$M$3403,2,0)),"")</f>
        <v/>
      </c>
    </row>
    <row r="2957" spans="1:8" x14ac:dyDescent="0.3">
      <c r="A2957"/>
      <c r="B2957"/>
      <c r="C2957"/>
      <c r="D2957"/>
      <c r="E2957"/>
      <c r="G2957" s="2" t="str">
        <f>IF(AND($A2957&lt;&gt;"Eindtotaal",$A2957&lt;&gt;""),(VLOOKUP($A2957,basisdata!$J$1:$M$3403,4,0)),"")</f>
        <v/>
      </c>
      <c r="H2957" s="2" t="str">
        <f>IF(AND($A2957&lt;&gt;"Eindtotaal",$A2957&lt;&gt;""),(VLOOKUP($A2957,basisdata!$J$1:$M$3403,2,0)),"")</f>
        <v/>
      </c>
    </row>
    <row r="2958" spans="1:8" x14ac:dyDescent="0.3">
      <c r="A2958"/>
      <c r="B2958"/>
      <c r="C2958"/>
      <c r="D2958"/>
      <c r="E2958"/>
      <c r="G2958" s="2" t="str">
        <f>IF(AND($A2958&lt;&gt;"Eindtotaal",$A2958&lt;&gt;""),(VLOOKUP($A2958,basisdata!$J$1:$M$3403,4,0)),"")</f>
        <v/>
      </c>
      <c r="H2958" s="2" t="str">
        <f>IF(AND($A2958&lt;&gt;"Eindtotaal",$A2958&lt;&gt;""),(VLOOKUP($A2958,basisdata!$J$1:$M$3403,2,0)),"")</f>
        <v/>
      </c>
    </row>
    <row r="2959" spans="1:8" x14ac:dyDescent="0.3">
      <c r="A2959"/>
      <c r="B2959"/>
      <c r="C2959"/>
      <c r="D2959"/>
      <c r="E2959"/>
      <c r="G2959" s="2" t="str">
        <f>IF(AND($A2959&lt;&gt;"Eindtotaal",$A2959&lt;&gt;""),(VLOOKUP($A2959,basisdata!$J$1:$M$3403,4,0)),"")</f>
        <v/>
      </c>
      <c r="H2959" s="2" t="str">
        <f>IF(AND($A2959&lt;&gt;"Eindtotaal",$A2959&lt;&gt;""),(VLOOKUP($A2959,basisdata!$J$1:$M$3403,2,0)),"")</f>
        <v/>
      </c>
    </row>
    <row r="2960" spans="1:8" x14ac:dyDescent="0.3">
      <c r="A2960"/>
      <c r="B2960"/>
      <c r="C2960"/>
      <c r="D2960"/>
      <c r="E2960"/>
      <c r="G2960" s="2" t="str">
        <f>IF(AND($A2960&lt;&gt;"Eindtotaal",$A2960&lt;&gt;""),(VLOOKUP($A2960,basisdata!$J$1:$M$3403,4,0)),"")</f>
        <v/>
      </c>
      <c r="H2960" s="2" t="str">
        <f>IF(AND($A2960&lt;&gt;"Eindtotaal",$A2960&lt;&gt;""),(VLOOKUP($A2960,basisdata!$J$1:$M$3403,2,0)),"")</f>
        <v/>
      </c>
    </row>
    <row r="2961" spans="1:8" x14ac:dyDescent="0.3">
      <c r="A2961"/>
      <c r="B2961"/>
      <c r="C2961"/>
      <c r="D2961"/>
      <c r="E2961"/>
      <c r="G2961" s="2" t="str">
        <f>IF(AND($A2961&lt;&gt;"Eindtotaal",$A2961&lt;&gt;""),(VLOOKUP($A2961,basisdata!$J$1:$M$3403,4,0)),"")</f>
        <v/>
      </c>
      <c r="H2961" s="2" t="str">
        <f>IF(AND($A2961&lt;&gt;"Eindtotaal",$A2961&lt;&gt;""),(VLOOKUP($A2961,basisdata!$J$1:$M$3403,2,0)),"")</f>
        <v/>
      </c>
    </row>
    <row r="2962" spans="1:8" x14ac:dyDescent="0.3">
      <c r="A2962"/>
      <c r="B2962"/>
      <c r="C2962"/>
      <c r="D2962"/>
      <c r="E2962"/>
      <c r="G2962" s="2" t="str">
        <f>IF(AND($A2962&lt;&gt;"Eindtotaal",$A2962&lt;&gt;""),(VLOOKUP($A2962,basisdata!$J$1:$M$3403,4,0)),"")</f>
        <v/>
      </c>
      <c r="H2962" s="2" t="str">
        <f>IF(AND($A2962&lt;&gt;"Eindtotaal",$A2962&lt;&gt;""),(VLOOKUP($A2962,basisdata!$J$1:$M$3403,2,0)),"")</f>
        <v/>
      </c>
    </row>
    <row r="2963" spans="1:8" x14ac:dyDescent="0.3">
      <c r="A2963"/>
      <c r="B2963"/>
      <c r="C2963"/>
      <c r="D2963"/>
      <c r="E2963"/>
      <c r="G2963" s="2" t="str">
        <f>IF(AND($A2963&lt;&gt;"Eindtotaal",$A2963&lt;&gt;""),(VLOOKUP($A2963,basisdata!$J$1:$M$3403,4,0)),"")</f>
        <v/>
      </c>
      <c r="H2963" s="2" t="str">
        <f>IF(AND($A2963&lt;&gt;"Eindtotaal",$A2963&lt;&gt;""),(VLOOKUP($A2963,basisdata!$J$1:$M$3403,2,0)),"")</f>
        <v/>
      </c>
    </row>
    <row r="2964" spans="1:8" x14ac:dyDescent="0.3">
      <c r="A2964"/>
      <c r="B2964"/>
      <c r="C2964"/>
      <c r="D2964"/>
      <c r="E2964"/>
      <c r="G2964" s="2" t="str">
        <f>IF(AND($A2964&lt;&gt;"Eindtotaal",$A2964&lt;&gt;""),(VLOOKUP($A2964,basisdata!$J$1:$M$3403,4,0)),"")</f>
        <v/>
      </c>
      <c r="H2964" s="2" t="str">
        <f>IF(AND($A2964&lt;&gt;"Eindtotaal",$A2964&lt;&gt;""),(VLOOKUP($A2964,basisdata!$J$1:$M$3403,2,0)),"")</f>
        <v/>
      </c>
    </row>
    <row r="2965" spans="1:8" x14ac:dyDescent="0.3">
      <c r="A2965"/>
      <c r="B2965"/>
      <c r="C2965"/>
      <c r="D2965"/>
      <c r="E2965"/>
      <c r="G2965" s="2" t="str">
        <f>IF(AND($A2965&lt;&gt;"Eindtotaal",$A2965&lt;&gt;""),(VLOOKUP($A2965,basisdata!$J$1:$M$3403,4,0)),"")</f>
        <v/>
      </c>
      <c r="H2965" s="2" t="str">
        <f>IF(AND($A2965&lt;&gt;"Eindtotaal",$A2965&lt;&gt;""),(VLOOKUP($A2965,basisdata!$J$1:$M$3403,2,0)),"")</f>
        <v/>
      </c>
    </row>
    <row r="2966" spans="1:8" x14ac:dyDescent="0.3">
      <c r="A2966"/>
      <c r="B2966"/>
      <c r="C2966"/>
      <c r="D2966"/>
      <c r="E2966"/>
      <c r="G2966" s="2" t="str">
        <f>IF(AND($A2966&lt;&gt;"Eindtotaal",$A2966&lt;&gt;""),(VLOOKUP($A2966,basisdata!$J$1:$M$3403,4,0)),"")</f>
        <v/>
      </c>
      <c r="H2966" s="2" t="str">
        <f>IF(AND($A2966&lt;&gt;"Eindtotaal",$A2966&lt;&gt;""),(VLOOKUP($A2966,basisdata!$J$1:$M$3403,2,0)),"")</f>
        <v/>
      </c>
    </row>
    <row r="2967" spans="1:8" x14ac:dyDescent="0.3">
      <c r="A2967"/>
      <c r="B2967"/>
      <c r="C2967"/>
      <c r="D2967"/>
      <c r="E2967"/>
      <c r="G2967" s="2" t="str">
        <f>IF(AND($A2967&lt;&gt;"Eindtotaal",$A2967&lt;&gt;""),(VLOOKUP($A2967,basisdata!$J$1:$M$3403,4,0)),"")</f>
        <v/>
      </c>
      <c r="H2967" s="2" t="str">
        <f>IF(AND($A2967&lt;&gt;"Eindtotaal",$A2967&lt;&gt;""),(VLOOKUP($A2967,basisdata!$J$1:$M$3403,2,0)),"")</f>
        <v/>
      </c>
    </row>
    <row r="2968" spans="1:8" x14ac:dyDescent="0.3">
      <c r="A2968"/>
      <c r="B2968"/>
      <c r="C2968"/>
      <c r="D2968"/>
      <c r="E2968"/>
      <c r="G2968" s="2" t="str">
        <f>IF(AND($A2968&lt;&gt;"Eindtotaal",$A2968&lt;&gt;""),(VLOOKUP($A2968,basisdata!$J$1:$M$3403,4,0)),"")</f>
        <v/>
      </c>
      <c r="H2968" s="2" t="str">
        <f>IF(AND($A2968&lt;&gt;"Eindtotaal",$A2968&lt;&gt;""),(VLOOKUP($A2968,basisdata!$J$1:$M$3403,2,0)),"")</f>
        <v/>
      </c>
    </row>
    <row r="2969" spans="1:8" x14ac:dyDescent="0.3">
      <c r="A2969"/>
      <c r="B2969"/>
      <c r="C2969"/>
      <c r="D2969"/>
      <c r="E2969"/>
      <c r="G2969" s="2" t="str">
        <f>IF(AND($A2969&lt;&gt;"Eindtotaal",$A2969&lt;&gt;""),(VLOOKUP($A2969,basisdata!$J$1:$M$3403,4,0)),"")</f>
        <v/>
      </c>
      <c r="H2969" s="2" t="str">
        <f>IF(AND($A2969&lt;&gt;"Eindtotaal",$A2969&lt;&gt;""),(VLOOKUP($A2969,basisdata!$J$1:$M$3403,2,0)),"")</f>
        <v/>
      </c>
    </row>
    <row r="2970" spans="1:8" x14ac:dyDescent="0.3">
      <c r="A2970"/>
      <c r="B2970"/>
      <c r="C2970"/>
      <c r="D2970"/>
      <c r="E2970"/>
      <c r="G2970" s="2" t="str">
        <f>IF(AND($A2970&lt;&gt;"Eindtotaal",$A2970&lt;&gt;""),(VLOOKUP($A2970,basisdata!$J$1:$M$3403,4,0)),"")</f>
        <v/>
      </c>
      <c r="H2970" s="2" t="str">
        <f>IF(AND($A2970&lt;&gt;"Eindtotaal",$A2970&lt;&gt;""),(VLOOKUP($A2970,basisdata!$J$1:$M$3403,2,0)),"")</f>
        <v/>
      </c>
    </row>
    <row r="2971" spans="1:8" x14ac:dyDescent="0.3">
      <c r="A2971"/>
      <c r="B2971"/>
      <c r="C2971"/>
      <c r="D2971"/>
      <c r="E2971"/>
      <c r="G2971" s="2" t="str">
        <f>IF(AND($A2971&lt;&gt;"Eindtotaal",$A2971&lt;&gt;""),(VLOOKUP($A2971,basisdata!$J$1:$M$3403,4,0)),"")</f>
        <v/>
      </c>
      <c r="H2971" s="2" t="str">
        <f>IF(AND($A2971&lt;&gt;"Eindtotaal",$A2971&lt;&gt;""),(VLOOKUP($A2971,basisdata!$J$1:$M$3403,2,0)),"")</f>
        <v/>
      </c>
    </row>
    <row r="2972" spans="1:8" x14ac:dyDescent="0.3">
      <c r="A2972"/>
      <c r="B2972"/>
      <c r="C2972"/>
      <c r="D2972"/>
      <c r="E2972"/>
      <c r="G2972" s="2" t="str">
        <f>IF(AND($A2972&lt;&gt;"Eindtotaal",$A2972&lt;&gt;""),(VLOOKUP($A2972,basisdata!$J$1:$M$3403,4,0)),"")</f>
        <v/>
      </c>
      <c r="H2972" s="2" t="str">
        <f>IF(AND($A2972&lt;&gt;"Eindtotaal",$A2972&lt;&gt;""),(VLOOKUP($A2972,basisdata!$J$1:$M$3403,2,0)),"")</f>
        <v/>
      </c>
    </row>
    <row r="2973" spans="1:8" x14ac:dyDescent="0.3">
      <c r="A2973"/>
      <c r="B2973"/>
      <c r="C2973"/>
      <c r="D2973"/>
      <c r="E2973"/>
      <c r="G2973" s="2" t="str">
        <f>IF(AND($A2973&lt;&gt;"Eindtotaal",$A2973&lt;&gt;""),(VLOOKUP($A2973,basisdata!$J$1:$M$3403,4,0)),"")</f>
        <v/>
      </c>
      <c r="H2973" s="2" t="str">
        <f>IF(AND($A2973&lt;&gt;"Eindtotaal",$A2973&lt;&gt;""),(VLOOKUP($A2973,basisdata!$J$1:$M$3403,2,0)),"")</f>
        <v/>
      </c>
    </row>
    <row r="2974" spans="1:8" x14ac:dyDescent="0.3">
      <c r="A2974"/>
      <c r="B2974"/>
      <c r="C2974"/>
      <c r="D2974"/>
      <c r="E2974"/>
      <c r="G2974" s="2" t="str">
        <f>IF(AND($A2974&lt;&gt;"Eindtotaal",$A2974&lt;&gt;""),(VLOOKUP($A2974,basisdata!$J$1:$M$3403,4,0)),"")</f>
        <v/>
      </c>
      <c r="H2974" s="2" t="str">
        <f>IF(AND($A2974&lt;&gt;"Eindtotaal",$A2974&lt;&gt;""),(VLOOKUP($A2974,basisdata!$J$1:$M$3403,2,0)),"")</f>
        <v/>
      </c>
    </row>
    <row r="2975" spans="1:8" x14ac:dyDescent="0.3">
      <c r="A2975"/>
      <c r="B2975"/>
      <c r="C2975"/>
      <c r="D2975"/>
      <c r="E2975"/>
      <c r="G2975" s="2" t="str">
        <f>IF(AND($A2975&lt;&gt;"Eindtotaal",$A2975&lt;&gt;""),(VLOOKUP($A2975,basisdata!$J$1:$M$3403,4,0)),"")</f>
        <v/>
      </c>
      <c r="H2975" s="2" t="str">
        <f>IF(AND($A2975&lt;&gt;"Eindtotaal",$A2975&lt;&gt;""),(VLOOKUP($A2975,basisdata!$J$1:$M$3403,2,0)),"")</f>
        <v/>
      </c>
    </row>
    <row r="2976" spans="1:8" x14ac:dyDescent="0.3">
      <c r="A2976"/>
      <c r="B2976"/>
      <c r="C2976"/>
      <c r="D2976"/>
      <c r="E2976"/>
      <c r="G2976" s="2" t="str">
        <f>IF(AND($A2976&lt;&gt;"Eindtotaal",$A2976&lt;&gt;""),(VLOOKUP($A2976,basisdata!$J$1:$M$3403,4,0)),"")</f>
        <v/>
      </c>
      <c r="H2976" s="2" t="str">
        <f>IF(AND($A2976&lt;&gt;"Eindtotaal",$A2976&lt;&gt;""),(VLOOKUP($A2976,basisdata!$J$1:$M$3403,2,0)),"")</f>
        <v/>
      </c>
    </row>
    <row r="2977" spans="1:8" x14ac:dyDescent="0.3">
      <c r="A2977"/>
      <c r="B2977"/>
      <c r="C2977"/>
      <c r="D2977"/>
      <c r="E2977"/>
      <c r="G2977" s="2" t="str">
        <f>IF(AND($A2977&lt;&gt;"Eindtotaal",$A2977&lt;&gt;""),(VLOOKUP($A2977,basisdata!$J$1:$M$3403,4,0)),"")</f>
        <v/>
      </c>
      <c r="H2977" s="2" t="str">
        <f>IF(AND($A2977&lt;&gt;"Eindtotaal",$A2977&lt;&gt;""),(VLOOKUP($A2977,basisdata!$J$1:$M$3403,2,0)),"")</f>
        <v/>
      </c>
    </row>
    <row r="2978" spans="1:8" x14ac:dyDescent="0.3">
      <c r="A2978"/>
      <c r="B2978"/>
      <c r="C2978"/>
      <c r="D2978"/>
      <c r="E2978"/>
      <c r="G2978" s="2" t="str">
        <f>IF(AND($A2978&lt;&gt;"Eindtotaal",$A2978&lt;&gt;""),(VLOOKUP($A2978,basisdata!$J$1:$M$3403,4,0)),"")</f>
        <v/>
      </c>
      <c r="H2978" s="2" t="str">
        <f>IF(AND($A2978&lt;&gt;"Eindtotaal",$A2978&lt;&gt;""),(VLOOKUP($A2978,basisdata!$J$1:$M$3403,2,0)),"")</f>
        <v/>
      </c>
    </row>
    <row r="2979" spans="1:8" x14ac:dyDescent="0.3">
      <c r="A2979"/>
      <c r="B2979"/>
      <c r="C2979"/>
      <c r="D2979"/>
      <c r="E2979"/>
      <c r="G2979" s="2" t="str">
        <f>IF(AND($A2979&lt;&gt;"Eindtotaal",$A2979&lt;&gt;""),(VLOOKUP($A2979,basisdata!$J$1:$M$3403,4,0)),"")</f>
        <v/>
      </c>
      <c r="H2979" s="2" t="str">
        <f>IF(AND($A2979&lt;&gt;"Eindtotaal",$A2979&lt;&gt;""),(VLOOKUP($A2979,basisdata!$J$1:$M$3403,2,0)),"")</f>
        <v/>
      </c>
    </row>
    <row r="2980" spans="1:8" x14ac:dyDescent="0.3">
      <c r="A2980"/>
      <c r="B2980"/>
      <c r="C2980"/>
      <c r="D2980"/>
      <c r="E2980"/>
      <c r="G2980" s="2" t="str">
        <f>IF(AND($A2980&lt;&gt;"Eindtotaal",$A2980&lt;&gt;""),(VLOOKUP($A2980,basisdata!$J$1:$M$3403,4,0)),"")</f>
        <v/>
      </c>
      <c r="H2980" s="2" t="str">
        <f>IF(AND($A2980&lt;&gt;"Eindtotaal",$A2980&lt;&gt;""),(VLOOKUP($A2980,basisdata!$J$1:$M$3403,2,0)),"")</f>
        <v/>
      </c>
    </row>
    <row r="2981" spans="1:8" x14ac:dyDescent="0.3">
      <c r="A2981"/>
      <c r="B2981"/>
      <c r="C2981"/>
      <c r="D2981"/>
      <c r="E2981"/>
      <c r="G2981" s="2" t="str">
        <f>IF(AND($A2981&lt;&gt;"Eindtotaal",$A2981&lt;&gt;""),(VLOOKUP($A2981,basisdata!$J$1:$M$3403,4,0)),"")</f>
        <v/>
      </c>
      <c r="H2981" s="2" t="str">
        <f>IF(AND($A2981&lt;&gt;"Eindtotaal",$A2981&lt;&gt;""),(VLOOKUP($A2981,basisdata!$J$1:$M$3403,2,0)),"")</f>
        <v/>
      </c>
    </row>
    <row r="2982" spans="1:8" x14ac:dyDescent="0.3">
      <c r="A2982"/>
      <c r="B2982"/>
      <c r="C2982"/>
      <c r="D2982"/>
      <c r="E2982"/>
      <c r="G2982" s="2" t="str">
        <f>IF(AND($A2982&lt;&gt;"Eindtotaal",$A2982&lt;&gt;""),(VLOOKUP($A2982,basisdata!$J$1:$M$3403,4,0)),"")</f>
        <v/>
      </c>
      <c r="H2982" s="2" t="str">
        <f>IF(AND($A2982&lt;&gt;"Eindtotaal",$A2982&lt;&gt;""),(VLOOKUP($A2982,basisdata!$J$1:$M$3403,2,0)),"")</f>
        <v/>
      </c>
    </row>
    <row r="2983" spans="1:8" x14ac:dyDescent="0.3">
      <c r="A2983"/>
      <c r="B2983"/>
      <c r="C2983"/>
      <c r="D2983"/>
      <c r="E2983"/>
      <c r="G2983" s="2" t="str">
        <f>IF(AND($A2983&lt;&gt;"Eindtotaal",$A2983&lt;&gt;""),(VLOOKUP($A2983,basisdata!$J$1:$M$3403,4,0)),"")</f>
        <v/>
      </c>
      <c r="H2983" s="2" t="str">
        <f>IF(AND($A2983&lt;&gt;"Eindtotaal",$A2983&lt;&gt;""),(VLOOKUP($A2983,basisdata!$J$1:$M$3403,2,0)),"")</f>
        <v/>
      </c>
    </row>
    <row r="2984" spans="1:8" x14ac:dyDescent="0.3">
      <c r="A2984"/>
      <c r="B2984"/>
      <c r="C2984"/>
      <c r="D2984"/>
      <c r="E2984"/>
      <c r="G2984" s="2" t="str">
        <f>IF(AND($A2984&lt;&gt;"Eindtotaal",$A2984&lt;&gt;""),(VLOOKUP($A2984,basisdata!$J$1:$M$3403,4,0)),"")</f>
        <v/>
      </c>
      <c r="H2984" s="2" t="str">
        <f>IF(AND($A2984&lt;&gt;"Eindtotaal",$A2984&lt;&gt;""),(VLOOKUP($A2984,basisdata!$J$1:$M$3403,2,0)),"")</f>
        <v/>
      </c>
    </row>
    <row r="2985" spans="1:8" x14ac:dyDescent="0.3">
      <c r="A2985"/>
      <c r="B2985"/>
      <c r="C2985"/>
      <c r="D2985"/>
      <c r="E2985"/>
      <c r="G2985" s="2" t="str">
        <f>IF(AND($A2985&lt;&gt;"Eindtotaal",$A2985&lt;&gt;""),(VLOOKUP($A2985,basisdata!$J$1:$M$3403,4,0)),"")</f>
        <v/>
      </c>
      <c r="H2985" s="2" t="str">
        <f>IF(AND($A2985&lt;&gt;"Eindtotaal",$A2985&lt;&gt;""),(VLOOKUP($A2985,basisdata!$J$1:$M$3403,2,0)),"")</f>
        <v/>
      </c>
    </row>
    <row r="2986" spans="1:8" x14ac:dyDescent="0.3">
      <c r="A2986"/>
      <c r="B2986"/>
      <c r="C2986"/>
      <c r="D2986"/>
      <c r="E2986"/>
      <c r="G2986" s="2" t="str">
        <f>IF(AND($A2986&lt;&gt;"Eindtotaal",$A2986&lt;&gt;""),(VLOOKUP($A2986,basisdata!$J$1:$M$3403,4,0)),"")</f>
        <v/>
      </c>
      <c r="H2986" s="2" t="str">
        <f>IF(AND($A2986&lt;&gt;"Eindtotaal",$A2986&lt;&gt;""),(VLOOKUP($A2986,basisdata!$J$1:$M$3403,2,0)),"")</f>
        <v/>
      </c>
    </row>
    <row r="2987" spans="1:8" x14ac:dyDescent="0.3">
      <c r="A2987"/>
      <c r="B2987"/>
      <c r="C2987"/>
      <c r="D2987"/>
      <c r="E2987"/>
      <c r="G2987" s="2" t="str">
        <f>IF(AND($A2987&lt;&gt;"Eindtotaal",$A2987&lt;&gt;""),(VLOOKUP($A2987,basisdata!$J$1:$M$3403,4,0)),"")</f>
        <v/>
      </c>
      <c r="H2987" s="2" t="str">
        <f>IF(AND($A2987&lt;&gt;"Eindtotaal",$A2987&lt;&gt;""),(VLOOKUP($A2987,basisdata!$J$1:$M$3403,2,0)),"")</f>
        <v/>
      </c>
    </row>
    <row r="2988" spans="1:8" x14ac:dyDescent="0.3">
      <c r="A2988"/>
      <c r="B2988"/>
      <c r="C2988"/>
      <c r="D2988"/>
      <c r="E2988"/>
      <c r="G2988" s="2" t="str">
        <f>IF(AND($A2988&lt;&gt;"Eindtotaal",$A2988&lt;&gt;""),(VLOOKUP($A2988,basisdata!$J$1:$M$3403,4,0)),"")</f>
        <v/>
      </c>
      <c r="H2988" s="2" t="str">
        <f>IF(AND($A2988&lt;&gt;"Eindtotaal",$A2988&lt;&gt;""),(VLOOKUP($A2988,basisdata!$J$1:$M$3403,2,0)),"")</f>
        <v/>
      </c>
    </row>
    <row r="2989" spans="1:8" x14ac:dyDescent="0.3">
      <c r="A2989"/>
      <c r="B2989"/>
      <c r="C2989"/>
      <c r="D2989"/>
      <c r="E2989"/>
      <c r="G2989" s="2" t="str">
        <f>IF(AND($A2989&lt;&gt;"Eindtotaal",$A2989&lt;&gt;""),(VLOOKUP($A2989,basisdata!$J$1:$M$3403,4,0)),"")</f>
        <v/>
      </c>
      <c r="H2989" s="2" t="str">
        <f>IF(AND($A2989&lt;&gt;"Eindtotaal",$A2989&lt;&gt;""),(VLOOKUP($A2989,basisdata!$J$1:$M$3403,2,0)),"")</f>
        <v/>
      </c>
    </row>
    <row r="2990" spans="1:8" x14ac:dyDescent="0.3">
      <c r="A2990"/>
      <c r="B2990"/>
      <c r="C2990"/>
      <c r="D2990"/>
      <c r="E2990"/>
      <c r="G2990" s="2" t="str">
        <f>IF(AND($A2990&lt;&gt;"Eindtotaal",$A2990&lt;&gt;""),(VLOOKUP($A2990,basisdata!$J$1:$M$3403,4,0)),"")</f>
        <v/>
      </c>
      <c r="H2990" s="2" t="str">
        <f>IF(AND($A2990&lt;&gt;"Eindtotaal",$A2990&lt;&gt;""),(VLOOKUP($A2990,basisdata!$J$1:$M$3403,2,0)),"")</f>
        <v/>
      </c>
    </row>
    <row r="2991" spans="1:8" x14ac:dyDescent="0.3">
      <c r="A2991"/>
      <c r="B2991"/>
      <c r="C2991"/>
      <c r="D2991"/>
      <c r="E2991"/>
      <c r="G2991" s="2" t="str">
        <f>IF(AND($A2991&lt;&gt;"Eindtotaal",$A2991&lt;&gt;""),(VLOOKUP($A2991,basisdata!$J$1:$M$3403,4,0)),"")</f>
        <v/>
      </c>
      <c r="H2991" s="2" t="str">
        <f>IF(AND($A2991&lt;&gt;"Eindtotaal",$A2991&lt;&gt;""),(VLOOKUP($A2991,basisdata!$J$1:$M$3403,2,0)),"")</f>
        <v/>
      </c>
    </row>
    <row r="2992" spans="1:8" x14ac:dyDescent="0.3">
      <c r="A2992"/>
      <c r="B2992"/>
      <c r="C2992"/>
      <c r="D2992"/>
      <c r="E2992"/>
      <c r="G2992" s="2" t="str">
        <f>IF(AND($A2992&lt;&gt;"Eindtotaal",$A2992&lt;&gt;""),(VLOOKUP($A2992,basisdata!$J$1:$M$3403,4,0)),"")</f>
        <v/>
      </c>
      <c r="H2992" s="2" t="str">
        <f>IF(AND($A2992&lt;&gt;"Eindtotaal",$A2992&lt;&gt;""),(VLOOKUP($A2992,basisdata!$J$1:$M$3403,2,0)),"")</f>
        <v/>
      </c>
    </row>
    <row r="2993" spans="1:8" x14ac:dyDescent="0.3">
      <c r="A2993"/>
      <c r="B2993"/>
      <c r="C2993"/>
      <c r="D2993"/>
      <c r="E2993"/>
      <c r="G2993" s="2" t="str">
        <f>IF(AND($A2993&lt;&gt;"Eindtotaal",$A2993&lt;&gt;""),(VLOOKUP($A2993,basisdata!$J$1:$M$3403,4,0)),"")</f>
        <v/>
      </c>
      <c r="H2993" s="2" t="str">
        <f>IF(AND($A2993&lt;&gt;"Eindtotaal",$A2993&lt;&gt;""),(VLOOKUP($A2993,basisdata!$J$1:$M$3403,2,0)),"")</f>
        <v/>
      </c>
    </row>
    <row r="2994" spans="1:8" x14ac:dyDescent="0.3">
      <c r="A2994"/>
      <c r="B2994"/>
      <c r="C2994"/>
      <c r="D2994"/>
      <c r="E2994"/>
      <c r="G2994" s="2" t="str">
        <f>IF(AND($A2994&lt;&gt;"Eindtotaal",$A2994&lt;&gt;""),(VLOOKUP($A2994,basisdata!$J$1:$M$3403,4,0)),"")</f>
        <v/>
      </c>
      <c r="H2994" s="2" t="str">
        <f>IF(AND($A2994&lt;&gt;"Eindtotaal",$A2994&lt;&gt;""),(VLOOKUP($A2994,basisdata!$J$1:$M$3403,2,0)),"")</f>
        <v/>
      </c>
    </row>
    <row r="2995" spans="1:8" x14ac:dyDescent="0.3">
      <c r="A2995"/>
      <c r="B2995"/>
      <c r="C2995"/>
      <c r="D2995"/>
      <c r="E2995"/>
      <c r="G2995" s="2" t="str">
        <f>IF(AND($A2995&lt;&gt;"Eindtotaal",$A2995&lt;&gt;""),(VLOOKUP($A2995,basisdata!$J$1:$M$3403,4,0)),"")</f>
        <v/>
      </c>
      <c r="H2995" s="2" t="str">
        <f>IF(AND($A2995&lt;&gt;"Eindtotaal",$A2995&lt;&gt;""),(VLOOKUP($A2995,basisdata!$J$1:$M$3403,2,0)),"")</f>
        <v/>
      </c>
    </row>
    <row r="2996" spans="1:8" x14ac:dyDescent="0.3">
      <c r="A2996"/>
      <c r="B2996"/>
      <c r="C2996"/>
      <c r="D2996"/>
      <c r="E2996"/>
      <c r="G2996" s="2" t="str">
        <f>IF(AND($A2996&lt;&gt;"Eindtotaal",$A2996&lt;&gt;""),(VLOOKUP($A2996,basisdata!$J$1:$M$3403,4,0)),"")</f>
        <v/>
      </c>
      <c r="H2996" s="2" t="str">
        <f>IF(AND($A2996&lt;&gt;"Eindtotaal",$A2996&lt;&gt;""),(VLOOKUP($A2996,basisdata!$J$1:$M$3403,2,0)),"")</f>
        <v/>
      </c>
    </row>
    <row r="2997" spans="1:8" x14ac:dyDescent="0.3">
      <c r="A2997"/>
      <c r="B2997"/>
      <c r="C2997"/>
      <c r="D2997"/>
      <c r="E2997"/>
      <c r="G2997" s="2" t="str">
        <f>IF(AND($A2997&lt;&gt;"Eindtotaal",$A2997&lt;&gt;""),(VLOOKUP($A2997,basisdata!$J$1:$M$3403,4,0)),"")</f>
        <v/>
      </c>
      <c r="H2997" s="2" t="str">
        <f>IF(AND($A2997&lt;&gt;"Eindtotaal",$A2997&lt;&gt;""),(VLOOKUP($A2997,basisdata!$J$1:$M$3403,2,0)),"")</f>
        <v/>
      </c>
    </row>
    <row r="2998" spans="1:8" x14ac:dyDescent="0.3">
      <c r="A2998"/>
      <c r="B2998"/>
      <c r="C2998"/>
      <c r="D2998"/>
      <c r="E2998"/>
      <c r="G2998" s="2" t="str">
        <f>IF(AND($A2998&lt;&gt;"Eindtotaal",$A2998&lt;&gt;""),(VLOOKUP($A2998,basisdata!$J$1:$M$3403,4,0)),"")</f>
        <v/>
      </c>
      <c r="H2998" s="2" t="str">
        <f>IF(AND($A2998&lt;&gt;"Eindtotaal",$A2998&lt;&gt;""),(VLOOKUP($A2998,basisdata!$J$1:$M$3403,2,0)),"")</f>
        <v/>
      </c>
    </row>
    <row r="2999" spans="1:8" x14ac:dyDescent="0.3">
      <c r="A2999"/>
      <c r="B2999"/>
      <c r="C2999"/>
      <c r="D2999"/>
      <c r="E2999"/>
      <c r="G2999" s="2" t="str">
        <f>IF(AND($A2999&lt;&gt;"Eindtotaal",$A2999&lt;&gt;""),(VLOOKUP($A2999,basisdata!$J$1:$M$3403,4,0)),"")</f>
        <v/>
      </c>
      <c r="H2999" s="2" t="str">
        <f>IF(AND($A2999&lt;&gt;"Eindtotaal",$A2999&lt;&gt;""),(VLOOKUP($A2999,basisdata!$J$1:$M$3403,2,0)),"")</f>
        <v/>
      </c>
    </row>
    <row r="3000" spans="1:8" x14ac:dyDescent="0.3">
      <c r="A3000"/>
      <c r="B3000"/>
      <c r="C3000"/>
      <c r="D3000"/>
      <c r="E3000"/>
      <c r="G3000" s="2" t="str">
        <f>IF(AND($A3000&lt;&gt;"Eindtotaal",$A3000&lt;&gt;""),(VLOOKUP($A3000,basisdata!$J$1:$M$3403,4,0)),"")</f>
        <v/>
      </c>
      <c r="H3000" s="2" t="str">
        <f>IF(AND($A3000&lt;&gt;"Eindtotaal",$A3000&lt;&gt;""),(VLOOKUP($A3000,basisdata!$J$1:$M$3403,2,0)),"")</f>
        <v/>
      </c>
    </row>
    <row r="3001" spans="1:8" x14ac:dyDescent="0.3">
      <c r="A3001"/>
      <c r="B3001"/>
      <c r="C3001"/>
      <c r="D3001"/>
      <c r="E3001"/>
      <c r="G3001" s="2" t="str">
        <f>IF(AND($A3001&lt;&gt;"Eindtotaal",$A3001&lt;&gt;""),(VLOOKUP($A3001,basisdata!$J$1:$M$3403,4,0)),"")</f>
        <v/>
      </c>
      <c r="H3001" s="2" t="str">
        <f>IF(AND($A3001&lt;&gt;"Eindtotaal",$A3001&lt;&gt;""),(VLOOKUP($A3001,basisdata!$J$1:$M$3403,2,0)),"")</f>
        <v/>
      </c>
    </row>
    <row r="3002" spans="1:8" x14ac:dyDescent="0.3">
      <c r="A3002"/>
      <c r="B3002"/>
      <c r="C3002"/>
      <c r="D3002"/>
      <c r="E3002"/>
      <c r="G3002" s="2" t="str">
        <f>IF(AND($A3002&lt;&gt;"Eindtotaal",$A3002&lt;&gt;""),(VLOOKUP($A3002,basisdata!$J$1:$M$3403,4,0)),"")</f>
        <v/>
      </c>
      <c r="H3002" s="2" t="str">
        <f>IF(AND($A3002&lt;&gt;"Eindtotaal",$A3002&lt;&gt;""),(VLOOKUP($A3002,basisdata!$J$1:$M$3403,2,0)),"")</f>
        <v/>
      </c>
    </row>
    <row r="3003" spans="1:8" x14ac:dyDescent="0.3">
      <c r="A3003"/>
      <c r="B3003"/>
      <c r="C3003"/>
      <c r="D3003"/>
      <c r="E3003"/>
      <c r="G3003" s="2" t="str">
        <f>IF(AND($A3003&lt;&gt;"Eindtotaal",$A3003&lt;&gt;""),(VLOOKUP($A3003,basisdata!$J$1:$M$3403,4,0)),"")</f>
        <v/>
      </c>
      <c r="H3003" s="2" t="str">
        <f>IF(AND($A3003&lt;&gt;"Eindtotaal",$A3003&lt;&gt;""),(VLOOKUP($A3003,basisdata!$J$1:$M$3403,2,0)),"")</f>
        <v/>
      </c>
    </row>
    <row r="3004" spans="1:8" x14ac:dyDescent="0.3">
      <c r="A3004"/>
      <c r="B3004"/>
      <c r="C3004"/>
      <c r="D3004"/>
      <c r="E3004"/>
      <c r="G3004" s="2" t="str">
        <f>IF(AND($A3004&lt;&gt;"Eindtotaal",$A3004&lt;&gt;""),(VLOOKUP($A3004,basisdata!$J$1:$M$3403,4,0)),"")</f>
        <v/>
      </c>
      <c r="H3004" s="2" t="str">
        <f>IF(AND($A3004&lt;&gt;"Eindtotaal",$A3004&lt;&gt;""),(VLOOKUP($A3004,basisdata!$J$1:$M$3403,2,0)),"")</f>
        <v/>
      </c>
    </row>
    <row r="3005" spans="1:8" x14ac:dyDescent="0.3">
      <c r="A3005"/>
      <c r="B3005"/>
      <c r="C3005"/>
      <c r="D3005"/>
      <c r="E3005"/>
      <c r="G3005" s="2" t="str">
        <f>IF(AND($A3005&lt;&gt;"Eindtotaal",$A3005&lt;&gt;""),(VLOOKUP($A3005,basisdata!$J$1:$M$3403,4,0)),"")</f>
        <v/>
      </c>
      <c r="H3005" s="2" t="str">
        <f>IF(AND($A3005&lt;&gt;"Eindtotaal",$A3005&lt;&gt;""),(VLOOKUP($A3005,basisdata!$J$1:$M$3403,2,0)),"")</f>
        <v/>
      </c>
    </row>
    <row r="3006" spans="1:8" x14ac:dyDescent="0.3">
      <c r="A3006"/>
      <c r="B3006"/>
      <c r="C3006"/>
      <c r="D3006"/>
      <c r="E3006"/>
      <c r="G3006" s="2" t="str">
        <f>IF(AND($A3006&lt;&gt;"Eindtotaal",$A3006&lt;&gt;""),(VLOOKUP($A3006,basisdata!$J$1:$M$3403,4,0)),"")</f>
        <v/>
      </c>
      <c r="H3006" s="2" t="str">
        <f>IF(AND($A3006&lt;&gt;"Eindtotaal",$A3006&lt;&gt;""),(VLOOKUP($A3006,basisdata!$J$1:$M$3403,2,0)),"")</f>
        <v/>
      </c>
    </row>
    <row r="3007" spans="1:8" x14ac:dyDescent="0.3">
      <c r="A3007"/>
      <c r="B3007"/>
      <c r="C3007"/>
      <c r="D3007"/>
      <c r="E3007"/>
      <c r="G3007" s="2" t="str">
        <f>IF(AND($A3007&lt;&gt;"Eindtotaal",$A3007&lt;&gt;""),(VLOOKUP($A3007,basisdata!$J$1:$M$3403,4,0)),"")</f>
        <v/>
      </c>
      <c r="H3007" s="2" t="str">
        <f>IF(AND($A3007&lt;&gt;"Eindtotaal",$A3007&lt;&gt;""),(VLOOKUP($A3007,basisdata!$J$1:$M$3403,2,0)),"")</f>
        <v/>
      </c>
    </row>
    <row r="3008" spans="1:8" x14ac:dyDescent="0.3">
      <c r="A3008"/>
      <c r="B3008"/>
      <c r="C3008"/>
      <c r="D3008"/>
      <c r="E3008"/>
      <c r="G3008" s="2" t="str">
        <f>IF(AND($A3008&lt;&gt;"Eindtotaal",$A3008&lt;&gt;""),(VLOOKUP($A3008,basisdata!$J$1:$M$3403,4,0)),"")</f>
        <v/>
      </c>
      <c r="H3008" s="2" t="str">
        <f>IF(AND($A3008&lt;&gt;"Eindtotaal",$A3008&lt;&gt;""),(VLOOKUP($A3008,basisdata!$J$1:$M$3403,2,0)),"")</f>
        <v/>
      </c>
    </row>
    <row r="3009" spans="1:8" x14ac:dyDescent="0.3">
      <c r="A3009"/>
      <c r="B3009"/>
      <c r="C3009"/>
      <c r="D3009"/>
      <c r="E3009"/>
      <c r="G3009" s="2" t="str">
        <f>IF(AND($A3009&lt;&gt;"Eindtotaal",$A3009&lt;&gt;""),(VLOOKUP($A3009,basisdata!$J$1:$M$3403,4,0)),"")</f>
        <v/>
      </c>
      <c r="H3009" s="2" t="str">
        <f>IF(AND($A3009&lt;&gt;"Eindtotaal",$A3009&lt;&gt;""),(VLOOKUP($A3009,basisdata!$J$1:$M$3403,2,0)),"")</f>
        <v/>
      </c>
    </row>
    <row r="3010" spans="1:8" x14ac:dyDescent="0.3">
      <c r="A3010"/>
      <c r="B3010"/>
      <c r="C3010"/>
      <c r="D3010"/>
      <c r="E3010"/>
      <c r="G3010" s="2" t="str">
        <f>IF(AND($A3010&lt;&gt;"Eindtotaal",$A3010&lt;&gt;""),(VLOOKUP($A3010,basisdata!$J$1:$M$3403,4,0)),"")</f>
        <v/>
      </c>
      <c r="H3010" s="2" t="str">
        <f>IF(AND($A3010&lt;&gt;"Eindtotaal",$A3010&lt;&gt;""),(VLOOKUP($A3010,basisdata!$J$1:$M$3403,2,0)),"")</f>
        <v/>
      </c>
    </row>
    <row r="3011" spans="1:8" x14ac:dyDescent="0.3">
      <c r="A3011"/>
      <c r="B3011"/>
      <c r="C3011"/>
      <c r="D3011"/>
      <c r="E3011"/>
      <c r="G3011" s="2" t="str">
        <f>IF(AND($A3011&lt;&gt;"Eindtotaal",$A3011&lt;&gt;""),(VLOOKUP($A3011,basisdata!$J$1:$M$3403,4,0)),"")</f>
        <v/>
      </c>
      <c r="H3011" s="2" t="str">
        <f>IF(AND($A3011&lt;&gt;"Eindtotaal",$A3011&lt;&gt;""),(VLOOKUP($A3011,basisdata!$J$1:$M$3403,2,0)),"")</f>
        <v/>
      </c>
    </row>
    <row r="3012" spans="1:8" x14ac:dyDescent="0.3">
      <c r="A3012"/>
      <c r="B3012"/>
      <c r="C3012"/>
      <c r="D3012"/>
      <c r="E3012"/>
      <c r="G3012" s="2" t="str">
        <f>IF(AND($A3012&lt;&gt;"Eindtotaal",$A3012&lt;&gt;""),(VLOOKUP($A3012,basisdata!$J$1:$M$3403,4,0)),"")</f>
        <v/>
      </c>
      <c r="H3012" s="2" t="str">
        <f>IF(AND($A3012&lt;&gt;"Eindtotaal",$A3012&lt;&gt;""),(VLOOKUP($A3012,basisdata!$J$1:$M$3403,2,0)),"")</f>
        <v/>
      </c>
    </row>
    <row r="3013" spans="1:8" x14ac:dyDescent="0.3">
      <c r="A3013"/>
      <c r="B3013"/>
      <c r="C3013"/>
      <c r="D3013"/>
      <c r="E3013"/>
      <c r="G3013" s="2" t="str">
        <f>IF(AND($A3013&lt;&gt;"Eindtotaal",$A3013&lt;&gt;""),(VLOOKUP($A3013,basisdata!$J$1:$M$3403,4,0)),"")</f>
        <v/>
      </c>
      <c r="H3013" s="2" t="str">
        <f>IF(AND($A3013&lt;&gt;"Eindtotaal",$A3013&lt;&gt;""),(VLOOKUP($A3013,basisdata!$J$1:$M$3403,2,0)),"")</f>
        <v/>
      </c>
    </row>
    <row r="3014" spans="1:8" x14ac:dyDescent="0.3">
      <c r="A3014"/>
      <c r="B3014"/>
      <c r="C3014"/>
      <c r="D3014"/>
      <c r="E3014"/>
      <c r="G3014" s="2" t="str">
        <f>IF(AND($A3014&lt;&gt;"Eindtotaal",$A3014&lt;&gt;""),(VLOOKUP($A3014,basisdata!$J$1:$M$3403,4,0)),"")</f>
        <v/>
      </c>
      <c r="H3014" s="2" t="str">
        <f>IF(AND($A3014&lt;&gt;"Eindtotaal",$A3014&lt;&gt;""),(VLOOKUP($A3014,basisdata!$J$1:$M$3403,2,0)),"")</f>
        <v/>
      </c>
    </row>
    <row r="3015" spans="1:8" x14ac:dyDescent="0.3">
      <c r="A3015"/>
      <c r="B3015"/>
      <c r="C3015"/>
      <c r="D3015"/>
      <c r="E3015"/>
      <c r="G3015" s="2" t="str">
        <f>IF(AND($A3015&lt;&gt;"Eindtotaal",$A3015&lt;&gt;""),(VLOOKUP($A3015,basisdata!$J$1:$M$3403,4,0)),"")</f>
        <v/>
      </c>
      <c r="H3015" s="2" t="str">
        <f>IF(AND($A3015&lt;&gt;"Eindtotaal",$A3015&lt;&gt;""),(VLOOKUP($A3015,basisdata!$J$1:$M$3403,2,0)),"")</f>
        <v/>
      </c>
    </row>
    <row r="3016" spans="1:8" x14ac:dyDescent="0.3">
      <c r="A3016"/>
      <c r="B3016"/>
      <c r="C3016"/>
      <c r="D3016"/>
      <c r="E3016"/>
      <c r="G3016" s="2" t="str">
        <f>IF(AND($A3016&lt;&gt;"Eindtotaal",$A3016&lt;&gt;""),(VLOOKUP($A3016,basisdata!$J$1:$M$3403,4,0)),"")</f>
        <v/>
      </c>
      <c r="H3016" s="2" t="str">
        <f>IF(AND($A3016&lt;&gt;"Eindtotaal",$A3016&lt;&gt;""),(VLOOKUP($A3016,basisdata!$J$1:$M$3403,2,0)),"")</f>
        <v/>
      </c>
    </row>
    <row r="3017" spans="1:8" x14ac:dyDescent="0.3">
      <c r="A3017"/>
      <c r="B3017"/>
      <c r="C3017"/>
      <c r="D3017"/>
      <c r="E3017"/>
      <c r="G3017" s="2" t="str">
        <f>IF(AND($A3017&lt;&gt;"Eindtotaal",$A3017&lt;&gt;""),(VLOOKUP($A3017,basisdata!$J$1:$M$3403,4,0)),"")</f>
        <v/>
      </c>
      <c r="H3017" s="2" t="str">
        <f>IF(AND($A3017&lt;&gt;"Eindtotaal",$A3017&lt;&gt;""),(VLOOKUP($A3017,basisdata!$J$1:$M$3403,2,0)),"")</f>
        <v/>
      </c>
    </row>
    <row r="3018" spans="1:8" x14ac:dyDescent="0.3">
      <c r="A3018"/>
      <c r="B3018"/>
      <c r="C3018"/>
      <c r="D3018"/>
      <c r="E3018"/>
      <c r="G3018" s="2" t="str">
        <f>IF(AND($A3018&lt;&gt;"Eindtotaal",$A3018&lt;&gt;""),(VLOOKUP($A3018,basisdata!$J$1:$M$3403,4,0)),"")</f>
        <v/>
      </c>
      <c r="H3018" s="2" t="str">
        <f>IF(AND($A3018&lt;&gt;"Eindtotaal",$A3018&lt;&gt;""),(VLOOKUP($A3018,basisdata!$J$1:$M$3403,2,0)),"")</f>
        <v/>
      </c>
    </row>
    <row r="3019" spans="1:8" x14ac:dyDescent="0.3">
      <c r="A3019"/>
      <c r="B3019"/>
      <c r="C3019"/>
      <c r="D3019"/>
      <c r="E3019"/>
      <c r="G3019" s="2" t="str">
        <f>IF(AND($A3019&lt;&gt;"Eindtotaal",$A3019&lt;&gt;""),(VLOOKUP($A3019,basisdata!$J$1:$M$3403,4,0)),"")</f>
        <v/>
      </c>
      <c r="H3019" s="2" t="str">
        <f>IF(AND($A3019&lt;&gt;"Eindtotaal",$A3019&lt;&gt;""),(VLOOKUP($A3019,basisdata!$J$1:$M$3403,2,0)),"")</f>
        <v/>
      </c>
    </row>
    <row r="3020" spans="1:8" x14ac:dyDescent="0.3">
      <c r="A3020"/>
      <c r="B3020"/>
      <c r="C3020"/>
      <c r="D3020"/>
      <c r="E3020"/>
      <c r="G3020" s="2" t="str">
        <f>IF(AND($A3020&lt;&gt;"Eindtotaal",$A3020&lt;&gt;""),(VLOOKUP($A3020,basisdata!$J$1:$M$3403,4,0)),"")</f>
        <v/>
      </c>
      <c r="H3020" s="2" t="str">
        <f>IF(AND($A3020&lt;&gt;"Eindtotaal",$A3020&lt;&gt;""),(VLOOKUP($A3020,basisdata!$J$1:$M$3403,2,0)),"")</f>
        <v/>
      </c>
    </row>
    <row r="3021" spans="1:8" x14ac:dyDescent="0.3">
      <c r="A3021"/>
      <c r="B3021"/>
      <c r="C3021"/>
      <c r="D3021"/>
      <c r="E3021"/>
      <c r="G3021" s="2" t="str">
        <f>IF(AND($A3021&lt;&gt;"Eindtotaal",$A3021&lt;&gt;""),(VLOOKUP($A3021,basisdata!$J$1:$M$3403,4,0)),"")</f>
        <v/>
      </c>
      <c r="H3021" s="2" t="str">
        <f>IF(AND($A3021&lt;&gt;"Eindtotaal",$A3021&lt;&gt;""),(VLOOKUP($A3021,basisdata!$J$1:$M$3403,2,0)),"")</f>
        <v/>
      </c>
    </row>
    <row r="3022" spans="1:8" x14ac:dyDescent="0.3">
      <c r="A3022"/>
      <c r="B3022"/>
      <c r="C3022"/>
      <c r="D3022"/>
      <c r="E3022"/>
      <c r="G3022" s="2" t="str">
        <f>IF(AND($A3022&lt;&gt;"Eindtotaal",$A3022&lt;&gt;""),(VLOOKUP($A3022,basisdata!$J$1:$M$3403,4,0)),"")</f>
        <v/>
      </c>
      <c r="H3022" s="2" t="str">
        <f>IF(AND($A3022&lt;&gt;"Eindtotaal",$A3022&lt;&gt;""),(VLOOKUP($A3022,basisdata!$J$1:$M$3403,2,0)),"")</f>
        <v/>
      </c>
    </row>
    <row r="3023" spans="1:8" x14ac:dyDescent="0.3">
      <c r="A3023"/>
      <c r="B3023"/>
      <c r="C3023"/>
      <c r="D3023"/>
      <c r="E3023"/>
      <c r="G3023" s="2" t="str">
        <f>IF(AND($A3023&lt;&gt;"Eindtotaal",$A3023&lt;&gt;""),(VLOOKUP($A3023,basisdata!$J$1:$M$3403,4,0)),"")</f>
        <v/>
      </c>
      <c r="H3023" s="2" t="str">
        <f>IF(AND($A3023&lt;&gt;"Eindtotaal",$A3023&lt;&gt;""),(VLOOKUP($A3023,basisdata!$J$1:$M$3403,2,0)),"")</f>
        <v/>
      </c>
    </row>
    <row r="3024" spans="1:8" x14ac:dyDescent="0.3">
      <c r="A3024"/>
      <c r="B3024"/>
      <c r="C3024"/>
      <c r="D3024"/>
      <c r="E3024"/>
      <c r="G3024" s="2" t="str">
        <f>IF(AND($A3024&lt;&gt;"Eindtotaal",$A3024&lt;&gt;""),(VLOOKUP($A3024,basisdata!$J$1:$M$3403,4,0)),"")</f>
        <v/>
      </c>
      <c r="H3024" s="2" t="str">
        <f>IF(AND($A3024&lt;&gt;"Eindtotaal",$A3024&lt;&gt;""),(VLOOKUP($A3024,basisdata!$J$1:$M$3403,2,0)),"")</f>
        <v/>
      </c>
    </row>
    <row r="3025" spans="1:8" x14ac:dyDescent="0.3">
      <c r="A3025"/>
      <c r="B3025"/>
      <c r="C3025"/>
      <c r="D3025"/>
      <c r="E3025"/>
      <c r="G3025" s="2" t="str">
        <f>IF(AND($A3025&lt;&gt;"Eindtotaal",$A3025&lt;&gt;""),(VLOOKUP($A3025,basisdata!$J$1:$M$3403,4,0)),"")</f>
        <v/>
      </c>
      <c r="H3025" s="2" t="str">
        <f>IF(AND($A3025&lt;&gt;"Eindtotaal",$A3025&lt;&gt;""),(VLOOKUP($A3025,basisdata!$J$1:$M$3403,2,0)),"")</f>
        <v/>
      </c>
    </row>
    <row r="3026" spans="1:8" x14ac:dyDescent="0.3">
      <c r="A3026"/>
      <c r="B3026"/>
      <c r="C3026"/>
      <c r="D3026"/>
      <c r="E3026"/>
      <c r="G3026" s="2" t="str">
        <f>IF(AND($A3026&lt;&gt;"Eindtotaal",$A3026&lt;&gt;""),(VLOOKUP($A3026,basisdata!$J$1:$M$3403,4,0)),"")</f>
        <v/>
      </c>
      <c r="H3026" s="2" t="str">
        <f>IF(AND($A3026&lt;&gt;"Eindtotaal",$A3026&lt;&gt;""),(VLOOKUP($A3026,basisdata!$J$1:$M$3403,2,0)),"")</f>
        <v/>
      </c>
    </row>
    <row r="3027" spans="1:8" x14ac:dyDescent="0.3">
      <c r="A3027"/>
      <c r="B3027"/>
      <c r="C3027"/>
      <c r="D3027"/>
      <c r="E3027"/>
      <c r="G3027" s="2" t="str">
        <f>IF(AND($A3027&lt;&gt;"Eindtotaal",$A3027&lt;&gt;""),(VLOOKUP($A3027,basisdata!$J$1:$M$3403,4,0)),"")</f>
        <v/>
      </c>
      <c r="H3027" s="2" t="str">
        <f>IF(AND($A3027&lt;&gt;"Eindtotaal",$A3027&lt;&gt;""),(VLOOKUP($A3027,basisdata!$J$1:$M$3403,2,0)),"")</f>
        <v/>
      </c>
    </row>
    <row r="3028" spans="1:8" x14ac:dyDescent="0.3">
      <c r="A3028"/>
      <c r="B3028"/>
      <c r="C3028"/>
      <c r="D3028"/>
      <c r="E3028"/>
      <c r="G3028" s="2" t="str">
        <f>IF(AND($A3028&lt;&gt;"Eindtotaal",$A3028&lt;&gt;""),(VLOOKUP($A3028,basisdata!$J$1:$M$3403,4,0)),"")</f>
        <v/>
      </c>
      <c r="H3028" s="2" t="str">
        <f>IF(AND($A3028&lt;&gt;"Eindtotaal",$A3028&lt;&gt;""),(VLOOKUP($A3028,basisdata!$J$1:$M$3403,2,0)),"")</f>
        <v/>
      </c>
    </row>
    <row r="3029" spans="1:8" x14ac:dyDescent="0.3">
      <c r="A3029"/>
      <c r="B3029"/>
      <c r="C3029"/>
      <c r="D3029"/>
      <c r="E3029"/>
      <c r="G3029" s="2" t="str">
        <f>IF(AND($A3029&lt;&gt;"Eindtotaal",$A3029&lt;&gt;""),(VLOOKUP($A3029,basisdata!$J$1:$M$3403,4,0)),"")</f>
        <v/>
      </c>
      <c r="H3029" s="2" t="str">
        <f>IF(AND($A3029&lt;&gt;"Eindtotaal",$A3029&lt;&gt;""),(VLOOKUP($A3029,basisdata!$J$1:$M$3403,2,0)),"")</f>
        <v/>
      </c>
    </row>
    <row r="3030" spans="1:8" x14ac:dyDescent="0.3">
      <c r="A3030"/>
      <c r="B3030"/>
      <c r="C3030"/>
      <c r="D3030"/>
      <c r="E3030"/>
      <c r="G3030" s="2" t="str">
        <f>IF(AND($A3030&lt;&gt;"Eindtotaal",$A3030&lt;&gt;""),(VLOOKUP($A3030,basisdata!$J$1:$M$3403,4,0)),"")</f>
        <v/>
      </c>
      <c r="H3030" s="2" t="str">
        <f>IF(AND($A3030&lt;&gt;"Eindtotaal",$A3030&lt;&gt;""),(VLOOKUP($A3030,basisdata!$J$1:$M$3403,2,0)),"")</f>
        <v/>
      </c>
    </row>
    <row r="3031" spans="1:8" x14ac:dyDescent="0.3">
      <c r="A3031"/>
      <c r="B3031"/>
      <c r="C3031"/>
      <c r="D3031"/>
      <c r="E3031"/>
      <c r="G3031" s="2" t="str">
        <f>IF(AND($A3031&lt;&gt;"Eindtotaal",$A3031&lt;&gt;""),(VLOOKUP($A3031,basisdata!$J$1:$M$3403,4,0)),"")</f>
        <v/>
      </c>
      <c r="H3031" s="2" t="str">
        <f>IF(AND($A3031&lt;&gt;"Eindtotaal",$A3031&lt;&gt;""),(VLOOKUP($A3031,basisdata!$J$1:$M$3403,2,0)),"")</f>
        <v/>
      </c>
    </row>
    <row r="3032" spans="1:8" x14ac:dyDescent="0.3">
      <c r="A3032"/>
      <c r="B3032"/>
      <c r="C3032"/>
      <c r="D3032"/>
      <c r="E3032"/>
      <c r="G3032" s="2" t="str">
        <f>IF(AND($A3032&lt;&gt;"Eindtotaal",$A3032&lt;&gt;""),(VLOOKUP($A3032,basisdata!$J$1:$M$3403,4,0)),"")</f>
        <v/>
      </c>
      <c r="H3032" s="2" t="str">
        <f>IF(AND($A3032&lt;&gt;"Eindtotaal",$A3032&lt;&gt;""),(VLOOKUP($A3032,basisdata!$J$1:$M$3403,2,0)),"")</f>
        <v/>
      </c>
    </row>
    <row r="3033" spans="1:8" x14ac:dyDescent="0.3">
      <c r="A3033"/>
      <c r="B3033"/>
      <c r="C3033"/>
      <c r="D3033"/>
      <c r="E3033"/>
      <c r="G3033" s="2" t="str">
        <f>IF(AND($A3033&lt;&gt;"Eindtotaal",$A3033&lt;&gt;""),(VLOOKUP($A3033,basisdata!$J$1:$M$3403,4,0)),"")</f>
        <v/>
      </c>
      <c r="H3033" s="2" t="str">
        <f>IF(AND($A3033&lt;&gt;"Eindtotaal",$A3033&lt;&gt;""),(VLOOKUP($A3033,basisdata!$J$1:$M$3403,2,0)),"")</f>
        <v/>
      </c>
    </row>
    <row r="3034" spans="1:8" x14ac:dyDescent="0.3">
      <c r="A3034"/>
      <c r="B3034"/>
      <c r="C3034"/>
      <c r="D3034"/>
      <c r="E3034"/>
      <c r="G3034" s="2" t="str">
        <f>IF(AND($A3034&lt;&gt;"Eindtotaal",$A3034&lt;&gt;""),(VLOOKUP($A3034,basisdata!$J$1:$M$3403,4,0)),"")</f>
        <v/>
      </c>
      <c r="H3034" s="2" t="str">
        <f>IF(AND($A3034&lt;&gt;"Eindtotaal",$A3034&lt;&gt;""),(VLOOKUP($A3034,basisdata!$J$1:$M$3403,2,0)),"")</f>
        <v/>
      </c>
    </row>
    <row r="3035" spans="1:8" x14ac:dyDescent="0.3">
      <c r="A3035"/>
      <c r="B3035"/>
      <c r="C3035"/>
      <c r="D3035"/>
      <c r="E3035"/>
      <c r="G3035" s="2" t="str">
        <f>IF(AND($A3035&lt;&gt;"Eindtotaal",$A3035&lt;&gt;""),(VLOOKUP($A3035,basisdata!$J$1:$M$3403,4,0)),"")</f>
        <v/>
      </c>
      <c r="H3035" s="2" t="str">
        <f>IF(AND($A3035&lt;&gt;"Eindtotaal",$A3035&lt;&gt;""),(VLOOKUP($A3035,basisdata!$J$1:$M$3403,2,0)),"")</f>
        <v/>
      </c>
    </row>
    <row r="3036" spans="1:8" x14ac:dyDescent="0.3">
      <c r="A3036"/>
      <c r="B3036"/>
      <c r="C3036"/>
      <c r="D3036"/>
      <c r="E3036"/>
      <c r="G3036" s="2" t="str">
        <f>IF(AND($A3036&lt;&gt;"Eindtotaal",$A3036&lt;&gt;""),(VLOOKUP($A3036,basisdata!$J$1:$M$3403,4,0)),"")</f>
        <v/>
      </c>
      <c r="H3036" s="2" t="str">
        <f>IF(AND($A3036&lt;&gt;"Eindtotaal",$A3036&lt;&gt;""),(VLOOKUP($A3036,basisdata!$J$1:$M$3403,2,0)),"")</f>
        <v/>
      </c>
    </row>
    <row r="3037" spans="1:8" x14ac:dyDescent="0.3">
      <c r="A3037"/>
      <c r="B3037"/>
      <c r="C3037"/>
      <c r="D3037"/>
      <c r="E3037"/>
      <c r="G3037" s="2" t="str">
        <f>IF(AND($A3037&lt;&gt;"Eindtotaal",$A3037&lt;&gt;""),(VLOOKUP($A3037,basisdata!$J$1:$M$3403,4,0)),"")</f>
        <v/>
      </c>
      <c r="H3037" s="2" t="str">
        <f>IF(AND($A3037&lt;&gt;"Eindtotaal",$A3037&lt;&gt;""),(VLOOKUP($A3037,basisdata!$J$1:$M$3403,2,0)),"")</f>
        <v/>
      </c>
    </row>
    <row r="3038" spans="1:8" x14ac:dyDescent="0.3">
      <c r="A3038"/>
      <c r="B3038"/>
      <c r="C3038"/>
      <c r="D3038"/>
      <c r="E3038"/>
      <c r="G3038" s="2" t="str">
        <f>IF(AND($A3038&lt;&gt;"Eindtotaal",$A3038&lt;&gt;""),(VLOOKUP($A3038,basisdata!$J$1:$M$3403,4,0)),"")</f>
        <v/>
      </c>
      <c r="H3038" s="2" t="str">
        <f>IF(AND($A3038&lt;&gt;"Eindtotaal",$A3038&lt;&gt;""),(VLOOKUP($A3038,basisdata!$J$1:$M$3403,2,0)),"")</f>
        <v/>
      </c>
    </row>
    <row r="3039" spans="1:8" x14ac:dyDescent="0.3">
      <c r="A3039"/>
      <c r="B3039"/>
      <c r="C3039"/>
      <c r="D3039"/>
      <c r="E3039"/>
      <c r="G3039" s="2" t="str">
        <f>IF(AND($A3039&lt;&gt;"Eindtotaal",$A3039&lt;&gt;""),(VLOOKUP($A3039,basisdata!$J$1:$M$3403,4,0)),"")</f>
        <v/>
      </c>
      <c r="H3039" s="2" t="str">
        <f>IF(AND($A3039&lt;&gt;"Eindtotaal",$A3039&lt;&gt;""),(VLOOKUP($A3039,basisdata!$J$1:$M$3403,2,0)),"")</f>
        <v/>
      </c>
    </row>
    <row r="3040" spans="1:8" x14ac:dyDescent="0.3">
      <c r="A3040"/>
      <c r="B3040"/>
      <c r="C3040"/>
      <c r="D3040"/>
      <c r="E3040"/>
      <c r="G3040" s="2" t="str">
        <f>IF(AND($A3040&lt;&gt;"Eindtotaal",$A3040&lt;&gt;""),(VLOOKUP($A3040,basisdata!$J$1:$M$3403,4,0)),"")</f>
        <v/>
      </c>
      <c r="H3040" s="2" t="str">
        <f>IF(AND($A3040&lt;&gt;"Eindtotaal",$A3040&lt;&gt;""),(VLOOKUP($A3040,basisdata!$J$1:$M$3403,2,0)),"")</f>
        <v/>
      </c>
    </row>
    <row r="3041" spans="1:8" x14ac:dyDescent="0.3">
      <c r="A3041"/>
      <c r="B3041"/>
      <c r="C3041"/>
      <c r="D3041"/>
      <c r="E3041"/>
      <c r="G3041" s="2" t="str">
        <f>IF(AND($A3041&lt;&gt;"Eindtotaal",$A3041&lt;&gt;""),(VLOOKUP($A3041,basisdata!$J$1:$M$3403,4,0)),"")</f>
        <v/>
      </c>
      <c r="H3041" s="2" t="str">
        <f>IF(AND($A3041&lt;&gt;"Eindtotaal",$A3041&lt;&gt;""),(VLOOKUP($A3041,basisdata!$J$1:$M$3403,2,0)),"")</f>
        <v/>
      </c>
    </row>
    <row r="3042" spans="1:8" x14ac:dyDescent="0.3">
      <c r="A3042"/>
      <c r="B3042"/>
      <c r="C3042"/>
      <c r="D3042"/>
      <c r="E3042"/>
      <c r="G3042" s="2" t="str">
        <f>IF(AND($A3042&lt;&gt;"Eindtotaal",$A3042&lt;&gt;""),(VLOOKUP($A3042,basisdata!$J$1:$M$3403,4,0)),"")</f>
        <v/>
      </c>
      <c r="H3042" s="2" t="str">
        <f>IF(AND($A3042&lt;&gt;"Eindtotaal",$A3042&lt;&gt;""),(VLOOKUP($A3042,basisdata!$J$1:$M$3403,2,0)),"")</f>
        <v/>
      </c>
    </row>
    <row r="3043" spans="1:8" x14ac:dyDescent="0.3">
      <c r="A3043"/>
      <c r="B3043"/>
      <c r="C3043"/>
      <c r="D3043"/>
      <c r="E3043"/>
      <c r="G3043" s="2" t="str">
        <f>IF(AND($A3043&lt;&gt;"Eindtotaal",$A3043&lt;&gt;""),(VLOOKUP($A3043,basisdata!$J$1:$M$3403,4,0)),"")</f>
        <v/>
      </c>
      <c r="H3043" s="2" t="str">
        <f>IF(AND($A3043&lt;&gt;"Eindtotaal",$A3043&lt;&gt;""),(VLOOKUP($A3043,basisdata!$J$1:$M$3403,2,0)),"")</f>
        <v/>
      </c>
    </row>
    <row r="3044" spans="1:8" x14ac:dyDescent="0.3">
      <c r="A3044"/>
      <c r="B3044"/>
      <c r="C3044"/>
      <c r="D3044"/>
      <c r="E3044"/>
      <c r="G3044" s="2" t="str">
        <f>IF(AND($A3044&lt;&gt;"Eindtotaal",$A3044&lt;&gt;""),(VLOOKUP($A3044,basisdata!$J$1:$M$3403,4,0)),"")</f>
        <v/>
      </c>
      <c r="H3044" s="2" t="str">
        <f>IF(AND($A3044&lt;&gt;"Eindtotaal",$A3044&lt;&gt;""),(VLOOKUP($A3044,basisdata!$J$1:$M$3403,2,0)),"")</f>
        <v/>
      </c>
    </row>
    <row r="3045" spans="1:8" x14ac:dyDescent="0.3">
      <c r="A3045"/>
      <c r="B3045"/>
      <c r="C3045"/>
      <c r="D3045"/>
      <c r="E3045"/>
      <c r="G3045" s="2" t="str">
        <f>IF(AND($A3045&lt;&gt;"Eindtotaal",$A3045&lt;&gt;""),(VLOOKUP($A3045,basisdata!$J$1:$M$3403,4,0)),"")</f>
        <v/>
      </c>
      <c r="H3045" s="2" t="str">
        <f>IF(AND($A3045&lt;&gt;"Eindtotaal",$A3045&lt;&gt;""),(VLOOKUP($A3045,basisdata!$J$1:$M$3403,2,0)),"")</f>
        <v/>
      </c>
    </row>
    <row r="3046" spans="1:8" x14ac:dyDescent="0.3">
      <c r="A3046"/>
      <c r="B3046"/>
      <c r="C3046"/>
      <c r="D3046"/>
      <c r="E3046"/>
      <c r="G3046" s="2" t="str">
        <f>IF(AND($A3046&lt;&gt;"Eindtotaal",$A3046&lt;&gt;""),(VLOOKUP($A3046,basisdata!$J$1:$M$3403,4,0)),"")</f>
        <v/>
      </c>
      <c r="H3046" s="2" t="str">
        <f>IF(AND($A3046&lt;&gt;"Eindtotaal",$A3046&lt;&gt;""),(VLOOKUP($A3046,basisdata!$J$1:$M$3403,2,0)),"")</f>
        <v/>
      </c>
    </row>
    <row r="3047" spans="1:8" x14ac:dyDescent="0.3">
      <c r="A3047"/>
      <c r="B3047"/>
      <c r="C3047"/>
      <c r="D3047"/>
      <c r="E3047"/>
      <c r="G3047" s="2" t="str">
        <f>IF(AND($A3047&lt;&gt;"Eindtotaal",$A3047&lt;&gt;""),(VLOOKUP($A3047,basisdata!$J$1:$M$3403,4,0)),"")</f>
        <v/>
      </c>
      <c r="H3047" s="2" t="str">
        <f>IF(AND($A3047&lt;&gt;"Eindtotaal",$A3047&lt;&gt;""),(VLOOKUP($A3047,basisdata!$J$1:$M$3403,2,0)),"")</f>
        <v/>
      </c>
    </row>
    <row r="3048" spans="1:8" x14ac:dyDescent="0.3">
      <c r="A3048"/>
      <c r="B3048"/>
      <c r="C3048"/>
      <c r="D3048"/>
      <c r="E3048"/>
      <c r="G3048" s="2" t="str">
        <f>IF(AND($A3048&lt;&gt;"Eindtotaal",$A3048&lt;&gt;""),(VLOOKUP($A3048,basisdata!$J$1:$M$3403,4,0)),"")</f>
        <v/>
      </c>
      <c r="H3048" s="2" t="str">
        <f>IF(AND($A3048&lt;&gt;"Eindtotaal",$A3048&lt;&gt;""),(VLOOKUP($A3048,basisdata!$J$1:$M$3403,2,0)),"")</f>
        <v/>
      </c>
    </row>
    <row r="3049" spans="1:8" x14ac:dyDescent="0.3">
      <c r="A3049"/>
      <c r="B3049"/>
      <c r="C3049"/>
      <c r="D3049"/>
      <c r="E3049"/>
      <c r="G3049" s="2" t="str">
        <f>IF(AND($A3049&lt;&gt;"Eindtotaal",$A3049&lt;&gt;""),(VLOOKUP($A3049,basisdata!$J$1:$M$3403,4,0)),"")</f>
        <v/>
      </c>
      <c r="H3049" s="2" t="str">
        <f>IF(AND($A3049&lt;&gt;"Eindtotaal",$A3049&lt;&gt;""),(VLOOKUP($A3049,basisdata!$J$1:$M$3403,2,0)),"")</f>
        <v/>
      </c>
    </row>
    <row r="3050" spans="1:8" x14ac:dyDescent="0.3">
      <c r="A3050"/>
      <c r="B3050"/>
      <c r="C3050"/>
      <c r="D3050"/>
      <c r="E3050"/>
      <c r="G3050" s="2" t="str">
        <f>IF(AND($A3050&lt;&gt;"Eindtotaal",$A3050&lt;&gt;""),(VLOOKUP($A3050,basisdata!$J$1:$M$3403,4,0)),"")</f>
        <v/>
      </c>
      <c r="H3050" s="2" t="str">
        <f>IF(AND($A3050&lt;&gt;"Eindtotaal",$A3050&lt;&gt;""),(VLOOKUP($A3050,basisdata!$J$1:$M$3403,2,0)),"")</f>
        <v/>
      </c>
    </row>
    <row r="3051" spans="1:8" x14ac:dyDescent="0.3">
      <c r="A3051"/>
      <c r="B3051"/>
      <c r="C3051"/>
      <c r="D3051"/>
      <c r="E3051"/>
      <c r="G3051" s="2" t="str">
        <f>IF(AND($A3051&lt;&gt;"Eindtotaal",$A3051&lt;&gt;""),(VLOOKUP($A3051,basisdata!$J$1:$M$3403,4,0)),"")</f>
        <v/>
      </c>
      <c r="H3051" s="2" t="str">
        <f>IF(AND($A3051&lt;&gt;"Eindtotaal",$A3051&lt;&gt;""),(VLOOKUP($A3051,basisdata!$J$1:$M$3403,2,0)),"")</f>
        <v/>
      </c>
    </row>
    <row r="3052" spans="1:8" x14ac:dyDescent="0.3">
      <c r="A3052"/>
      <c r="B3052"/>
      <c r="C3052"/>
      <c r="D3052"/>
      <c r="E3052"/>
      <c r="G3052" s="2" t="str">
        <f>IF(AND($A3052&lt;&gt;"Eindtotaal",$A3052&lt;&gt;""),(VLOOKUP($A3052,basisdata!$J$1:$M$3403,4,0)),"")</f>
        <v/>
      </c>
      <c r="H3052" s="2" t="str">
        <f>IF(AND($A3052&lt;&gt;"Eindtotaal",$A3052&lt;&gt;""),(VLOOKUP($A3052,basisdata!$J$1:$M$3403,2,0)),"")</f>
        <v/>
      </c>
    </row>
    <row r="3053" spans="1:8" x14ac:dyDescent="0.3">
      <c r="A3053"/>
      <c r="B3053"/>
      <c r="C3053"/>
      <c r="D3053"/>
      <c r="E3053"/>
      <c r="G3053" s="2" t="str">
        <f>IF(AND($A3053&lt;&gt;"Eindtotaal",$A3053&lt;&gt;""),(VLOOKUP($A3053,basisdata!$J$1:$M$3403,4,0)),"")</f>
        <v/>
      </c>
      <c r="H3053" s="2" t="str">
        <f>IF(AND($A3053&lt;&gt;"Eindtotaal",$A3053&lt;&gt;""),(VLOOKUP($A3053,basisdata!$J$1:$M$3403,2,0)),"")</f>
        <v/>
      </c>
    </row>
    <row r="3054" spans="1:8" x14ac:dyDescent="0.3">
      <c r="A3054"/>
      <c r="B3054"/>
      <c r="C3054"/>
      <c r="D3054"/>
      <c r="E3054"/>
      <c r="G3054" s="2" t="str">
        <f>IF(AND($A3054&lt;&gt;"Eindtotaal",$A3054&lt;&gt;""),(VLOOKUP($A3054,basisdata!$J$1:$M$3403,4,0)),"")</f>
        <v/>
      </c>
      <c r="H3054" s="2" t="str">
        <f>IF(AND($A3054&lt;&gt;"Eindtotaal",$A3054&lt;&gt;""),(VLOOKUP($A3054,basisdata!$J$1:$M$3403,2,0)),"")</f>
        <v/>
      </c>
    </row>
    <row r="3055" spans="1:8" x14ac:dyDescent="0.3">
      <c r="A3055"/>
      <c r="B3055"/>
      <c r="C3055"/>
      <c r="D3055"/>
      <c r="E3055"/>
      <c r="G3055" s="2" t="str">
        <f>IF(AND($A3055&lt;&gt;"Eindtotaal",$A3055&lt;&gt;""),(VLOOKUP($A3055,basisdata!$J$1:$M$3403,4,0)),"")</f>
        <v/>
      </c>
      <c r="H3055" s="2" t="str">
        <f>IF(AND($A3055&lt;&gt;"Eindtotaal",$A3055&lt;&gt;""),(VLOOKUP($A3055,basisdata!$J$1:$M$3403,2,0)),"")</f>
        <v/>
      </c>
    </row>
    <row r="3056" spans="1:8" x14ac:dyDescent="0.3">
      <c r="A3056"/>
      <c r="B3056"/>
      <c r="C3056"/>
      <c r="D3056"/>
      <c r="E3056"/>
      <c r="G3056" s="2" t="str">
        <f>IF(AND($A3056&lt;&gt;"Eindtotaal",$A3056&lt;&gt;""),(VLOOKUP($A3056,basisdata!$J$1:$M$3403,4,0)),"")</f>
        <v/>
      </c>
      <c r="H3056" s="2" t="str">
        <f>IF(AND($A3056&lt;&gt;"Eindtotaal",$A3056&lt;&gt;""),(VLOOKUP($A3056,basisdata!$J$1:$M$3403,2,0)),"")</f>
        <v/>
      </c>
    </row>
    <row r="3057" spans="1:8" x14ac:dyDescent="0.3">
      <c r="A3057"/>
      <c r="B3057"/>
      <c r="C3057"/>
      <c r="D3057"/>
      <c r="E3057"/>
      <c r="G3057" s="2" t="str">
        <f>IF(AND($A3057&lt;&gt;"Eindtotaal",$A3057&lt;&gt;""),(VLOOKUP($A3057,basisdata!$J$1:$M$3403,4,0)),"")</f>
        <v/>
      </c>
      <c r="H3057" s="2" t="str">
        <f>IF(AND($A3057&lt;&gt;"Eindtotaal",$A3057&lt;&gt;""),(VLOOKUP($A3057,basisdata!$J$1:$M$3403,2,0)),"")</f>
        <v/>
      </c>
    </row>
    <row r="3058" spans="1:8" x14ac:dyDescent="0.3">
      <c r="A3058"/>
      <c r="B3058"/>
      <c r="C3058"/>
      <c r="D3058"/>
      <c r="E3058"/>
      <c r="G3058" s="2" t="str">
        <f>IF(AND($A3058&lt;&gt;"Eindtotaal",$A3058&lt;&gt;""),(VLOOKUP($A3058,basisdata!$J$1:$M$3403,4,0)),"")</f>
        <v/>
      </c>
      <c r="H3058" s="2" t="str">
        <f>IF(AND($A3058&lt;&gt;"Eindtotaal",$A3058&lt;&gt;""),(VLOOKUP($A3058,basisdata!$J$1:$M$3403,2,0)),"")</f>
        <v/>
      </c>
    </row>
    <row r="3059" spans="1:8" x14ac:dyDescent="0.3">
      <c r="A3059"/>
      <c r="B3059"/>
      <c r="C3059"/>
      <c r="D3059"/>
      <c r="E3059"/>
      <c r="G3059" s="2" t="str">
        <f>IF(AND($A3059&lt;&gt;"Eindtotaal",$A3059&lt;&gt;""),(VLOOKUP($A3059,basisdata!$J$1:$M$3403,4,0)),"")</f>
        <v/>
      </c>
      <c r="H3059" s="2" t="str">
        <f>IF(AND($A3059&lt;&gt;"Eindtotaal",$A3059&lt;&gt;""),(VLOOKUP($A3059,basisdata!$J$1:$M$3403,2,0)),"")</f>
        <v/>
      </c>
    </row>
    <row r="3060" spans="1:8" x14ac:dyDescent="0.3">
      <c r="A3060"/>
      <c r="B3060"/>
      <c r="C3060"/>
      <c r="D3060"/>
      <c r="E3060"/>
      <c r="G3060" s="2" t="str">
        <f>IF(AND($A3060&lt;&gt;"Eindtotaal",$A3060&lt;&gt;""),(VLOOKUP($A3060,basisdata!$J$1:$M$3403,4,0)),"")</f>
        <v/>
      </c>
      <c r="H3060" s="2" t="str">
        <f>IF(AND($A3060&lt;&gt;"Eindtotaal",$A3060&lt;&gt;""),(VLOOKUP($A3060,basisdata!$J$1:$M$3403,2,0)),"")</f>
        <v/>
      </c>
    </row>
    <row r="3061" spans="1:8" x14ac:dyDescent="0.3">
      <c r="A3061"/>
      <c r="B3061"/>
      <c r="C3061"/>
      <c r="D3061"/>
      <c r="E3061"/>
      <c r="G3061" s="2" t="str">
        <f>IF(AND($A3061&lt;&gt;"Eindtotaal",$A3061&lt;&gt;""),(VLOOKUP($A3061,basisdata!$J$1:$M$3403,4,0)),"")</f>
        <v/>
      </c>
      <c r="H3061" s="2" t="str">
        <f>IF(AND($A3061&lt;&gt;"Eindtotaal",$A3061&lt;&gt;""),(VLOOKUP($A3061,basisdata!$J$1:$M$3403,2,0)),"")</f>
        <v/>
      </c>
    </row>
    <row r="3062" spans="1:8" x14ac:dyDescent="0.3">
      <c r="A3062"/>
      <c r="B3062"/>
      <c r="C3062"/>
      <c r="D3062"/>
      <c r="E3062"/>
      <c r="G3062" s="2" t="str">
        <f>IF(AND($A3062&lt;&gt;"Eindtotaal",$A3062&lt;&gt;""),(VLOOKUP($A3062,basisdata!$J$1:$M$3403,4,0)),"")</f>
        <v/>
      </c>
      <c r="H3062" s="2" t="str">
        <f>IF(AND($A3062&lt;&gt;"Eindtotaal",$A3062&lt;&gt;""),(VLOOKUP($A3062,basisdata!$J$1:$M$3403,2,0)),"")</f>
        <v/>
      </c>
    </row>
    <row r="3063" spans="1:8" x14ac:dyDescent="0.3">
      <c r="A3063"/>
      <c r="B3063"/>
      <c r="C3063"/>
      <c r="D3063"/>
      <c r="E3063"/>
      <c r="G3063" s="2" t="str">
        <f>IF(AND($A3063&lt;&gt;"Eindtotaal",$A3063&lt;&gt;""),(VLOOKUP($A3063,basisdata!$J$1:$M$3403,4,0)),"")</f>
        <v/>
      </c>
      <c r="H3063" s="2" t="str">
        <f>IF(AND($A3063&lt;&gt;"Eindtotaal",$A3063&lt;&gt;""),(VLOOKUP($A3063,basisdata!$J$1:$M$3403,2,0)),"")</f>
        <v/>
      </c>
    </row>
    <row r="3064" spans="1:8" x14ac:dyDescent="0.3">
      <c r="A3064"/>
      <c r="B3064"/>
      <c r="C3064"/>
      <c r="D3064"/>
      <c r="E3064"/>
      <c r="G3064" s="2" t="str">
        <f>IF(AND($A3064&lt;&gt;"Eindtotaal",$A3064&lt;&gt;""),(VLOOKUP($A3064,basisdata!$J$1:$M$3403,4,0)),"")</f>
        <v/>
      </c>
      <c r="H3064" s="2" t="str">
        <f>IF(AND($A3064&lt;&gt;"Eindtotaal",$A3064&lt;&gt;""),(VLOOKUP($A3064,basisdata!$J$1:$M$3403,2,0)),"")</f>
        <v/>
      </c>
    </row>
    <row r="3065" spans="1:8" x14ac:dyDescent="0.3">
      <c r="A3065"/>
      <c r="B3065"/>
      <c r="C3065"/>
      <c r="D3065"/>
      <c r="E3065"/>
      <c r="G3065" s="2" t="str">
        <f>IF(AND($A3065&lt;&gt;"Eindtotaal",$A3065&lt;&gt;""),(VLOOKUP($A3065,basisdata!$J$1:$M$3403,4,0)),"")</f>
        <v/>
      </c>
      <c r="H3065" s="2" t="str">
        <f>IF(AND($A3065&lt;&gt;"Eindtotaal",$A3065&lt;&gt;""),(VLOOKUP($A3065,basisdata!$J$1:$M$3403,2,0)),"")</f>
        <v/>
      </c>
    </row>
    <row r="3066" spans="1:8" x14ac:dyDescent="0.3">
      <c r="A3066"/>
      <c r="B3066"/>
      <c r="C3066"/>
      <c r="D3066"/>
      <c r="E3066"/>
      <c r="G3066" s="2" t="str">
        <f>IF(AND($A3066&lt;&gt;"Eindtotaal",$A3066&lt;&gt;""),(VLOOKUP($A3066,basisdata!$J$1:$M$3403,4,0)),"")</f>
        <v/>
      </c>
      <c r="H3066" s="2" t="str">
        <f>IF(AND($A3066&lt;&gt;"Eindtotaal",$A3066&lt;&gt;""),(VLOOKUP($A3066,basisdata!$J$1:$M$3403,2,0)),"")</f>
        <v/>
      </c>
    </row>
    <row r="3067" spans="1:8" x14ac:dyDescent="0.3">
      <c r="A3067"/>
      <c r="B3067"/>
      <c r="C3067"/>
      <c r="D3067"/>
      <c r="E3067"/>
      <c r="G3067" s="2" t="str">
        <f>IF(AND($A3067&lt;&gt;"Eindtotaal",$A3067&lt;&gt;""),(VLOOKUP($A3067,basisdata!$J$1:$M$3403,4,0)),"")</f>
        <v/>
      </c>
      <c r="H3067" s="2" t="str">
        <f>IF(AND($A3067&lt;&gt;"Eindtotaal",$A3067&lt;&gt;""),(VLOOKUP($A3067,basisdata!$J$1:$M$3403,2,0)),"")</f>
        <v/>
      </c>
    </row>
    <row r="3068" spans="1:8" x14ac:dyDescent="0.3">
      <c r="A3068"/>
      <c r="B3068"/>
      <c r="C3068"/>
      <c r="D3068"/>
      <c r="E3068"/>
      <c r="G3068" s="2" t="str">
        <f>IF(AND($A3068&lt;&gt;"Eindtotaal",$A3068&lt;&gt;""),(VLOOKUP($A3068,basisdata!$J$1:$M$3403,4,0)),"")</f>
        <v/>
      </c>
      <c r="H3068" s="2" t="str">
        <f>IF(AND($A3068&lt;&gt;"Eindtotaal",$A3068&lt;&gt;""),(VLOOKUP($A3068,basisdata!$J$1:$M$3403,2,0)),"")</f>
        <v/>
      </c>
    </row>
    <row r="3069" spans="1:8" x14ac:dyDescent="0.3">
      <c r="A3069"/>
      <c r="B3069"/>
      <c r="C3069"/>
      <c r="D3069"/>
      <c r="E3069"/>
      <c r="G3069" s="2" t="str">
        <f>IF(AND($A3069&lt;&gt;"Eindtotaal",$A3069&lt;&gt;""),(VLOOKUP($A3069,basisdata!$J$1:$M$3403,4,0)),"")</f>
        <v/>
      </c>
      <c r="H3069" s="2" t="str">
        <f>IF(AND($A3069&lt;&gt;"Eindtotaal",$A3069&lt;&gt;""),(VLOOKUP($A3069,basisdata!$J$1:$M$3403,2,0)),"")</f>
        <v/>
      </c>
    </row>
    <row r="3070" spans="1:8" x14ac:dyDescent="0.3">
      <c r="A3070"/>
      <c r="B3070"/>
      <c r="C3070"/>
      <c r="D3070"/>
      <c r="E3070"/>
      <c r="G3070" s="2" t="str">
        <f>IF(AND($A3070&lt;&gt;"Eindtotaal",$A3070&lt;&gt;""),(VLOOKUP($A3070,basisdata!$J$1:$M$3403,4,0)),"")</f>
        <v/>
      </c>
      <c r="H3070" s="2" t="str">
        <f>IF(AND($A3070&lt;&gt;"Eindtotaal",$A3070&lt;&gt;""),(VLOOKUP($A3070,basisdata!$J$1:$M$3403,2,0)),"")</f>
        <v/>
      </c>
    </row>
    <row r="3071" spans="1:8" x14ac:dyDescent="0.3">
      <c r="A3071"/>
      <c r="B3071"/>
      <c r="C3071"/>
      <c r="D3071"/>
      <c r="E3071"/>
      <c r="G3071" s="2" t="str">
        <f>IF(AND($A3071&lt;&gt;"Eindtotaal",$A3071&lt;&gt;""),(VLOOKUP($A3071,basisdata!$J$1:$M$3403,4,0)),"")</f>
        <v/>
      </c>
      <c r="H3071" s="2" t="str">
        <f>IF(AND($A3071&lt;&gt;"Eindtotaal",$A3071&lt;&gt;""),(VLOOKUP($A3071,basisdata!$J$1:$M$3403,2,0)),"")</f>
        <v/>
      </c>
    </row>
    <row r="3072" spans="1:8" x14ac:dyDescent="0.3">
      <c r="A3072"/>
      <c r="B3072"/>
      <c r="C3072"/>
      <c r="D3072"/>
      <c r="E3072"/>
      <c r="G3072" s="2" t="str">
        <f>IF(AND($A3072&lt;&gt;"Eindtotaal",$A3072&lt;&gt;""),(VLOOKUP($A3072,basisdata!$J$1:$M$3403,4,0)),"")</f>
        <v/>
      </c>
      <c r="H3072" s="2" t="str">
        <f>IF(AND($A3072&lt;&gt;"Eindtotaal",$A3072&lt;&gt;""),(VLOOKUP($A3072,basisdata!$J$1:$M$3403,2,0)),"")</f>
        <v/>
      </c>
    </row>
    <row r="3073" spans="1:8" x14ac:dyDescent="0.3">
      <c r="A3073"/>
      <c r="B3073"/>
      <c r="C3073"/>
      <c r="D3073"/>
      <c r="E3073"/>
      <c r="G3073" s="2" t="str">
        <f>IF(AND($A3073&lt;&gt;"Eindtotaal",$A3073&lt;&gt;""),(VLOOKUP($A3073,basisdata!$J$1:$M$3403,4,0)),"")</f>
        <v/>
      </c>
      <c r="H3073" s="2" t="str">
        <f>IF(AND($A3073&lt;&gt;"Eindtotaal",$A3073&lt;&gt;""),(VLOOKUP($A3073,basisdata!$J$1:$M$3403,2,0)),"")</f>
        <v/>
      </c>
    </row>
    <row r="3074" spans="1:8" x14ac:dyDescent="0.3">
      <c r="A3074"/>
      <c r="B3074"/>
      <c r="C3074"/>
      <c r="D3074"/>
      <c r="E3074"/>
      <c r="G3074" s="2" t="str">
        <f>IF(AND($A3074&lt;&gt;"Eindtotaal",$A3074&lt;&gt;""),(VLOOKUP($A3074,basisdata!$J$1:$M$3403,4,0)),"")</f>
        <v/>
      </c>
      <c r="H3074" s="2" t="str">
        <f>IF(AND($A3074&lt;&gt;"Eindtotaal",$A3074&lt;&gt;""),(VLOOKUP($A3074,basisdata!$J$1:$M$3403,2,0)),"")</f>
        <v/>
      </c>
    </row>
    <row r="3075" spans="1:8" x14ac:dyDescent="0.3">
      <c r="A3075"/>
      <c r="B3075"/>
      <c r="C3075"/>
      <c r="D3075"/>
      <c r="E3075"/>
      <c r="G3075" s="2" t="str">
        <f>IF(AND($A3075&lt;&gt;"Eindtotaal",$A3075&lt;&gt;""),(VLOOKUP($A3075,basisdata!$J$1:$M$3403,4,0)),"")</f>
        <v/>
      </c>
      <c r="H3075" s="2" t="str">
        <f>IF(AND($A3075&lt;&gt;"Eindtotaal",$A3075&lt;&gt;""),(VLOOKUP($A3075,basisdata!$J$1:$M$3403,2,0)),"")</f>
        <v/>
      </c>
    </row>
    <row r="3076" spans="1:8" x14ac:dyDescent="0.3">
      <c r="A3076"/>
      <c r="B3076"/>
      <c r="C3076"/>
      <c r="D3076"/>
      <c r="E3076"/>
      <c r="G3076" s="2" t="str">
        <f>IF(AND($A3076&lt;&gt;"Eindtotaal",$A3076&lt;&gt;""),(VLOOKUP($A3076,basisdata!$J$1:$M$3403,4,0)),"")</f>
        <v/>
      </c>
      <c r="H3076" s="2" t="str">
        <f>IF(AND($A3076&lt;&gt;"Eindtotaal",$A3076&lt;&gt;""),(VLOOKUP($A3076,basisdata!$J$1:$M$3403,2,0)),"")</f>
        <v/>
      </c>
    </row>
    <row r="3077" spans="1:8" x14ac:dyDescent="0.3">
      <c r="A3077"/>
      <c r="B3077"/>
      <c r="C3077"/>
      <c r="D3077"/>
      <c r="E3077"/>
      <c r="G3077" s="2" t="str">
        <f>IF(AND($A3077&lt;&gt;"Eindtotaal",$A3077&lt;&gt;""),(VLOOKUP($A3077,basisdata!$J$1:$M$3403,4,0)),"")</f>
        <v/>
      </c>
      <c r="H3077" s="2" t="str">
        <f>IF(AND($A3077&lt;&gt;"Eindtotaal",$A3077&lt;&gt;""),(VLOOKUP($A3077,basisdata!$J$1:$M$3403,2,0)),"")</f>
        <v/>
      </c>
    </row>
    <row r="3078" spans="1:8" x14ac:dyDescent="0.3">
      <c r="A3078"/>
      <c r="B3078"/>
      <c r="C3078"/>
      <c r="D3078"/>
      <c r="E3078"/>
      <c r="G3078" s="2" t="str">
        <f>IF(AND($A3078&lt;&gt;"Eindtotaal",$A3078&lt;&gt;""),(VLOOKUP($A3078,basisdata!$J$1:$M$3403,4,0)),"")</f>
        <v/>
      </c>
      <c r="H3078" s="2" t="str">
        <f>IF(AND($A3078&lt;&gt;"Eindtotaal",$A3078&lt;&gt;""),(VLOOKUP($A3078,basisdata!$J$1:$M$3403,2,0)),"")</f>
        <v/>
      </c>
    </row>
    <row r="3079" spans="1:8" x14ac:dyDescent="0.3">
      <c r="A3079"/>
      <c r="B3079"/>
      <c r="C3079"/>
      <c r="D3079"/>
      <c r="E3079"/>
      <c r="G3079" s="2" t="str">
        <f>IF(AND($A3079&lt;&gt;"Eindtotaal",$A3079&lt;&gt;""),(VLOOKUP($A3079,basisdata!$J$1:$M$3403,4,0)),"")</f>
        <v/>
      </c>
      <c r="H3079" s="2" t="str">
        <f>IF(AND($A3079&lt;&gt;"Eindtotaal",$A3079&lt;&gt;""),(VLOOKUP($A3079,basisdata!$J$1:$M$3403,2,0)),"")</f>
        <v/>
      </c>
    </row>
    <row r="3080" spans="1:8" x14ac:dyDescent="0.3">
      <c r="A3080"/>
      <c r="B3080"/>
      <c r="C3080"/>
      <c r="D3080"/>
      <c r="E3080"/>
      <c r="G3080" s="2" t="str">
        <f>IF(AND($A3080&lt;&gt;"Eindtotaal",$A3080&lt;&gt;""),(VLOOKUP($A3080,basisdata!$J$1:$M$3403,4,0)),"")</f>
        <v/>
      </c>
      <c r="H3080" s="2" t="str">
        <f>IF(AND($A3080&lt;&gt;"Eindtotaal",$A3080&lt;&gt;""),(VLOOKUP($A3080,basisdata!$J$1:$M$3403,2,0)),"")</f>
        <v/>
      </c>
    </row>
    <row r="3081" spans="1:8" x14ac:dyDescent="0.3">
      <c r="A3081"/>
      <c r="B3081"/>
      <c r="C3081"/>
      <c r="D3081"/>
      <c r="E3081"/>
      <c r="G3081" s="2" t="str">
        <f>IF(AND($A3081&lt;&gt;"Eindtotaal",$A3081&lt;&gt;""),(VLOOKUP($A3081,basisdata!$J$1:$M$3403,4,0)),"")</f>
        <v/>
      </c>
      <c r="H3081" s="2" t="str">
        <f>IF(AND($A3081&lt;&gt;"Eindtotaal",$A3081&lt;&gt;""),(VLOOKUP($A3081,basisdata!$J$1:$M$3403,2,0)),"")</f>
        <v/>
      </c>
    </row>
    <row r="3082" spans="1:8" x14ac:dyDescent="0.3">
      <c r="A3082"/>
      <c r="B3082"/>
      <c r="C3082"/>
      <c r="D3082"/>
      <c r="E3082"/>
      <c r="G3082" s="2" t="str">
        <f>IF(AND($A3082&lt;&gt;"Eindtotaal",$A3082&lt;&gt;""),(VLOOKUP($A3082,basisdata!$J$1:$M$3403,4,0)),"")</f>
        <v/>
      </c>
      <c r="H3082" s="2" t="str">
        <f>IF(AND($A3082&lt;&gt;"Eindtotaal",$A3082&lt;&gt;""),(VLOOKUP($A3082,basisdata!$J$1:$M$3403,2,0)),"")</f>
        <v/>
      </c>
    </row>
    <row r="3083" spans="1:8" x14ac:dyDescent="0.3">
      <c r="A3083"/>
      <c r="B3083"/>
      <c r="C3083"/>
      <c r="D3083"/>
      <c r="E3083"/>
      <c r="G3083" s="2" t="str">
        <f>IF(AND($A3083&lt;&gt;"Eindtotaal",$A3083&lt;&gt;""),(VLOOKUP($A3083,basisdata!$J$1:$M$3403,4,0)),"")</f>
        <v/>
      </c>
      <c r="H3083" s="2" t="str">
        <f>IF(AND($A3083&lt;&gt;"Eindtotaal",$A3083&lt;&gt;""),(VLOOKUP($A3083,basisdata!$J$1:$M$3403,2,0)),"")</f>
        <v/>
      </c>
    </row>
    <row r="3084" spans="1:8" x14ac:dyDescent="0.3">
      <c r="A3084"/>
      <c r="B3084"/>
      <c r="C3084"/>
      <c r="D3084"/>
      <c r="E3084"/>
      <c r="G3084" s="2" t="str">
        <f>IF(AND($A3084&lt;&gt;"Eindtotaal",$A3084&lt;&gt;""),(VLOOKUP($A3084,basisdata!$J$1:$M$3403,4,0)),"")</f>
        <v/>
      </c>
      <c r="H3084" s="2" t="str">
        <f>IF(AND($A3084&lt;&gt;"Eindtotaal",$A3084&lt;&gt;""),(VLOOKUP($A3084,basisdata!$J$1:$M$3403,2,0)),"")</f>
        <v/>
      </c>
    </row>
    <row r="3085" spans="1:8" x14ac:dyDescent="0.3">
      <c r="A3085"/>
      <c r="B3085"/>
      <c r="C3085"/>
      <c r="D3085"/>
      <c r="E3085"/>
      <c r="G3085" s="2" t="str">
        <f>IF(AND($A3085&lt;&gt;"Eindtotaal",$A3085&lt;&gt;""),(VLOOKUP($A3085,basisdata!$J$1:$M$3403,4,0)),"")</f>
        <v/>
      </c>
      <c r="H3085" s="2" t="str">
        <f>IF(AND($A3085&lt;&gt;"Eindtotaal",$A3085&lt;&gt;""),(VLOOKUP($A3085,basisdata!$J$1:$M$3403,2,0)),"")</f>
        <v/>
      </c>
    </row>
    <row r="3086" spans="1:8" x14ac:dyDescent="0.3">
      <c r="A3086"/>
      <c r="B3086"/>
      <c r="C3086"/>
      <c r="D3086"/>
      <c r="E3086"/>
      <c r="G3086" s="2" t="str">
        <f>IF(AND($A3086&lt;&gt;"Eindtotaal",$A3086&lt;&gt;""),(VLOOKUP($A3086,basisdata!$J$1:$M$3403,4,0)),"")</f>
        <v/>
      </c>
      <c r="H3086" s="2" t="str">
        <f>IF(AND($A3086&lt;&gt;"Eindtotaal",$A3086&lt;&gt;""),(VLOOKUP($A3086,basisdata!$J$1:$M$3403,2,0)),"")</f>
        <v/>
      </c>
    </row>
    <row r="3087" spans="1:8" x14ac:dyDescent="0.3">
      <c r="A3087"/>
      <c r="B3087"/>
      <c r="C3087"/>
      <c r="D3087"/>
      <c r="E3087"/>
      <c r="G3087" s="2" t="str">
        <f>IF(AND($A3087&lt;&gt;"Eindtotaal",$A3087&lt;&gt;""),(VLOOKUP($A3087,basisdata!$J$1:$M$3403,4,0)),"")</f>
        <v/>
      </c>
      <c r="H3087" s="2" t="str">
        <f>IF(AND($A3087&lt;&gt;"Eindtotaal",$A3087&lt;&gt;""),(VLOOKUP($A3087,basisdata!$J$1:$M$3403,2,0)),"")</f>
        <v/>
      </c>
    </row>
    <row r="3088" spans="1:8" x14ac:dyDescent="0.3">
      <c r="A3088"/>
      <c r="B3088"/>
      <c r="C3088"/>
      <c r="D3088"/>
      <c r="E3088"/>
      <c r="G3088" s="2" t="str">
        <f>IF(AND($A3088&lt;&gt;"Eindtotaal",$A3088&lt;&gt;""),(VLOOKUP($A3088,basisdata!$J$1:$M$3403,4,0)),"")</f>
        <v/>
      </c>
      <c r="H3088" s="2" t="str">
        <f>IF(AND($A3088&lt;&gt;"Eindtotaal",$A3088&lt;&gt;""),(VLOOKUP($A3088,basisdata!$J$1:$M$3403,2,0)),"")</f>
        <v/>
      </c>
    </row>
    <row r="3089" spans="1:8" x14ac:dyDescent="0.3">
      <c r="A3089"/>
      <c r="B3089"/>
      <c r="C3089"/>
      <c r="D3089"/>
      <c r="E3089"/>
      <c r="G3089" s="2" t="str">
        <f>IF(AND($A3089&lt;&gt;"Eindtotaal",$A3089&lt;&gt;""),(VLOOKUP($A3089,basisdata!$J$1:$M$3403,4,0)),"")</f>
        <v/>
      </c>
      <c r="H3089" s="2" t="str">
        <f>IF(AND($A3089&lt;&gt;"Eindtotaal",$A3089&lt;&gt;""),(VLOOKUP($A3089,basisdata!$J$1:$M$3403,2,0)),"")</f>
        <v/>
      </c>
    </row>
    <row r="3090" spans="1:8" x14ac:dyDescent="0.3">
      <c r="A3090"/>
      <c r="B3090"/>
      <c r="C3090"/>
      <c r="D3090"/>
      <c r="E3090"/>
      <c r="G3090" s="2" t="str">
        <f>IF(AND($A3090&lt;&gt;"Eindtotaal",$A3090&lt;&gt;""),(VLOOKUP($A3090,basisdata!$J$1:$M$3403,4,0)),"")</f>
        <v/>
      </c>
      <c r="H3090" s="2" t="str">
        <f>IF(AND($A3090&lt;&gt;"Eindtotaal",$A3090&lt;&gt;""),(VLOOKUP($A3090,basisdata!$J$1:$M$3403,2,0)),"")</f>
        <v/>
      </c>
    </row>
    <row r="3091" spans="1:8" x14ac:dyDescent="0.3">
      <c r="A3091"/>
      <c r="B3091"/>
      <c r="C3091"/>
      <c r="D3091"/>
      <c r="E3091"/>
      <c r="G3091" s="2" t="str">
        <f>IF(AND($A3091&lt;&gt;"Eindtotaal",$A3091&lt;&gt;""),(VLOOKUP($A3091,basisdata!$J$1:$M$3403,4,0)),"")</f>
        <v/>
      </c>
      <c r="H3091" s="2" t="str">
        <f>IF(AND($A3091&lt;&gt;"Eindtotaal",$A3091&lt;&gt;""),(VLOOKUP($A3091,basisdata!$J$1:$M$3403,2,0)),"")</f>
        <v/>
      </c>
    </row>
    <row r="3092" spans="1:8" x14ac:dyDescent="0.3">
      <c r="A3092"/>
      <c r="B3092"/>
      <c r="C3092"/>
      <c r="D3092"/>
      <c r="E3092"/>
      <c r="G3092" s="2" t="str">
        <f>IF(AND($A3092&lt;&gt;"Eindtotaal",$A3092&lt;&gt;""),(VLOOKUP($A3092,basisdata!$J$1:$M$3403,4,0)),"")</f>
        <v/>
      </c>
      <c r="H3092" s="2" t="str">
        <f>IF(AND($A3092&lt;&gt;"Eindtotaal",$A3092&lt;&gt;""),(VLOOKUP($A3092,basisdata!$J$1:$M$3403,2,0)),"")</f>
        <v/>
      </c>
    </row>
    <row r="3093" spans="1:8" x14ac:dyDescent="0.3">
      <c r="A3093"/>
      <c r="B3093"/>
      <c r="C3093"/>
      <c r="D3093"/>
      <c r="E3093"/>
      <c r="G3093" s="2" t="str">
        <f>IF(AND($A3093&lt;&gt;"Eindtotaal",$A3093&lt;&gt;""),(VLOOKUP($A3093,basisdata!$J$1:$M$3403,4,0)),"")</f>
        <v/>
      </c>
      <c r="H3093" s="2" t="str">
        <f>IF(AND($A3093&lt;&gt;"Eindtotaal",$A3093&lt;&gt;""),(VLOOKUP($A3093,basisdata!$J$1:$M$3403,2,0)),"")</f>
        <v/>
      </c>
    </row>
    <row r="3094" spans="1:8" x14ac:dyDescent="0.3">
      <c r="A3094"/>
      <c r="B3094"/>
      <c r="C3094"/>
      <c r="D3094"/>
      <c r="E3094"/>
      <c r="G3094" s="2" t="str">
        <f>IF(AND($A3094&lt;&gt;"Eindtotaal",$A3094&lt;&gt;""),(VLOOKUP($A3094,basisdata!$J$1:$M$3403,4,0)),"")</f>
        <v/>
      </c>
      <c r="H3094" s="2" t="str">
        <f>IF(AND($A3094&lt;&gt;"Eindtotaal",$A3094&lt;&gt;""),(VLOOKUP($A3094,basisdata!$J$1:$M$3403,2,0)),"")</f>
        <v/>
      </c>
    </row>
    <row r="3095" spans="1:8" x14ac:dyDescent="0.3">
      <c r="A3095"/>
      <c r="B3095"/>
      <c r="C3095"/>
      <c r="D3095"/>
      <c r="E3095"/>
      <c r="G3095" s="2" t="str">
        <f>IF(AND($A3095&lt;&gt;"Eindtotaal",$A3095&lt;&gt;""),(VLOOKUP($A3095,basisdata!$J$1:$M$3403,4,0)),"")</f>
        <v/>
      </c>
      <c r="H3095" s="2" t="str">
        <f>IF(AND($A3095&lt;&gt;"Eindtotaal",$A3095&lt;&gt;""),(VLOOKUP($A3095,basisdata!$J$1:$M$3403,2,0)),"")</f>
        <v/>
      </c>
    </row>
    <row r="3096" spans="1:8" x14ac:dyDescent="0.3">
      <c r="A3096"/>
      <c r="B3096"/>
      <c r="C3096"/>
      <c r="D3096"/>
      <c r="E3096"/>
      <c r="G3096" s="2" t="str">
        <f>IF(AND($A3096&lt;&gt;"Eindtotaal",$A3096&lt;&gt;""),(VLOOKUP($A3096,basisdata!$J$1:$M$3403,4,0)),"")</f>
        <v/>
      </c>
      <c r="H3096" s="2" t="str">
        <f>IF(AND($A3096&lt;&gt;"Eindtotaal",$A3096&lt;&gt;""),(VLOOKUP($A3096,basisdata!$J$1:$M$3403,2,0)),"")</f>
        <v/>
      </c>
    </row>
    <row r="3097" spans="1:8" x14ac:dyDescent="0.3">
      <c r="A3097"/>
      <c r="B3097"/>
      <c r="C3097"/>
      <c r="D3097"/>
      <c r="E3097"/>
      <c r="G3097" s="2" t="str">
        <f>IF(AND($A3097&lt;&gt;"Eindtotaal",$A3097&lt;&gt;""),(VLOOKUP($A3097,basisdata!$J$1:$M$3403,4,0)),"")</f>
        <v/>
      </c>
      <c r="H3097" s="2" t="str">
        <f>IF(AND($A3097&lt;&gt;"Eindtotaal",$A3097&lt;&gt;""),(VLOOKUP($A3097,basisdata!$J$1:$M$3403,2,0)),"")</f>
        <v/>
      </c>
    </row>
    <row r="3098" spans="1:8" x14ac:dyDescent="0.3">
      <c r="A3098"/>
      <c r="B3098"/>
      <c r="C3098"/>
      <c r="D3098"/>
      <c r="E3098"/>
      <c r="G3098" s="2" t="str">
        <f>IF(AND($A3098&lt;&gt;"Eindtotaal",$A3098&lt;&gt;""),(VLOOKUP($A3098,basisdata!$J$1:$M$3403,4,0)),"")</f>
        <v/>
      </c>
      <c r="H3098" s="2" t="str">
        <f>IF(AND($A3098&lt;&gt;"Eindtotaal",$A3098&lt;&gt;""),(VLOOKUP($A3098,basisdata!$J$1:$M$3403,2,0)),"")</f>
        <v/>
      </c>
    </row>
    <row r="3099" spans="1:8" x14ac:dyDescent="0.3">
      <c r="A3099"/>
      <c r="B3099"/>
      <c r="C3099"/>
      <c r="D3099"/>
      <c r="E3099"/>
      <c r="G3099" s="2" t="str">
        <f>IF(AND($A3099&lt;&gt;"Eindtotaal",$A3099&lt;&gt;""),(VLOOKUP($A3099,basisdata!$J$1:$M$3403,4,0)),"")</f>
        <v/>
      </c>
      <c r="H3099" s="2" t="str">
        <f>IF(AND($A3099&lt;&gt;"Eindtotaal",$A3099&lt;&gt;""),(VLOOKUP($A3099,basisdata!$J$1:$M$3403,2,0)),"")</f>
        <v/>
      </c>
    </row>
    <row r="3100" spans="1:8" x14ac:dyDescent="0.3">
      <c r="A3100"/>
      <c r="B3100"/>
      <c r="C3100"/>
      <c r="D3100"/>
      <c r="E3100"/>
      <c r="G3100" s="2" t="str">
        <f>IF(AND($A3100&lt;&gt;"Eindtotaal",$A3100&lt;&gt;""),(VLOOKUP($A3100,basisdata!$J$1:$M$3403,4,0)),"")</f>
        <v/>
      </c>
      <c r="H3100" s="2" t="str">
        <f>IF(AND($A3100&lt;&gt;"Eindtotaal",$A3100&lt;&gt;""),(VLOOKUP($A3100,basisdata!$J$1:$M$3403,2,0)),"")</f>
        <v/>
      </c>
    </row>
    <row r="3101" spans="1:8" x14ac:dyDescent="0.3">
      <c r="A3101"/>
      <c r="B3101"/>
      <c r="C3101"/>
      <c r="D3101"/>
      <c r="E3101"/>
      <c r="G3101" s="2" t="str">
        <f>IF(AND($A3101&lt;&gt;"Eindtotaal",$A3101&lt;&gt;""),(VLOOKUP($A3101,basisdata!$J$1:$M$3403,4,0)),"")</f>
        <v/>
      </c>
      <c r="H3101" s="2" t="str">
        <f>IF(AND($A3101&lt;&gt;"Eindtotaal",$A3101&lt;&gt;""),(VLOOKUP($A3101,basisdata!$J$1:$M$3403,2,0)),"")</f>
        <v/>
      </c>
    </row>
    <row r="3102" spans="1:8" x14ac:dyDescent="0.3">
      <c r="A3102"/>
      <c r="B3102"/>
      <c r="C3102"/>
      <c r="D3102"/>
      <c r="E3102"/>
      <c r="G3102" s="2" t="str">
        <f>IF(AND($A3102&lt;&gt;"Eindtotaal",$A3102&lt;&gt;""),(VLOOKUP($A3102,basisdata!$J$1:$M$3403,4,0)),"")</f>
        <v/>
      </c>
      <c r="H3102" s="2" t="str">
        <f>IF(AND($A3102&lt;&gt;"Eindtotaal",$A3102&lt;&gt;""),(VLOOKUP($A3102,basisdata!$J$1:$M$3403,2,0)),"")</f>
        <v/>
      </c>
    </row>
    <row r="3103" spans="1:8" x14ac:dyDescent="0.3">
      <c r="A3103"/>
      <c r="B3103"/>
      <c r="C3103"/>
      <c r="D3103"/>
      <c r="E3103"/>
      <c r="G3103" s="2" t="str">
        <f>IF(AND($A3103&lt;&gt;"Eindtotaal",$A3103&lt;&gt;""),(VLOOKUP($A3103,basisdata!$J$1:$M$3403,4,0)),"")</f>
        <v/>
      </c>
      <c r="H3103" s="2" t="str">
        <f>IF(AND($A3103&lt;&gt;"Eindtotaal",$A3103&lt;&gt;""),(VLOOKUP($A3103,basisdata!$J$1:$M$3403,2,0)),"")</f>
        <v/>
      </c>
    </row>
    <row r="3104" spans="1:8" x14ac:dyDescent="0.3">
      <c r="A3104"/>
      <c r="B3104"/>
      <c r="C3104"/>
      <c r="D3104"/>
      <c r="E3104"/>
      <c r="G3104" s="2" t="str">
        <f>IF(AND($A3104&lt;&gt;"Eindtotaal",$A3104&lt;&gt;""),(VLOOKUP($A3104,basisdata!$J$1:$M$3403,4,0)),"")</f>
        <v/>
      </c>
      <c r="H3104" s="2" t="str">
        <f>IF(AND($A3104&lt;&gt;"Eindtotaal",$A3104&lt;&gt;""),(VLOOKUP($A3104,basisdata!$J$1:$M$3403,2,0)),"")</f>
        <v/>
      </c>
    </row>
    <row r="3105" spans="1:8" x14ac:dyDescent="0.3">
      <c r="A3105"/>
      <c r="B3105"/>
      <c r="C3105"/>
      <c r="D3105"/>
      <c r="E3105"/>
      <c r="G3105" s="2" t="str">
        <f>IF(AND($A3105&lt;&gt;"Eindtotaal",$A3105&lt;&gt;""),(VLOOKUP($A3105,basisdata!$J$1:$M$3403,4,0)),"")</f>
        <v/>
      </c>
      <c r="H3105" s="2" t="str">
        <f>IF(AND($A3105&lt;&gt;"Eindtotaal",$A3105&lt;&gt;""),(VLOOKUP($A3105,basisdata!$J$1:$M$3403,2,0)),"")</f>
        <v/>
      </c>
    </row>
    <row r="3106" spans="1:8" x14ac:dyDescent="0.3">
      <c r="A3106"/>
      <c r="B3106"/>
      <c r="C3106"/>
      <c r="D3106"/>
      <c r="E3106"/>
      <c r="G3106" s="2" t="str">
        <f>IF(AND($A3106&lt;&gt;"Eindtotaal",$A3106&lt;&gt;""),(VLOOKUP($A3106,basisdata!$J$1:$M$3403,4,0)),"")</f>
        <v/>
      </c>
      <c r="H3106" s="2" t="str">
        <f>IF(AND($A3106&lt;&gt;"Eindtotaal",$A3106&lt;&gt;""),(VLOOKUP($A3106,basisdata!$J$1:$M$3403,2,0)),"")</f>
        <v/>
      </c>
    </row>
    <row r="3107" spans="1:8" x14ac:dyDescent="0.3">
      <c r="A3107"/>
      <c r="B3107"/>
      <c r="C3107"/>
      <c r="D3107"/>
      <c r="E3107"/>
      <c r="G3107" s="2" t="str">
        <f>IF(AND($A3107&lt;&gt;"Eindtotaal",$A3107&lt;&gt;""),(VLOOKUP($A3107,basisdata!$J$1:$M$3403,4,0)),"")</f>
        <v/>
      </c>
      <c r="H3107" s="2" t="str">
        <f>IF(AND($A3107&lt;&gt;"Eindtotaal",$A3107&lt;&gt;""),(VLOOKUP($A3107,basisdata!$J$1:$M$3403,2,0)),"")</f>
        <v/>
      </c>
    </row>
    <row r="3108" spans="1:8" x14ac:dyDescent="0.3">
      <c r="A3108"/>
      <c r="B3108"/>
      <c r="C3108"/>
      <c r="D3108"/>
      <c r="E3108"/>
      <c r="G3108" s="2" t="str">
        <f>IF(AND($A3108&lt;&gt;"Eindtotaal",$A3108&lt;&gt;""),(VLOOKUP($A3108,basisdata!$J$1:$M$3403,4,0)),"")</f>
        <v/>
      </c>
      <c r="H3108" s="2" t="str">
        <f>IF(AND($A3108&lt;&gt;"Eindtotaal",$A3108&lt;&gt;""),(VLOOKUP($A3108,basisdata!$J$1:$M$3403,2,0)),"")</f>
        <v/>
      </c>
    </row>
    <row r="3109" spans="1:8" x14ac:dyDescent="0.3">
      <c r="A3109"/>
      <c r="B3109"/>
      <c r="C3109"/>
      <c r="D3109"/>
      <c r="E3109"/>
      <c r="G3109" s="2" t="str">
        <f>IF(AND($A3109&lt;&gt;"Eindtotaal",$A3109&lt;&gt;""),(VLOOKUP($A3109,basisdata!$J$1:$M$3403,4,0)),"")</f>
        <v/>
      </c>
      <c r="H3109" s="2" t="str">
        <f>IF(AND($A3109&lt;&gt;"Eindtotaal",$A3109&lt;&gt;""),(VLOOKUP($A3109,basisdata!$J$1:$M$3403,2,0)),"")</f>
        <v/>
      </c>
    </row>
    <row r="3110" spans="1:8" x14ac:dyDescent="0.3">
      <c r="A3110"/>
      <c r="B3110"/>
      <c r="C3110"/>
      <c r="D3110"/>
      <c r="E3110"/>
      <c r="G3110" s="2" t="str">
        <f>IF(AND($A3110&lt;&gt;"Eindtotaal",$A3110&lt;&gt;""),(VLOOKUP($A3110,basisdata!$J$1:$M$3403,4,0)),"")</f>
        <v/>
      </c>
      <c r="H3110" s="2" t="str">
        <f>IF(AND($A3110&lt;&gt;"Eindtotaal",$A3110&lt;&gt;""),(VLOOKUP($A3110,basisdata!$J$1:$M$3403,2,0)),"")</f>
        <v/>
      </c>
    </row>
    <row r="3111" spans="1:8" x14ac:dyDescent="0.3">
      <c r="A3111"/>
      <c r="B3111"/>
      <c r="C3111"/>
      <c r="D3111"/>
      <c r="E3111"/>
      <c r="G3111" s="2" t="str">
        <f>IF(AND($A3111&lt;&gt;"Eindtotaal",$A3111&lt;&gt;""),(VLOOKUP($A3111,basisdata!$J$1:$M$3403,4,0)),"")</f>
        <v/>
      </c>
      <c r="H3111" s="2" t="str">
        <f>IF(AND($A3111&lt;&gt;"Eindtotaal",$A3111&lt;&gt;""),(VLOOKUP($A3111,basisdata!$J$1:$M$3403,2,0)),"")</f>
        <v/>
      </c>
    </row>
    <row r="3112" spans="1:8" x14ac:dyDescent="0.3">
      <c r="A3112"/>
      <c r="B3112"/>
      <c r="C3112"/>
      <c r="D3112"/>
      <c r="E3112"/>
      <c r="G3112" s="2" t="str">
        <f>IF(AND($A3112&lt;&gt;"Eindtotaal",$A3112&lt;&gt;""),(VLOOKUP($A3112,basisdata!$J$1:$M$3403,4,0)),"")</f>
        <v/>
      </c>
      <c r="H3112" s="2" t="str">
        <f>IF(AND($A3112&lt;&gt;"Eindtotaal",$A3112&lt;&gt;""),(VLOOKUP($A3112,basisdata!$J$1:$M$3403,2,0)),"")</f>
        <v/>
      </c>
    </row>
    <row r="3113" spans="1:8" x14ac:dyDescent="0.3">
      <c r="A3113"/>
      <c r="B3113"/>
      <c r="C3113"/>
      <c r="D3113"/>
      <c r="E3113"/>
      <c r="G3113" s="2" t="str">
        <f>IF(AND($A3113&lt;&gt;"Eindtotaal",$A3113&lt;&gt;""),(VLOOKUP($A3113,basisdata!$J$1:$M$3403,4,0)),"")</f>
        <v/>
      </c>
      <c r="H3113" s="2" t="str">
        <f>IF(AND($A3113&lt;&gt;"Eindtotaal",$A3113&lt;&gt;""),(VLOOKUP($A3113,basisdata!$J$1:$M$3403,2,0)),"")</f>
        <v/>
      </c>
    </row>
    <row r="3114" spans="1:8" x14ac:dyDescent="0.3">
      <c r="A3114"/>
      <c r="B3114"/>
      <c r="C3114"/>
      <c r="D3114"/>
      <c r="E3114"/>
      <c r="G3114" s="2" t="str">
        <f>IF(AND($A3114&lt;&gt;"Eindtotaal",$A3114&lt;&gt;""),(VLOOKUP($A3114,basisdata!$J$1:$M$3403,4,0)),"")</f>
        <v/>
      </c>
      <c r="H3114" s="2" t="str">
        <f>IF(AND($A3114&lt;&gt;"Eindtotaal",$A3114&lt;&gt;""),(VLOOKUP($A3114,basisdata!$J$1:$M$3403,2,0)),"")</f>
        <v/>
      </c>
    </row>
    <row r="3115" spans="1:8" x14ac:dyDescent="0.3">
      <c r="A3115"/>
      <c r="B3115"/>
      <c r="C3115"/>
      <c r="D3115"/>
      <c r="E3115"/>
      <c r="G3115" s="2" t="str">
        <f>IF(AND($A3115&lt;&gt;"Eindtotaal",$A3115&lt;&gt;""),(VLOOKUP($A3115,basisdata!$J$1:$M$3403,4,0)),"")</f>
        <v/>
      </c>
      <c r="H3115" s="2" t="str">
        <f>IF(AND($A3115&lt;&gt;"Eindtotaal",$A3115&lt;&gt;""),(VLOOKUP($A3115,basisdata!$J$1:$M$3403,2,0)),"")</f>
        <v/>
      </c>
    </row>
    <row r="3116" spans="1:8" x14ac:dyDescent="0.3">
      <c r="A3116"/>
      <c r="B3116"/>
      <c r="C3116"/>
      <c r="D3116"/>
      <c r="E3116"/>
      <c r="G3116" s="2" t="str">
        <f>IF(AND($A3116&lt;&gt;"Eindtotaal",$A3116&lt;&gt;""),(VLOOKUP($A3116,basisdata!$J$1:$M$3403,4,0)),"")</f>
        <v/>
      </c>
      <c r="H3116" s="2" t="str">
        <f>IF(AND($A3116&lt;&gt;"Eindtotaal",$A3116&lt;&gt;""),(VLOOKUP($A3116,basisdata!$J$1:$M$3403,2,0)),"")</f>
        <v/>
      </c>
    </row>
    <row r="3117" spans="1:8" x14ac:dyDescent="0.3">
      <c r="A3117"/>
      <c r="B3117"/>
      <c r="C3117"/>
      <c r="D3117"/>
      <c r="E3117"/>
      <c r="G3117" s="2" t="str">
        <f>IF(AND($A3117&lt;&gt;"Eindtotaal",$A3117&lt;&gt;""),(VLOOKUP($A3117,basisdata!$J$1:$M$3403,4,0)),"")</f>
        <v/>
      </c>
      <c r="H3117" s="2" t="str">
        <f>IF(AND($A3117&lt;&gt;"Eindtotaal",$A3117&lt;&gt;""),(VLOOKUP($A3117,basisdata!$J$1:$M$3403,2,0)),"")</f>
        <v/>
      </c>
    </row>
    <row r="3118" spans="1:8" x14ac:dyDescent="0.3">
      <c r="A3118"/>
      <c r="B3118"/>
      <c r="C3118"/>
      <c r="D3118"/>
      <c r="E3118"/>
      <c r="G3118" s="2" t="str">
        <f>IF(AND($A3118&lt;&gt;"Eindtotaal",$A3118&lt;&gt;""),(VLOOKUP($A3118,basisdata!$J$1:$M$3403,4,0)),"")</f>
        <v/>
      </c>
      <c r="H3118" s="2" t="str">
        <f>IF(AND($A3118&lt;&gt;"Eindtotaal",$A3118&lt;&gt;""),(VLOOKUP($A3118,basisdata!$J$1:$M$3403,2,0)),"")</f>
        <v/>
      </c>
    </row>
    <row r="3119" spans="1:8" x14ac:dyDescent="0.3">
      <c r="A3119"/>
      <c r="B3119"/>
      <c r="C3119"/>
      <c r="D3119"/>
      <c r="E3119"/>
      <c r="G3119" s="2" t="str">
        <f>IF(AND($A3119&lt;&gt;"Eindtotaal",$A3119&lt;&gt;""),(VLOOKUP($A3119,basisdata!$J$1:$M$3403,4,0)),"")</f>
        <v/>
      </c>
      <c r="H3119" s="2" t="str">
        <f>IF(AND($A3119&lt;&gt;"Eindtotaal",$A3119&lt;&gt;""),(VLOOKUP($A3119,basisdata!$J$1:$M$3403,2,0)),"")</f>
        <v/>
      </c>
    </row>
    <row r="3120" spans="1:8" x14ac:dyDescent="0.3">
      <c r="A3120"/>
      <c r="B3120"/>
      <c r="C3120"/>
      <c r="D3120"/>
      <c r="E3120"/>
      <c r="G3120" s="2" t="str">
        <f>IF(AND($A3120&lt;&gt;"Eindtotaal",$A3120&lt;&gt;""),(VLOOKUP($A3120,basisdata!$J$1:$M$3403,4,0)),"")</f>
        <v/>
      </c>
      <c r="H3120" s="2" t="str">
        <f>IF(AND($A3120&lt;&gt;"Eindtotaal",$A3120&lt;&gt;""),(VLOOKUP($A3120,basisdata!$J$1:$M$3403,2,0)),"")</f>
        <v/>
      </c>
    </row>
    <row r="3121" spans="1:8" x14ac:dyDescent="0.3">
      <c r="A3121"/>
      <c r="B3121"/>
      <c r="C3121"/>
      <c r="D3121"/>
      <c r="E3121"/>
      <c r="G3121" s="2" t="str">
        <f>IF(AND($A3121&lt;&gt;"Eindtotaal",$A3121&lt;&gt;""),(VLOOKUP($A3121,basisdata!$J$1:$M$3403,4,0)),"")</f>
        <v/>
      </c>
      <c r="H3121" s="2" t="str">
        <f>IF(AND($A3121&lt;&gt;"Eindtotaal",$A3121&lt;&gt;""),(VLOOKUP($A3121,basisdata!$J$1:$M$3403,2,0)),"")</f>
        <v/>
      </c>
    </row>
    <row r="3122" spans="1:8" x14ac:dyDescent="0.3">
      <c r="A3122"/>
      <c r="B3122"/>
      <c r="C3122"/>
      <c r="D3122"/>
      <c r="E3122"/>
      <c r="G3122" s="2" t="str">
        <f>IF(AND($A3122&lt;&gt;"Eindtotaal",$A3122&lt;&gt;""),(VLOOKUP($A3122,basisdata!$J$1:$M$3403,4,0)),"")</f>
        <v/>
      </c>
      <c r="H3122" s="2" t="str">
        <f>IF(AND($A3122&lt;&gt;"Eindtotaal",$A3122&lt;&gt;""),(VLOOKUP($A3122,basisdata!$J$1:$M$3403,2,0)),"")</f>
        <v/>
      </c>
    </row>
    <row r="3123" spans="1:8" x14ac:dyDescent="0.3">
      <c r="A3123"/>
      <c r="B3123"/>
      <c r="C3123"/>
      <c r="D3123"/>
      <c r="E3123"/>
      <c r="G3123" s="2" t="str">
        <f>IF(AND($A3123&lt;&gt;"Eindtotaal",$A3123&lt;&gt;""),(VLOOKUP($A3123,basisdata!$J$1:$M$3403,4,0)),"")</f>
        <v/>
      </c>
      <c r="H3123" s="2" t="str">
        <f>IF(AND($A3123&lt;&gt;"Eindtotaal",$A3123&lt;&gt;""),(VLOOKUP($A3123,basisdata!$J$1:$M$3403,2,0)),"")</f>
        <v/>
      </c>
    </row>
    <row r="3124" spans="1:8" x14ac:dyDescent="0.3">
      <c r="A3124"/>
      <c r="B3124"/>
      <c r="C3124"/>
      <c r="D3124"/>
      <c r="E3124"/>
      <c r="G3124" s="2" t="str">
        <f>IF(AND($A3124&lt;&gt;"Eindtotaal",$A3124&lt;&gt;""),(VLOOKUP($A3124,basisdata!$J$1:$M$3403,4,0)),"")</f>
        <v/>
      </c>
      <c r="H3124" s="2" t="str">
        <f>IF(AND($A3124&lt;&gt;"Eindtotaal",$A3124&lt;&gt;""),(VLOOKUP($A3124,basisdata!$J$1:$M$3403,2,0)),"")</f>
        <v/>
      </c>
    </row>
    <row r="3125" spans="1:8" x14ac:dyDescent="0.3">
      <c r="A3125"/>
      <c r="B3125"/>
      <c r="C3125"/>
      <c r="D3125"/>
      <c r="E3125"/>
      <c r="G3125" s="2" t="str">
        <f>IF(AND($A3125&lt;&gt;"Eindtotaal",$A3125&lt;&gt;""),(VLOOKUP($A3125,basisdata!$J$1:$M$3403,4,0)),"")</f>
        <v/>
      </c>
      <c r="H3125" s="2" t="str">
        <f>IF(AND($A3125&lt;&gt;"Eindtotaal",$A3125&lt;&gt;""),(VLOOKUP($A3125,basisdata!$J$1:$M$3403,2,0)),"")</f>
        <v/>
      </c>
    </row>
    <row r="3126" spans="1:8" x14ac:dyDescent="0.3">
      <c r="A3126"/>
      <c r="B3126"/>
      <c r="C3126"/>
      <c r="D3126"/>
      <c r="E3126"/>
      <c r="G3126" s="2" t="str">
        <f>IF(AND($A3126&lt;&gt;"Eindtotaal",$A3126&lt;&gt;""),(VLOOKUP($A3126,basisdata!$J$1:$M$3403,4,0)),"")</f>
        <v/>
      </c>
      <c r="H3126" s="2" t="str">
        <f>IF(AND($A3126&lt;&gt;"Eindtotaal",$A3126&lt;&gt;""),(VLOOKUP($A3126,basisdata!$J$1:$M$3403,2,0)),"")</f>
        <v/>
      </c>
    </row>
    <row r="3127" spans="1:8" x14ac:dyDescent="0.3">
      <c r="A3127"/>
      <c r="B3127"/>
      <c r="C3127"/>
      <c r="D3127"/>
      <c r="E3127"/>
      <c r="G3127" s="2" t="str">
        <f>IF(AND($A3127&lt;&gt;"Eindtotaal",$A3127&lt;&gt;""),(VLOOKUP($A3127,basisdata!$J$1:$M$3403,4,0)),"")</f>
        <v/>
      </c>
      <c r="H3127" s="2" t="str">
        <f>IF(AND($A3127&lt;&gt;"Eindtotaal",$A3127&lt;&gt;""),(VLOOKUP($A3127,basisdata!$J$1:$M$3403,2,0)),"")</f>
        <v/>
      </c>
    </row>
    <row r="3128" spans="1:8" x14ac:dyDescent="0.3">
      <c r="A3128"/>
      <c r="B3128"/>
      <c r="C3128"/>
      <c r="D3128"/>
      <c r="E3128"/>
      <c r="G3128" s="2" t="str">
        <f>IF(AND($A3128&lt;&gt;"Eindtotaal",$A3128&lt;&gt;""),(VLOOKUP($A3128,basisdata!$J$1:$M$3403,4,0)),"")</f>
        <v/>
      </c>
      <c r="H3128" s="2" t="str">
        <f>IF(AND($A3128&lt;&gt;"Eindtotaal",$A3128&lt;&gt;""),(VLOOKUP($A3128,basisdata!$J$1:$M$3403,2,0)),"")</f>
        <v/>
      </c>
    </row>
    <row r="3129" spans="1:8" x14ac:dyDescent="0.3">
      <c r="A3129"/>
      <c r="B3129"/>
      <c r="C3129"/>
      <c r="D3129"/>
      <c r="E3129"/>
      <c r="G3129" s="2" t="str">
        <f>IF(AND($A3129&lt;&gt;"Eindtotaal",$A3129&lt;&gt;""),(VLOOKUP($A3129,basisdata!$J$1:$M$3403,4,0)),"")</f>
        <v/>
      </c>
      <c r="H3129" s="2" t="str">
        <f>IF(AND($A3129&lt;&gt;"Eindtotaal",$A3129&lt;&gt;""),(VLOOKUP($A3129,basisdata!$J$1:$M$3403,2,0)),"")</f>
        <v/>
      </c>
    </row>
    <row r="3130" spans="1:8" x14ac:dyDescent="0.3">
      <c r="A3130"/>
      <c r="B3130"/>
      <c r="C3130"/>
      <c r="D3130"/>
      <c r="E3130"/>
      <c r="G3130" s="2" t="str">
        <f>IF(AND($A3130&lt;&gt;"Eindtotaal",$A3130&lt;&gt;""),(VLOOKUP($A3130,basisdata!$J$1:$M$3403,4,0)),"")</f>
        <v/>
      </c>
      <c r="H3130" s="2" t="str">
        <f>IF(AND($A3130&lt;&gt;"Eindtotaal",$A3130&lt;&gt;""),(VLOOKUP($A3130,basisdata!$J$1:$M$3403,2,0)),"")</f>
        <v/>
      </c>
    </row>
    <row r="3131" spans="1:8" x14ac:dyDescent="0.3">
      <c r="A3131"/>
      <c r="B3131"/>
      <c r="C3131"/>
      <c r="D3131"/>
      <c r="E3131"/>
      <c r="G3131" s="2" t="str">
        <f>IF(AND($A3131&lt;&gt;"Eindtotaal",$A3131&lt;&gt;""),(VLOOKUP($A3131,basisdata!$J$1:$M$3403,4,0)),"")</f>
        <v/>
      </c>
      <c r="H3131" s="2" t="str">
        <f>IF(AND($A3131&lt;&gt;"Eindtotaal",$A3131&lt;&gt;""),(VLOOKUP($A3131,basisdata!$J$1:$M$3403,2,0)),"")</f>
        <v/>
      </c>
    </row>
    <row r="3132" spans="1:8" x14ac:dyDescent="0.3">
      <c r="A3132"/>
      <c r="B3132"/>
      <c r="C3132"/>
      <c r="D3132"/>
      <c r="E3132"/>
      <c r="G3132" s="2" t="str">
        <f>IF(AND($A3132&lt;&gt;"Eindtotaal",$A3132&lt;&gt;""),(VLOOKUP($A3132,basisdata!$J$1:$M$3403,4,0)),"")</f>
        <v/>
      </c>
      <c r="H3132" s="2" t="str">
        <f>IF(AND($A3132&lt;&gt;"Eindtotaal",$A3132&lt;&gt;""),(VLOOKUP($A3132,basisdata!$J$1:$M$3403,2,0)),"")</f>
        <v/>
      </c>
    </row>
    <row r="3133" spans="1:8" x14ac:dyDescent="0.3">
      <c r="A3133"/>
      <c r="B3133"/>
      <c r="C3133"/>
      <c r="D3133"/>
      <c r="E3133"/>
      <c r="G3133" s="2" t="str">
        <f>IF(AND($A3133&lt;&gt;"Eindtotaal",$A3133&lt;&gt;""),(VLOOKUP($A3133,basisdata!$J$1:$M$3403,4,0)),"")</f>
        <v/>
      </c>
      <c r="H3133" s="2" t="str">
        <f>IF(AND($A3133&lt;&gt;"Eindtotaal",$A3133&lt;&gt;""),(VLOOKUP($A3133,basisdata!$J$1:$M$3403,2,0)),"")</f>
        <v/>
      </c>
    </row>
    <row r="3134" spans="1:8" x14ac:dyDescent="0.3">
      <c r="A3134"/>
      <c r="B3134"/>
      <c r="C3134"/>
      <c r="D3134"/>
      <c r="E3134"/>
      <c r="G3134" s="2" t="str">
        <f>IF(AND($A3134&lt;&gt;"Eindtotaal",$A3134&lt;&gt;""),(VLOOKUP($A3134,basisdata!$J$1:$M$3403,4,0)),"")</f>
        <v/>
      </c>
      <c r="H3134" s="2" t="str">
        <f>IF(AND($A3134&lt;&gt;"Eindtotaal",$A3134&lt;&gt;""),(VLOOKUP($A3134,basisdata!$J$1:$M$3403,2,0)),"")</f>
        <v/>
      </c>
    </row>
    <row r="3135" spans="1:8" x14ac:dyDescent="0.3">
      <c r="A3135"/>
      <c r="B3135"/>
      <c r="C3135"/>
      <c r="D3135"/>
      <c r="E3135"/>
      <c r="G3135" s="2" t="str">
        <f>IF(AND($A3135&lt;&gt;"Eindtotaal",$A3135&lt;&gt;""),(VLOOKUP($A3135,basisdata!$J$1:$M$3403,4,0)),"")</f>
        <v/>
      </c>
      <c r="H3135" s="2" t="str">
        <f>IF(AND($A3135&lt;&gt;"Eindtotaal",$A3135&lt;&gt;""),(VLOOKUP($A3135,basisdata!$J$1:$M$3403,2,0)),"")</f>
        <v/>
      </c>
    </row>
    <row r="3136" spans="1:8" x14ac:dyDescent="0.3">
      <c r="A3136"/>
      <c r="B3136"/>
      <c r="C3136"/>
      <c r="D3136"/>
      <c r="E3136"/>
      <c r="G3136" s="2" t="str">
        <f>IF(AND($A3136&lt;&gt;"Eindtotaal",$A3136&lt;&gt;""),(VLOOKUP($A3136,basisdata!$J$1:$M$3403,4,0)),"")</f>
        <v/>
      </c>
      <c r="H3136" s="2" t="str">
        <f>IF(AND($A3136&lt;&gt;"Eindtotaal",$A3136&lt;&gt;""),(VLOOKUP($A3136,basisdata!$J$1:$M$3403,2,0)),"")</f>
        <v/>
      </c>
    </row>
    <row r="3137" spans="1:8" x14ac:dyDescent="0.3">
      <c r="A3137"/>
      <c r="B3137"/>
      <c r="C3137"/>
      <c r="D3137"/>
      <c r="E3137"/>
      <c r="G3137" s="2" t="str">
        <f>IF(AND($A3137&lt;&gt;"Eindtotaal",$A3137&lt;&gt;""),(VLOOKUP($A3137,basisdata!$J$1:$M$3403,4,0)),"")</f>
        <v/>
      </c>
      <c r="H3137" s="2" t="str">
        <f>IF(AND($A3137&lt;&gt;"Eindtotaal",$A3137&lt;&gt;""),(VLOOKUP($A3137,basisdata!$J$1:$M$3403,2,0)),"")</f>
        <v/>
      </c>
    </row>
    <row r="3138" spans="1:8" x14ac:dyDescent="0.3">
      <c r="A3138"/>
      <c r="B3138"/>
      <c r="C3138"/>
      <c r="D3138"/>
      <c r="E3138"/>
      <c r="G3138" s="2" t="str">
        <f>IF(AND($A3138&lt;&gt;"Eindtotaal",$A3138&lt;&gt;""),(VLOOKUP($A3138,basisdata!$J$1:$M$3403,4,0)),"")</f>
        <v/>
      </c>
      <c r="H3138" s="2" t="str">
        <f>IF(AND($A3138&lt;&gt;"Eindtotaal",$A3138&lt;&gt;""),(VLOOKUP($A3138,basisdata!$J$1:$M$3403,2,0)),"")</f>
        <v/>
      </c>
    </row>
    <row r="3139" spans="1:8" x14ac:dyDescent="0.3">
      <c r="A3139"/>
      <c r="B3139"/>
      <c r="C3139"/>
      <c r="D3139"/>
      <c r="E3139"/>
      <c r="G3139" s="2" t="str">
        <f>IF(AND($A3139&lt;&gt;"Eindtotaal",$A3139&lt;&gt;""),(VLOOKUP($A3139,basisdata!$J$1:$M$3403,4,0)),"")</f>
        <v/>
      </c>
      <c r="H3139" s="2" t="str">
        <f>IF(AND($A3139&lt;&gt;"Eindtotaal",$A3139&lt;&gt;""),(VLOOKUP($A3139,basisdata!$J$1:$M$3403,2,0)),"")</f>
        <v/>
      </c>
    </row>
    <row r="3140" spans="1:8" x14ac:dyDescent="0.3">
      <c r="A3140"/>
      <c r="B3140"/>
      <c r="C3140"/>
      <c r="D3140"/>
      <c r="E3140"/>
      <c r="G3140" s="2" t="str">
        <f>IF(AND($A3140&lt;&gt;"Eindtotaal",$A3140&lt;&gt;""),(VLOOKUP($A3140,basisdata!$J$1:$M$3403,4,0)),"")</f>
        <v/>
      </c>
      <c r="H3140" s="2" t="str">
        <f>IF(AND($A3140&lt;&gt;"Eindtotaal",$A3140&lt;&gt;""),(VLOOKUP($A3140,basisdata!$J$1:$M$3403,2,0)),"")</f>
        <v/>
      </c>
    </row>
    <row r="3141" spans="1:8" x14ac:dyDescent="0.3">
      <c r="A3141"/>
      <c r="B3141"/>
      <c r="C3141"/>
      <c r="D3141"/>
      <c r="E3141"/>
      <c r="G3141" s="2" t="str">
        <f>IF(AND($A3141&lt;&gt;"Eindtotaal",$A3141&lt;&gt;""),(VLOOKUP($A3141,basisdata!$J$1:$M$3403,4,0)),"")</f>
        <v/>
      </c>
      <c r="H3141" s="2" t="str">
        <f>IF(AND($A3141&lt;&gt;"Eindtotaal",$A3141&lt;&gt;""),(VLOOKUP($A3141,basisdata!$J$1:$M$3403,2,0)),"")</f>
        <v/>
      </c>
    </row>
    <row r="3142" spans="1:8" x14ac:dyDescent="0.3">
      <c r="A3142"/>
      <c r="B3142"/>
      <c r="C3142"/>
      <c r="D3142"/>
      <c r="E3142"/>
      <c r="G3142" s="2" t="str">
        <f>IF(AND($A3142&lt;&gt;"Eindtotaal",$A3142&lt;&gt;""),(VLOOKUP($A3142,basisdata!$J$1:$M$3403,4,0)),"")</f>
        <v/>
      </c>
      <c r="H3142" s="2" t="str">
        <f>IF(AND($A3142&lt;&gt;"Eindtotaal",$A3142&lt;&gt;""),(VLOOKUP($A3142,basisdata!$J$1:$M$3403,2,0)),"")</f>
        <v/>
      </c>
    </row>
    <row r="3143" spans="1:8" x14ac:dyDescent="0.3">
      <c r="A3143"/>
      <c r="B3143"/>
      <c r="C3143"/>
      <c r="D3143"/>
      <c r="E3143"/>
      <c r="G3143" s="2" t="str">
        <f>IF(AND($A3143&lt;&gt;"Eindtotaal",$A3143&lt;&gt;""),(VLOOKUP($A3143,basisdata!$J$1:$M$3403,4,0)),"")</f>
        <v/>
      </c>
      <c r="H3143" s="2" t="str">
        <f>IF(AND($A3143&lt;&gt;"Eindtotaal",$A3143&lt;&gt;""),(VLOOKUP($A3143,basisdata!$J$1:$M$3403,2,0)),"")</f>
        <v/>
      </c>
    </row>
    <row r="3144" spans="1:8" x14ac:dyDescent="0.3">
      <c r="A3144"/>
      <c r="B3144"/>
      <c r="C3144"/>
      <c r="D3144"/>
      <c r="E3144"/>
      <c r="G3144" s="2" t="str">
        <f>IF(AND($A3144&lt;&gt;"Eindtotaal",$A3144&lt;&gt;""),(VLOOKUP($A3144,basisdata!$J$1:$M$3403,4,0)),"")</f>
        <v/>
      </c>
      <c r="H3144" s="2" t="str">
        <f>IF(AND($A3144&lt;&gt;"Eindtotaal",$A3144&lt;&gt;""),(VLOOKUP($A3144,basisdata!$J$1:$M$3403,2,0)),"")</f>
        <v/>
      </c>
    </row>
    <row r="3145" spans="1:8" x14ac:dyDescent="0.3">
      <c r="A3145"/>
      <c r="B3145"/>
      <c r="C3145"/>
      <c r="D3145"/>
      <c r="E3145"/>
      <c r="G3145" s="2" t="str">
        <f>IF(AND($A3145&lt;&gt;"Eindtotaal",$A3145&lt;&gt;""),(VLOOKUP($A3145,basisdata!$J$1:$M$3403,4,0)),"")</f>
        <v/>
      </c>
      <c r="H3145" s="2" t="str">
        <f>IF(AND($A3145&lt;&gt;"Eindtotaal",$A3145&lt;&gt;""),(VLOOKUP($A3145,basisdata!$J$1:$M$3403,2,0)),"")</f>
        <v/>
      </c>
    </row>
    <row r="3146" spans="1:8" x14ac:dyDescent="0.3">
      <c r="A3146"/>
      <c r="B3146"/>
      <c r="C3146"/>
      <c r="D3146"/>
      <c r="E3146"/>
      <c r="G3146" s="2" t="str">
        <f>IF(AND($A3146&lt;&gt;"Eindtotaal",$A3146&lt;&gt;""),(VLOOKUP($A3146,basisdata!$J$1:$M$3403,4,0)),"")</f>
        <v/>
      </c>
      <c r="H3146" s="2" t="str">
        <f>IF(AND($A3146&lt;&gt;"Eindtotaal",$A3146&lt;&gt;""),(VLOOKUP($A3146,basisdata!$J$1:$M$3403,2,0)),"")</f>
        <v/>
      </c>
    </row>
    <row r="3147" spans="1:8" x14ac:dyDescent="0.3">
      <c r="A3147"/>
      <c r="B3147"/>
      <c r="C3147"/>
      <c r="D3147"/>
      <c r="E3147"/>
      <c r="G3147" s="2" t="str">
        <f>IF(AND($A3147&lt;&gt;"Eindtotaal",$A3147&lt;&gt;""),(VLOOKUP($A3147,basisdata!$J$1:$M$3403,4,0)),"")</f>
        <v/>
      </c>
      <c r="H3147" s="2" t="str">
        <f>IF(AND($A3147&lt;&gt;"Eindtotaal",$A3147&lt;&gt;""),(VLOOKUP($A3147,basisdata!$J$1:$M$3403,2,0)),"")</f>
        <v/>
      </c>
    </row>
    <row r="3148" spans="1:8" x14ac:dyDescent="0.3">
      <c r="A3148"/>
      <c r="B3148"/>
      <c r="C3148"/>
      <c r="D3148"/>
      <c r="E3148"/>
      <c r="G3148" s="2" t="str">
        <f>IF(AND($A3148&lt;&gt;"Eindtotaal",$A3148&lt;&gt;""),(VLOOKUP($A3148,basisdata!$J$1:$M$3403,4,0)),"")</f>
        <v/>
      </c>
      <c r="H3148" s="2" t="str">
        <f>IF(AND($A3148&lt;&gt;"Eindtotaal",$A3148&lt;&gt;""),(VLOOKUP($A3148,basisdata!$J$1:$M$3403,2,0)),"")</f>
        <v/>
      </c>
    </row>
    <row r="3149" spans="1:8" x14ac:dyDescent="0.3">
      <c r="A3149"/>
      <c r="B3149"/>
      <c r="C3149"/>
      <c r="D3149"/>
      <c r="E3149"/>
      <c r="G3149" s="2" t="str">
        <f>IF(AND($A3149&lt;&gt;"Eindtotaal",$A3149&lt;&gt;""),(VLOOKUP($A3149,basisdata!$J$1:$M$3403,4,0)),"")</f>
        <v/>
      </c>
      <c r="H3149" s="2" t="str">
        <f>IF(AND($A3149&lt;&gt;"Eindtotaal",$A3149&lt;&gt;""),(VLOOKUP($A3149,basisdata!$J$1:$M$3403,2,0)),"")</f>
        <v/>
      </c>
    </row>
    <row r="3150" spans="1:8" x14ac:dyDescent="0.3">
      <c r="A3150"/>
      <c r="B3150"/>
      <c r="C3150"/>
      <c r="D3150"/>
      <c r="E3150"/>
      <c r="G3150" s="2" t="str">
        <f>IF(AND($A3150&lt;&gt;"Eindtotaal",$A3150&lt;&gt;""),(VLOOKUP($A3150,basisdata!$J$1:$M$3403,4,0)),"")</f>
        <v/>
      </c>
      <c r="H3150" s="2" t="str">
        <f>IF(AND($A3150&lt;&gt;"Eindtotaal",$A3150&lt;&gt;""),(VLOOKUP($A3150,basisdata!$J$1:$M$3403,2,0)),"")</f>
        <v/>
      </c>
    </row>
    <row r="3151" spans="1:8" x14ac:dyDescent="0.3">
      <c r="A3151"/>
      <c r="B3151"/>
      <c r="C3151"/>
      <c r="D3151"/>
      <c r="E3151"/>
      <c r="G3151" s="2" t="str">
        <f>IF(AND($A3151&lt;&gt;"Eindtotaal",$A3151&lt;&gt;""),(VLOOKUP($A3151,basisdata!$J$1:$M$3403,4,0)),"")</f>
        <v/>
      </c>
      <c r="H3151" s="2" t="str">
        <f>IF(AND($A3151&lt;&gt;"Eindtotaal",$A3151&lt;&gt;""),(VLOOKUP($A3151,basisdata!$J$1:$M$3403,2,0)),"")</f>
        <v/>
      </c>
    </row>
    <row r="3152" spans="1:8" x14ac:dyDescent="0.3">
      <c r="A3152"/>
      <c r="B3152"/>
      <c r="C3152"/>
      <c r="D3152"/>
      <c r="E3152"/>
      <c r="G3152" s="2" t="str">
        <f>IF(AND($A3152&lt;&gt;"Eindtotaal",$A3152&lt;&gt;""),(VLOOKUP($A3152,basisdata!$J$1:$M$3403,4,0)),"")</f>
        <v/>
      </c>
      <c r="H3152" s="2" t="str">
        <f>IF(AND($A3152&lt;&gt;"Eindtotaal",$A3152&lt;&gt;""),(VLOOKUP($A3152,basisdata!$J$1:$M$3403,2,0)),"")</f>
        <v/>
      </c>
    </row>
    <row r="3153" spans="1:8" x14ac:dyDescent="0.3">
      <c r="A3153"/>
      <c r="B3153"/>
      <c r="C3153"/>
      <c r="D3153"/>
      <c r="E3153"/>
      <c r="G3153" s="2" t="str">
        <f>IF(AND($A3153&lt;&gt;"Eindtotaal",$A3153&lt;&gt;""),(VLOOKUP($A3153,basisdata!$J$1:$M$3403,4,0)),"")</f>
        <v/>
      </c>
      <c r="H3153" s="2" t="str">
        <f>IF(AND($A3153&lt;&gt;"Eindtotaal",$A3153&lt;&gt;""),(VLOOKUP($A3153,basisdata!$J$1:$M$3403,2,0)),"")</f>
        <v/>
      </c>
    </row>
    <row r="3154" spans="1:8" x14ac:dyDescent="0.3">
      <c r="A3154"/>
      <c r="B3154"/>
      <c r="C3154"/>
      <c r="D3154"/>
      <c r="E3154"/>
      <c r="G3154" s="2" t="str">
        <f>IF(AND($A3154&lt;&gt;"Eindtotaal",$A3154&lt;&gt;""),(VLOOKUP($A3154,basisdata!$J$1:$M$3403,4,0)),"")</f>
        <v/>
      </c>
      <c r="H3154" s="2" t="str">
        <f>IF(AND($A3154&lt;&gt;"Eindtotaal",$A3154&lt;&gt;""),(VLOOKUP($A3154,basisdata!$J$1:$M$3403,2,0)),"")</f>
        <v/>
      </c>
    </row>
    <row r="3155" spans="1:8" x14ac:dyDescent="0.3">
      <c r="A3155"/>
      <c r="B3155"/>
      <c r="C3155"/>
      <c r="D3155"/>
      <c r="E3155"/>
      <c r="G3155" s="2" t="str">
        <f>IF(AND($A3155&lt;&gt;"Eindtotaal",$A3155&lt;&gt;""),(VLOOKUP($A3155,basisdata!$J$1:$M$3403,4,0)),"")</f>
        <v/>
      </c>
      <c r="H3155" s="2" t="str">
        <f>IF(AND($A3155&lt;&gt;"Eindtotaal",$A3155&lt;&gt;""),(VLOOKUP($A3155,basisdata!$J$1:$M$3403,2,0)),"")</f>
        <v/>
      </c>
    </row>
    <row r="3156" spans="1:8" x14ac:dyDescent="0.3">
      <c r="A3156"/>
      <c r="B3156"/>
      <c r="C3156"/>
      <c r="D3156"/>
      <c r="E3156"/>
      <c r="G3156" s="2" t="str">
        <f>IF(AND($A3156&lt;&gt;"Eindtotaal",$A3156&lt;&gt;""),(VLOOKUP($A3156,basisdata!$J$1:$M$3403,4,0)),"")</f>
        <v/>
      </c>
      <c r="H3156" s="2" t="str">
        <f>IF(AND($A3156&lt;&gt;"Eindtotaal",$A3156&lt;&gt;""),(VLOOKUP($A3156,basisdata!$J$1:$M$3403,2,0)),"")</f>
        <v/>
      </c>
    </row>
    <row r="3157" spans="1:8" x14ac:dyDescent="0.3">
      <c r="A3157"/>
      <c r="B3157"/>
      <c r="C3157"/>
      <c r="D3157"/>
      <c r="E3157"/>
      <c r="G3157" s="2" t="str">
        <f>IF(AND($A3157&lt;&gt;"Eindtotaal",$A3157&lt;&gt;""),(VLOOKUP($A3157,basisdata!$J$1:$M$3403,4,0)),"")</f>
        <v/>
      </c>
      <c r="H3157" s="2" t="str">
        <f>IF(AND($A3157&lt;&gt;"Eindtotaal",$A3157&lt;&gt;""),(VLOOKUP($A3157,basisdata!$J$1:$M$3403,2,0)),"")</f>
        <v/>
      </c>
    </row>
    <row r="3158" spans="1:8" x14ac:dyDescent="0.3">
      <c r="A3158"/>
      <c r="B3158"/>
      <c r="C3158"/>
      <c r="D3158"/>
      <c r="E3158"/>
      <c r="G3158" s="2" t="str">
        <f>IF(AND($A3158&lt;&gt;"Eindtotaal",$A3158&lt;&gt;""),(VLOOKUP($A3158,basisdata!$J$1:$M$3403,4,0)),"")</f>
        <v/>
      </c>
      <c r="H3158" s="2" t="str">
        <f>IF(AND($A3158&lt;&gt;"Eindtotaal",$A3158&lt;&gt;""),(VLOOKUP($A3158,basisdata!$J$1:$M$3403,2,0)),"")</f>
        <v/>
      </c>
    </row>
    <row r="3159" spans="1:8" x14ac:dyDescent="0.3">
      <c r="A3159"/>
      <c r="B3159"/>
      <c r="C3159"/>
      <c r="D3159"/>
      <c r="E3159"/>
      <c r="G3159" s="2" t="str">
        <f>IF(AND($A3159&lt;&gt;"Eindtotaal",$A3159&lt;&gt;""),(VLOOKUP($A3159,basisdata!$J$1:$M$3403,4,0)),"")</f>
        <v/>
      </c>
      <c r="H3159" s="2" t="str">
        <f>IF(AND($A3159&lt;&gt;"Eindtotaal",$A3159&lt;&gt;""),(VLOOKUP($A3159,basisdata!$J$1:$M$3403,2,0)),"")</f>
        <v/>
      </c>
    </row>
    <row r="3160" spans="1:8" x14ac:dyDescent="0.3">
      <c r="A3160"/>
      <c r="B3160"/>
      <c r="C3160"/>
      <c r="D3160"/>
      <c r="E3160"/>
      <c r="G3160" s="2" t="str">
        <f>IF(AND($A3160&lt;&gt;"Eindtotaal",$A3160&lt;&gt;""),(VLOOKUP($A3160,basisdata!$J$1:$M$3403,4,0)),"")</f>
        <v/>
      </c>
      <c r="H3160" s="2" t="str">
        <f>IF(AND($A3160&lt;&gt;"Eindtotaal",$A3160&lt;&gt;""),(VLOOKUP($A3160,basisdata!$J$1:$M$3403,2,0)),"")</f>
        <v/>
      </c>
    </row>
    <row r="3161" spans="1:8" x14ac:dyDescent="0.3">
      <c r="A3161"/>
      <c r="B3161"/>
      <c r="C3161"/>
      <c r="D3161"/>
      <c r="E3161"/>
      <c r="G3161" s="2" t="str">
        <f>IF(AND($A3161&lt;&gt;"Eindtotaal",$A3161&lt;&gt;""),(VLOOKUP($A3161,basisdata!$J$1:$M$3403,4,0)),"")</f>
        <v/>
      </c>
      <c r="H3161" s="2" t="str">
        <f>IF(AND($A3161&lt;&gt;"Eindtotaal",$A3161&lt;&gt;""),(VLOOKUP($A3161,basisdata!$J$1:$M$3403,2,0)),"")</f>
        <v/>
      </c>
    </row>
    <row r="3162" spans="1:8" x14ac:dyDescent="0.3">
      <c r="A3162"/>
      <c r="B3162"/>
      <c r="C3162"/>
      <c r="D3162"/>
      <c r="E3162"/>
      <c r="G3162" s="2" t="str">
        <f>IF(AND($A3162&lt;&gt;"Eindtotaal",$A3162&lt;&gt;""),(VLOOKUP($A3162,basisdata!$J$1:$M$3403,4,0)),"")</f>
        <v/>
      </c>
      <c r="H3162" s="2" t="str">
        <f>IF(AND($A3162&lt;&gt;"Eindtotaal",$A3162&lt;&gt;""),(VLOOKUP($A3162,basisdata!$J$1:$M$3403,2,0)),"")</f>
        <v/>
      </c>
    </row>
    <row r="3163" spans="1:8" x14ac:dyDescent="0.3">
      <c r="A3163"/>
      <c r="B3163"/>
      <c r="C3163"/>
      <c r="D3163"/>
      <c r="E3163"/>
      <c r="G3163" s="2" t="str">
        <f>IF(AND($A3163&lt;&gt;"Eindtotaal",$A3163&lt;&gt;""),(VLOOKUP($A3163,basisdata!$J$1:$M$3403,4,0)),"")</f>
        <v/>
      </c>
      <c r="H3163" s="2" t="str">
        <f>IF(AND($A3163&lt;&gt;"Eindtotaal",$A3163&lt;&gt;""),(VLOOKUP($A3163,basisdata!$J$1:$M$3403,2,0)),"")</f>
        <v/>
      </c>
    </row>
    <row r="3164" spans="1:8" x14ac:dyDescent="0.3">
      <c r="A3164"/>
      <c r="B3164"/>
      <c r="C3164"/>
      <c r="D3164"/>
      <c r="E3164"/>
      <c r="G3164" s="2" t="str">
        <f>IF(AND($A3164&lt;&gt;"Eindtotaal",$A3164&lt;&gt;""),(VLOOKUP($A3164,basisdata!$J$1:$M$3403,4,0)),"")</f>
        <v/>
      </c>
      <c r="H3164" s="2" t="str">
        <f>IF(AND($A3164&lt;&gt;"Eindtotaal",$A3164&lt;&gt;""),(VLOOKUP($A3164,basisdata!$J$1:$M$3403,2,0)),"")</f>
        <v/>
      </c>
    </row>
    <row r="3165" spans="1:8" x14ac:dyDescent="0.3">
      <c r="A3165"/>
      <c r="B3165"/>
      <c r="C3165"/>
      <c r="D3165"/>
      <c r="E3165"/>
      <c r="G3165" s="2" t="str">
        <f>IF(AND($A3165&lt;&gt;"Eindtotaal",$A3165&lt;&gt;""),(VLOOKUP($A3165,basisdata!$J$1:$M$3403,4,0)),"")</f>
        <v/>
      </c>
      <c r="H3165" s="2" t="str">
        <f>IF(AND($A3165&lt;&gt;"Eindtotaal",$A3165&lt;&gt;""),(VLOOKUP($A3165,basisdata!$J$1:$M$3403,2,0)),"")</f>
        <v/>
      </c>
    </row>
    <row r="3166" spans="1:8" x14ac:dyDescent="0.3">
      <c r="A3166"/>
      <c r="B3166"/>
      <c r="C3166"/>
      <c r="D3166"/>
      <c r="E3166"/>
      <c r="G3166" s="2" t="str">
        <f>IF(AND($A3166&lt;&gt;"Eindtotaal",$A3166&lt;&gt;""),(VLOOKUP($A3166,basisdata!$J$1:$M$3403,4,0)),"")</f>
        <v/>
      </c>
      <c r="H3166" s="2" t="str">
        <f>IF(AND($A3166&lt;&gt;"Eindtotaal",$A3166&lt;&gt;""),(VLOOKUP($A3166,basisdata!$J$1:$M$3403,2,0)),"")</f>
        <v/>
      </c>
    </row>
    <row r="3167" spans="1:8" x14ac:dyDescent="0.3">
      <c r="A3167"/>
      <c r="B3167"/>
      <c r="C3167"/>
      <c r="D3167"/>
      <c r="E3167"/>
      <c r="G3167" s="2" t="str">
        <f>IF(AND($A3167&lt;&gt;"Eindtotaal",$A3167&lt;&gt;""),(VLOOKUP($A3167,basisdata!$J$1:$M$3403,4,0)),"")</f>
        <v/>
      </c>
      <c r="H3167" s="2" t="str">
        <f>IF(AND($A3167&lt;&gt;"Eindtotaal",$A3167&lt;&gt;""),(VLOOKUP($A3167,basisdata!$J$1:$M$3403,2,0)),"")</f>
        <v/>
      </c>
    </row>
    <row r="3168" spans="1:8" x14ac:dyDescent="0.3">
      <c r="A3168"/>
      <c r="B3168"/>
      <c r="C3168"/>
      <c r="D3168"/>
      <c r="E3168"/>
      <c r="G3168" s="2" t="str">
        <f>IF(AND($A3168&lt;&gt;"Eindtotaal",$A3168&lt;&gt;""),(VLOOKUP($A3168,basisdata!$J$1:$M$3403,4,0)),"")</f>
        <v/>
      </c>
      <c r="H3168" s="2" t="str">
        <f>IF(AND($A3168&lt;&gt;"Eindtotaal",$A3168&lt;&gt;""),(VLOOKUP($A3168,basisdata!$J$1:$M$3403,2,0)),"")</f>
        <v/>
      </c>
    </row>
    <row r="3169" spans="1:8" x14ac:dyDescent="0.3">
      <c r="A3169"/>
      <c r="B3169"/>
      <c r="C3169"/>
      <c r="D3169"/>
      <c r="E3169"/>
      <c r="G3169" s="2" t="str">
        <f>IF(AND($A3169&lt;&gt;"Eindtotaal",$A3169&lt;&gt;""),(VLOOKUP($A3169,basisdata!$J$1:$M$3403,4,0)),"")</f>
        <v/>
      </c>
      <c r="H3169" s="2" t="str">
        <f>IF(AND($A3169&lt;&gt;"Eindtotaal",$A3169&lt;&gt;""),(VLOOKUP($A3169,basisdata!$J$1:$M$3403,2,0)),"")</f>
        <v/>
      </c>
    </row>
    <row r="3170" spans="1:8" x14ac:dyDescent="0.3">
      <c r="A3170"/>
      <c r="B3170"/>
      <c r="C3170"/>
      <c r="D3170"/>
      <c r="E3170"/>
      <c r="G3170" s="2" t="str">
        <f>IF(AND($A3170&lt;&gt;"Eindtotaal",$A3170&lt;&gt;""),(VLOOKUP($A3170,basisdata!$J$1:$M$3403,4,0)),"")</f>
        <v/>
      </c>
      <c r="H3170" s="2" t="str">
        <f>IF(AND($A3170&lt;&gt;"Eindtotaal",$A3170&lt;&gt;""),(VLOOKUP($A3170,basisdata!$J$1:$M$3403,2,0)),"")</f>
        <v/>
      </c>
    </row>
    <row r="3171" spans="1:8" x14ac:dyDescent="0.3">
      <c r="A3171"/>
      <c r="B3171"/>
      <c r="C3171"/>
      <c r="D3171"/>
      <c r="E3171"/>
      <c r="G3171" s="2" t="str">
        <f>IF(AND($A3171&lt;&gt;"Eindtotaal",$A3171&lt;&gt;""),(VLOOKUP($A3171,basisdata!$J$1:$M$3403,4,0)),"")</f>
        <v/>
      </c>
      <c r="H3171" s="2" t="str">
        <f>IF(AND($A3171&lt;&gt;"Eindtotaal",$A3171&lt;&gt;""),(VLOOKUP($A3171,basisdata!$J$1:$M$3403,2,0)),"")</f>
        <v/>
      </c>
    </row>
    <row r="3172" spans="1:8" x14ac:dyDescent="0.3">
      <c r="A3172"/>
      <c r="B3172"/>
      <c r="C3172"/>
      <c r="D3172"/>
      <c r="E3172"/>
      <c r="G3172" s="2" t="str">
        <f>IF(AND($A3172&lt;&gt;"Eindtotaal",$A3172&lt;&gt;""),(VLOOKUP($A3172,basisdata!$J$1:$M$3403,4,0)),"")</f>
        <v/>
      </c>
      <c r="H3172" s="2" t="str">
        <f>IF(AND($A3172&lt;&gt;"Eindtotaal",$A3172&lt;&gt;""),(VLOOKUP($A3172,basisdata!$J$1:$M$3403,2,0)),"")</f>
        <v/>
      </c>
    </row>
    <row r="3173" spans="1:8" x14ac:dyDescent="0.3">
      <c r="A3173"/>
      <c r="B3173"/>
      <c r="C3173"/>
      <c r="D3173"/>
      <c r="E3173"/>
      <c r="G3173" s="2" t="str">
        <f>IF(AND($A3173&lt;&gt;"Eindtotaal",$A3173&lt;&gt;""),(VLOOKUP($A3173,basisdata!$J$1:$M$3403,4,0)),"")</f>
        <v/>
      </c>
      <c r="H3173" s="2" t="str">
        <f>IF(AND($A3173&lt;&gt;"Eindtotaal",$A3173&lt;&gt;""),(VLOOKUP($A3173,basisdata!$J$1:$M$3403,2,0)),"")</f>
        <v/>
      </c>
    </row>
    <row r="3174" spans="1:8" x14ac:dyDescent="0.3">
      <c r="A3174"/>
      <c r="B3174"/>
      <c r="C3174"/>
      <c r="D3174"/>
      <c r="E3174"/>
      <c r="G3174" s="2" t="str">
        <f>IF(AND($A3174&lt;&gt;"Eindtotaal",$A3174&lt;&gt;""),(VLOOKUP($A3174,basisdata!$J$1:$M$3403,4,0)),"")</f>
        <v/>
      </c>
      <c r="H3174" s="2" t="str">
        <f>IF(AND($A3174&lt;&gt;"Eindtotaal",$A3174&lt;&gt;""),(VLOOKUP($A3174,basisdata!$J$1:$M$3403,2,0)),"")</f>
        <v/>
      </c>
    </row>
    <row r="3175" spans="1:8" x14ac:dyDescent="0.3">
      <c r="A3175"/>
      <c r="B3175"/>
      <c r="C3175"/>
      <c r="D3175"/>
      <c r="E3175"/>
      <c r="G3175" s="2" t="str">
        <f>IF(AND($A3175&lt;&gt;"Eindtotaal",$A3175&lt;&gt;""),(VLOOKUP($A3175,basisdata!$J$1:$M$3403,4,0)),"")</f>
        <v/>
      </c>
      <c r="H3175" s="2" t="str">
        <f>IF(AND($A3175&lt;&gt;"Eindtotaal",$A3175&lt;&gt;""),(VLOOKUP($A3175,basisdata!$J$1:$M$3403,2,0)),"")</f>
        <v/>
      </c>
    </row>
    <row r="3176" spans="1:8" x14ac:dyDescent="0.3">
      <c r="A3176"/>
      <c r="B3176"/>
      <c r="C3176"/>
      <c r="D3176"/>
      <c r="E3176"/>
      <c r="G3176" s="2" t="str">
        <f>IF(AND($A3176&lt;&gt;"Eindtotaal",$A3176&lt;&gt;""),(VLOOKUP($A3176,basisdata!$J$1:$M$3403,4,0)),"")</f>
        <v/>
      </c>
      <c r="H3176" s="2" t="str">
        <f>IF(AND($A3176&lt;&gt;"Eindtotaal",$A3176&lt;&gt;""),(VLOOKUP($A3176,basisdata!$J$1:$M$3403,2,0)),"")</f>
        <v/>
      </c>
    </row>
    <row r="3177" spans="1:8" x14ac:dyDescent="0.3">
      <c r="A3177"/>
      <c r="B3177"/>
      <c r="C3177"/>
      <c r="D3177"/>
      <c r="E3177"/>
      <c r="G3177" s="2" t="str">
        <f>IF(AND($A3177&lt;&gt;"Eindtotaal",$A3177&lt;&gt;""),(VLOOKUP($A3177,basisdata!$J$1:$M$3403,4,0)),"")</f>
        <v/>
      </c>
      <c r="H3177" s="2" t="str">
        <f>IF(AND($A3177&lt;&gt;"Eindtotaal",$A3177&lt;&gt;""),(VLOOKUP($A3177,basisdata!$J$1:$M$3403,2,0)),"")</f>
        <v/>
      </c>
    </row>
    <row r="3178" spans="1:8" x14ac:dyDescent="0.3">
      <c r="A3178"/>
      <c r="B3178"/>
      <c r="C3178"/>
      <c r="D3178"/>
      <c r="E3178"/>
      <c r="G3178" s="2" t="str">
        <f>IF(AND($A3178&lt;&gt;"Eindtotaal",$A3178&lt;&gt;""),(VLOOKUP($A3178,basisdata!$J$1:$M$3403,4,0)),"")</f>
        <v/>
      </c>
      <c r="H3178" s="2" t="str">
        <f>IF(AND($A3178&lt;&gt;"Eindtotaal",$A3178&lt;&gt;""),(VLOOKUP($A3178,basisdata!$J$1:$M$3403,2,0)),"")</f>
        <v/>
      </c>
    </row>
    <row r="3179" spans="1:8" x14ac:dyDescent="0.3">
      <c r="A3179"/>
      <c r="B3179"/>
      <c r="C3179"/>
      <c r="D3179"/>
      <c r="E3179"/>
      <c r="G3179" s="2" t="str">
        <f>IF(AND($A3179&lt;&gt;"Eindtotaal",$A3179&lt;&gt;""),(VLOOKUP($A3179,basisdata!$J$1:$M$3403,4,0)),"")</f>
        <v/>
      </c>
      <c r="H3179" s="2" t="str">
        <f>IF(AND($A3179&lt;&gt;"Eindtotaal",$A3179&lt;&gt;""),(VLOOKUP($A3179,basisdata!$J$1:$M$3403,2,0)),"")</f>
        <v/>
      </c>
    </row>
    <row r="3180" spans="1:8" x14ac:dyDescent="0.3">
      <c r="A3180"/>
      <c r="B3180"/>
      <c r="C3180"/>
      <c r="D3180"/>
      <c r="E3180"/>
      <c r="G3180" s="2" t="str">
        <f>IF(AND($A3180&lt;&gt;"Eindtotaal",$A3180&lt;&gt;""),(VLOOKUP($A3180,basisdata!$J$1:$M$3403,4,0)),"")</f>
        <v/>
      </c>
      <c r="H3180" s="2" t="str">
        <f>IF(AND($A3180&lt;&gt;"Eindtotaal",$A3180&lt;&gt;""),(VLOOKUP($A3180,basisdata!$J$1:$M$3403,2,0)),"")</f>
        <v/>
      </c>
    </row>
    <row r="3181" spans="1:8" x14ac:dyDescent="0.3">
      <c r="A3181"/>
      <c r="B3181"/>
      <c r="C3181"/>
      <c r="D3181"/>
      <c r="E3181"/>
      <c r="G3181" s="2" t="str">
        <f>IF(AND($A3181&lt;&gt;"Eindtotaal",$A3181&lt;&gt;""),(VLOOKUP($A3181,basisdata!$J$1:$M$3403,4,0)),"")</f>
        <v/>
      </c>
      <c r="H3181" s="2" t="str">
        <f>IF(AND($A3181&lt;&gt;"Eindtotaal",$A3181&lt;&gt;""),(VLOOKUP($A3181,basisdata!$J$1:$M$3403,2,0)),"")</f>
        <v/>
      </c>
    </row>
    <row r="3182" spans="1:8" x14ac:dyDescent="0.3">
      <c r="A3182"/>
      <c r="B3182"/>
      <c r="C3182"/>
      <c r="D3182"/>
      <c r="E3182"/>
      <c r="G3182" s="2" t="str">
        <f>IF(AND($A3182&lt;&gt;"Eindtotaal",$A3182&lt;&gt;""),(VLOOKUP($A3182,basisdata!$J$1:$M$3403,4,0)),"")</f>
        <v/>
      </c>
      <c r="H3182" s="2" t="str">
        <f>IF(AND($A3182&lt;&gt;"Eindtotaal",$A3182&lt;&gt;""),(VLOOKUP($A3182,basisdata!$J$1:$M$3403,2,0)),"")</f>
        <v/>
      </c>
    </row>
    <row r="3183" spans="1:8" x14ac:dyDescent="0.3">
      <c r="A3183"/>
      <c r="B3183"/>
      <c r="C3183"/>
      <c r="D3183"/>
      <c r="E3183"/>
      <c r="G3183" s="2" t="str">
        <f>IF(AND($A3183&lt;&gt;"Eindtotaal",$A3183&lt;&gt;""),(VLOOKUP($A3183,basisdata!$J$1:$M$3403,4,0)),"")</f>
        <v/>
      </c>
      <c r="H3183" s="2" t="str">
        <f>IF(AND($A3183&lt;&gt;"Eindtotaal",$A3183&lt;&gt;""),(VLOOKUP($A3183,basisdata!$J$1:$M$3403,2,0)),"")</f>
        <v/>
      </c>
    </row>
    <row r="3184" spans="1:8" x14ac:dyDescent="0.3">
      <c r="A3184"/>
      <c r="B3184"/>
      <c r="C3184"/>
      <c r="D3184"/>
      <c r="E3184"/>
      <c r="G3184" s="2" t="str">
        <f>IF(AND($A3184&lt;&gt;"Eindtotaal",$A3184&lt;&gt;""),(VLOOKUP($A3184,basisdata!$J$1:$M$3403,4,0)),"")</f>
        <v/>
      </c>
      <c r="H3184" s="2" t="str">
        <f>IF(AND($A3184&lt;&gt;"Eindtotaal",$A3184&lt;&gt;""),(VLOOKUP($A3184,basisdata!$J$1:$M$3403,2,0)),"")</f>
        <v/>
      </c>
    </row>
    <row r="3185" spans="1:8" x14ac:dyDescent="0.3">
      <c r="A3185"/>
      <c r="B3185"/>
      <c r="C3185"/>
      <c r="D3185"/>
      <c r="E3185"/>
      <c r="G3185" s="2" t="str">
        <f>IF(AND($A3185&lt;&gt;"Eindtotaal",$A3185&lt;&gt;""),(VLOOKUP($A3185,basisdata!$J$1:$M$3403,4,0)),"")</f>
        <v/>
      </c>
      <c r="H3185" s="2" t="str">
        <f>IF(AND($A3185&lt;&gt;"Eindtotaal",$A3185&lt;&gt;""),(VLOOKUP($A3185,basisdata!$J$1:$M$3403,2,0)),"")</f>
        <v/>
      </c>
    </row>
    <row r="3186" spans="1:8" x14ac:dyDescent="0.3">
      <c r="A3186"/>
      <c r="B3186"/>
      <c r="C3186"/>
      <c r="D3186"/>
      <c r="E3186"/>
      <c r="G3186" s="2" t="str">
        <f>IF(AND($A3186&lt;&gt;"Eindtotaal",$A3186&lt;&gt;""),(VLOOKUP($A3186,basisdata!$J$1:$M$3403,4,0)),"")</f>
        <v/>
      </c>
      <c r="H3186" s="2" t="str">
        <f>IF(AND($A3186&lt;&gt;"Eindtotaal",$A3186&lt;&gt;""),(VLOOKUP($A3186,basisdata!$J$1:$M$3403,2,0)),"")</f>
        <v/>
      </c>
    </row>
    <row r="3187" spans="1:8" x14ac:dyDescent="0.3">
      <c r="A3187"/>
      <c r="B3187"/>
      <c r="C3187"/>
      <c r="D3187"/>
      <c r="E3187"/>
      <c r="G3187" s="2" t="str">
        <f>IF(AND($A3187&lt;&gt;"Eindtotaal",$A3187&lt;&gt;""),(VLOOKUP($A3187,basisdata!$J$1:$M$3403,4,0)),"")</f>
        <v/>
      </c>
      <c r="H3187" s="2" t="str">
        <f>IF(AND($A3187&lt;&gt;"Eindtotaal",$A3187&lt;&gt;""),(VLOOKUP($A3187,basisdata!$J$1:$M$3403,2,0)),"")</f>
        <v/>
      </c>
    </row>
    <row r="3188" spans="1:8" x14ac:dyDescent="0.3">
      <c r="A3188"/>
      <c r="B3188"/>
      <c r="C3188"/>
      <c r="D3188"/>
      <c r="E3188"/>
      <c r="G3188" s="2" t="str">
        <f>IF(AND($A3188&lt;&gt;"Eindtotaal",$A3188&lt;&gt;""),(VLOOKUP($A3188,basisdata!$J$1:$M$3403,4,0)),"")</f>
        <v/>
      </c>
      <c r="H3188" s="2" t="str">
        <f>IF(AND($A3188&lt;&gt;"Eindtotaal",$A3188&lt;&gt;""),(VLOOKUP($A3188,basisdata!$J$1:$M$3403,2,0)),"")</f>
        <v/>
      </c>
    </row>
    <row r="3189" spans="1:8" x14ac:dyDescent="0.3">
      <c r="A3189"/>
      <c r="B3189"/>
      <c r="C3189"/>
      <c r="D3189"/>
      <c r="E3189"/>
      <c r="G3189" s="2" t="str">
        <f>IF(AND($A3189&lt;&gt;"Eindtotaal",$A3189&lt;&gt;""),(VLOOKUP($A3189,basisdata!$J$1:$M$3403,4,0)),"")</f>
        <v/>
      </c>
      <c r="H3189" s="2" t="str">
        <f>IF(AND($A3189&lt;&gt;"Eindtotaal",$A3189&lt;&gt;""),(VLOOKUP($A3189,basisdata!$J$1:$M$3403,2,0)),"")</f>
        <v/>
      </c>
    </row>
    <row r="3190" spans="1:8" x14ac:dyDescent="0.3">
      <c r="A3190"/>
      <c r="B3190"/>
      <c r="C3190"/>
      <c r="D3190"/>
      <c r="E3190"/>
      <c r="G3190" s="2" t="str">
        <f>IF(AND($A3190&lt;&gt;"Eindtotaal",$A3190&lt;&gt;""),(VLOOKUP($A3190,basisdata!$J$1:$M$3403,4,0)),"")</f>
        <v/>
      </c>
      <c r="H3190" s="2" t="str">
        <f>IF(AND($A3190&lt;&gt;"Eindtotaal",$A3190&lt;&gt;""),(VLOOKUP($A3190,basisdata!$J$1:$M$3403,2,0)),"")</f>
        <v/>
      </c>
    </row>
    <row r="3191" spans="1:8" x14ac:dyDescent="0.3">
      <c r="A3191"/>
      <c r="B3191"/>
      <c r="C3191"/>
      <c r="D3191"/>
      <c r="E3191"/>
      <c r="G3191" s="2" t="str">
        <f>IF(AND($A3191&lt;&gt;"Eindtotaal",$A3191&lt;&gt;""),(VLOOKUP($A3191,basisdata!$J$1:$M$3403,4,0)),"")</f>
        <v/>
      </c>
      <c r="H3191" s="2" t="str">
        <f>IF(AND($A3191&lt;&gt;"Eindtotaal",$A3191&lt;&gt;""),(VLOOKUP($A3191,basisdata!$J$1:$M$3403,2,0)),"")</f>
        <v/>
      </c>
    </row>
    <row r="3192" spans="1:8" x14ac:dyDescent="0.3">
      <c r="A3192"/>
      <c r="B3192"/>
      <c r="C3192"/>
      <c r="D3192"/>
      <c r="E3192"/>
      <c r="G3192" s="2" t="str">
        <f>IF(AND($A3192&lt;&gt;"Eindtotaal",$A3192&lt;&gt;""),(VLOOKUP($A3192,basisdata!$J$1:$M$3403,4,0)),"")</f>
        <v/>
      </c>
      <c r="H3192" s="2" t="str">
        <f>IF(AND($A3192&lt;&gt;"Eindtotaal",$A3192&lt;&gt;""),(VLOOKUP($A3192,basisdata!$J$1:$M$3403,2,0)),"")</f>
        <v/>
      </c>
    </row>
    <row r="3193" spans="1:8" x14ac:dyDescent="0.3">
      <c r="A3193"/>
      <c r="B3193"/>
      <c r="C3193"/>
      <c r="D3193"/>
      <c r="E3193"/>
      <c r="G3193" s="2" t="str">
        <f>IF(AND($A3193&lt;&gt;"Eindtotaal",$A3193&lt;&gt;""),(VLOOKUP($A3193,basisdata!$J$1:$M$3403,4,0)),"")</f>
        <v/>
      </c>
      <c r="H3193" s="2" t="str">
        <f>IF(AND($A3193&lt;&gt;"Eindtotaal",$A3193&lt;&gt;""),(VLOOKUP($A3193,basisdata!$J$1:$M$3403,2,0)),"")</f>
        <v/>
      </c>
    </row>
    <row r="3194" spans="1:8" x14ac:dyDescent="0.3">
      <c r="A3194"/>
      <c r="B3194"/>
      <c r="C3194"/>
      <c r="D3194"/>
      <c r="E3194"/>
      <c r="G3194" s="2" t="str">
        <f>IF(AND($A3194&lt;&gt;"Eindtotaal",$A3194&lt;&gt;""),(VLOOKUP($A3194,basisdata!$J$1:$M$3403,4,0)),"")</f>
        <v/>
      </c>
      <c r="H3194" s="2" t="str">
        <f>IF(AND($A3194&lt;&gt;"Eindtotaal",$A3194&lt;&gt;""),(VLOOKUP($A3194,basisdata!$J$1:$M$3403,2,0)),"")</f>
        <v/>
      </c>
    </row>
    <row r="3195" spans="1:8" x14ac:dyDescent="0.3">
      <c r="A3195"/>
      <c r="B3195"/>
      <c r="C3195"/>
      <c r="D3195"/>
      <c r="E3195"/>
      <c r="G3195" s="2" t="str">
        <f>IF(AND($A3195&lt;&gt;"Eindtotaal",$A3195&lt;&gt;""),(VLOOKUP($A3195,basisdata!$J$1:$M$3403,4,0)),"")</f>
        <v/>
      </c>
      <c r="H3195" s="2" t="str">
        <f>IF(AND($A3195&lt;&gt;"Eindtotaal",$A3195&lt;&gt;""),(VLOOKUP($A3195,basisdata!$J$1:$M$3403,2,0)),"")</f>
        <v/>
      </c>
    </row>
    <row r="3196" spans="1:8" x14ac:dyDescent="0.3">
      <c r="A3196"/>
      <c r="B3196"/>
      <c r="C3196"/>
      <c r="D3196"/>
      <c r="E3196"/>
      <c r="G3196" s="2" t="str">
        <f>IF(AND($A3196&lt;&gt;"Eindtotaal",$A3196&lt;&gt;""),(VLOOKUP($A3196,basisdata!$J$1:$M$3403,4,0)),"")</f>
        <v/>
      </c>
      <c r="H3196" s="2" t="str">
        <f>IF(AND($A3196&lt;&gt;"Eindtotaal",$A3196&lt;&gt;""),(VLOOKUP($A3196,basisdata!$J$1:$M$3403,2,0)),"")</f>
        <v/>
      </c>
    </row>
    <row r="3197" spans="1:8" x14ac:dyDescent="0.3">
      <c r="A3197"/>
      <c r="B3197"/>
      <c r="C3197"/>
      <c r="D3197"/>
      <c r="E3197"/>
      <c r="G3197" s="2" t="str">
        <f>IF(AND($A3197&lt;&gt;"Eindtotaal",$A3197&lt;&gt;""),(VLOOKUP($A3197,basisdata!$J$1:$M$3403,4,0)),"")</f>
        <v/>
      </c>
      <c r="H3197" s="2" t="str">
        <f>IF(AND($A3197&lt;&gt;"Eindtotaal",$A3197&lt;&gt;""),(VLOOKUP($A3197,basisdata!$J$1:$M$3403,2,0)),"")</f>
        <v/>
      </c>
    </row>
    <row r="3198" spans="1:8" x14ac:dyDescent="0.3">
      <c r="A3198"/>
      <c r="B3198"/>
      <c r="C3198"/>
      <c r="D3198"/>
      <c r="E3198"/>
      <c r="G3198" s="2" t="str">
        <f>IF(AND($A3198&lt;&gt;"Eindtotaal",$A3198&lt;&gt;""),(VLOOKUP($A3198,basisdata!$J$1:$M$3403,4,0)),"")</f>
        <v/>
      </c>
      <c r="H3198" s="2" t="str">
        <f>IF(AND($A3198&lt;&gt;"Eindtotaal",$A3198&lt;&gt;""),(VLOOKUP($A3198,basisdata!$J$1:$M$3403,2,0)),"")</f>
        <v/>
      </c>
    </row>
    <row r="3199" spans="1:8" x14ac:dyDescent="0.3">
      <c r="A3199"/>
      <c r="B3199"/>
      <c r="C3199"/>
      <c r="D3199"/>
      <c r="E3199"/>
      <c r="G3199" s="2" t="str">
        <f>IF(AND($A3199&lt;&gt;"Eindtotaal",$A3199&lt;&gt;""),(VLOOKUP($A3199,basisdata!$J$1:$M$3403,4,0)),"")</f>
        <v/>
      </c>
      <c r="H3199" s="2" t="str">
        <f>IF(AND($A3199&lt;&gt;"Eindtotaal",$A3199&lt;&gt;""),(VLOOKUP($A3199,basisdata!$J$1:$M$3403,2,0)),"")</f>
        <v/>
      </c>
    </row>
    <row r="3200" spans="1:8" x14ac:dyDescent="0.3">
      <c r="A3200"/>
      <c r="B3200"/>
      <c r="C3200"/>
      <c r="D3200"/>
      <c r="E3200"/>
      <c r="G3200" s="2" t="str">
        <f>IF(AND($A3200&lt;&gt;"Eindtotaal",$A3200&lt;&gt;""),(VLOOKUP($A3200,basisdata!$J$1:$M$3403,4,0)),"")</f>
        <v/>
      </c>
      <c r="H3200" s="2" t="str">
        <f>IF(AND($A3200&lt;&gt;"Eindtotaal",$A3200&lt;&gt;""),(VLOOKUP($A3200,basisdata!$J$1:$M$3403,2,0)),"")</f>
        <v/>
      </c>
    </row>
    <row r="3201" spans="1:8" x14ac:dyDescent="0.3">
      <c r="A3201"/>
      <c r="B3201"/>
      <c r="C3201"/>
      <c r="D3201"/>
      <c r="E3201"/>
      <c r="G3201" s="2" t="str">
        <f>IF(AND($A3201&lt;&gt;"Eindtotaal",$A3201&lt;&gt;""),(VLOOKUP($A3201,basisdata!$J$1:$M$3403,4,0)),"")</f>
        <v/>
      </c>
      <c r="H3201" s="2" t="str">
        <f>IF(AND($A3201&lt;&gt;"Eindtotaal",$A3201&lt;&gt;""),(VLOOKUP($A3201,basisdata!$J$1:$M$3403,2,0)),"")</f>
        <v/>
      </c>
    </row>
    <row r="3202" spans="1:8" x14ac:dyDescent="0.3">
      <c r="A3202"/>
      <c r="B3202"/>
      <c r="C3202"/>
      <c r="D3202"/>
      <c r="E3202"/>
      <c r="G3202" s="2" t="str">
        <f>IF(AND($A3202&lt;&gt;"Eindtotaal",$A3202&lt;&gt;""),(VLOOKUP($A3202,basisdata!$J$1:$M$3403,4,0)),"")</f>
        <v/>
      </c>
      <c r="H3202" s="2" t="str">
        <f>IF(AND($A3202&lt;&gt;"Eindtotaal",$A3202&lt;&gt;""),(VLOOKUP($A3202,basisdata!$J$1:$M$3403,2,0)),"")</f>
        <v/>
      </c>
    </row>
    <row r="3203" spans="1:8" x14ac:dyDescent="0.3">
      <c r="A3203"/>
      <c r="B3203"/>
      <c r="C3203"/>
      <c r="D3203"/>
      <c r="E3203"/>
      <c r="G3203" s="2" t="str">
        <f>IF(AND($A3203&lt;&gt;"Eindtotaal",$A3203&lt;&gt;""),(VLOOKUP($A3203,basisdata!$J$1:$M$3403,4,0)),"")</f>
        <v/>
      </c>
      <c r="H3203" s="2" t="str">
        <f>IF(AND($A3203&lt;&gt;"Eindtotaal",$A3203&lt;&gt;""),(VLOOKUP($A3203,basisdata!$J$1:$M$3403,2,0)),"")</f>
        <v/>
      </c>
    </row>
    <row r="3204" spans="1:8" x14ac:dyDescent="0.3">
      <c r="A3204"/>
      <c r="B3204"/>
      <c r="C3204"/>
      <c r="D3204"/>
      <c r="E3204"/>
      <c r="G3204" s="2" t="str">
        <f>IF(AND($A3204&lt;&gt;"Eindtotaal",$A3204&lt;&gt;""),(VLOOKUP($A3204,basisdata!$J$1:$M$3403,4,0)),"")</f>
        <v/>
      </c>
      <c r="H3204" s="2" t="str">
        <f>IF(AND($A3204&lt;&gt;"Eindtotaal",$A3204&lt;&gt;""),(VLOOKUP($A3204,basisdata!$J$1:$M$3403,2,0)),"")</f>
        <v/>
      </c>
    </row>
    <row r="3205" spans="1:8" x14ac:dyDescent="0.3">
      <c r="A3205"/>
      <c r="B3205"/>
      <c r="C3205"/>
      <c r="D3205"/>
      <c r="E3205"/>
      <c r="G3205" s="2" t="str">
        <f>IF(AND($A3205&lt;&gt;"Eindtotaal",$A3205&lt;&gt;""),(VLOOKUP($A3205,basisdata!$J$1:$M$3403,4,0)),"")</f>
        <v/>
      </c>
      <c r="H3205" s="2" t="str">
        <f>IF(AND($A3205&lt;&gt;"Eindtotaal",$A3205&lt;&gt;""),(VLOOKUP($A3205,basisdata!$J$1:$M$3403,2,0)),"")</f>
        <v/>
      </c>
    </row>
    <row r="3206" spans="1:8" x14ac:dyDescent="0.3">
      <c r="A3206"/>
      <c r="B3206"/>
      <c r="C3206"/>
      <c r="D3206"/>
      <c r="E3206"/>
      <c r="G3206" s="2" t="str">
        <f>IF(AND($A3206&lt;&gt;"Eindtotaal",$A3206&lt;&gt;""),(VLOOKUP($A3206,basisdata!$J$1:$M$3403,4,0)),"")</f>
        <v/>
      </c>
      <c r="H3206" s="2" t="str">
        <f>IF(AND($A3206&lt;&gt;"Eindtotaal",$A3206&lt;&gt;""),(VLOOKUP($A3206,basisdata!$J$1:$M$3403,2,0)),"")</f>
        <v/>
      </c>
    </row>
    <row r="3207" spans="1:8" x14ac:dyDescent="0.3">
      <c r="A3207"/>
      <c r="B3207"/>
      <c r="C3207"/>
      <c r="D3207"/>
      <c r="E3207"/>
      <c r="G3207" s="2" t="str">
        <f>IF(AND($A3207&lt;&gt;"Eindtotaal",$A3207&lt;&gt;""),(VLOOKUP($A3207,basisdata!$J$1:$M$3403,4,0)),"")</f>
        <v/>
      </c>
      <c r="H3207" s="2" t="str">
        <f>IF(AND($A3207&lt;&gt;"Eindtotaal",$A3207&lt;&gt;""),(VLOOKUP($A3207,basisdata!$J$1:$M$3403,2,0)),"")</f>
        <v/>
      </c>
    </row>
    <row r="3208" spans="1:8" x14ac:dyDescent="0.3">
      <c r="A3208"/>
      <c r="B3208"/>
      <c r="C3208"/>
      <c r="D3208"/>
      <c r="E3208"/>
      <c r="G3208" s="2" t="str">
        <f>IF(AND($A3208&lt;&gt;"Eindtotaal",$A3208&lt;&gt;""),(VLOOKUP($A3208,basisdata!$J$1:$M$3403,4,0)),"")</f>
        <v/>
      </c>
      <c r="H3208" s="2" t="str">
        <f>IF(AND($A3208&lt;&gt;"Eindtotaal",$A3208&lt;&gt;""),(VLOOKUP($A3208,basisdata!$J$1:$M$3403,2,0)),"")</f>
        <v/>
      </c>
    </row>
    <row r="3209" spans="1:8" x14ac:dyDescent="0.3">
      <c r="A3209"/>
      <c r="B3209"/>
      <c r="C3209"/>
      <c r="D3209"/>
      <c r="E3209"/>
      <c r="G3209" s="2" t="str">
        <f>IF(AND($A3209&lt;&gt;"Eindtotaal",$A3209&lt;&gt;""),(VLOOKUP($A3209,basisdata!$J$1:$M$3403,4,0)),"")</f>
        <v/>
      </c>
      <c r="H3209" s="2" t="str">
        <f>IF(AND($A3209&lt;&gt;"Eindtotaal",$A3209&lt;&gt;""),(VLOOKUP($A3209,basisdata!$J$1:$M$3403,2,0)),"")</f>
        <v/>
      </c>
    </row>
    <row r="3210" spans="1:8" x14ac:dyDescent="0.3">
      <c r="A3210"/>
      <c r="B3210"/>
      <c r="C3210"/>
      <c r="D3210"/>
      <c r="E3210"/>
      <c r="G3210" s="2" t="str">
        <f>IF(AND($A3210&lt;&gt;"Eindtotaal",$A3210&lt;&gt;""),(VLOOKUP($A3210,basisdata!$J$1:$M$3403,4,0)),"")</f>
        <v/>
      </c>
      <c r="H3210" s="2" t="str">
        <f>IF(AND($A3210&lt;&gt;"Eindtotaal",$A3210&lt;&gt;""),(VLOOKUP($A3210,basisdata!$J$1:$M$3403,2,0)),"")</f>
        <v/>
      </c>
    </row>
    <row r="3211" spans="1:8" x14ac:dyDescent="0.3">
      <c r="A3211"/>
      <c r="B3211"/>
      <c r="C3211"/>
      <c r="D3211"/>
      <c r="E3211"/>
      <c r="G3211" s="2" t="str">
        <f>IF(AND($A3211&lt;&gt;"Eindtotaal",$A3211&lt;&gt;""),(VLOOKUP($A3211,basisdata!$J$1:$M$3403,4,0)),"")</f>
        <v/>
      </c>
      <c r="H3211" s="2" t="str">
        <f>IF(AND($A3211&lt;&gt;"Eindtotaal",$A3211&lt;&gt;""),(VLOOKUP($A3211,basisdata!$J$1:$M$3403,2,0)),"")</f>
        <v/>
      </c>
    </row>
    <row r="3212" spans="1:8" x14ac:dyDescent="0.3">
      <c r="A3212"/>
      <c r="B3212"/>
      <c r="C3212"/>
      <c r="D3212"/>
      <c r="E3212"/>
      <c r="G3212" s="2" t="str">
        <f>IF(AND($A3212&lt;&gt;"Eindtotaal",$A3212&lt;&gt;""),(VLOOKUP($A3212,basisdata!$J$1:$M$3403,4,0)),"")</f>
        <v/>
      </c>
      <c r="H3212" s="2" t="str">
        <f>IF(AND($A3212&lt;&gt;"Eindtotaal",$A3212&lt;&gt;""),(VLOOKUP($A3212,basisdata!$J$1:$M$3403,2,0)),"")</f>
        <v/>
      </c>
    </row>
    <row r="3213" spans="1:8" x14ac:dyDescent="0.3">
      <c r="A3213"/>
      <c r="B3213"/>
      <c r="C3213"/>
      <c r="D3213"/>
      <c r="E3213"/>
      <c r="G3213" s="2" t="str">
        <f>IF(AND($A3213&lt;&gt;"Eindtotaal",$A3213&lt;&gt;""),(VLOOKUP($A3213,basisdata!$J$1:$M$3403,4,0)),"")</f>
        <v/>
      </c>
      <c r="H3213" s="2" t="str">
        <f>IF(AND($A3213&lt;&gt;"Eindtotaal",$A3213&lt;&gt;""),(VLOOKUP($A3213,basisdata!$J$1:$M$3403,2,0)),"")</f>
        <v/>
      </c>
    </row>
    <row r="3214" spans="1:8" x14ac:dyDescent="0.3">
      <c r="A3214"/>
      <c r="B3214"/>
      <c r="C3214"/>
      <c r="D3214"/>
      <c r="E3214"/>
      <c r="G3214" s="2" t="str">
        <f>IF(AND($A3214&lt;&gt;"Eindtotaal",$A3214&lt;&gt;""),(VLOOKUP($A3214,basisdata!$J$1:$M$3403,4,0)),"")</f>
        <v/>
      </c>
      <c r="H3214" s="2" t="str">
        <f>IF(AND($A3214&lt;&gt;"Eindtotaal",$A3214&lt;&gt;""),(VLOOKUP($A3214,basisdata!$J$1:$M$3403,2,0)),"")</f>
        <v/>
      </c>
    </row>
    <row r="3215" spans="1:8" x14ac:dyDescent="0.3">
      <c r="A3215"/>
      <c r="B3215"/>
      <c r="C3215"/>
      <c r="D3215"/>
      <c r="E3215"/>
      <c r="G3215" s="2" t="str">
        <f>IF(AND($A3215&lt;&gt;"Eindtotaal",$A3215&lt;&gt;""),(VLOOKUP($A3215,basisdata!$J$1:$M$3403,4,0)),"")</f>
        <v/>
      </c>
      <c r="H3215" s="2" t="str">
        <f>IF(AND($A3215&lt;&gt;"Eindtotaal",$A3215&lt;&gt;""),(VLOOKUP($A3215,basisdata!$J$1:$M$3403,2,0)),"")</f>
        <v/>
      </c>
    </row>
    <row r="3216" spans="1:8" x14ac:dyDescent="0.3">
      <c r="A3216"/>
      <c r="B3216"/>
      <c r="C3216"/>
      <c r="D3216"/>
      <c r="E3216"/>
      <c r="G3216" s="2" t="str">
        <f>IF(AND($A3216&lt;&gt;"Eindtotaal",$A3216&lt;&gt;""),(VLOOKUP($A3216,basisdata!$J$1:$M$3403,4,0)),"")</f>
        <v/>
      </c>
      <c r="H3216" s="2" t="str">
        <f>IF(AND($A3216&lt;&gt;"Eindtotaal",$A3216&lt;&gt;""),(VLOOKUP($A3216,basisdata!$J$1:$M$3403,2,0)),"")</f>
        <v/>
      </c>
    </row>
    <row r="3217" spans="1:8" x14ac:dyDescent="0.3">
      <c r="A3217"/>
      <c r="B3217"/>
      <c r="C3217"/>
      <c r="D3217"/>
      <c r="E3217"/>
      <c r="G3217" s="2" t="str">
        <f>IF(AND($A3217&lt;&gt;"Eindtotaal",$A3217&lt;&gt;""),(VLOOKUP($A3217,basisdata!$J$1:$M$3403,4,0)),"")</f>
        <v/>
      </c>
      <c r="H3217" s="2" t="str">
        <f>IF(AND($A3217&lt;&gt;"Eindtotaal",$A3217&lt;&gt;""),(VLOOKUP($A3217,basisdata!$J$1:$M$3403,2,0)),"")</f>
        <v/>
      </c>
    </row>
    <row r="3218" spans="1:8" x14ac:dyDescent="0.3">
      <c r="A3218"/>
      <c r="B3218"/>
      <c r="C3218"/>
      <c r="D3218"/>
      <c r="E3218"/>
      <c r="G3218" s="2" t="str">
        <f>IF(AND($A3218&lt;&gt;"Eindtotaal",$A3218&lt;&gt;""),(VLOOKUP($A3218,basisdata!$J$1:$M$3403,4,0)),"")</f>
        <v/>
      </c>
      <c r="H3218" s="2" t="str">
        <f>IF(AND($A3218&lt;&gt;"Eindtotaal",$A3218&lt;&gt;""),(VLOOKUP($A3218,basisdata!$J$1:$M$3403,2,0)),"")</f>
        <v/>
      </c>
    </row>
    <row r="3219" spans="1:8" x14ac:dyDescent="0.3">
      <c r="A3219"/>
      <c r="B3219"/>
      <c r="C3219"/>
      <c r="D3219"/>
      <c r="E3219"/>
      <c r="G3219" s="2" t="str">
        <f>IF(AND($A3219&lt;&gt;"Eindtotaal",$A3219&lt;&gt;""),(VLOOKUP($A3219,basisdata!$J$1:$M$3403,4,0)),"")</f>
        <v/>
      </c>
      <c r="H3219" s="2" t="str">
        <f>IF(AND($A3219&lt;&gt;"Eindtotaal",$A3219&lt;&gt;""),(VLOOKUP($A3219,basisdata!$J$1:$M$3403,2,0)),"")</f>
        <v/>
      </c>
    </row>
    <row r="3220" spans="1:8" x14ac:dyDescent="0.3">
      <c r="A3220"/>
      <c r="B3220"/>
      <c r="C3220"/>
      <c r="D3220"/>
      <c r="E3220"/>
      <c r="G3220" s="2" t="str">
        <f>IF(AND($A3220&lt;&gt;"Eindtotaal",$A3220&lt;&gt;""),(VLOOKUP($A3220,basisdata!$J$1:$M$3403,4,0)),"")</f>
        <v/>
      </c>
      <c r="H3220" s="2" t="str">
        <f>IF(AND($A3220&lt;&gt;"Eindtotaal",$A3220&lt;&gt;""),(VLOOKUP($A3220,basisdata!$J$1:$M$3403,2,0)),"")</f>
        <v/>
      </c>
    </row>
    <row r="3221" spans="1:8" x14ac:dyDescent="0.3">
      <c r="A3221"/>
      <c r="B3221"/>
      <c r="C3221"/>
      <c r="D3221"/>
      <c r="E3221"/>
      <c r="G3221" s="2" t="str">
        <f>IF(AND($A3221&lt;&gt;"Eindtotaal",$A3221&lt;&gt;""),(VLOOKUP($A3221,basisdata!$J$1:$M$3403,4,0)),"")</f>
        <v/>
      </c>
      <c r="H3221" s="2" t="str">
        <f>IF(AND($A3221&lt;&gt;"Eindtotaal",$A3221&lt;&gt;""),(VLOOKUP($A3221,basisdata!$J$1:$M$3403,2,0)),"")</f>
        <v/>
      </c>
    </row>
    <row r="3222" spans="1:8" x14ac:dyDescent="0.3">
      <c r="A3222"/>
      <c r="B3222"/>
      <c r="C3222"/>
      <c r="D3222"/>
      <c r="E3222"/>
      <c r="G3222" s="2" t="str">
        <f>IF(AND($A3222&lt;&gt;"Eindtotaal",$A3222&lt;&gt;""),(VLOOKUP($A3222,basisdata!$J$1:$M$3403,4,0)),"")</f>
        <v/>
      </c>
      <c r="H3222" s="2" t="str">
        <f>IF(AND($A3222&lt;&gt;"Eindtotaal",$A3222&lt;&gt;""),(VLOOKUP($A3222,basisdata!$J$1:$M$3403,2,0)),"")</f>
        <v/>
      </c>
    </row>
    <row r="3223" spans="1:8" x14ac:dyDescent="0.3">
      <c r="A3223"/>
      <c r="B3223"/>
      <c r="C3223"/>
      <c r="D3223"/>
      <c r="E3223"/>
      <c r="G3223" s="2" t="str">
        <f>IF(AND($A3223&lt;&gt;"Eindtotaal",$A3223&lt;&gt;""),(VLOOKUP($A3223,basisdata!$J$1:$M$3403,4,0)),"")</f>
        <v/>
      </c>
      <c r="H3223" s="2" t="str">
        <f>IF(AND($A3223&lt;&gt;"Eindtotaal",$A3223&lt;&gt;""),(VLOOKUP($A3223,basisdata!$J$1:$M$3403,2,0)),"")</f>
        <v/>
      </c>
    </row>
    <row r="3224" spans="1:8" x14ac:dyDescent="0.3">
      <c r="A3224"/>
      <c r="B3224"/>
      <c r="C3224"/>
      <c r="D3224"/>
      <c r="E3224"/>
      <c r="G3224" s="2" t="str">
        <f>IF(AND($A3224&lt;&gt;"Eindtotaal",$A3224&lt;&gt;""),(VLOOKUP($A3224,basisdata!$J$1:$M$3403,4,0)),"")</f>
        <v/>
      </c>
      <c r="H3224" s="2" t="str">
        <f>IF(AND($A3224&lt;&gt;"Eindtotaal",$A3224&lt;&gt;""),(VLOOKUP($A3224,basisdata!$J$1:$M$3403,2,0)),"")</f>
        <v/>
      </c>
    </row>
    <row r="3225" spans="1:8" x14ac:dyDescent="0.3">
      <c r="A3225"/>
      <c r="B3225"/>
      <c r="C3225"/>
      <c r="D3225"/>
      <c r="E3225"/>
      <c r="G3225" s="2" t="str">
        <f>IF(AND($A3225&lt;&gt;"Eindtotaal",$A3225&lt;&gt;""),(VLOOKUP($A3225,basisdata!$J$1:$M$3403,4,0)),"")</f>
        <v/>
      </c>
      <c r="H3225" s="2" t="str">
        <f>IF(AND($A3225&lt;&gt;"Eindtotaal",$A3225&lt;&gt;""),(VLOOKUP($A3225,basisdata!$J$1:$M$3403,2,0)),"")</f>
        <v/>
      </c>
    </row>
    <row r="3226" spans="1:8" x14ac:dyDescent="0.3">
      <c r="A3226"/>
      <c r="B3226"/>
      <c r="C3226"/>
      <c r="D3226"/>
      <c r="E3226"/>
      <c r="G3226" s="2" t="str">
        <f>IF(AND($A3226&lt;&gt;"Eindtotaal",$A3226&lt;&gt;""),(VLOOKUP($A3226,basisdata!$J$1:$M$3403,4,0)),"")</f>
        <v/>
      </c>
      <c r="H3226" s="2" t="str">
        <f>IF(AND($A3226&lt;&gt;"Eindtotaal",$A3226&lt;&gt;""),(VLOOKUP($A3226,basisdata!$J$1:$M$3403,2,0)),"")</f>
        <v/>
      </c>
    </row>
    <row r="3227" spans="1:8" x14ac:dyDescent="0.3">
      <c r="A3227"/>
      <c r="B3227"/>
      <c r="C3227"/>
      <c r="D3227"/>
      <c r="E3227"/>
      <c r="G3227" s="2" t="str">
        <f>IF(AND($A3227&lt;&gt;"Eindtotaal",$A3227&lt;&gt;""),(VLOOKUP($A3227,basisdata!$J$1:$M$3403,4,0)),"")</f>
        <v/>
      </c>
      <c r="H3227" s="2" t="str">
        <f>IF(AND($A3227&lt;&gt;"Eindtotaal",$A3227&lt;&gt;""),(VLOOKUP($A3227,basisdata!$J$1:$M$3403,2,0)),"")</f>
        <v/>
      </c>
    </row>
    <row r="3228" spans="1:8" x14ac:dyDescent="0.3">
      <c r="A3228"/>
      <c r="B3228"/>
      <c r="C3228"/>
      <c r="D3228"/>
      <c r="E3228"/>
      <c r="G3228" s="2" t="str">
        <f>IF(AND($A3228&lt;&gt;"Eindtotaal",$A3228&lt;&gt;""),(VLOOKUP($A3228,basisdata!$J$1:$M$3403,4,0)),"")</f>
        <v/>
      </c>
      <c r="H3228" s="2" t="str">
        <f>IF(AND($A3228&lt;&gt;"Eindtotaal",$A3228&lt;&gt;""),(VLOOKUP($A3228,basisdata!$J$1:$M$3403,2,0)),"")</f>
        <v/>
      </c>
    </row>
    <row r="3229" spans="1:8" x14ac:dyDescent="0.3">
      <c r="A3229"/>
      <c r="B3229"/>
      <c r="C3229"/>
      <c r="D3229"/>
      <c r="E3229"/>
      <c r="G3229" s="2" t="str">
        <f>IF(AND($A3229&lt;&gt;"Eindtotaal",$A3229&lt;&gt;""),(VLOOKUP($A3229,basisdata!$J$1:$M$3403,4,0)),"")</f>
        <v/>
      </c>
      <c r="H3229" s="2" t="str">
        <f>IF(AND($A3229&lt;&gt;"Eindtotaal",$A3229&lt;&gt;""),(VLOOKUP($A3229,basisdata!$J$1:$M$3403,2,0)),"")</f>
        <v/>
      </c>
    </row>
    <row r="3230" spans="1:8" x14ac:dyDescent="0.3">
      <c r="A3230"/>
      <c r="B3230"/>
      <c r="C3230"/>
      <c r="D3230"/>
      <c r="E3230"/>
      <c r="G3230" s="2" t="str">
        <f>IF(AND($A3230&lt;&gt;"Eindtotaal",$A3230&lt;&gt;""),(VLOOKUP($A3230,basisdata!$J$1:$M$3403,4,0)),"")</f>
        <v/>
      </c>
      <c r="H3230" s="2" t="str">
        <f>IF(AND($A3230&lt;&gt;"Eindtotaal",$A3230&lt;&gt;""),(VLOOKUP($A3230,basisdata!$J$1:$M$3403,2,0)),"")</f>
        <v/>
      </c>
    </row>
    <row r="3231" spans="1:8" x14ac:dyDescent="0.3">
      <c r="A3231"/>
      <c r="B3231"/>
      <c r="C3231"/>
      <c r="D3231"/>
      <c r="E3231"/>
      <c r="G3231" s="2" t="str">
        <f>IF(AND($A3231&lt;&gt;"Eindtotaal",$A3231&lt;&gt;""),(VLOOKUP($A3231,basisdata!$J$1:$M$3403,4,0)),"")</f>
        <v/>
      </c>
      <c r="H3231" s="2" t="str">
        <f>IF(AND($A3231&lt;&gt;"Eindtotaal",$A3231&lt;&gt;""),(VLOOKUP($A3231,basisdata!$J$1:$M$3403,2,0)),"")</f>
        <v/>
      </c>
    </row>
    <row r="3232" spans="1:8" x14ac:dyDescent="0.3">
      <c r="A3232"/>
      <c r="B3232"/>
      <c r="C3232"/>
      <c r="D3232"/>
      <c r="E3232"/>
      <c r="G3232" s="2" t="str">
        <f>IF(AND($A3232&lt;&gt;"Eindtotaal",$A3232&lt;&gt;""),(VLOOKUP($A3232,basisdata!$J$1:$M$3403,4,0)),"")</f>
        <v/>
      </c>
      <c r="H3232" s="2" t="str">
        <f>IF(AND($A3232&lt;&gt;"Eindtotaal",$A3232&lt;&gt;""),(VLOOKUP($A3232,basisdata!$J$1:$M$3403,2,0)),"")</f>
        <v/>
      </c>
    </row>
    <row r="3233" spans="1:8" x14ac:dyDescent="0.3">
      <c r="A3233"/>
      <c r="B3233"/>
      <c r="C3233"/>
      <c r="D3233"/>
      <c r="E3233"/>
      <c r="G3233" s="2" t="str">
        <f>IF(AND($A3233&lt;&gt;"Eindtotaal",$A3233&lt;&gt;""),(VLOOKUP($A3233,basisdata!$J$1:$M$3403,4,0)),"")</f>
        <v/>
      </c>
      <c r="H3233" s="2" t="str">
        <f>IF(AND($A3233&lt;&gt;"Eindtotaal",$A3233&lt;&gt;""),(VLOOKUP($A3233,basisdata!$J$1:$M$3403,2,0)),"")</f>
        <v/>
      </c>
    </row>
    <row r="3234" spans="1:8" x14ac:dyDescent="0.3">
      <c r="A3234"/>
      <c r="B3234"/>
      <c r="C3234"/>
      <c r="D3234"/>
      <c r="E3234"/>
      <c r="G3234" s="2" t="str">
        <f>IF(AND($A3234&lt;&gt;"Eindtotaal",$A3234&lt;&gt;""),(VLOOKUP($A3234,basisdata!$J$1:$M$3403,4,0)),"")</f>
        <v/>
      </c>
      <c r="H3234" s="2" t="str">
        <f>IF(AND($A3234&lt;&gt;"Eindtotaal",$A3234&lt;&gt;""),(VLOOKUP($A3234,basisdata!$J$1:$M$3403,2,0)),"")</f>
        <v/>
      </c>
    </row>
    <row r="3235" spans="1:8" x14ac:dyDescent="0.3">
      <c r="A3235"/>
      <c r="B3235"/>
      <c r="C3235"/>
      <c r="D3235"/>
      <c r="E3235"/>
      <c r="G3235" s="2" t="str">
        <f>IF(AND($A3235&lt;&gt;"Eindtotaal",$A3235&lt;&gt;""),(VLOOKUP($A3235,basisdata!$J$1:$M$3403,4,0)),"")</f>
        <v/>
      </c>
      <c r="H3235" s="2" t="str">
        <f>IF(AND($A3235&lt;&gt;"Eindtotaal",$A3235&lt;&gt;""),(VLOOKUP($A3235,basisdata!$J$1:$M$3403,2,0)),"")</f>
        <v/>
      </c>
    </row>
    <row r="3236" spans="1:8" x14ac:dyDescent="0.3">
      <c r="A3236"/>
      <c r="B3236"/>
      <c r="C3236"/>
      <c r="D3236"/>
      <c r="E3236"/>
      <c r="G3236" s="2" t="str">
        <f>IF(AND($A3236&lt;&gt;"Eindtotaal",$A3236&lt;&gt;""),(VLOOKUP($A3236,basisdata!$J$1:$M$3403,4,0)),"")</f>
        <v/>
      </c>
      <c r="H3236" s="2" t="str">
        <f>IF(AND($A3236&lt;&gt;"Eindtotaal",$A3236&lt;&gt;""),(VLOOKUP($A3236,basisdata!$J$1:$M$3403,2,0)),"")</f>
        <v/>
      </c>
    </row>
    <row r="3237" spans="1:8" x14ac:dyDescent="0.3">
      <c r="A3237"/>
      <c r="B3237"/>
      <c r="C3237"/>
      <c r="D3237"/>
      <c r="E3237"/>
      <c r="G3237" s="2" t="str">
        <f>IF(AND($A3237&lt;&gt;"Eindtotaal",$A3237&lt;&gt;""),(VLOOKUP($A3237,basisdata!$J$1:$M$3403,4,0)),"")</f>
        <v/>
      </c>
      <c r="H3237" s="2" t="str">
        <f>IF(AND($A3237&lt;&gt;"Eindtotaal",$A3237&lt;&gt;""),(VLOOKUP($A3237,basisdata!$J$1:$M$3403,2,0)),"")</f>
        <v/>
      </c>
    </row>
    <row r="3238" spans="1:8" x14ac:dyDescent="0.3">
      <c r="A3238"/>
      <c r="B3238"/>
      <c r="C3238"/>
      <c r="D3238"/>
      <c r="E3238"/>
      <c r="G3238" s="2" t="str">
        <f>IF(AND($A3238&lt;&gt;"Eindtotaal",$A3238&lt;&gt;""),(VLOOKUP($A3238,basisdata!$J$1:$M$3403,4,0)),"")</f>
        <v/>
      </c>
      <c r="H3238" s="2" t="str">
        <f>IF(AND($A3238&lt;&gt;"Eindtotaal",$A3238&lt;&gt;""),(VLOOKUP($A3238,basisdata!$J$1:$M$3403,2,0)),"")</f>
        <v/>
      </c>
    </row>
    <row r="3239" spans="1:8" x14ac:dyDescent="0.3">
      <c r="A3239"/>
      <c r="B3239"/>
      <c r="C3239"/>
      <c r="D3239"/>
      <c r="E3239"/>
      <c r="G3239" s="2" t="str">
        <f>IF(AND($A3239&lt;&gt;"Eindtotaal",$A3239&lt;&gt;""),(VLOOKUP($A3239,basisdata!$J$1:$M$3403,4,0)),"")</f>
        <v/>
      </c>
      <c r="H3239" s="2" t="str">
        <f>IF(AND($A3239&lt;&gt;"Eindtotaal",$A3239&lt;&gt;""),(VLOOKUP($A3239,basisdata!$J$1:$M$3403,2,0)),"")</f>
        <v/>
      </c>
    </row>
    <row r="3240" spans="1:8" x14ac:dyDescent="0.3">
      <c r="A3240"/>
      <c r="B3240"/>
      <c r="C3240"/>
      <c r="D3240"/>
      <c r="E3240"/>
      <c r="G3240" s="2" t="str">
        <f>IF(AND($A3240&lt;&gt;"Eindtotaal",$A3240&lt;&gt;""),(VLOOKUP($A3240,basisdata!$J$1:$M$3403,4,0)),"")</f>
        <v/>
      </c>
      <c r="H3240" s="2" t="str">
        <f>IF(AND($A3240&lt;&gt;"Eindtotaal",$A3240&lt;&gt;""),(VLOOKUP($A3240,basisdata!$J$1:$M$3403,2,0)),"")</f>
        <v/>
      </c>
    </row>
    <row r="3241" spans="1:8" x14ac:dyDescent="0.3">
      <c r="A3241"/>
      <c r="B3241"/>
      <c r="C3241"/>
      <c r="D3241"/>
      <c r="E3241"/>
      <c r="G3241" s="2" t="str">
        <f>IF(AND($A3241&lt;&gt;"Eindtotaal",$A3241&lt;&gt;""),(VLOOKUP($A3241,basisdata!$J$1:$M$3403,4,0)),"")</f>
        <v/>
      </c>
      <c r="H3241" s="2" t="str">
        <f>IF(AND($A3241&lt;&gt;"Eindtotaal",$A3241&lt;&gt;""),(VLOOKUP($A3241,basisdata!$J$1:$M$3403,2,0)),"")</f>
        <v/>
      </c>
    </row>
    <row r="3242" spans="1:8" x14ac:dyDescent="0.3">
      <c r="A3242"/>
      <c r="B3242"/>
      <c r="C3242"/>
      <c r="D3242"/>
      <c r="E3242"/>
      <c r="G3242" s="2" t="str">
        <f>IF(AND($A3242&lt;&gt;"Eindtotaal",$A3242&lt;&gt;""),(VLOOKUP($A3242,basisdata!$J$1:$M$3403,4,0)),"")</f>
        <v/>
      </c>
      <c r="H3242" s="2" t="str">
        <f>IF(AND($A3242&lt;&gt;"Eindtotaal",$A3242&lt;&gt;""),(VLOOKUP($A3242,basisdata!$J$1:$M$3403,2,0)),"")</f>
        <v/>
      </c>
    </row>
    <row r="3243" spans="1:8" x14ac:dyDescent="0.3">
      <c r="A3243"/>
      <c r="B3243"/>
      <c r="C3243"/>
      <c r="D3243"/>
      <c r="E3243"/>
      <c r="G3243" s="2" t="str">
        <f>IF(AND($A3243&lt;&gt;"Eindtotaal",$A3243&lt;&gt;""),(VLOOKUP($A3243,basisdata!$J$1:$M$3403,4,0)),"")</f>
        <v/>
      </c>
      <c r="H3243" s="2" t="str">
        <f>IF(AND($A3243&lt;&gt;"Eindtotaal",$A3243&lt;&gt;""),(VLOOKUP($A3243,basisdata!$J$1:$M$3403,2,0)),"")</f>
        <v/>
      </c>
    </row>
    <row r="3244" spans="1:8" x14ac:dyDescent="0.3">
      <c r="A3244"/>
      <c r="B3244"/>
      <c r="C3244"/>
      <c r="D3244"/>
      <c r="E3244"/>
      <c r="G3244" s="2" t="str">
        <f>IF(AND($A3244&lt;&gt;"Eindtotaal",$A3244&lt;&gt;""),(VLOOKUP($A3244,basisdata!$J$1:$M$3403,4,0)),"")</f>
        <v/>
      </c>
      <c r="H3244" s="2" t="str">
        <f>IF(AND($A3244&lt;&gt;"Eindtotaal",$A3244&lt;&gt;""),(VLOOKUP($A3244,basisdata!$J$1:$M$3403,2,0)),"")</f>
        <v/>
      </c>
    </row>
    <row r="3245" spans="1:8" x14ac:dyDescent="0.3">
      <c r="A3245"/>
      <c r="B3245"/>
      <c r="C3245"/>
      <c r="D3245"/>
      <c r="E3245"/>
      <c r="G3245" s="2" t="str">
        <f>IF(AND($A3245&lt;&gt;"Eindtotaal",$A3245&lt;&gt;""),(VLOOKUP($A3245,basisdata!$J$1:$M$3403,4,0)),"")</f>
        <v/>
      </c>
      <c r="H3245" s="2" t="str">
        <f>IF(AND($A3245&lt;&gt;"Eindtotaal",$A3245&lt;&gt;""),(VLOOKUP($A3245,basisdata!$J$1:$M$3403,2,0)),"")</f>
        <v/>
      </c>
    </row>
    <row r="3246" spans="1:8" x14ac:dyDescent="0.3">
      <c r="A3246"/>
      <c r="B3246"/>
      <c r="C3246"/>
      <c r="D3246"/>
      <c r="E3246"/>
      <c r="G3246" s="2" t="str">
        <f>IF(AND($A3246&lt;&gt;"Eindtotaal",$A3246&lt;&gt;""),(VLOOKUP($A3246,basisdata!$J$1:$M$3403,4,0)),"")</f>
        <v/>
      </c>
      <c r="H3246" s="2" t="str">
        <f>IF(AND($A3246&lt;&gt;"Eindtotaal",$A3246&lt;&gt;""),(VLOOKUP($A3246,basisdata!$J$1:$M$3403,2,0)),"")</f>
        <v/>
      </c>
    </row>
    <row r="3247" spans="1:8" x14ac:dyDescent="0.3">
      <c r="A3247"/>
      <c r="B3247"/>
      <c r="C3247"/>
      <c r="D3247"/>
      <c r="E3247"/>
      <c r="G3247" s="2" t="str">
        <f>IF(AND($A3247&lt;&gt;"Eindtotaal",$A3247&lt;&gt;""),(VLOOKUP($A3247,basisdata!$J$1:$M$3403,4,0)),"")</f>
        <v/>
      </c>
      <c r="H3247" s="2" t="str">
        <f>IF(AND($A3247&lt;&gt;"Eindtotaal",$A3247&lt;&gt;""),(VLOOKUP($A3247,basisdata!$J$1:$M$3403,2,0)),"")</f>
        <v/>
      </c>
    </row>
    <row r="3248" spans="1:8" x14ac:dyDescent="0.3">
      <c r="A3248"/>
      <c r="B3248"/>
      <c r="C3248"/>
      <c r="D3248"/>
      <c r="E3248"/>
      <c r="G3248" s="2" t="str">
        <f>IF(AND($A3248&lt;&gt;"Eindtotaal",$A3248&lt;&gt;""),(VLOOKUP($A3248,basisdata!$J$1:$M$3403,4,0)),"")</f>
        <v/>
      </c>
      <c r="H3248" s="2" t="str">
        <f>IF(AND($A3248&lt;&gt;"Eindtotaal",$A3248&lt;&gt;""),(VLOOKUP($A3248,basisdata!$J$1:$M$3403,2,0)),"")</f>
        <v/>
      </c>
    </row>
    <row r="3249" spans="1:8" x14ac:dyDescent="0.3">
      <c r="A3249"/>
      <c r="B3249"/>
      <c r="C3249"/>
      <c r="D3249"/>
      <c r="E3249"/>
      <c r="G3249" s="2" t="str">
        <f>IF(AND($A3249&lt;&gt;"Eindtotaal",$A3249&lt;&gt;""),(VLOOKUP($A3249,basisdata!$J$1:$M$3403,4,0)),"")</f>
        <v/>
      </c>
      <c r="H3249" s="2" t="str">
        <f>IF(AND($A3249&lt;&gt;"Eindtotaal",$A3249&lt;&gt;""),(VLOOKUP($A3249,basisdata!$J$1:$M$3403,2,0)),"")</f>
        <v/>
      </c>
    </row>
    <row r="3250" spans="1:8" x14ac:dyDescent="0.3">
      <c r="A3250"/>
      <c r="B3250"/>
      <c r="C3250"/>
      <c r="D3250"/>
      <c r="E3250"/>
      <c r="G3250" s="2" t="str">
        <f>IF(AND($A3250&lt;&gt;"Eindtotaal",$A3250&lt;&gt;""),(VLOOKUP($A3250,basisdata!$J$1:$M$3403,4,0)),"")</f>
        <v/>
      </c>
      <c r="H3250" s="2" t="str">
        <f>IF(AND($A3250&lt;&gt;"Eindtotaal",$A3250&lt;&gt;""),(VLOOKUP($A3250,basisdata!$J$1:$M$3403,2,0)),"")</f>
        <v/>
      </c>
    </row>
    <row r="3251" spans="1:8" x14ac:dyDescent="0.3">
      <c r="A3251"/>
      <c r="B3251"/>
      <c r="C3251"/>
      <c r="D3251"/>
      <c r="E3251"/>
      <c r="G3251" s="2" t="str">
        <f>IF(AND($A3251&lt;&gt;"Eindtotaal",$A3251&lt;&gt;""),(VLOOKUP($A3251,basisdata!$J$1:$M$3403,4,0)),"")</f>
        <v/>
      </c>
      <c r="H3251" s="2" t="str">
        <f>IF(AND($A3251&lt;&gt;"Eindtotaal",$A3251&lt;&gt;""),(VLOOKUP($A3251,basisdata!$J$1:$M$3403,2,0)),"")</f>
        <v/>
      </c>
    </row>
    <row r="3252" spans="1:8" x14ac:dyDescent="0.3">
      <c r="A3252"/>
      <c r="B3252"/>
      <c r="C3252"/>
      <c r="D3252"/>
      <c r="E3252"/>
      <c r="G3252" s="2" t="str">
        <f>IF(AND($A3252&lt;&gt;"Eindtotaal",$A3252&lt;&gt;""),(VLOOKUP($A3252,basisdata!$J$1:$M$3403,4,0)),"")</f>
        <v/>
      </c>
      <c r="H3252" s="2" t="str">
        <f>IF(AND($A3252&lt;&gt;"Eindtotaal",$A3252&lt;&gt;""),(VLOOKUP($A3252,basisdata!$J$1:$M$3403,2,0)),"")</f>
        <v/>
      </c>
    </row>
    <row r="3253" spans="1:8" x14ac:dyDescent="0.3">
      <c r="A3253"/>
      <c r="B3253"/>
      <c r="C3253"/>
      <c r="D3253"/>
      <c r="E3253"/>
      <c r="G3253" s="2" t="str">
        <f>IF(AND($A3253&lt;&gt;"Eindtotaal",$A3253&lt;&gt;""),(VLOOKUP($A3253,basisdata!$J$1:$M$3403,4,0)),"")</f>
        <v/>
      </c>
      <c r="H3253" s="2" t="str">
        <f>IF(AND($A3253&lt;&gt;"Eindtotaal",$A3253&lt;&gt;""),(VLOOKUP($A3253,basisdata!$J$1:$M$3403,2,0)),"")</f>
        <v/>
      </c>
    </row>
    <row r="3254" spans="1:8" x14ac:dyDescent="0.3">
      <c r="A3254"/>
      <c r="B3254"/>
      <c r="C3254"/>
      <c r="D3254"/>
      <c r="E3254"/>
      <c r="G3254" s="2" t="str">
        <f>IF(AND($A3254&lt;&gt;"Eindtotaal",$A3254&lt;&gt;""),(VLOOKUP($A3254,basisdata!$J$1:$M$3403,4,0)),"")</f>
        <v/>
      </c>
      <c r="H3254" s="2" t="str">
        <f>IF(AND($A3254&lt;&gt;"Eindtotaal",$A3254&lt;&gt;""),(VLOOKUP($A3254,basisdata!$J$1:$M$3403,2,0)),"")</f>
        <v/>
      </c>
    </row>
    <row r="3255" spans="1:8" x14ac:dyDescent="0.3">
      <c r="A3255"/>
      <c r="B3255"/>
      <c r="C3255"/>
      <c r="D3255"/>
      <c r="E3255"/>
      <c r="G3255" s="2" t="str">
        <f>IF(AND($A3255&lt;&gt;"Eindtotaal",$A3255&lt;&gt;""),(VLOOKUP($A3255,basisdata!$J$1:$M$3403,4,0)),"")</f>
        <v/>
      </c>
      <c r="H3255" s="2" t="str">
        <f>IF(AND($A3255&lt;&gt;"Eindtotaal",$A3255&lt;&gt;""),(VLOOKUP($A3255,basisdata!$J$1:$M$3403,2,0)),"")</f>
        <v/>
      </c>
    </row>
    <row r="3256" spans="1:8" x14ac:dyDescent="0.3">
      <c r="A3256"/>
      <c r="B3256"/>
      <c r="C3256"/>
      <c r="D3256"/>
      <c r="E3256"/>
      <c r="G3256" s="2" t="str">
        <f>IF(AND($A3256&lt;&gt;"Eindtotaal",$A3256&lt;&gt;""),(VLOOKUP($A3256,basisdata!$J$1:$M$3403,4,0)),"")</f>
        <v/>
      </c>
      <c r="H3256" s="2" t="str">
        <f>IF(AND($A3256&lt;&gt;"Eindtotaal",$A3256&lt;&gt;""),(VLOOKUP($A3256,basisdata!$J$1:$M$3403,2,0)),"")</f>
        <v/>
      </c>
    </row>
    <row r="3257" spans="1:8" x14ac:dyDescent="0.3">
      <c r="A3257"/>
      <c r="B3257"/>
      <c r="C3257"/>
      <c r="D3257"/>
      <c r="E3257"/>
      <c r="G3257" s="2" t="str">
        <f>IF(AND($A3257&lt;&gt;"Eindtotaal",$A3257&lt;&gt;""),(VLOOKUP($A3257,basisdata!$J$1:$M$3403,4,0)),"")</f>
        <v/>
      </c>
      <c r="H3257" s="2" t="str">
        <f>IF(AND($A3257&lt;&gt;"Eindtotaal",$A3257&lt;&gt;""),(VLOOKUP($A3257,basisdata!$J$1:$M$3403,2,0)),"")</f>
        <v/>
      </c>
    </row>
    <row r="3258" spans="1:8" x14ac:dyDescent="0.3">
      <c r="A3258"/>
      <c r="B3258"/>
      <c r="C3258"/>
      <c r="D3258"/>
      <c r="E3258"/>
      <c r="G3258" s="2" t="str">
        <f>IF(AND($A3258&lt;&gt;"Eindtotaal",$A3258&lt;&gt;""),(VLOOKUP($A3258,basisdata!$J$1:$M$3403,4,0)),"")</f>
        <v/>
      </c>
      <c r="H3258" s="2" t="str">
        <f>IF(AND($A3258&lt;&gt;"Eindtotaal",$A3258&lt;&gt;""),(VLOOKUP($A3258,basisdata!$J$1:$M$3403,2,0)),"")</f>
        <v/>
      </c>
    </row>
    <row r="3259" spans="1:8" x14ac:dyDescent="0.3">
      <c r="A3259"/>
      <c r="B3259"/>
      <c r="C3259"/>
      <c r="D3259"/>
      <c r="E3259"/>
      <c r="G3259" s="2" t="str">
        <f>IF(AND($A3259&lt;&gt;"Eindtotaal",$A3259&lt;&gt;""),(VLOOKUP($A3259,basisdata!$J$1:$M$3403,4,0)),"")</f>
        <v/>
      </c>
      <c r="H3259" s="2" t="str">
        <f>IF(AND($A3259&lt;&gt;"Eindtotaal",$A3259&lt;&gt;""),(VLOOKUP($A3259,basisdata!$J$1:$M$3403,2,0)),"")</f>
        <v/>
      </c>
    </row>
    <row r="3260" spans="1:8" x14ac:dyDescent="0.3">
      <c r="A3260"/>
      <c r="B3260"/>
      <c r="C3260"/>
      <c r="D3260"/>
      <c r="E3260"/>
      <c r="G3260" s="2" t="str">
        <f>IF(AND($A3260&lt;&gt;"Eindtotaal",$A3260&lt;&gt;""),(VLOOKUP($A3260,basisdata!$J$1:$M$3403,4,0)),"")</f>
        <v/>
      </c>
      <c r="H3260" s="2" t="str">
        <f>IF(AND($A3260&lt;&gt;"Eindtotaal",$A3260&lt;&gt;""),(VLOOKUP($A3260,basisdata!$J$1:$M$3403,2,0)),"")</f>
        <v/>
      </c>
    </row>
    <row r="3261" spans="1:8" x14ac:dyDescent="0.3">
      <c r="A3261"/>
      <c r="B3261"/>
      <c r="C3261"/>
      <c r="D3261"/>
      <c r="E3261"/>
      <c r="G3261" s="2" t="str">
        <f>IF(AND($A3261&lt;&gt;"Eindtotaal",$A3261&lt;&gt;""),(VLOOKUP($A3261,basisdata!$J$1:$M$3403,4,0)),"")</f>
        <v/>
      </c>
      <c r="H3261" s="2" t="str">
        <f>IF(AND($A3261&lt;&gt;"Eindtotaal",$A3261&lt;&gt;""),(VLOOKUP($A3261,basisdata!$J$1:$M$3403,2,0)),"")</f>
        <v/>
      </c>
    </row>
    <row r="3262" spans="1:8" x14ac:dyDescent="0.3">
      <c r="A3262"/>
      <c r="B3262"/>
      <c r="C3262"/>
      <c r="D3262"/>
      <c r="E3262"/>
      <c r="G3262" s="2" t="str">
        <f>IF(AND($A3262&lt;&gt;"Eindtotaal",$A3262&lt;&gt;""),(VLOOKUP($A3262,basisdata!$J$1:$M$3403,4,0)),"")</f>
        <v/>
      </c>
      <c r="H3262" s="2" t="str">
        <f>IF(AND($A3262&lt;&gt;"Eindtotaal",$A3262&lt;&gt;""),(VLOOKUP($A3262,basisdata!$J$1:$M$3403,2,0)),"")</f>
        <v/>
      </c>
    </row>
    <row r="3263" spans="1:8" x14ac:dyDescent="0.3">
      <c r="A3263"/>
      <c r="B3263"/>
      <c r="C3263"/>
      <c r="D3263"/>
      <c r="E3263"/>
      <c r="G3263" s="2" t="str">
        <f>IF(AND($A3263&lt;&gt;"Eindtotaal",$A3263&lt;&gt;""),(VLOOKUP($A3263,basisdata!$J$1:$M$3403,4,0)),"")</f>
        <v/>
      </c>
      <c r="H3263" s="2" t="str">
        <f>IF(AND($A3263&lt;&gt;"Eindtotaal",$A3263&lt;&gt;""),(VLOOKUP($A3263,basisdata!$J$1:$M$3403,2,0)),"")</f>
        <v/>
      </c>
    </row>
    <row r="3264" spans="1:8" x14ac:dyDescent="0.3">
      <c r="A3264"/>
      <c r="B3264"/>
      <c r="C3264"/>
      <c r="D3264"/>
      <c r="E3264"/>
      <c r="G3264" s="2" t="str">
        <f>IF(AND($A3264&lt;&gt;"Eindtotaal",$A3264&lt;&gt;""),(VLOOKUP($A3264,basisdata!$J$1:$M$3403,4,0)),"")</f>
        <v/>
      </c>
      <c r="H3264" s="2" t="str">
        <f>IF(AND($A3264&lt;&gt;"Eindtotaal",$A3264&lt;&gt;""),(VLOOKUP($A3264,basisdata!$J$1:$M$3403,2,0)),"")</f>
        <v/>
      </c>
    </row>
    <row r="3265" spans="1:8" x14ac:dyDescent="0.3">
      <c r="A3265"/>
      <c r="B3265"/>
      <c r="C3265"/>
      <c r="D3265"/>
      <c r="E3265"/>
      <c r="G3265" s="2" t="str">
        <f>IF(AND($A3265&lt;&gt;"Eindtotaal",$A3265&lt;&gt;""),(VLOOKUP($A3265,basisdata!$J$1:$M$3403,4,0)),"")</f>
        <v/>
      </c>
      <c r="H3265" s="2" t="str">
        <f>IF(AND($A3265&lt;&gt;"Eindtotaal",$A3265&lt;&gt;""),(VLOOKUP($A3265,basisdata!$J$1:$M$3403,2,0)),"")</f>
        <v/>
      </c>
    </row>
    <row r="3266" spans="1:8" x14ac:dyDescent="0.3">
      <c r="A3266"/>
      <c r="B3266"/>
      <c r="C3266"/>
      <c r="D3266"/>
      <c r="E3266"/>
      <c r="G3266" s="2" t="str">
        <f>IF(AND($A3266&lt;&gt;"Eindtotaal",$A3266&lt;&gt;""),(VLOOKUP($A3266,basisdata!$J$1:$M$3403,4,0)),"")</f>
        <v/>
      </c>
      <c r="H3266" s="2" t="str">
        <f>IF(AND($A3266&lt;&gt;"Eindtotaal",$A3266&lt;&gt;""),(VLOOKUP($A3266,basisdata!$J$1:$M$3403,2,0)),"")</f>
        <v/>
      </c>
    </row>
    <row r="3267" spans="1:8" x14ac:dyDescent="0.3">
      <c r="A3267"/>
      <c r="B3267"/>
      <c r="C3267"/>
      <c r="D3267"/>
      <c r="E3267"/>
      <c r="G3267" s="2" t="str">
        <f>IF(AND($A3267&lt;&gt;"Eindtotaal",$A3267&lt;&gt;""),(VLOOKUP($A3267,basisdata!$J$1:$M$3403,4,0)),"")</f>
        <v/>
      </c>
      <c r="H3267" s="2" t="str">
        <f>IF(AND($A3267&lt;&gt;"Eindtotaal",$A3267&lt;&gt;""),(VLOOKUP($A3267,basisdata!$J$1:$M$3403,2,0)),"")</f>
        <v/>
      </c>
    </row>
    <row r="3268" spans="1:8" x14ac:dyDescent="0.3">
      <c r="A3268"/>
      <c r="B3268"/>
      <c r="C3268"/>
      <c r="D3268"/>
      <c r="E3268"/>
      <c r="G3268" s="2" t="str">
        <f>IF(AND($A3268&lt;&gt;"Eindtotaal",$A3268&lt;&gt;""),(VLOOKUP($A3268,basisdata!$J$1:$M$3403,4,0)),"")</f>
        <v/>
      </c>
      <c r="H3268" s="2" t="str">
        <f>IF(AND($A3268&lt;&gt;"Eindtotaal",$A3268&lt;&gt;""),(VLOOKUP($A3268,basisdata!$J$1:$M$3403,2,0)),"")</f>
        <v/>
      </c>
    </row>
    <row r="3269" spans="1:8" x14ac:dyDescent="0.3">
      <c r="A3269"/>
      <c r="B3269"/>
      <c r="C3269"/>
      <c r="D3269"/>
      <c r="E3269"/>
      <c r="G3269" s="2" t="str">
        <f>IF(AND($A3269&lt;&gt;"Eindtotaal",$A3269&lt;&gt;""),(VLOOKUP($A3269,basisdata!$J$1:$M$3403,4,0)),"")</f>
        <v/>
      </c>
      <c r="H3269" s="2" t="str">
        <f>IF(AND($A3269&lt;&gt;"Eindtotaal",$A3269&lt;&gt;""),(VLOOKUP($A3269,basisdata!$J$1:$M$3403,2,0)),"")</f>
        <v/>
      </c>
    </row>
    <row r="3270" spans="1:8" x14ac:dyDescent="0.3">
      <c r="A3270"/>
      <c r="B3270"/>
      <c r="C3270"/>
      <c r="D3270"/>
      <c r="E3270"/>
      <c r="G3270" s="2" t="str">
        <f>IF(AND($A3270&lt;&gt;"Eindtotaal",$A3270&lt;&gt;""),(VLOOKUP($A3270,basisdata!$J$1:$M$3403,4,0)),"")</f>
        <v/>
      </c>
      <c r="H3270" s="2" t="str">
        <f>IF(AND($A3270&lt;&gt;"Eindtotaal",$A3270&lt;&gt;""),(VLOOKUP($A3270,basisdata!$J$1:$M$3403,2,0)),"")</f>
        <v/>
      </c>
    </row>
    <row r="3271" spans="1:8" x14ac:dyDescent="0.3">
      <c r="A3271"/>
      <c r="B3271"/>
      <c r="C3271"/>
      <c r="D3271"/>
      <c r="E3271"/>
      <c r="G3271" s="2" t="str">
        <f>IF(AND($A3271&lt;&gt;"Eindtotaal",$A3271&lt;&gt;""),(VLOOKUP($A3271,basisdata!$J$1:$M$3403,4,0)),"")</f>
        <v/>
      </c>
      <c r="H3271" s="2" t="str">
        <f>IF(AND($A3271&lt;&gt;"Eindtotaal",$A3271&lt;&gt;""),(VLOOKUP($A3271,basisdata!$J$1:$M$3403,2,0)),"")</f>
        <v/>
      </c>
    </row>
    <row r="3272" spans="1:8" x14ac:dyDescent="0.3">
      <c r="A3272"/>
      <c r="B3272"/>
      <c r="C3272"/>
      <c r="D3272"/>
      <c r="E3272"/>
      <c r="G3272" s="2" t="str">
        <f>IF(AND($A3272&lt;&gt;"Eindtotaal",$A3272&lt;&gt;""),(VLOOKUP($A3272,basisdata!$J$1:$M$3403,4,0)),"")</f>
        <v/>
      </c>
      <c r="H3272" s="2" t="str">
        <f>IF(AND($A3272&lt;&gt;"Eindtotaal",$A3272&lt;&gt;""),(VLOOKUP($A3272,basisdata!$J$1:$M$3403,2,0)),"")</f>
        <v/>
      </c>
    </row>
    <row r="3273" spans="1:8" x14ac:dyDescent="0.3">
      <c r="A3273"/>
      <c r="B3273"/>
      <c r="C3273"/>
      <c r="D3273"/>
      <c r="E3273"/>
      <c r="G3273" s="2" t="str">
        <f>IF(AND($A3273&lt;&gt;"Eindtotaal",$A3273&lt;&gt;""),(VLOOKUP($A3273,basisdata!$J$1:$M$3403,4,0)),"")</f>
        <v/>
      </c>
      <c r="H3273" s="2" t="str">
        <f>IF(AND($A3273&lt;&gt;"Eindtotaal",$A3273&lt;&gt;""),(VLOOKUP($A3273,basisdata!$J$1:$M$3403,2,0)),"")</f>
        <v/>
      </c>
    </row>
    <row r="3274" spans="1:8" x14ac:dyDescent="0.3">
      <c r="A3274"/>
      <c r="B3274"/>
      <c r="C3274"/>
      <c r="D3274"/>
      <c r="E3274"/>
      <c r="G3274" s="2" t="str">
        <f>IF(AND($A3274&lt;&gt;"Eindtotaal",$A3274&lt;&gt;""),(VLOOKUP($A3274,basisdata!$J$1:$M$3403,4,0)),"")</f>
        <v/>
      </c>
      <c r="H3274" s="2" t="str">
        <f>IF(AND($A3274&lt;&gt;"Eindtotaal",$A3274&lt;&gt;""),(VLOOKUP($A3274,basisdata!$J$1:$M$3403,2,0)),"")</f>
        <v/>
      </c>
    </row>
    <row r="3275" spans="1:8" x14ac:dyDescent="0.3">
      <c r="A3275"/>
      <c r="B3275"/>
      <c r="C3275"/>
      <c r="D3275"/>
      <c r="E3275"/>
      <c r="G3275" s="2" t="str">
        <f>IF(AND($A3275&lt;&gt;"Eindtotaal",$A3275&lt;&gt;""),(VLOOKUP($A3275,basisdata!$J$1:$M$3403,4,0)),"")</f>
        <v/>
      </c>
      <c r="H3275" s="2" t="str">
        <f>IF(AND($A3275&lt;&gt;"Eindtotaal",$A3275&lt;&gt;""),(VLOOKUP($A3275,basisdata!$J$1:$M$3403,2,0)),"")</f>
        <v/>
      </c>
    </row>
    <row r="3276" spans="1:8" x14ac:dyDescent="0.3">
      <c r="A3276"/>
      <c r="B3276"/>
      <c r="C3276"/>
      <c r="D3276"/>
      <c r="E3276"/>
      <c r="G3276" s="2" t="str">
        <f>IF(AND($A3276&lt;&gt;"Eindtotaal",$A3276&lt;&gt;""),(VLOOKUP($A3276,basisdata!$J$1:$M$3403,4,0)),"")</f>
        <v/>
      </c>
      <c r="H3276" s="2" t="str">
        <f>IF(AND($A3276&lt;&gt;"Eindtotaal",$A3276&lt;&gt;""),(VLOOKUP($A3276,basisdata!$J$1:$M$3403,2,0)),"")</f>
        <v/>
      </c>
    </row>
    <row r="3277" spans="1:8" x14ac:dyDescent="0.3">
      <c r="A3277"/>
      <c r="B3277"/>
      <c r="C3277"/>
      <c r="D3277"/>
      <c r="E3277"/>
      <c r="G3277" s="2" t="str">
        <f>IF(AND($A3277&lt;&gt;"Eindtotaal",$A3277&lt;&gt;""),(VLOOKUP($A3277,basisdata!$J$1:$M$3403,4,0)),"")</f>
        <v/>
      </c>
      <c r="H3277" s="2" t="str">
        <f>IF(AND($A3277&lt;&gt;"Eindtotaal",$A3277&lt;&gt;""),(VLOOKUP($A3277,basisdata!$J$1:$M$3403,2,0)),"")</f>
        <v/>
      </c>
    </row>
    <row r="3278" spans="1:8" x14ac:dyDescent="0.3">
      <c r="A3278"/>
      <c r="B3278"/>
      <c r="C3278"/>
      <c r="D3278"/>
      <c r="E3278"/>
      <c r="G3278" s="2" t="str">
        <f>IF(AND($A3278&lt;&gt;"Eindtotaal",$A3278&lt;&gt;""),(VLOOKUP($A3278,basisdata!$J$1:$M$3403,4,0)),"")</f>
        <v/>
      </c>
      <c r="H3278" s="2" t="str">
        <f>IF(AND($A3278&lt;&gt;"Eindtotaal",$A3278&lt;&gt;""),(VLOOKUP($A3278,basisdata!$J$1:$M$3403,2,0)),"")</f>
        <v/>
      </c>
    </row>
    <row r="3279" spans="1:8" x14ac:dyDescent="0.3">
      <c r="A3279"/>
      <c r="B3279"/>
      <c r="C3279"/>
      <c r="D3279"/>
      <c r="E3279"/>
      <c r="G3279" s="2" t="str">
        <f>IF(AND($A3279&lt;&gt;"Eindtotaal",$A3279&lt;&gt;""),(VLOOKUP($A3279,basisdata!$J$1:$M$3403,4,0)),"")</f>
        <v/>
      </c>
      <c r="H3279" s="2" t="str">
        <f>IF(AND($A3279&lt;&gt;"Eindtotaal",$A3279&lt;&gt;""),(VLOOKUP($A3279,basisdata!$J$1:$M$3403,2,0)),"")</f>
        <v/>
      </c>
    </row>
    <row r="3280" spans="1:8" x14ac:dyDescent="0.3">
      <c r="A3280"/>
      <c r="B3280"/>
      <c r="C3280"/>
      <c r="D3280"/>
      <c r="E3280"/>
      <c r="G3280" s="2" t="str">
        <f>IF(AND($A3280&lt;&gt;"Eindtotaal",$A3280&lt;&gt;""),(VLOOKUP($A3280,basisdata!$J$1:$M$3403,4,0)),"")</f>
        <v/>
      </c>
      <c r="H3280" s="2" t="str">
        <f>IF(AND($A3280&lt;&gt;"Eindtotaal",$A3280&lt;&gt;""),(VLOOKUP($A3280,basisdata!$J$1:$M$3403,2,0)),"")</f>
        <v/>
      </c>
    </row>
    <row r="3281" spans="1:8" x14ac:dyDescent="0.3">
      <c r="A3281"/>
      <c r="B3281"/>
      <c r="C3281"/>
      <c r="D3281"/>
      <c r="E3281"/>
      <c r="G3281" s="2" t="str">
        <f>IF(AND($A3281&lt;&gt;"Eindtotaal",$A3281&lt;&gt;""),(VLOOKUP($A3281,basisdata!$J$1:$M$3403,4,0)),"")</f>
        <v/>
      </c>
      <c r="H3281" s="2" t="str">
        <f>IF(AND($A3281&lt;&gt;"Eindtotaal",$A3281&lt;&gt;""),(VLOOKUP($A3281,basisdata!$J$1:$M$3403,2,0)),"")</f>
        <v/>
      </c>
    </row>
    <row r="3282" spans="1:8" x14ac:dyDescent="0.3">
      <c r="A3282"/>
      <c r="B3282"/>
      <c r="C3282"/>
      <c r="D3282"/>
      <c r="E3282"/>
      <c r="G3282" s="2" t="str">
        <f>IF(AND($A3282&lt;&gt;"Eindtotaal",$A3282&lt;&gt;""),(VLOOKUP($A3282,basisdata!$J$1:$M$3403,4,0)),"")</f>
        <v/>
      </c>
      <c r="H3282" s="2" t="str">
        <f>IF(AND($A3282&lt;&gt;"Eindtotaal",$A3282&lt;&gt;""),(VLOOKUP($A3282,basisdata!$J$1:$M$3403,2,0)),"")</f>
        <v/>
      </c>
    </row>
    <row r="3283" spans="1:8" x14ac:dyDescent="0.3">
      <c r="A3283"/>
      <c r="B3283"/>
      <c r="C3283"/>
      <c r="D3283"/>
      <c r="E3283"/>
      <c r="G3283" s="2" t="str">
        <f>IF(AND($A3283&lt;&gt;"Eindtotaal",$A3283&lt;&gt;""),(VLOOKUP($A3283,basisdata!$J$1:$M$3403,4,0)),"")</f>
        <v/>
      </c>
      <c r="H3283" s="2" t="str">
        <f>IF(AND($A3283&lt;&gt;"Eindtotaal",$A3283&lt;&gt;""),(VLOOKUP($A3283,basisdata!$J$1:$M$3403,2,0)),"")</f>
        <v/>
      </c>
    </row>
    <row r="3284" spans="1:8" x14ac:dyDescent="0.3">
      <c r="A3284"/>
      <c r="B3284"/>
      <c r="C3284"/>
      <c r="D3284"/>
      <c r="E3284"/>
      <c r="G3284" s="2" t="str">
        <f>IF(AND($A3284&lt;&gt;"Eindtotaal",$A3284&lt;&gt;""),(VLOOKUP($A3284,basisdata!$J$1:$M$3403,4,0)),"")</f>
        <v/>
      </c>
      <c r="H3284" s="2" t="str">
        <f>IF(AND($A3284&lt;&gt;"Eindtotaal",$A3284&lt;&gt;""),(VLOOKUP($A3284,basisdata!$J$1:$M$3403,2,0)),"")</f>
        <v/>
      </c>
    </row>
    <row r="3285" spans="1:8" x14ac:dyDescent="0.3">
      <c r="A3285"/>
      <c r="B3285"/>
      <c r="C3285"/>
      <c r="D3285"/>
      <c r="E3285"/>
      <c r="G3285" s="2" t="str">
        <f>IF(AND($A3285&lt;&gt;"Eindtotaal",$A3285&lt;&gt;""),(VLOOKUP($A3285,basisdata!$J$1:$M$3403,4,0)),"")</f>
        <v/>
      </c>
      <c r="H3285" s="2" t="str">
        <f>IF(AND($A3285&lt;&gt;"Eindtotaal",$A3285&lt;&gt;""),(VLOOKUP($A3285,basisdata!$J$1:$M$3403,2,0)),"")</f>
        <v/>
      </c>
    </row>
    <row r="3286" spans="1:8" x14ac:dyDescent="0.3">
      <c r="A3286"/>
      <c r="B3286"/>
      <c r="C3286"/>
      <c r="D3286"/>
      <c r="E3286"/>
      <c r="G3286" s="2" t="str">
        <f>IF(AND($A3286&lt;&gt;"Eindtotaal",$A3286&lt;&gt;""),(VLOOKUP($A3286,basisdata!$J$1:$M$3403,4,0)),"")</f>
        <v/>
      </c>
      <c r="H3286" s="2" t="str">
        <f>IF(AND($A3286&lt;&gt;"Eindtotaal",$A3286&lt;&gt;""),(VLOOKUP($A3286,basisdata!$J$1:$M$3403,2,0)),"")</f>
        <v/>
      </c>
    </row>
    <row r="3287" spans="1:8" x14ac:dyDescent="0.3">
      <c r="A3287"/>
      <c r="B3287"/>
      <c r="C3287"/>
      <c r="D3287"/>
      <c r="E3287"/>
      <c r="G3287" s="2" t="str">
        <f>IF(AND($A3287&lt;&gt;"Eindtotaal",$A3287&lt;&gt;""),(VLOOKUP($A3287,basisdata!$J$1:$M$3403,4,0)),"")</f>
        <v/>
      </c>
      <c r="H3287" s="2" t="str">
        <f>IF(AND($A3287&lt;&gt;"Eindtotaal",$A3287&lt;&gt;""),(VLOOKUP($A3287,basisdata!$J$1:$M$3403,2,0)),"")</f>
        <v/>
      </c>
    </row>
    <row r="3288" spans="1:8" x14ac:dyDescent="0.3">
      <c r="A3288"/>
      <c r="B3288"/>
      <c r="C3288"/>
      <c r="D3288"/>
      <c r="E3288"/>
      <c r="G3288" s="2" t="str">
        <f>IF(AND($A3288&lt;&gt;"Eindtotaal",$A3288&lt;&gt;""),(VLOOKUP($A3288,basisdata!$J$1:$M$3403,4,0)),"")</f>
        <v/>
      </c>
      <c r="H3288" s="2" t="str">
        <f>IF(AND($A3288&lt;&gt;"Eindtotaal",$A3288&lt;&gt;""),(VLOOKUP($A3288,basisdata!$J$1:$M$3403,2,0)),"")</f>
        <v/>
      </c>
    </row>
    <row r="3289" spans="1:8" x14ac:dyDescent="0.3">
      <c r="A3289"/>
      <c r="B3289"/>
      <c r="C3289"/>
      <c r="D3289"/>
      <c r="E3289"/>
      <c r="G3289" s="2" t="str">
        <f>IF(AND($A3289&lt;&gt;"Eindtotaal",$A3289&lt;&gt;""),(VLOOKUP($A3289,basisdata!$J$1:$M$3403,4,0)),"")</f>
        <v/>
      </c>
      <c r="H3289" s="2" t="str">
        <f>IF(AND($A3289&lt;&gt;"Eindtotaal",$A3289&lt;&gt;""),(VLOOKUP($A3289,basisdata!$J$1:$M$3403,2,0)),"")</f>
        <v/>
      </c>
    </row>
    <row r="3290" spans="1:8" x14ac:dyDescent="0.3">
      <c r="A3290"/>
      <c r="B3290"/>
      <c r="C3290"/>
      <c r="D3290"/>
      <c r="E3290"/>
      <c r="G3290" s="2" t="str">
        <f>IF(AND($A3290&lt;&gt;"Eindtotaal",$A3290&lt;&gt;""),(VLOOKUP($A3290,basisdata!$J$1:$M$3403,4,0)),"")</f>
        <v/>
      </c>
      <c r="H3290" s="2" t="str">
        <f>IF(AND($A3290&lt;&gt;"Eindtotaal",$A3290&lt;&gt;""),(VLOOKUP($A3290,basisdata!$J$1:$M$3403,2,0)),"")</f>
        <v/>
      </c>
    </row>
    <row r="3291" spans="1:8" x14ac:dyDescent="0.3">
      <c r="A3291"/>
      <c r="B3291"/>
      <c r="C3291"/>
      <c r="D3291"/>
      <c r="E3291"/>
      <c r="G3291" s="2" t="str">
        <f>IF(AND($A3291&lt;&gt;"Eindtotaal",$A3291&lt;&gt;""),(VLOOKUP($A3291,basisdata!$J$1:$M$3403,4,0)),"")</f>
        <v/>
      </c>
      <c r="H3291" s="2" t="str">
        <f>IF(AND($A3291&lt;&gt;"Eindtotaal",$A3291&lt;&gt;""),(VLOOKUP($A3291,basisdata!$J$1:$M$3403,2,0)),"")</f>
        <v/>
      </c>
    </row>
    <row r="3292" spans="1:8" x14ac:dyDescent="0.3">
      <c r="A3292"/>
      <c r="B3292"/>
      <c r="C3292"/>
      <c r="D3292"/>
      <c r="E3292"/>
      <c r="G3292" s="2" t="str">
        <f>IF(AND($A3292&lt;&gt;"Eindtotaal",$A3292&lt;&gt;""),(VLOOKUP($A3292,basisdata!$J$1:$M$3403,4,0)),"")</f>
        <v/>
      </c>
      <c r="H3292" s="2" t="str">
        <f>IF(AND($A3292&lt;&gt;"Eindtotaal",$A3292&lt;&gt;""),(VLOOKUP($A3292,basisdata!$J$1:$M$3403,2,0)),"")</f>
        <v/>
      </c>
    </row>
    <row r="3293" spans="1:8" x14ac:dyDescent="0.3">
      <c r="A3293"/>
      <c r="B3293"/>
      <c r="C3293"/>
      <c r="D3293"/>
      <c r="E3293"/>
      <c r="G3293" s="2" t="str">
        <f>IF(AND($A3293&lt;&gt;"Eindtotaal",$A3293&lt;&gt;""),(VLOOKUP($A3293,basisdata!$J$1:$M$3403,4,0)),"")</f>
        <v/>
      </c>
      <c r="H3293" s="2" t="str">
        <f>IF(AND($A3293&lt;&gt;"Eindtotaal",$A3293&lt;&gt;""),(VLOOKUP($A3293,basisdata!$J$1:$M$3403,2,0)),"")</f>
        <v/>
      </c>
    </row>
    <row r="3294" spans="1:8" x14ac:dyDescent="0.3">
      <c r="A3294"/>
      <c r="B3294"/>
      <c r="C3294"/>
      <c r="D3294"/>
      <c r="E3294"/>
      <c r="G3294" s="2" t="str">
        <f>IF(AND($A3294&lt;&gt;"Eindtotaal",$A3294&lt;&gt;""),(VLOOKUP($A3294,basisdata!$J$1:$M$3403,4,0)),"")</f>
        <v/>
      </c>
      <c r="H3294" s="2" t="str">
        <f>IF(AND($A3294&lt;&gt;"Eindtotaal",$A3294&lt;&gt;""),(VLOOKUP($A3294,basisdata!$J$1:$M$3403,2,0)),"")</f>
        <v/>
      </c>
    </row>
    <row r="3295" spans="1:8" x14ac:dyDescent="0.3">
      <c r="A3295"/>
      <c r="B3295"/>
      <c r="C3295"/>
      <c r="D3295"/>
      <c r="E3295"/>
      <c r="G3295" s="2" t="str">
        <f>IF(AND($A3295&lt;&gt;"Eindtotaal",$A3295&lt;&gt;""),(VLOOKUP($A3295,basisdata!$J$1:$M$3403,4,0)),"")</f>
        <v/>
      </c>
      <c r="H3295" s="2" t="str">
        <f>IF(AND($A3295&lt;&gt;"Eindtotaal",$A3295&lt;&gt;""),(VLOOKUP($A3295,basisdata!$J$1:$M$3403,2,0)),"")</f>
        <v/>
      </c>
    </row>
    <row r="3296" spans="1:8" x14ac:dyDescent="0.3">
      <c r="A3296"/>
      <c r="B3296"/>
      <c r="C3296"/>
      <c r="D3296"/>
      <c r="E3296"/>
      <c r="G3296" s="2" t="str">
        <f>IF(AND($A3296&lt;&gt;"Eindtotaal",$A3296&lt;&gt;""),(VLOOKUP($A3296,basisdata!$J$1:$M$3403,4,0)),"")</f>
        <v/>
      </c>
      <c r="H3296" s="2" t="str">
        <f>IF(AND($A3296&lt;&gt;"Eindtotaal",$A3296&lt;&gt;""),(VLOOKUP($A3296,basisdata!$J$1:$M$3403,2,0)),"")</f>
        <v/>
      </c>
    </row>
    <row r="3297" spans="1:8" x14ac:dyDescent="0.3">
      <c r="A3297"/>
      <c r="B3297"/>
      <c r="C3297"/>
      <c r="D3297"/>
      <c r="E3297"/>
      <c r="G3297" s="2" t="str">
        <f>IF(AND($A3297&lt;&gt;"Eindtotaal",$A3297&lt;&gt;""),(VLOOKUP($A3297,basisdata!$J$1:$M$3403,4,0)),"")</f>
        <v/>
      </c>
      <c r="H3297" s="2" t="str">
        <f>IF(AND($A3297&lt;&gt;"Eindtotaal",$A3297&lt;&gt;""),(VLOOKUP($A3297,basisdata!$J$1:$M$3403,2,0)),"")</f>
        <v/>
      </c>
    </row>
    <row r="3298" spans="1:8" x14ac:dyDescent="0.3">
      <c r="A3298"/>
      <c r="B3298"/>
      <c r="C3298"/>
      <c r="D3298"/>
      <c r="E3298"/>
      <c r="G3298" s="2" t="str">
        <f>IF(AND($A3298&lt;&gt;"Eindtotaal",$A3298&lt;&gt;""),(VLOOKUP($A3298,basisdata!$J$1:$M$3403,4,0)),"")</f>
        <v/>
      </c>
      <c r="H3298" s="2" t="str">
        <f>IF(AND($A3298&lt;&gt;"Eindtotaal",$A3298&lt;&gt;""),(VLOOKUP($A3298,basisdata!$J$1:$M$3403,2,0)),"")</f>
        <v/>
      </c>
    </row>
    <row r="3299" spans="1:8" x14ac:dyDescent="0.3">
      <c r="A3299"/>
      <c r="B3299"/>
      <c r="C3299"/>
      <c r="D3299"/>
      <c r="E3299"/>
      <c r="G3299" s="2" t="str">
        <f>IF(AND($A3299&lt;&gt;"Eindtotaal",$A3299&lt;&gt;""),(VLOOKUP($A3299,basisdata!$J$1:$M$3403,4,0)),"")</f>
        <v/>
      </c>
      <c r="H3299" s="2" t="str">
        <f>IF(AND($A3299&lt;&gt;"Eindtotaal",$A3299&lt;&gt;""),(VLOOKUP($A3299,basisdata!$J$1:$M$3403,2,0)),"")</f>
        <v/>
      </c>
    </row>
    <row r="3300" spans="1:8" x14ac:dyDescent="0.3">
      <c r="A3300"/>
      <c r="B3300"/>
      <c r="C3300"/>
      <c r="D3300"/>
      <c r="E3300"/>
      <c r="G3300" s="2" t="str">
        <f>IF(AND($A3300&lt;&gt;"Eindtotaal",$A3300&lt;&gt;""),(VLOOKUP($A3300,basisdata!$J$1:$M$3403,4,0)),"")</f>
        <v/>
      </c>
      <c r="H3300" s="2" t="str">
        <f>IF(AND($A3300&lt;&gt;"Eindtotaal",$A3300&lt;&gt;""),(VLOOKUP($A3300,basisdata!$J$1:$M$3403,2,0)),"")</f>
        <v/>
      </c>
    </row>
    <row r="3301" spans="1:8" x14ac:dyDescent="0.3">
      <c r="A3301"/>
      <c r="B3301"/>
      <c r="C3301"/>
      <c r="D3301"/>
      <c r="E3301"/>
      <c r="G3301" s="2" t="str">
        <f>IF(AND($A3301&lt;&gt;"Eindtotaal",$A3301&lt;&gt;""),(VLOOKUP($A3301,basisdata!$J$1:$M$3403,4,0)),"")</f>
        <v/>
      </c>
      <c r="H3301" s="2" t="str">
        <f>IF(AND($A3301&lt;&gt;"Eindtotaal",$A3301&lt;&gt;""),(VLOOKUP($A3301,basisdata!$J$1:$M$3403,2,0)),"")</f>
        <v/>
      </c>
    </row>
    <row r="3302" spans="1:8" x14ac:dyDescent="0.3">
      <c r="A3302"/>
      <c r="B3302"/>
      <c r="C3302"/>
      <c r="D3302"/>
      <c r="E3302"/>
      <c r="G3302" s="2" t="str">
        <f>IF(AND($A3302&lt;&gt;"Eindtotaal",$A3302&lt;&gt;""),(VLOOKUP($A3302,basisdata!$J$1:$M$3403,4,0)),"")</f>
        <v/>
      </c>
      <c r="H3302" s="2" t="str">
        <f>IF(AND($A3302&lt;&gt;"Eindtotaal",$A3302&lt;&gt;""),(VLOOKUP($A3302,basisdata!$J$1:$M$3403,2,0)),"")</f>
        <v/>
      </c>
    </row>
    <row r="3303" spans="1:8" x14ac:dyDescent="0.3">
      <c r="A3303"/>
      <c r="B3303"/>
      <c r="C3303"/>
      <c r="D3303"/>
      <c r="E3303"/>
      <c r="G3303" s="2" t="str">
        <f>IF(AND($A3303&lt;&gt;"Eindtotaal",$A3303&lt;&gt;""),(VLOOKUP($A3303,basisdata!$J$1:$M$3403,4,0)),"")</f>
        <v/>
      </c>
      <c r="H3303" s="2" t="str">
        <f>IF(AND($A3303&lt;&gt;"Eindtotaal",$A3303&lt;&gt;""),(VLOOKUP($A3303,basisdata!$J$1:$M$3403,2,0)),"")</f>
        <v/>
      </c>
    </row>
    <row r="3304" spans="1:8" x14ac:dyDescent="0.3">
      <c r="A3304"/>
      <c r="B3304"/>
      <c r="C3304"/>
      <c r="D3304"/>
      <c r="E3304"/>
      <c r="G3304" s="2" t="str">
        <f>IF(AND($A3304&lt;&gt;"Eindtotaal",$A3304&lt;&gt;""),(VLOOKUP($A3304,basisdata!$J$1:$M$3403,4,0)),"")</f>
        <v/>
      </c>
      <c r="H3304" s="2" t="str">
        <f>IF(AND($A3304&lt;&gt;"Eindtotaal",$A3304&lt;&gt;""),(VLOOKUP($A3304,basisdata!$J$1:$M$3403,2,0)),"")</f>
        <v/>
      </c>
    </row>
    <row r="3305" spans="1:8" x14ac:dyDescent="0.3">
      <c r="A3305"/>
      <c r="B3305"/>
      <c r="C3305"/>
      <c r="D3305"/>
      <c r="E3305"/>
      <c r="G3305" s="2" t="str">
        <f>IF(AND($A3305&lt;&gt;"Eindtotaal",$A3305&lt;&gt;""),(VLOOKUP($A3305,basisdata!$J$1:$M$3403,4,0)),"")</f>
        <v/>
      </c>
      <c r="H3305" s="2" t="str">
        <f>IF(AND($A3305&lt;&gt;"Eindtotaal",$A3305&lt;&gt;""),(VLOOKUP($A3305,basisdata!$J$1:$M$3403,2,0)),"")</f>
        <v/>
      </c>
    </row>
    <row r="3306" spans="1:8" x14ac:dyDescent="0.3">
      <c r="A3306"/>
      <c r="B3306"/>
      <c r="C3306"/>
      <c r="D3306"/>
      <c r="E3306"/>
      <c r="G3306" s="2" t="str">
        <f>IF(AND($A3306&lt;&gt;"Eindtotaal",$A3306&lt;&gt;""),(VLOOKUP($A3306,basisdata!$J$1:$M$3403,4,0)),"")</f>
        <v/>
      </c>
      <c r="H3306" s="2" t="str">
        <f>IF(AND($A3306&lt;&gt;"Eindtotaal",$A3306&lt;&gt;""),(VLOOKUP($A3306,basisdata!$J$1:$M$3403,2,0)),"")</f>
        <v/>
      </c>
    </row>
    <row r="3307" spans="1:8" x14ac:dyDescent="0.3">
      <c r="A3307"/>
      <c r="B3307"/>
      <c r="C3307"/>
      <c r="D3307"/>
      <c r="E3307"/>
      <c r="G3307" s="2" t="str">
        <f>IF(AND($A3307&lt;&gt;"Eindtotaal",$A3307&lt;&gt;""),(VLOOKUP($A3307,basisdata!$J$1:$M$3403,4,0)),"")</f>
        <v/>
      </c>
      <c r="H3307" s="2" t="str">
        <f>IF(AND($A3307&lt;&gt;"Eindtotaal",$A3307&lt;&gt;""),(VLOOKUP($A3307,basisdata!$J$1:$M$3403,2,0)),"")</f>
        <v/>
      </c>
    </row>
    <row r="3308" spans="1:8" x14ac:dyDescent="0.3">
      <c r="A3308"/>
      <c r="B3308"/>
      <c r="C3308"/>
      <c r="D3308"/>
      <c r="E3308"/>
      <c r="G3308" s="2" t="str">
        <f>IF(AND($A3308&lt;&gt;"Eindtotaal",$A3308&lt;&gt;""),(VLOOKUP($A3308,basisdata!$J$1:$M$3403,4,0)),"")</f>
        <v/>
      </c>
      <c r="H3308" s="2" t="str">
        <f>IF(AND($A3308&lt;&gt;"Eindtotaal",$A3308&lt;&gt;""),(VLOOKUP($A3308,basisdata!$J$1:$M$3403,2,0)),"")</f>
        <v/>
      </c>
    </row>
    <row r="3309" spans="1:8" x14ac:dyDescent="0.3">
      <c r="A3309"/>
      <c r="B3309"/>
      <c r="C3309"/>
      <c r="D3309"/>
      <c r="E3309"/>
      <c r="G3309" s="2" t="str">
        <f>IF(AND($A3309&lt;&gt;"Eindtotaal",$A3309&lt;&gt;""),(VLOOKUP($A3309,basisdata!$J$1:$M$3403,4,0)),"")</f>
        <v/>
      </c>
      <c r="H3309" s="2" t="str">
        <f>IF(AND($A3309&lt;&gt;"Eindtotaal",$A3309&lt;&gt;""),(VLOOKUP($A3309,basisdata!$J$1:$M$3403,2,0)),"")</f>
        <v/>
      </c>
    </row>
    <row r="3310" spans="1:8" x14ac:dyDescent="0.3">
      <c r="A3310"/>
      <c r="B3310"/>
      <c r="C3310"/>
      <c r="D3310"/>
      <c r="E3310"/>
      <c r="G3310" s="2" t="str">
        <f>IF(AND($A3310&lt;&gt;"Eindtotaal",$A3310&lt;&gt;""),(VLOOKUP($A3310,basisdata!$J$1:$M$3403,4,0)),"")</f>
        <v/>
      </c>
      <c r="H3310" s="2" t="str">
        <f>IF(AND($A3310&lt;&gt;"Eindtotaal",$A3310&lt;&gt;""),(VLOOKUP($A3310,basisdata!$J$1:$M$3403,2,0)),"")</f>
        <v/>
      </c>
    </row>
    <row r="3311" spans="1:8" x14ac:dyDescent="0.3">
      <c r="A3311"/>
      <c r="B3311"/>
      <c r="C3311"/>
      <c r="D3311"/>
      <c r="E3311"/>
      <c r="G3311" s="2" t="str">
        <f>IF(AND($A3311&lt;&gt;"Eindtotaal",$A3311&lt;&gt;""),(VLOOKUP($A3311,basisdata!$J$1:$M$3403,4,0)),"")</f>
        <v/>
      </c>
      <c r="H3311" s="2" t="str">
        <f>IF(AND($A3311&lt;&gt;"Eindtotaal",$A3311&lt;&gt;""),(VLOOKUP($A3311,basisdata!$J$1:$M$3403,2,0)),"")</f>
        <v/>
      </c>
    </row>
    <row r="3312" spans="1:8" x14ac:dyDescent="0.3">
      <c r="A3312"/>
      <c r="B3312"/>
      <c r="C3312"/>
      <c r="D3312"/>
      <c r="E3312"/>
      <c r="G3312" s="2" t="str">
        <f>IF(AND($A3312&lt;&gt;"Eindtotaal",$A3312&lt;&gt;""),(VLOOKUP($A3312,basisdata!$J$1:$M$3403,4,0)),"")</f>
        <v/>
      </c>
      <c r="H3312" s="2" t="str">
        <f>IF(AND($A3312&lt;&gt;"Eindtotaal",$A3312&lt;&gt;""),(VLOOKUP($A3312,basisdata!$J$1:$M$3403,2,0)),"")</f>
        <v/>
      </c>
    </row>
    <row r="3313" spans="1:8" x14ac:dyDescent="0.3">
      <c r="A3313"/>
      <c r="B3313"/>
      <c r="C3313"/>
      <c r="D3313"/>
      <c r="E3313"/>
      <c r="G3313" s="2" t="str">
        <f>IF(AND($A3313&lt;&gt;"Eindtotaal",$A3313&lt;&gt;""),(VLOOKUP($A3313,basisdata!$J$1:$M$3403,4,0)),"")</f>
        <v/>
      </c>
      <c r="H3313" s="2" t="str">
        <f>IF(AND($A3313&lt;&gt;"Eindtotaal",$A3313&lt;&gt;""),(VLOOKUP($A3313,basisdata!$J$1:$M$3403,2,0)),"")</f>
        <v/>
      </c>
    </row>
    <row r="3314" spans="1:8" x14ac:dyDescent="0.3">
      <c r="A3314"/>
      <c r="B3314"/>
      <c r="C3314"/>
      <c r="D3314"/>
      <c r="E3314"/>
      <c r="G3314" s="2" t="str">
        <f>IF(AND($A3314&lt;&gt;"Eindtotaal",$A3314&lt;&gt;""),(VLOOKUP($A3314,basisdata!$J$1:$M$3403,4,0)),"")</f>
        <v/>
      </c>
      <c r="H3314" s="2" t="str">
        <f>IF(AND($A3314&lt;&gt;"Eindtotaal",$A3314&lt;&gt;""),(VLOOKUP($A3314,basisdata!$J$1:$M$3403,2,0)),"")</f>
        <v/>
      </c>
    </row>
    <row r="3315" spans="1:8" x14ac:dyDescent="0.3">
      <c r="A3315"/>
      <c r="B3315"/>
      <c r="C3315"/>
      <c r="D3315"/>
      <c r="E3315"/>
      <c r="G3315" s="2" t="str">
        <f>IF(AND($A3315&lt;&gt;"Eindtotaal",$A3315&lt;&gt;""),(VLOOKUP($A3315,basisdata!$J$1:$M$3403,4,0)),"")</f>
        <v/>
      </c>
      <c r="H3315" s="2" t="str">
        <f>IF(AND($A3315&lt;&gt;"Eindtotaal",$A3315&lt;&gt;""),(VLOOKUP($A3315,basisdata!$J$1:$M$3403,2,0)),"")</f>
        <v/>
      </c>
    </row>
    <row r="3316" spans="1:8" x14ac:dyDescent="0.3">
      <c r="A3316"/>
      <c r="B3316"/>
      <c r="C3316"/>
      <c r="D3316"/>
      <c r="E3316"/>
      <c r="G3316" s="2" t="str">
        <f>IF(AND($A3316&lt;&gt;"Eindtotaal",$A3316&lt;&gt;""),(VLOOKUP($A3316,basisdata!$J$1:$M$3403,4,0)),"")</f>
        <v/>
      </c>
      <c r="H3316" s="2" t="str">
        <f>IF(AND($A3316&lt;&gt;"Eindtotaal",$A3316&lt;&gt;""),(VLOOKUP($A3316,basisdata!$J$1:$M$3403,2,0)),"")</f>
        <v/>
      </c>
    </row>
    <row r="3317" spans="1:8" x14ac:dyDescent="0.3">
      <c r="A3317"/>
      <c r="B3317"/>
      <c r="C3317"/>
      <c r="D3317"/>
      <c r="E3317"/>
      <c r="G3317" s="2" t="str">
        <f>IF(AND($A3317&lt;&gt;"Eindtotaal",$A3317&lt;&gt;""),(VLOOKUP($A3317,basisdata!$J$1:$M$3403,4,0)),"")</f>
        <v/>
      </c>
      <c r="H3317" s="2" t="str">
        <f>IF(AND($A3317&lt;&gt;"Eindtotaal",$A3317&lt;&gt;""),(VLOOKUP($A3317,basisdata!$J$1:$M$3403,2,0)),"")</f>
        <v/>
      </c>
    </row>
    <row r="3318" spans="1:8" x14ac:dyDescent="0.3">
      <c r="A3318"/>
      <c r="B3318"/>
      <c r="C3318"/>
      <c r="D3318"/>
      <c r="E3318"/>
      <c r="G3318" s="2" t="str">
        <f>IF(AND($A3318&lt;&gt;"Eindtotaal",$A3318&lt;&gt;""),(VLOOKUP($A3318,basisdata!$J$1:$M$3403,4,0)),"")</f>
        <v/>
      </c>
      <c r="H3318" s="2" t="str">
        <f>IF(AND($A3318&lt;&gt;"Eindtotaal",$A3318&lt;&gt;""),(VLOOKUP($A3318,basisdata!$J$1:$M$3403,2,0)),"")</f>
        <v/>
      </c>
    </row>
    <row r="3319" spans="1:8" x14ac:dyDescent="0.3">
      <c r="A3319"/>
      <c r="B3319"/>
      <c r="C3319"/>
      <c r="D3319"/>
      <c r="E3319"/>
      <c r="G3319" s="2" t="str">
        <f>IF(AND($A3319&lt;&gt;"Eindtotaal",$A3319&lt;&gt;""),(VLOOKUP($A3319,basisdata!$J$1:$M$3403,4,0)),"")</f>
        <v/>
      </c>
      <c r="H3319" s="2" t="str">
        <f>IF(AND($A3319&lt;&gt;"Eindtotaal",$A3319&lt;&gt;""),(VLOOKUP($A3319,basisdata!$J$1:$M$3403,2,0)),"")</f>
        <v/>
      </c>
    </row>
    <row r="3320" spans="1:8" x14ac:dyDescent="0.3">
      <c r="A3320"/>
      <c r="B3320"/>
      <c r="C3320"/>
      <c r="D3320"/>
      <c r="E3320"/>
      <c r="G3320" s="2" t="str">
        <f>IF(AND($A3320&lt;&gt;"Eindtotaal",$A3320&lt;&gt;""),(VLOOKUP($A3320,basisdata!$J$1:$M$3403,4,0)),"")</f>
        <v/>
      </c>
      <c r="H3320" s="2" t="str">
        <f>IF(AND($A3320&lt;&gt;"Eindtotaal",$A3320&lt;&gt;""),(VLOOKUP($A3320,basisdata!$J$1:$M$3403,2,0)),"")</f>
        <v/>
      </c>
    </row>
    <row r="3321" spans="1:8" x14ac:dyDescent="0.3">
      <c r="A3321"/>
      <c r="B3321"/>
      <c r="C3321"/>
      <c r="D3321"/>
      <c r="E3321"/>
      <c r="G3321" s="2" t="str">
        <f>IF(AND($A3321&lt;&gt;"Eindtotaal",$A3321&lt;&gt;""),(VLOOKUP($A3321,basisdata!$J$1:$M$3403,4,0)),"")</f>
        <v/>
      </c>
      <c r="H3321" s="2" t="str">
        <f>IF(AND($A3321&lt;&gt;"Eindtotaal",$A3321&lt;&gt;""),(VLOOKUP($A3321,basisdata!$J$1:$M$3403,2,0)),"")</f>
        <v/>
      </c>
    </row>
    <row r="3322" spans="1:8" x14ac:dyDescent="0.3">
      <c r="A3322"/>
      <c r="B3322"/>
      <c r="C3322"/>
      <c r="D3322"/>
      <c r="E3322"/>
      <c r="G3322" s="2" t="str">
        <f>IF(AND($A3322&lt;&gt;"Eindtotaal",$A3322&lt;&gt;""),(VLOOKUP($A3322,basisdata!$J$1:$M$3403,4,0)),"")</f>
        <v/>
      </c>
      <c r="H3322" s="2" t="str">
        <f>IF(AND($A3322&lt;&gt;"Eindtotaal",$A3322&lt;&gt;""),(VLOOKUP($A3322,basisdata!$J$1:$M$3403,2,0)),"")</f>
        <v/>
      </c>
    </row>
    <row r="3323" spans="1:8" x14ac:dyDescent="0.3">
      <c r="A3323"/>
      <c r="B3323"/>
      <c r="C3323"/>
      <c r="D3323"/>
      <c r="E3323"/>
      <c r="G3323" s="2" t="str">
        <f>IF(AND($A3323&lt;&gt;"Eindtotaal",$A3323&lt;&gt;""),(VLOOKUP($A3323,basisdata!$J$1:$M$3403,4,0)),"")</f>
        <v/>
      </c>
      <c r="H3323" s="2" t="str">
        <f>IF(AND($A3323&lt;&gt;"Eindtotaal",$A3323&lt;&gt;""),(VLOOKUP($A3323,basisdata!$J$1:$M$3403,2,0)),"")</f>
        <v/>
      </c>
    </row>
    <row r="3324" spans="1:8" x14ac:dyDescent="0.3">
      <c r="A3324"/>
      <c r="B3324"/>
      <c r="C3324"/>
      <c r="D3324"/>
      <c r="E3324"/>
      <c r="G3324" s="2" t="str">
        <f>IF(AND($A3324&lt;&gt;"Eindtotaal",$A3324&lt;&gt;""),(VLOOKUP($A3324,basisdata!$J$1:$M$3403,4,0)),"")</f>
        <v/>
      </c>
      <c r="H3324" s="2" t="str">
        <f>IF(AND($A3324&lt;&gt;"Eindtotaal",$A3324&lt;&gt;""),(VLOOKUP($A3324,basisdata!$J$1:$M$3403,2,0)),"")</f>
        <v/>
      </c>
    </row>
    <row r="3325" spans="1:8" x14ac:dyDescent="0.3">
      <c r="A3325"/>
      <c r="B3325"/>
      <c r="C3325"/>
      <c r="D3325"/>
      <c r="E3325"/>
      <c r="G3325" s="2" t="str">
        <f>IF(AND($A3325&lt;&gt;"Eindtotaal",$A3325&lt;&gt;""),(VLOOKUP($A3325,basisdata!$J$1:$M$3403,4,0)),"")</f>
        <v/>
      </c>
      <c r="H3325" s="2" t="str">
        <f>IF(AND($A3325&lt;&gt;"Eindtotaal",$A3325&lt;&gt;""),(VLOOKUP($A3325,basisdata!$J$1:$M$3403,2,0)),"")</f>
        <v/>
      </c>
    </row>
    <row r="3326" spans="1:8" x14ac:dyDescent="0.3">
      <c r="A3326"/>
      <c r="B3326"/>
      <c r="C3326"/>
      <c r="D3326"/>
      <c r="E3326"/>
      <c r="G3326" s="2" t="str">
        <f>IF(AND($A3326&lt;&gt;"Eindtotaal",$A3326&lt;&gt;""),(VLOOKUP($A3326,basisdata!$J$1:$M$3403,4,0)),"")</f>
        <v/>
      </c>
      <c r="H3326" s="2" t="str">
        <f>IF(AND($A3326&lt;&gt;"Eindtotaal",$A3326&lt;&gt;""),(VLOOKUP($A3326,basisdata!$J$1:$M$3403,2,0)),"")</f>
        <v/>
      </c>
    </row>
    <row r="3327" spans="1:8" x14ac:dyDescent="0.3">
      <c r="A3327"/>
      <c r="B3327"/>
      <c r="C3327"/>
      <c r="D3327"/>
      <c r="E3327"/>
      <c r="G3327" s="2" t="str">
        <f>IF(AND($A3327&lt;&gt;"Eindtotaal",$A3327&lt;&gt;""),(VLOOKUP($A3327,basisdata!$J$1:$M$3403,4,0)),"")</f>
        <v/>
      </c>
      <c r="H3327" s="2" t="str">
        <f>IF(AND($A3327&lt;&gt;"Eindtotaal",$A3327&lt;&gt;""),(VLOOKUP($A3327,basisdata!$J$1:$M$3403,2,0)),"")</f>
        <v/>
      </c>
    </row>
    <row r="3328" spans="1:8" x14ac:dyDescent="0.3">
      <c r="A3328"/>
      <c r="B3328"/>
      <c r="C3328"/>
      <c r="D3328"/>
      <c r="E3328"/>
      <c r="G3328" s="2" t="str">
        <f>IF(AND($A3328&lt;&gt;"Eindtotaal",$A3328&lt;&gt;""),(VLOOKUP($A3328,basisdata!$J$1:$M$3403,4,0)),"")</f>
        <v/>
      </c>
      <c r="H3328" s="2" t="str">
        <f>IF(AND($A3328&lt;&gt;"Eindtotaal",$A3328&lt;&gt;""),(VLOOKUP($A3328,basisdata!$J$1:$M$3403,2,0)),"")</f>
        <v/>
      </c>
    </row>
    <row r="3329" spans="1:8" x14ac:dyDescent="0.3">
      <c r="A3329"/>
      <c r="B3329"/>
      <c r="C3329"/>
      <c r="D3329"/>
      <c r="E3329"/>
      <c r="G3329" s="2" t="str">
        <f>IF(AND($A3329&lt;&gt;"Eindtotaal",$A3329&lt;&gt;""),(VLOOKUP($A3329,basisdata!$J$1:$M$3403,4,0)),"")</f>
        <v/>
      </c>
      <c r="H3329" s="2" t="str">
        <f>IF(AND($A3329&lt;&gt;"Eindtotaal",$A3329&lt;&gt;""),(VLOOKUP($A3329,basisdata!$J$1:$M$3403,2,0)),"")</f>
        <v/>
      </c>
    </row>
    <row r="3330" spans="1:8" x14ac:dyDescent="0.3">
      <c r="A3330"/>
      <c r="B3330"/>
      <c r="C3330"/>
      <c r="D3330"/>
      <c r="E3330"/>
      <c r="G3330" s="2" t="str">
        <f>IF(AND($A3330&lt;&gt;"Eindtotaal",$A3330&lt;&gt;""),(VLOOKUP($A3330,basisdata!$J$1:$M$3403,4,0)),"")</f>
        <v/>
      </c>
      <c r="H3330" s="2" t="str">
        <f>IF(AND($A3330&lt;&gt;"Eindtotaal",$A3330&lt;&gt;""),(VLOOKUP($A3330,basisdata!$J$1:$M$3403,2,0)),"")</f>
        <v/>
      </c>
    </row>
    <row r="3331" spans="1:8" x14ac:dyDescent="0.3">
      <c r="A3331"/>
      <c r="B3331"/>
      <c r="C3331"/>
      <c r="D3331"/>
      <c r="E3331"/>
      <c r="G3331" s="2" t="str">
        <f>IF(AND($A3331&lt;&gt;"Eindtotaal",$A3331&lt;&gt;""),(VLOOKUP($A3331,basisdata!$J$1:$M$3403,4,0)),"")</f>
        <v/>
      </c>
      <c r="H3331" s="2" t="str">
        <f>IF(AND($A3331&lt;&gt;"Eindtotaal",$A3331&lt;&gt;""),(VLOOKUP($A3331,basisdata!$J$1:$M$3403,2,0)),"")</f>
        <v/>
      </c>
    </row>
    <row r="3332" spans="1:8" x14ac:dyDescent="0.3">
      <c r="A3332"/>
      <c r="B3332"/>
      <c r="C3332"/>
      <c r="D3332"/>
      <c r="E3332"/>
      <c r="G3332" s="2" t="str">
        <f>IF(AND($A3332&lt;&gt;"Eindtotaal",$A3332&lt;&gt;""),(VLOOKUP($A3332,basisdata!$J$1:$M$3403,4,0)),"")</f>
        <v/>
      </c>
      <c r="H3332" s="2" t="str">
        <f>IF(AND($A3332&lt;&gt;"Eindtotaal",$A3332&lt;&gt;""),(VLOOKUP($A3332,basisdata!$J$1:$M$3403,2,0)),"")</f>
        <v/>
      </c>
    </row>
    <row r="3333" spans="1:8" x14ac:dyDescent="0.3">
      <c r="A3333"/>
      <c r="B3333"/>
      <c r="C3333"/>
      <c r="D3333"/>
      <c r="E3333"/>
      <c r="G3333" s="2" t="str">
        <f>IF(AND($A3333&lt;&gt;"Eindtotaal",$A3333&lt;&gt;""),(VLOOKUP($A3333,basisdata!$J$1:$M$3403,4,0)),"")</f>
        <v/>
      </c>
      <c r="H3333" s="2" t="str">
        <f>IF(AND($A3333&lt;&gt;"Eindtotaal",$A3333&lt;&gt;""),(VLOOKUP($A3333,basisdata!$J$1:$M$3403,2,0)),"")</f>
        <v/>
      </c>
    </row>
    <row r="3334" spans="1:8" x14ac:dyDescent="0.3">
      <c r="A3334"/>
      <c r="B3334"/>
      <c r="C3334"/>
      <c r="D3334"/>
      <c r="E3334"/>
      <c r="G3334" s="2" t="str">
        <f>IF(AND($A3334&lt;&gt;"Eindtotaal",$A3334&lt;&gt;""),(VLOOKUP($A3334,basisdata!$J$1:$M$3403,4,0)),"")</f>
        <v/>
      </c>
      <c r="H3334" s="2" t="str">
        <f>IF(AND($A3334&lt;&gt;"Eindtotaal",$A3334&lt;&gt;""),(VLOOKUP($A3334,basisdata!$J$1:$M$3403,2,0)),"")</f>
        <v/>
      </c>
    </row>
    <row r="3335" spans="1:8" x14ac:dyDescent="0.3">
      <c r="A3335"/>
      <c r="B3335"/>
      <c r="C3335"/>
      <c r="D3335"/>
      <c r="E3335"/>
      <c r="G3335" s="2" t="str">
        <f>IF(AND($A3335&lt;&gt;"Eindtotaal",$A3335&lt;&gt;""),(VLOOKUP($A3335,basisdata!$J$1:$M$3403,4,0)),"")</f>
        <v/>
      </c>
      <c r="H3335" s="2" t="str">
        <f>IF(AND($A3335&lt;&gt;"Eindtotaal",$A3335&lt;&gt;""),(VLOOKUP($A3335,basisdata!$J$1:$M$3403,2,0)),"")</f>
        <v/>
      </c>
    </row>
    <row r="3336" spans="1:8" x14ac:dyDescent="0.3">
      <c r="A3336"/>
      <c r="B3336"/>
      <c r="C3336"/>
      <c r="D3336"/>
      <c r="E3336"/>
      <c r="G3336" s="2" t="str">
        <f>IF(AND($A3336&lt;&gt;"Eindtotaal",$A3336&lt;&gt;""),(VLOOKUP($A3336,basisdata!$J$1:$M$3403,4,0)),"")</f>
        <v/>
      </c>
      <c r="H3336" s="2" t="str">
        <f>IF(AND($A3336&lt;&gt;"Eindtotaal",$A3336&lt;&gt;""),(VLOOKUP($A3336,basisdata!$J$1:$M$3403,2,0)),"")</f>
        <v/>
      </c>
    </row>
    <row r="3337" spans="1:8" x14ac:dyDescent="0.3">
      <c r="A3337"/>
      <c r="B3337"/>
      <c r="C3337"/>
      <c r="D3337"/>
      <c r="E3337"/>
      <c r="G3337" s="2" t="str">
        <f>IF(AND($A3337&lt;&gt;"Eindtotaal",$A3337&lt;&gt;""),(VLOOKUP($A3337,basisdata!$J$1:$M$3403,4,0)),"")</f>
        <v/>
      </c>
      <c r="H3337" s="2" t="str">
        <f>IF(AND($A3337&lt;&gt;"Eindtotaal",$A3337&lt;&gt;""),(VLOOKUP($A3337,basisdata!$J$1:$M$3403,2,0)),"")</f>
        <v/>
      </c>
    </row>
    <row r="3338" spans="1:8" x14ac:dyDescent="0.3">
      <c r="A3338"/>
      <c r="B3338"/>
      <c r="C3338"/>
      <c r="D3338"/>
      <c r="E3338"/>
      <c r="G3338" s="2" t="str">
        <f>IF(AND($A3338&lt;&gt;"Eindtotaal",$A3338&lt;&gt;""),(VLOOKUP($A3338,basisdata!$J$1:$M$3403,4,0)),"")</f>
        <v/>
      </c>
      <c r="H3338" s="2" t="str">
        <f>IF(AND($A3338&lt;&gt;"Eindtotaal",$A3338&lt;&gt;""),(VLOOKUP($A3338,basisdata!$J$1:$M$3403,2,0)),"")</f>
        <v/>
      </c>
    </row>
    <row r="3339" spans="1:8" x14ac:dyDescent="0.3">
      <c r="A3339"/>
      <c r="B3339"/>
      <c r="C3339"/>
      <c r="D3339"/>
      <c r="E3339"/>
      <c r="G3339" s="2" t="str">
        <f>IF(AND($A3339&lt;&gt;"Eindtotaal",$A3339&lt;&gt;""),(VLOOKUP($A3339,basisdata!$J$1:$M$3403,4,0)),"")</f>
        <v/>
      </c>
      <c r="H3339" s="2" t="str">
        <f>IF(AND($A3339&lt;&gt;"Eindtotaal",$A3339&lt;&gt;""),(VLOOKUP($A3339,basisdata!$J$1:$M$3403,2,0)),"")</f>
        <v/>
      </c>
    </row>
    <row r="3340" spans="1:8" x14ac:dyDescent="0.3">
      <c r="A3340"/>
      <c r="B3340"/>
      <c r="C3340"/>
      <c r="D3340"/>
      <c r="E3340"/>
      <c r="G3340" s="2" t="str">
        <f>IF(AND($A3340&lt;&gt;"Eindtotaal",$A3340&lt;&gt;""),(VLOOKUP($A3340,basisdata!$J$1:$M$3403,4,0)),"")</f>
        <v/>
      </c>
      <c r="H3340" s="2" t="str">
        <f>IF(AND($A3340&lt;&gt;"Eindtotaal",$A3340&lt;&gt;""),(VLOOKUP($A3340,basisdata!$J$1:$M$3403,2,0)),"")</f>
        <v/>
      </c>
    </row>
    <row r="3341" spans="1:8" x14ac:dyDescent="0.3">
      <c r="A3341"/>
      <c r="B3341"/>
      <c r="C3341"/>
      <c r="D3341"/>
      <c r="E3341"/>
      <c r="G3341" s="2" t="str">
        <f>IF(AND($A3341&lt;&gt;"Eindtotaal",$A3341&lt;&gt;""),(VLOOKUP($A3341,basisdata!$J$1:$M$3403,4,0)),"")</f>
        <v/>
      </c>
      <c r="H3341" s="2" t="str">
        <f>IF(AND($A3341&lt;&gt;"Eindtotaal",$A3341&lt;&gt;""),(VLOOKUP($A3341,basisdata!$J$1:$M$3403,2,0)),"")</f>
        <v/>
      </c>
    </row>
    <row r="3342" spans="1:8" x14ac:dyDescent="0.3">
      <c r="A3342"/>
      <c r="B3342"/>
      <c r="C3342"/>
      <c r="D3342"/>
      <c r="E3342"/>
      <c r="G3342" s="2" t="str">
        <f>IF(AND($A3342&lt;&gt;"Eindtotaal",$A3342&lt;&gt;""),(VLOOKUP($A3342,basisdata!$J$1:$M$3403,4,0)),"")</f>
        <v/>
      </c>
      <c r="H3342" s="2" t="str">
        <f>IF(AND($A3342&lt;&gt;"Eindtotaal",$A3342&lt;&gt;""),(VLOOKUP($A3342,basisdata!$J$1:$M$3403,2,0)),"")</f>
        <v/>
      </c>
    </row>
    <row r="3343" spans="1:8" x14ac:dyDescent="0.3">
      <c r="A3343"/>
      <c r="B3343"/>
      <c r="C3343"/>
      <c r="D3343"/>
      <c r="E3343"/>
      <c r="G3343" s="2" t="str">
        <f>IF(AND($A3343&lt;&gt;"Eindtotaal",$A3343&lt;&gt;""),(VLOOKUP($A3343,basisdata!$J$1:$M$3403,4,0)),"")</f>
        <v/>
      </c>
      <c r="H3343" s="2" t="str">
        <f>IF(AND($A3343&lt;&gt;"Eindtotaal",$A3343&lt;&gt;""),(VLOOKUP($A3343,basisdata!$J$1:$M$3403,2,0)),"")</f>
        <v/>
      </c>
    </row>
    <row r="3344" spans="1:8" x14ac:dyDescent="0.3">
      <c r="A3344"/>
      <c r="B3344"/>
      <c r="C3344"/>
      <c r="D3344"/>
      <c r="E3344"/>
      <c r="G3344" s="2" t="str">
        <f>IF(AND($A3344&lt;&gt;"Eindtotaal",$A3344&lt;&gt;""),(VLOOKUP($A3344,basisdata!$J$1:$M$3403,4,0)),"")</f>
        <v/>
      </c>
      <c r="H3344" s="2" t="str">
        <f>IF(AND($A3344&lt;&gt;"Eindtotaal",$A3344&lt;&gt;""),(VLOOKUP($A3344,basisdata!$J$1:$M$3403,2,0)),"")</f>
        <v/>
      </c>
    </row>
    <row r="3345" spans="1:8" x14ac:dyDescent="0.3">
      <c r="A3345"/>
      <c r="B3345"/>
      <c r="C3345"/>
      <c r="D3345"/>
      <c r="E3345"/>
      <c r="G3345" s="2" t="str">
        <f>IF(AND($A3345&lt;&gt;"Eindtotaal",$A3345&lt;&gt;""),(VLOOKUP($A3345,basisdata!$J$1:$M$3403,4,0)),"")</f>
        <v/>
      </c>
      <c r="H3345" s="2" t="str">
        <f>IF(AND($A3345&lt;&gt;"Eindtotaal",$A3345&lt;&gt;""),(VLOOKUP($A3345,basisdata!$J$1:$M$3403,2,0)),"")</f>
        <v/>
      </c>
    </row>
    <row r="3346" spans="1:8" x14ac:dyDescent="0.3">
      <c r="A3346"/>
      <c r="B3346"/>
      <c r="C3346"/>
      <c r="D3346"/>
      <c r="E3346"/>
      <c r="G3346" s="2" t="str">
        <f>IF(AND($A3346&lt;&gt;"Eindtotaal",$A3346&lt;&gt;""),(VLOOKUP($A3346,basisdata!$J$1:$M$3403,4,0)),"")</f>
        <v/>
      </c>
      <c r="H3346" s="2" t="str">
        <f>IF(AND($A3346&lt;&gt;"Eindtotaal",$A3346&lt;&gt;""),(VLOOKUP($A3346,basisdata!$J$1:$M$3403,2,0)),"")</f>
        <v/>
      </c>
    </row>
    <row r="3347" spans="1:8" x14ac:dyDescent="0.3">
      <c r="A3347"/>
      <c r="B3347"/>
      <c r="C3347"/>
      <c r="D3347"/>
      <c r="E3347"/>
      <c r="G3347" s="2" t="str">
        <f>IF(AND($A3347&lt;&gt;"Eindtotaal",$A3347&lt;&gt;""),(VLOOKUP($A3347,basisdata!$J$1:$M$3403,4,0)),"")</f>
        <v/>
      </c>
      <c r="H3347" s="2" t="str">
        <f>IF(AND($A3347&lt;&gt;"Eindtotaal",$A3347&lt;&gt;""),(VLOOKUP($A3347,basisdata!$J$1:$M$3403,2,0)),"")</f>
        <v/>
      </c>
    </row>
    <row r="3348" spans="1:8" x14ac:dyDescent="0.3">
      <c r="A3348"/>
      <c r="B3348"/>
      <c r="C3348"/>
      <c r="D3348"/>
      <c r="E3348"/>
      <c r="G3348" s="2" t="str">
        <f>IF(AND($A3348&lt;&gt;"Eindtotaal",$A3348&lt;&gt;""),(VLOOKUP($A3348,basisdata!$J$1:$M$3403,4,0)),"")</f>
        <v/>
      </c>
      <c r="H3348" s="2" t="str">
        <f>IF(AND($A3348&lt;&gt;"Eindtotaal",$A3348&lt;&gt;""),(VLOOKUP($A3348,basisdata!$J$1:$M$3403,2,0)),"")</f>
        <v/>
      </c>
    </row>
    <row r="3349" spans="1:8" x14ac:dyDescent="0.3">
      <c r="A3349"/>
      <c r="B3349"/>
      <c r="C3349"/>
      <c r="D3349"/>
      <c r="E3349"/>
      <c r="G3349" s="2" t="str">
        <f>IF(AND($A3349&lt;&gt;"Eindtotaal",$A3349&lt;&gt;""),(VLOOKUP($A3349,basisdata!$J$1:$M$3403,4,0)),"")</f>
        <v/>
      </c>
      <c r="H3349" s="2" t="str">
        <f>IF(AND($A3349&lt;&gt;"Eindtotaal",$A3349&lt;&gt;""),(VLOOKUP($A3349,basisdata!$J$1:$M$3403,2,0)),"")</f>
        <v/>
      </c>
    </row>
    <row r="3350" spans="1:8" x14ac:dyDescent="0.3">
      <c r="A3350"/>
      <c r="B3350"/>
      <c r="C3350"/>
      <c r="D3350"/>
      <c r="E3350"/>
      <c r="G3350" s="2" t="str">
        <f>IF(AND($A3350&lt;&gt;"Eindtotaal",$A3350&lt;&gt;""),(VLOOKUP($A3350,basisdata!$J$1:$M$3403,4,0)),"")</f>
        <v/>
      </c>
      <c r="H3350" s="2" t="str">
        <f>IF(AND($A3350&lt;&gt;"Eindtotaal",$A3350&lt;&gt;""),(VLOOKUP($A3350,basisdata!$J$1:$M$3403,2,0)),"")</f>
        <v/>
      </c>
    </row>
    <row r="3351" spans="1:8" x14ac:dyDescent="0.3">
      <c r="A3351"/>
      <c r="B3351"/>
      <c r="C3351"/>
      <c r="D3351"/>
      <c r="E3351"/>
      <c r="G3351" s="2" t="str">
        <f>IF(AND($A3351&lt;&gt;"Eindtotaal",$A3351&lt;&gt;""),(VLOOKUP($A3351,basisdata!$J$1:$M$3403,4,0)),"")</f>
        <v/>
      </c>
      <c r="H3351" s="2" t="str">
        <f>IF(AND($A3351&lt;&gt;"Eindtotaal",$A3351&lt;&gt;""),(VLOOKUP($A3351,basisdata!$J$1:$M$3403,2,0)),"")</f>
        <v/>
      </c>
    </row>
    <row r="3352" spans="1:8" x14ac:dyDescent="0.3">
      <c r="A3352"/>
      <c r="B3352"/>
      <c r="C3352"/>
      <c r="D3352"/>
      <c r="E3352"/>
      <c r="G3352" s="2" t="str">
        <f>IF(AND($A3352&lt;&gt;"Eindtotaal",$A3352&lt;&gt;""),(VLOOKUP($A3352,basisdata!$J$1:$M$3403,4,0)),"")</f>
        <v/>
      </c>
      <c r="H3352" s="2" t="str">
        <f>IF(AND($A3352&lt;&gt;"Eindtotaal",$A3352&lt;&gt;""),(VLOOKUP($A3352,basisdata!$J$1:$M$3403,2,0)),"")</f>
        <v/>
      </c>
    </row>
    <row r="3353" spans="1:8" x14ac:dyDescent="0.3">
      <c r="A3353"/>
      <c r="B3353"/>
      <c r="C3353"/>
      <c r="D3353"/>
      <c r="E3353"/>
      <c r="G3353" s="2" t="str">
        <f>IF(AND($A3353&lt;&gt;"Eindtotaal",$A3353&lt;&gt;""),(VLOOKUP($A3353,basisdata!$J$1:$M$3403,4,0)),"")</f>
        <v/>
      </c>
      <c r="H3353" s="2" t="str">
        <f>IF(AND($A3353&lt;&gt;"Eindtotaal",$A3353&lt;&gt;""),(VLOOKUP($A3353,basisdata!$J$1:$M$3403,2,0)),"")</f>
        <v/>
      </c>
    </row>
    <row r="3354" spans="1:8" x14ac:dyDescent="0.3">
      <c r="A3354"/>
      <c r="B3354"/>
      <c r="C3354"/>
      <c r="D3354"/>
      <c r="E3354"/>
      <c r="G3354" s="2" t="str">
        <f>IF(AND($A3354&lt;&gt;"Eindtotaal",$A3354&lt;&gt;""),(VLOOKUP($A3354,basisdata!$J$1:$M$3403,4,0)),"")</f>
        <v/>
      </c>
      <c r="H3354" s="2" t="str">
        <f>IF(AND($A3354&lt;&gt;"Eindtotaal",$A3354&lt;&gt;""),(VLOOKUP($A3354,basisdata!$J$1:$M$3403,2,0)),"")</f>
        <v/>
      </c>
    </row>
    <row r="3355" spans="1:8" x14ac:dyDescent="0.3">
      <c r="A3355"/>
      <c r="B3355"/>
      <c r="C3355"/>
      <c r="D3355"/>
      <c r="E3355"/>
      <c r="G3355" s="2" t="str">
        <f>IF(AND($A3355&lt;&gt;"Eindtotaal",$A3355&lt;&gt;""),(VLOOKUP($A3355,basisdata!$J$1:$M$3403,4,0)),"")</f>
        <v/>
      </c>
      <c r="H3355" s="2" t="str">
        <f>IF(AND($A3355&lt;&gt;"Eindtotaal",$A3355&lt;&gt;""),(VLOOKUP($A3355,basisdata!$J$1:$M$3403,2,0)),"")</f>
        <v/>
      </c>
    </row>
    <row r="3356" spans="1:8" x14ac:dyDescent="0.3">
      <c r="A3356"/>
      <c r="B3356"/>
      <c r="C3356"/>
      <c r="D3356"/>
      <c r="E3356"/>
      <c r="G3356" s="2" t="str">
        <f>IF(AND($A3356&lt;&gt;"Eindtotaal",$A3356&lt;&gt;""),(VLOOKUP($A3356,basisdata!$J$1:$M$3403,4,0)),"")</f>
        <v/>
      </c>
      <c r="H3356" s="2" t="str">
        <f>IF(AND($A3356&lt;&gt;"Eindtotaal",$A3356&lt;&gt;""),(VLOOKUP($A3356,basisdata!$J$1:$M$3403,2,0)),"")</f>
        <v/>
      </c>
    </row>
    <row r="3357" spans="1:8" x14ac:dyDescent="0.3">
      <c r="A3357"/>
      <c r="B3357"/>
      <c r="C3357"/>
      <c r="D3357"/>
      <c r="E3357"/>
      <c r="G3357" s="2" t="str">
        <f>IF(AND($A3357&lt;&gt;"Eindtotaal",$A3357&lt;&gt;""),(VLOOKUP($A3357,basisdata!$J$1:$M$3403,4,0)),"")</f>
        <v/>
      </c>
      <c r="H3357" s="2" t="str">
        <f>IF(AND($A3357&lt;&gt;"Eindtotaal",$A3357&lt;&gt;""),(VLOOKUP($A3357,basisdata!$J$1:$M$3403,2,0)),"")</f>
        <v/>
      </c>
    </row>
    <row r="3358" spans="1:8" x14ac:dyDescent="0.3">
      <c r="A3358"/>
      <c r="B3358"/>
      <c r="C3358"/>
      <c r="D3358"/>
      <c r="E3358"/>
      <c r="G3358" s="2" t="str">
        <f>IF(AND($A3358&lt;&gt;"Eindtotaal",$A3358&lt;&gt;""),(VLOOKUP($A3358,basisdata!$J$1:$M$3403,4,0)),"")</f>
        <v/>
      </c>
      <c r="H3358" s="2" t="str">
        <f>IF(AND($A3358&lt;&gt;"Eindtotaal",$A3358&lt;&gt;""),(VLOOKUP($A3358,basisdata!$J$1:$M$3403,2,0)),"")</f>
        <v/>
      </c>
    </row>
    <row r="3359" spans="1:8" x14ac:dyDescent="0.3">
      <c r="A3359"/>
      <c r="B3359"/>
      <c r="C3359"/>
      <c r="D3359"/>
      <c r="E3359"/>
      <c r="G3359" s="2" t="str">
        <f>IF(AND($A3359&lt;&gt;"Eindtotaal",$A3359&lt;&gt;""),(VLOOKUP($A3359,basisdata!$J$1:$M$3403,4,0)),"")</f>
        <v/>
      </c>
      <c r="H3359" s="2" t="str">
        <f>IF(AND($A3359&lt;&gt;"Eindtotaal",$A3359&lt;&gt;""),(VLOOKUP($A3359,basisdata!$J$1:$M$3403,2,0)),"")</f>
        <v/>
      </c>
    </row>
    <row r="3360" spans="1:8" x14ac:dyDescent="0.3">
      <c r="A3360"/>
      <c r="B3360"/>
      <c r="C3360"/>
      <c r="D3360"/>
      <c r="E3360"/>
      <c r="G3360" s="2" t="str">
        <f>IF(AND($A3360&lt;&gt;"Eindtotaal",$A3360&lt;&gt;""),(VLOOKUP($A3360,basisdata!$J$1:$M$3403,4,0)),"")</f>
        <v/>
      </c>
      <c r="H3360" s="2" t="str">
        <f>IF(AND($A3360&lt;&gt;"Eindtotaal",$A3360&lt;&gt;""),(VLOOKUP($A3360,basisdata!$J$1:$M$3403,2,0)),"")</f>
        <v/>
      </c>
    </row>
    <row r="3361" spans="1:8" x14ac:dyDescent="0.3">
      <c r="A3361"/>
      <c r="B3361"/>
      <c r="C3361"/>
      <c r="D3361"/>
      <c r="E3361"/>
      <c r="G3361" s="2" t="str">
        <f>IF(AND($A3361&lt;&gt;"Eindtotaal",$A3361&lt;&gt;""),(VLOOKUP($A3361,basisdata!$J$1:$M$3403,4,0)),"")</f>
        <v/>
      </c>
      <c r="H3361" s="2" t="str">
        <f>IF(AND($A3361&lt;&gt;"Eindtotaal",$A3361&lt;&gt;""),(VLOOKUP($A3361,basisdata!$J$1:$M$3403,2,0)),"")</f>
        <v/>
      </c>
    </row>
    <row r="3362" spans="1:8" x14ac:dyDescent="0.3">
      <c r="A3362"/>
      <c r="B3362"/>
      <c r="C3362"/>
      <c r="D3362"/>
      <c r="E3362"/>
      <c r="G3362" s="2" t="str">
        <f>IF(AND($A3362&lt;&gt;"Eindtotaal",$A3362&lt;&gt;""),(VLOOKUP($A3362,basisdata!$J$1:$M$3403,4,0)),"")</f>
        <v/>
      </c>
      <c r="H3362" s="2" t="str">
        <f>IF(AND($A3362&lt;&gt;"Eindtotaal",$A3362&lt;&gt;""),(VLOOKUP($A3362,basisdata!$J$1:$M$3403,2,0)),"")</f>
        <v/>
      </c>
    </row>
    <row r="3363" spans="1:8" x14ac:dyDescent="0.3">
      <c r="A3363"/>
      <c r="B3363"/>
      <c r="C3363"/>
      <c r="D3363"/>
      <c r="E3363"/>
      <c r="G3363" s="2" t="str">
        <f>IF(AND($A3363&lt;&gt;"Eindtotaal",$A3363&lt;&gt;""),(VLOOKUP($A3363,basisdata!$J$1:$M$3403,4,0)),"")</f>
        <v/>
      </c>
      <c r="H3363" s="2" t="str">
        <f>IF(AND($A3363&lt;&gt;"Eindtotaal",$A3363&lt;&gt;""),(VLOOKUP($A3363,basisdata!$J$1:$M$3403,2,0)),"")</f>
        <v/>
      </c>
    </row>
    <row r="3364" spans="1:8" x14ac:dyDescent="0.3">
      <c r="A3364"/>
      <c r="B3364"/>
      <c r="C3364"/>
      <c r="D3364"/>
      <c r="E3364"/>
      <c r="G3364" s="2" t="str">
        <f>IF(AND($A3364&lt;&gt;"Eindtotaal",$A3364&lt;&gt;""),(VLOOKUP($A3364,basisdata!$J$1:$M$3403,4,0)),"")</f>
        <v/>
      </c>
      <c r="H3364" s="2" t="str">
        <f>IF(AND($A3364&lt;&gt;"Eindtotaal",$A3364&lt;&gt;""),(VLOOKUP($A3364,basisdata!$J$1:$M$3403,2,0)),"")</f>
        <v/>
      </c>
    </row>
    <row r="3365" spans="1:8" x14ac:dyDescent="0.3">
      <c r="A3365"/>
      <c r="B3365"/>
      <c r="C3365"/>
      <c r="D3365"/>
      <c r="E3365"/>
      <c r="G3365" s="2" t="str">
        <f>IF(AND($A3365&lt;&gt;"Eindtotaal",$A3365&lt;&gt;""),(VLOOKUP($A3365,basisdata!$J$1:$M$3403,4,0)),"")</f>
        <v/>
      </c>
      <c r="H3365" s="2" t="str">
        <f>IF(AND($A3365&lt;&gt;"Eindtotaal",$A3365&lt;&gt;""),(VLOOKUP($A3365,basisdata!$J$1:$M$3403,2,0)),"")</f>
        <v/>
      </c>
    </row>
    <row r="3366" spans="1:8" x14ac:dyDescent="0.3">
      <c r="A3366"/>
      <c r="B3366"/>
      <c r="C3366"/>
      <c r="D3366"/>
      <c r="E3366"/>
      <c r="G3366" s="2" t="str">
        <f>IF(AND($A3366&lt;&gt;"Eindtotaal",$A3366&lt;&gt;""),(VLOOKUP($A3366,basisdata!$J$1:$M$3403,4,0)),"")</f>
        <v/>
      </c>
      <c r="H3366" s="2" t="str">
        <f>IF(AND($A3366&lt;&gt;"Eindtotaal",$A3366&lt;&gt;""),(VLOOKUP($A3366,basisdata!$J$1:$M$3403,2,0)),"")</f>
        <v/>
      </c>
    </row>
    <row r="3367" spans="1:8" x14ac:dyDescent="0.3">
      <c r="A3367"/>
      <c r="B3367"/>
      <c r="C3367"/>
      <c r="D3367"/>
      <c r="E3367"/>
      <c r="G3367" s="2" t="str">
        <f>IF(AND($A3367&lt;&gt;"Eindtotaal",$A3367&lt;&gt;""),(VLOOKUP($A3367,basisdata!$J$1:$M$3403,4,0)),"")</f>
        <v/>
      </c>
      <c r="H3367" s="2" t="str">
        <f>IF(AND($A3367&lt;&gt;"Eindtotaal",$A3367&lt;&gt;""),(VLOOKUP($A3367,basisdata!$J$1:$M$3403,2,0)),"")</f>
        <v/>
      </c>
    </row>
    <row r="3368" spans="1:8" x14ac:dyDescent="0.3">
      <c r="A3368"/>
      <c r="B3368"/>
      <c r="C3368"/>
      <c r="D3368"/>
      <c r="E3368"/>
      <c r="G3368" s="2" t="str">
        <f>IF(AND($A3368&lt;&gt;"Eindtotaal",$A3368&lt;&gt;""),(VLOOKUP($A3368,basisdata!$J$1:$M$3403,4,0)),"")</f>
        <v/>
      </c>
      <c r="H3368" s="2" t="str">
        <f>IF(AND($A3368&lt;&gt;"Eindtotaal",$A3368&lt;&gt;""),(VLOOKUP($A3368,basisdata!$J$1:$M$3403,2,0)),"")</f>
        <v/>
      </c>
    </row>
    <row r="3369" spans="1:8" x14ac:dyDescent="0.3">
      <c r="A3369"/>
      <c r="B3369"/>
      <c r="C3369"/>
      <c r="D3369"/>
      <c r="E3369"/>
      <c r="G3369" s="2" t="str">
        <f>IF(AND($A3369&lt;&gt;"Eindtotaal",$A3369&lt;&gt;""),(VLOOKUP($A3369,basisdata!$J$1:$M$3403,4,0)),"")</f>
        <v/>
      </c>
      <c r="H3369" s="2" t="str">
        <f>IF(AND($A3369&lt;&gt;"Eindtotaal",$A3369&lt;&gt;""),(VLOOKUP($A3369,basisdata!$J$1:$M$3403,2,0)),"")</f>
        <v/>
      </c>
    </row>
    <row r="3370" spans="1:8" x14ac:dyDescent="0.3">
      <c r="A3370"/>
      <c r="B3370"/>
      <c r="C3370"/>
      <c r="D3370"/>
      <c r="E3370"/>
      <c r="G3370" s="2" t="str">
        <f>IF(AND($A3370&lt;&gt;"Eindtotaal",$A3370&lt;&gt;""),(VLOOKUP($A3370,basisdata!$J$1:$M$3403,4,0)),"")</f>
        <v/>
      </c>
      <c r="H3370" s="2" t="str">
        <f>IF(AND($A3370&lt;&gt;"Eindtotaal",$A3370&lt;&gt;""),(VLOOKUP($A3370,basisdata!$J$1:$M$3403,2,0)),"")</f>
        <v/>
      </c>
    </row>
    <row r="3371" spans="1:8" x14ac:dyDescent="0.3">
      <c r="A3371"/>
      <c r="B3371"/>
      <c r="C3371"/>
      <c r="D3371"/>
      <c r="E3371"/>
      <c r="G3371" s="2" t="str">
        <f>IF(AND($A3371&lt;&gt;"Eindtotaal",$A3371&lt;&gt;""),(VLOOKUP($A3371,basisdata!$J$1:$M$3403,4,0)),"")</f>
        <v/>
      </c>
      <c r="H3371" s="2" t="str">
        <f>IF(AND($A3371&lt;&gt;"Eindtotaal",$A3371&lt;&gt;""),(VLOOKUP($A3371,basisdata!$J$1:$M$3403,2,0)),"")</f>
        <v/>
      </c>
    </row>
    <row r="3372" spans="1:8" x14ac:dyDescent="0.3">
      <c r="A3372"/>
      <c r="B3372"/>
      <c r="C3372"/>
      <c r="D3372"/>
      <c r="E3372"/>
      <c r="G3372" s="2" t="str">
        <f>IF(AND($A3372&lt;&gt;"Eindtotaal",$A3372&lt;&gt;""),(VLOOKUP($A3372,basisdata!$J$1:$M$3403,4,0)),"")</f>
        <v/>
      </c>
      <c r="H3372" s="2" t="str">
        <f>IF(AND($A3372&lt;&gt;"Eindtotaal",$A3372&lt;&gt;""),(VLOOKUP($A3372,basisdata!$J$1:$M$3403,2,0)),"")</f>
        <v/>
      </c>
    </row>
    <row r="3373" spans="1:8" x14ac:dyDescent="0.3">
      <c r="A3373"/>
      <c r="B3373"/>
      <c r="C3373"/>
      <c r="D3373"/>
      <c r="E3373"/>
      <c r="G3373" s="2" t="str">
        <f>IF(AND($A3373&lt;&gt;"Eindtotaal",$A3373&lt;&gt;""),(VLOOKUP($A3373,basisdata!$J$1:$M$3403,4,0)),"")</f>
        <v/>
      </c>
      <c r="H3373" s="2" t="str">
        <f>IF(AND($A3373&lt;&gt;"Eindtotaal",$A3373&lt;&gt;""),(VLOOKUP($A3373,basisdata!$J$1:$M$3403,2,0)),"")</f>
        <v/>
      </c>
    </row>
    <row r="3374" spans="1:8" x14ac:dyDescent="0.3">
      <c r="A3374"/>
      <c r="B3374"/>
      <c r="C3374"/>
      <c r="D3374"/>
      <c r="E3374"/>
      <c r="G3374" s="2" t="str">
        <f>IF(AND($A3374&lt;&gt;"Eindtotaal",$A3374&lt;&gt;""),(VLOOKUP($A3374,basisdata!$J$1:$M$3403,4,0)),"")</f>
        <v/>
      </c>
      <c r="H3374" s="2" t="str">
        <f>IF(AND($A3374&lt;&gt;"Eindtotaal",$A3374&lt;&gt;""),(VLOOKUP($A3374,basisdata!$J$1:$M$3403,2,0)),"")</f>
        <v/>
      </c>
    </row>
    <row r="3375" spans="1:8" x14ac:dyDescent="0.3">
      <c r="A3375"/>
      <c r="B3375"/>
      <c r="C3375"/>
      <c r="D3375"/>
      <c r="E3375"/>
      <c r="G3375" s="2" t="str">
        <f>IF(AND($A3375&lt;&gt;"Eindtotaal",$A3375&lt;&gt;""),(VLOOKUP($A3375,basisdata!$J$1:$M$3403,4,0)),"")</f>
        <v/>
      </c>
      <c r="H3375" s="2" t="str">
        <f>IF(AND($A3375&lt;&gt;"Eindtotaal",$A3375&lt;&gt;""),(VLOOKUP($A3375,basisdata!$J$1:$M$3403,2,0)),"")</f>
        <v/>
      </c>
    </row>
    <row r="3376" spans="1:8" x14ac:dyDescent="0.3">
      <c r="A3376"/>
      <c r="B3376"/>
      <c r="C3376"/>
      <c r="D3376"/>
      <c r="E3376"/>
      <c r="G3376" s="2" t="str">
        <f>IF(AND($A3376&lt;&gt;"Eindtotaal",$A3376&lt;&gt;""),(VLOOKUP($A3376,basisdata!$J$1:$M$3403,4,0)),"")</f>
        <v/>
      </c>
      <c r="H3376" s="2" t="str">
        <f>IF(AND($A3376&lt;&gt;"Eindtotaal",$A3376&lt;&gt;""),(VLOOKUP($A3376,basisdata!$J$1:$M$3403,2,0)),"")</f>
        <v/>
      </c>
    </row>
    <row r="3377" spans="1:8" x14ac:dyDescent="0.3">
      <c r="A3377"/>
      <c r="B3377"/>
      <c r="C3377"/>
      <c r="D3377"/>
      <c r="E3377"/>
      <c r="G3377" s="2" t="str">
        <f>IF(AND($A3377&lt;&gt;"Eindtotaal",$A3377&lt;&gt;""),(VLOOKUP($A3377,basisdata!$J$1:$M$3403,4,0)),"")</f>
        <v/>
      </c>
      <c r="H3377" s="2" t="str">
        <f>IF(AND($A3377&lt;&gt;"Eindtotaal",$A3377&lt;&gt;""),(VLOOKUP($A3377,basisdata!$J$1:$M$3403,2,0)),"")</f>
        <v/>
      </c>
    </row>
    <row r="3378" spans="1:8" x14ac:dyDescent="0.3">
      <c r="A3378"/>
      <c r="B3378"/>
      <c r="C3378"/>
      <c r="D3378"/>
      <c r="E3378"/>
      <c r="G3378" s="2" t="str">
        <f>IF(AND($A3378&lt;&gt;"Eindtotaal",$A3378&lt;&gt;""),(VLOOKUP($A3378,basisdata!$J$1:$M$3403,4,0)),"")</f>
        <v/>
      </c>
      <c r="H3378" s="2" t="str">
        <f>IF(AND($A3378&lt;&gt;"Eindtotaal",$A3378&lt;&gt;""),(VLOOKUP($A3378,basisdata!$J$1:$M$3403,2,0)),"")</f>
        <v/>
      </c>
    </row>
    <row r="3379" spans="1:8" x14ac:dyDescent="0.3">
      <c r="A3379"/>
      <c r="B3379"/>
      <c r="C3379"/>
      <c r="D3379"/>
      <c r="E3379"/>
      <c r="G3379" s="2" t="str">
        <f>IF(AND($A3379&lt;&gt;"Eindtotaal",$A3379&lt;&gt;""),(VLOOKUP($A3379,basisdata!$J$1:$M$3403,4,0)),"")</f>
        <v/>
      </c>
      <c r="H3379" s="2" t="str">
        <f>IF(AND($A3379&lt;&gt;"Eindtotaal",$A3379&lt;&gt;""),(VLOOKUP($A3379,basisdata!$J$1:$M$3403,2,0)),"")</f>
        <v/>
      </c>
    </row>
    <row r="3380" spans="1:8" x14ac:dyDescent="0.3">
      <c r="A3380"/>
      <c r="B3380"/>
      <c r="C3380"/>
      <c r="D3380"/>
      <c r="E3380"/>
      <c r="G3380" s="2" t="str">
        <f>IF(AND($A3380&lt;&gt;"Eindtotaal",$A3380&lt;&gt;""),(VLOOKUP($A3380,basisdata!$J$1:$M$3403,4,0)),"")</f>
        <v/>
      </c>
      <c r="H3380" s="2" t="str">
        <f>IF(AND($A3380&lt;&gt;"Eindtotaal",$A3380&lt;&gt;""),(VLOOKUP($A3380,basisdata!$J$1:$M$3403,2,0)),"")</f>
        <v/>
      </c>
    </row>
    <row r="3381" spans="1:8" x14ac:dyDescent="0.3">
      <c r="A3381"/>
      <c r="B3381"/>
      <c r="C3381"/>
      <c r="D3381"/>
      <c r="E3381"/>
      <c r="G3381" s="2" t="str">
        <f>IF(AND($A3381&lt;&gt;"Eindtotaal",$A3381&lt;&gt;""),(VLOOKUP($A3381,basisdata!$J$1:$M$3403,4,0)),"")</f>
        <v/>
      </c>
      <c r="H3381" s="2" t="str">
        <f>IF(AND($A3381&lt;&gt;"Eindtotaal",$A3381&lt;&gt;""),(VLOOKUP($A3381,basisdata!$J$1:$M$3403,2,0)),"")</f>
        <v/>
      </c>
    </row>
    <row r="3382" spans="1:8" x14ac:dyDescent="0.3">
      <c r="A3382"/>
      <c r="B3382"/>
      <c r="C3382"/>
      <c r="D3382"/>
      <c r="E3382"/>
      <c r="G3382" s="2" t="str">
        <f>IF(AND($A3382&lt;&gt;"Eindtotaal",$A3382&lt;&gt;""),(VLOOKUP($A3382,basisdata!$J$1:$M$3403,4,0)),"")</f>
        <v/>
      </c>
      <c r="H3382" s="2" t="str">
        <f>IF(AND($A3382&lt;&gt;"Eindtotaal",$A3382&lt;&gt;""),(VLOOKUP($A3382,basisdata!$J$1:$M$3403,2,0)),"")</f>
        <v/>
      </c>
    </row>
    <row r="3383" spans="1:8" x14ac:dyDescent="0.3">
      <c r="A3383"/>
      <c r="B3383"/>
      <c r="C3383"/>
      <c r="D3383"/>
      <c r="E3383"/>
      <c r="G3383" s="2" t="str">
        <f>IF(AND($A3383&lt;&gt;"Eindtotaal",$A3383&lt;&gt;""),(VLOOKUP($A3383,basisdata!$J$1:$M$3403,4,0)),"")</f>
        <v/>
      </c>
      <c r="H3383" s="2" t="str">
        <f>IF(AND($A3383&lt;&gt;"Eindtotaal",$A3383&lt;&gt;""),(VLOOKUP($A3383,basisdata!$J$1:$M$3403,2,0)),"")</f>
        <v/>
      </c>
    </row>
    <row r="3384" spans="1:8" x14ac:dyDescent="0.3">
      <c r="A3384"/>
      <c r="B3384"/>
      <c r="C3384"/>
      <c r="D3384"/>
      <c r="E3384"/>
      <c r="G3384" s="2" t="str">
        <f>IF(AND($A3384&lt;&gt;"Eindtotaal",$A3384&lt;&gt;""),(VLOOKUP($A3384,basisdata!$J$1:$M$3403,4,0)),"")</f>
        <v/>
      </c>
      <c r="H3384" s="2" t="str">
        <f>IF(AND($A3384&lt;&gt;"Eindtotaal",$A3384&lt;&gt;""),(VLOOKUP($A3384,basisdata!$J$1:$M$3403,2,0)),"")</f>
        <v/>
      </c>
    </row>
    <row r="3385" spans="1:8" x14ac:dyDescent="0.3">
      <c r="A3385"/>
      <c r="B3385"/>
      <c r="C3385"/>
      <c r="D3385"/>
      <c r="E3385"/>
      <c r="G3385" s="2" t="str">
        <f>IF(AND($A3385&lt;&gt;"Eindtotaal",$A3385&lt;&gt;""),(VLOOKUP($A3385,basisdata!$J$1:$M$3403,4,0)),"")</f>
        <v/>
      </c>
      <c r="H3385" s="2" t="str">
        <f>IF(AND($A3385&lt;&gt;"Eindtotaal",$A3385&lt;&gt;""),(VLOOKUP($A3385,basisdata!$J$1:$M$3403,2,0)),"")</f>
        <v/>
      </c>
    </row>
    <row r="3386" spans="1:8" x14ac:dyDescent="0.3">
      <c r="A3386"/>
      <c r="B3386"/>
      <c r="C3386"/>
      <c r="D3386"/>
      <c r="E3386"/>
      <c r="G3386" s="2" t="str">
        <f>IF(AND($A3386&lt;&gt;"Eindtotaal",$A3386&lt;&gt;""),(VLOOKUP($A3386,basisdata!$J$1:$M$3403,4,0)),"")</f>
        <v/>
      </c>
      <c r="H3386" s="2" t="str">
        <f>IF(AND($A3386&lt;&gt;"Eindtotaal",$A3386&lt;&gt;""),(VLOOKUP($A3386,basisdata!$J$1:$M$3403,2,0)),"")</f>
        <v/>
      </c>
    </row>
    <row r="3387" spans="1:8" x14ac:dyDescent="0.3">
      <c r="A3387"/>
      <c r="B3387"/>
      <c r="C3387"/>
      <c r="D3387"/>
      <c r="E3387"/>
      <c r="G3387" s="2" t="str">
        <f>IF(AND($A3387&lt;&gt;"Eindtotaal",$A3387&lt;&gt;""),(VLOOKUP($A3387,basisdata!$J$1:$M$3403,4,0)),"")</f>
        <v/>
      </c>
      <c r="H3387" s="2" t="str">
        <f>IF(AND($A3387&lt;&gt;"Eindtotaal",$A3387&lt;&gt;""),(VLOOKUP($A3387,basisdata!$J$1:$M$3403,2,0)),"")</f>
        <v/>
      </c>
    </row>
    <row r="3388" spans="1:8" x14ac:dyDescent="0.3">
      <c r="A3388"/>
      <c r="B3388"/>
      <c r="C3388"/>
      <c r="D3388"/>
      <c r="E3388"/>
      <c r="G3388" s="2" t="str">
        <f>IF(AND($A3388&lt;&gt;"Eindtotaal",$A3388&lt;&gt;""),(VLOOKUP($A3388,basisdata!$J$1:$M$3403,4,0)),"")</f>
        <v/>
      </c>
      <c r="H3388" s="2" t="str">
        <f>IF(AND($A3388&lt;&gt;"Eindtotaal",$A3388&lt;&gt;""),(VLOOKUP($A3388,basisdata!$J$1:$M$3403,2,0)),"")</f>
        <v/>
      </c>
    </row>
    <row r="3389" spans="1:8" x14ac:dyDescent="0.3">
      <c r="A3389"/>
      <c r="B3389"/>
      <c r="C3389"/>
      <c r="D3389"/>
      <c r="E3389"/>
      <c r="G3389" s="2" t="str">
        <f>IF(AND($A3389&lt;&gt;"Eindtotaal",$A3389&lt;&gt;""),(VLOOKUP($A3389,basisdata!$J$1:$M$3403,4,0)),"")</f>
        <v/>
      </c>
      <c r="H3389" s="2" t="str">
        <f>IF(AND($A3389&lt;&gt;"Eindtotaal",$A3389&lt;&gt;""),(VLOOKUP($A3389,basisdata!$J$1:$M$3403,2,0)),"")</f>
        <v/>
      </c>
    </row>
    <row r="3390" spans="1:8" x14ac:dyDescent="0.3">
      <c r="A3390"/>
      <c r="B3390"/>
      <c r="C3390"/>
      <c r="D3390"/>
      <c r="E3390"/>
      <c r="G3390" s="2" t="str">
        <f>IF(AND($A3390&lt;&gt;"Eindtotaal",$A3390&lt;&gt;""),(VLOOKUP($A3390,basisdata!$J$1:$M$3403,4,0)),"")</f>
        <v/>
      </c>
      <c r="H3390" s="2" t="str">
        <f>IF(AND($A3390&lt;&gt;"Eindtotaal",$A3390&lt;&gt;""),(VLOOKUP($A3390,basisdata!$J$1:$M$3403,2,0)),"")</f>
        <v/>
      </c>
    </row>
    <row r="3391" spans="1:8" x14ac:dyDescent="0.3">
      <c r="A3391"/>
      <c r="B3391"/>
      <c r="C3391"/>
      <c r="D3391"/>
      <c r="E3391"/>
      <c r="G3391" s="2" t="str">
        <f>IF(AND($A3391&lt;&gt;"Eindtotaal",$A3391&lt;&gt;""),(VLOOKUP($A3391,basisdata!$J$1:$M$3403,4,0)),"")</f>
        <v/>
      </c>
      <c r="H3391" s="2" t="str">
        <f>IF(AND($A3391&lt;&gt;"Eindtotaal",$A3391&lt;&gt;""),(VLOOKUP($A3391,basisdata!$J$1:$M$3403,2,0)),"")</f>
        <v/>
      </c>
    </row>
    <row r="3392" spans="1:8" x14ac:dyDescent="0.3">
      <c r="A3392"/>
      <c r="B3392"/>
      <c r="C3392"/>
      <c r="D3392"/>
      <c r="E3392"/>
      <c r="G3392" s="2" t="str">
        <f>IF(AND($A3392&lt;&gt;"Eindtotaal",$A3392&lt;&gt;""),(VLOOKUP($A3392,basisdata!$J$1:$M$3403,4,0)),"")</f>
        <v/>
      </c>
      <c r="H3392" s="2" t="str">
        <f>IF(AND($A3392&lt;&gt;"Eindtotaal",$A3392&lt;&gt;""),(VLOOKUP($A3392,basisdata!$J$1:$M$3403,2,0)),"")</f>
        <v/>
      </c>
    </row>
    <row r="3393" spans="1:8" x14ac:dyDescent="0.3">
      <c r="A3393"/>
      <c r="B3393"/>
      <c r="C3393"/>
      <c r="D3393"/>
      <c r="E3393"/>
      <c r="G3393" s="2" t="str">
        <f>IF(AND($A3393&lt;&gt;"Eindtotaal",$A3393&lt;&gt;""),(VLOOKUP($A3393,basisdata!$J$1:$M$3403,4,0)),"")</f>
        <v/>
      </c>
      <c r="H3393" s="2" t="str">
        <f>IF(AND($A3393&lt;&gt;"Eindtotaal",$A3393&lt;&gt;""),(VLOOKUP($A3393,basisdata!$J$1:$M$3403,2,0)),"")</f>
        <v/>
      </c>
    </row>
    <row r="3394" spans="1:8" x14ac:dyDescent="0.3">
      <c r="A3394"/>
      <c r="B3394"/>
      <c r="C3394"/>
      <c r="D3394"/>
      <c r="E3394"/>
      <c r="G3394" s="2" t="str">
        <f>IF(AND($A3394&lt;&gt;"Eindtotaal",$A3394&lt;&gt;""),(VLOOKUP($A3394,basisdata!$J$1:$M$3403,4,0)),"")</f>
        <v/>
      </c>
      <c r="H3394" s="2" t="str">
        <f>IF(AND($A3394&lt;&gt;"Eindtotaal",$A3394&lt;&gt;""),(VLOOKUP($A3394,basisdata!$J$1:$M$3403,2,0)),"")</f>
        <v/>
      </c>
    </row>
    <row r="3395" spans="1:8" x14ac:dyDescent="0.3">
      <c r="A3395"/>
      <c r="B3395"/>
      <c r="C3395"/>
      <c r="D3395"/>
      <c r="E3395"/>
      <c r="G3395" s="2" t="str">
        <f>IF(AND($A3395&lt;&gt;"Eindtotaal",$A3395&lt;&gt;""),(VLOOKUP($A3395,basisdata!$J$1:$M$3403,4,0)),"")</f>
        <v/>
      </c>
      <c r="H3395" s="2" t="str">
        <f>IF(AND($A3395&lt;&gt;"Eindtotaal",$A3395&lt;&gt;""),(VLOOKUP($A3395,basisdata!$J$1:$M$3403,2,0)),"")</f>
        <v/>
      </c>
    </row>
    <row r="3396" spans="1:8" x14ac:dyDescent="0.3">
      <c r="A3396"/>
      <c r="B3396"/>
      <c r="C3396"/>
      <c r="D3396"/>
      <c r="E3396"/>
      <c r="G3396" s="2" t="str">
        <f>IF(AND($A3396&lt;&gt;"Eindtotaal",$A3396&lt;&gt;""),(VLOOKUP($A3396,basisdata!$J$1:$M$3403,4,0)),"")</f>
        <v/>
      </c>
      <c r="H3396" s="2" t="str">
        <f>IF(AND($A3396&lt;&gt;"Eindtotaal",$A3396&lt;&gt;""),(VLOOKUP($A3396,basisdata!$J$1:$M$3403,2,0)),"")</f>
        <v/>
      </c>
    </row>
    <row r="3397" spans="1:8" x14ac:dyDescent="0.3">
      <c r="A3397"/>
      <c r="B3397"/>
      <c r="C3397"/>
      <c r="D3397"/>
      <c r="E3397"/>
      <c r="G3397" s="2" t="str">
        <f>IF(AND($A3397&lt;&gt;"Eindtotaal",$A3397&lt;&gt;""),(VLOOKUP($A3397,basisdata!$J$1:$M$3403,4,0)),"")</f>
        <v/>
      </c>
      <c r="H3397" s="2" t="str">
        <f>IF(AND($A3397&lt;&gt;"Eindtotaal",$A3397&lt;&gt;""),(VLOOKUP($A3397,basisdata!$J$1:$M$3403,2,0)),"")</f>
        <v/>
      </c>
    </row>
    <row r="3398" spans="1:8" x14ac:dyDescent="0.3">
      <c r="A3398"/>
      <c r="B3398"/>
      <c r="C3398"/>
      <c r="D3398"/>
      <c r="E3398"/>
      <c r="G3398" s="2" t="str">
        <f>IF(AND($A3398&lt;&gt;"Eindtotaal",$A3398&lt;&gt;""),(VLOOKUP($A3398,basisdata!$J$1:$M$3403,4,0)),"")</f>
        <v/>
      </c>
      <c r="H3398" s="2" t="str">
        <f>IF(AND($A3398&lt;&gt;"Eindtotaal",$A3398&lt;&gt;""),(VLOOKUP($A3398,basisdata!$J$1:$M$3403,2,0)),"")</f>
        <v/>
      </c>
    </row>
    <row r="3399" spans="1:8" x14ac:dyDescent="0.3">
      <c r="A3399"/>
      <c r="B3399"/>
      <c r="C3399"/>
      <c r="D3399"/>
      <c r="E3399"/>
      <c r="G3399" s="2" t="str">
        <f>IF(AND($A3399&lt;&gt;"Eindtotaal",$A3399&lt;&gt;""),(VLOOKUP($A3399,basisdata!$J$1:$M$3403,4,0)),"")</f>
        <v/>
      </c>
      <c r="H3399" s="2" t="str">
        <f>IF(AND($A3399&lt;&gt;"Eindtotaal",$A3399&lt;&gt;""),(VLOOKUP($A3399,basisdata!$J$1:$M$3403,2,0)),"")</f>
        <v/>
      </c>
    </row>
    <row r="3400" spans="1:8" x14ac:dyDescent="0.3">
      <c r="A3400"/>
      <c r="B3400"/>
      <c r="C3400"/>
      <c r="D3400"/>
      <c r="E3400"/>
      <c r="G3400" s="2" t="str">
        <f>IF(AND($A3400&lt;&gt;"Eindtotaal",$A3400&lt;&gt;""),(VLOOKUP($A3400,basisdata!$J$1:$M$3403,4,0)),"")</f>
        <v/>
      </c>
      <c r="H3400" s="2" t="str">
        <f>IF(AND($A3400&lt;&gt;"Eindtotaal",$A3400&lt;&gt;""),(VLOOKUP($A3400,basisdata!$J$1:$M$3403,2,0)),"")</f>
        <v/>
      </c>
    </row>
    <row r="3401" spans="1:8" x14ac:dyDescent="0.3">
      <c r="A3401"/>
      <c r="B3401"/>
      <c r="C3401"/>
      <c r="D3401"/>
      <c r="E3401"/>
      <c r="G3401" s="2" t="str">
        <f>IF(AND($A3401&lt;&gt;"Eindtotaal",$A3401&lt;&gt;""),(VLOOKUP($A3401,basisdata!$J$1:$M$3403,4,0)),"")</f>
        <v/>
      </c>
      <c r="H3401" s="2" t="str">
        <f>IF(AND($A3401&lt;&gt;"Eindtotaal",$A3401&lt;&gt;""),(VLOOKUP($A3401,basisdata!$J$1:$M$3403,2,0)),"")</f>
        <v/>
      </c>
    </row>
    <row r="3402" spans="1:8" x14ac:dyDescent="0.3">
      <c r="A3402"/>
      <c r="B3402"/>
      <c r="C3402"/>
      <c r="D3402"/>
      <c r="E3402"/>
      <c r="G3402" s="2" t="str">
        <f>IF(AND($A3402&lt;&gt;"Eindtotaal",$A3402&lt;&gt;""),(VLOOKUP($A3402,basisdata!$J$1:$M$3403,4,0)),"")</f>
        <v/>
      </c>
      <c r="H3402" s="2" t="str">
        <f>IF(AND($A3402&lt;&gt;"Eindtotaal",$A3402&lt;&gt;""),(VLOOKUP($A3402,basisdata!$J$1:$M$3403,2,0)),"")</f>
        <v/>
      </c>
    </row>
    <row r="3403" spans="1:8" x14ac:dyDescent="0.3">
      <c r="A3403"/>
      <c r="B3403"/>
      <c r="C3403"/>
      <c r="D3403"/>
      <c r="E3403"/>
      <c r="G3403" s="2" t="str">
        <f>IF(AND($A3403&lt;&gt;"Eindtotaal",$A3403&lt;&gt;""),(VLOOKUP($A3403,basisdata!$J$1:$M$3403,4,0)),"")</f>
        <v/>
      </c>
      <c r="H3403" s="2" t="str">
        <f>IF(AND($A3403&lt;&gt;"Eindtotaal",$A3403&lt;&gt;""),(VLOOKUP($A3403,basisdata!$J$1:$M$3403,2,0)),"")</f>
        <v/>
      </c>
    </row>
    <row r="3404" spans="1:8" x14ac:dyDescent="0.3">
      <c r="A3404"/>
      <c r="B3404"/>
      <c r="C3404"/>
      <c r="D3404"/>
      <c r="E3404"/>
      <c r="G3404" s="2" t="str">
        <f>IF(AND($A3404&lt;&gt;"Eindtotaal",$A3404&lt;&gt;""),(VLOOKUP($A3404,basisdata!$J$1:$M$3403,4,0)),"")</f>
        <v/>
      </c>
      <c r="H3404" s="2" t="str">
        <f>IF(AND($A3404&lt;&gt;"Eindtotaal",$A3404&lt;&gt;""),(VLOOKUP($A3404,basisdata!$J$1:$M$3403,2,0)),"")</f>
        <v/>
      </c>
    </row>
    <row r="3405" spans="1:8" x14ac:dyDescent="0.3">
      <c r="A3405"/>
      <c r="B3405"/>
      <c r="C3405"/>
      <c r="D3405"/>
      <c r="E3405"/>
      <c r="G3405" s="2" t="str">
        <f>IF(AND($A3405&lt;&gt;"Eindtotaal",$A3405&lt;&gt;""),(VLOOKUP($A3405,basisdata!$J$1:$M$3403,4,0)),"")</f>
        <v/>
      </c>
      <c r="H3405" s="2" t="str">
        <f>IF(AND($A3405&lt;&gt;"Eindtotaal",$A3405&lt;&gt;""),(VLOOKUP($A3405,basisdata!$J$1:$M$3403,2,0)),"")</f>
        <v/>
      </c>
    </row>
    <row r="3406" spans="1:8" x14ac:dyDescent="0.3">
      <c r="A3406"/>
      <c r="B3406"/>
      <c r="C3406"/>
      <c r="D3406"/>
      <c r="E3406"/>
      <c r="G3406" s="2" t="str">
        <f>IF(AND($A3406&lt;&gt;"Eindtotaal",$A3406&lt;&gt;""),(VLOOKUP($A3406,basisdata!$J$1:$M$3403,4,0)),"")</f>
        <v/>
      </c>
      <c r="H3406" s="2" t="str">
        <f>IF(AND($A3406&lt;&gt;"Eindtotaal",$A3406&lt;&gt;""),(VLOOKUP($A3406,basisdata!$J$1:$M$3403,2,0)),"")</f>
        <v/>
      </c>
    </row>
    <row r="3407" spans="1:8" x14ac:dyDescent="0.3">
      <c r="A3407"/>
      <c r="B3407"/>
      <c r="C3407"/>
      <c r="D3407"/>
      <c r="E3407"/>
      <c r="G3407" s="2" t="str">
        <f>IF(AND($A3407&lt;&gt;"Eindtotaal",$A3407&lt;&gt;""),(VLOOKUP($A3407,basisdata!$J$1:$M$3403,4,0)),"")</f>
        <v/>
      </c>
      <c r="H3407" s="2" t="str">
        <f>IF(AND($A3407&lt;&gt;"Eindtotaal",$A3407&lt;&gt;""),(VLOOKUP($A3407,basisdata!$J$1:$M$3403,2,0)),"")</f>
        <v/>
      </c>
    </row>
    <row r="3408" spans="1:8" x14ac:dyDescent="0.3">
      <c r="A3408"/>
      <c r="B3408"/>
      <c r="C3408"/>
      <c r="D3408"/>
      <c r="E3408"/>
      <c r="G3408" s="2" t="str">
        <f>IF(AND($A3408&lt;&gt;"Eindtotaal",$A3408&lt;&gt;""),(VLOOKUP($A3408,basisdata!$J$1:$M$3403,4,0)),"")</f>
        <v/>
      </c>
      <c r="H3408" s="2" t="str">
        <f>IF(AND($A3408&lt;&gt;"Eindtotaal",$A3408&lt;&gt;""),(VLOOKUP($A3408,basisdata!$J$1:$M$3403,2,0)),"")</f>
        <v/>
      </c>
    </row>
    <row r="3409" spans="1:8" x14ac:dyDescent="0.3">
      <c r="A3409"/>
      <c r="B3409"/>
      <c r="C3409"/>
      <c r="D3409"/>
      <c r="E3409"/>
      <c r="G3409" s="2" t="str">
        <f>IF(AND($A3409&lt;&gt;"Eindtotaal",$A3409&lt;&gt;""),(VLOOKUP($A3409,basisdata!$J$1:$M$3403,4,0)),"")</f>
        <v/>
      </c>
      <c r="H3409" s="2" t="str">
        <f>IF(AND($A3409&lt;&gt;"Eindtotaal",$A3409&lt;&gt;""),(VLOOKUP($A3409,basisdata!$J$1:$M$3403,2,0)),"")</f>
        <v/>
      </c>
    </row>
    <row r="3410" spans="1:8" x14ac:dyDescent="0.3">
      <c r="A3410"/>
      <c r="B3410"/>
      <c r="C3410"/>
      <c r="D3410"/>
      <c r="E3410"/>
      <c r="G3410" s="2" t="str">
        <f>IF(AND($A3410&lt;&gt;"Eindtotaal",$A3410&lt;&gt;""),(VLOOKUP($A3410,basisdata!$J$1:$M$3403,4,0)),"")</f>
        <v/>
      </c>
      <c r="H3410" s="2" t="str">
        <f>IF(AND($A3410&lt;&gt;"Eindtotaal",$A3410&lt;&gt;""),(VLOOKUP($A3410,basisdata!$J$1:$M$3403,2,0)),"")</f>
        <v/>
      </c>
    </row>
    <row r="3411" spans="1:8" x14ac:dyDescent="0.3">
      <c r="A3411"/>
      <c r="B3411"/>
      <c r="C3411"/>
      <c r="D3411"/>
      <c r="E3411"/>
      <c r="G3411" s="2" t="str">
        <f>IF(AND($A3411&lt;&gt;"Eindtotaal",$A3411&lt;&gt;""),(VLOOKUP($A3411,basisdata!$J$1:$M$3403,4,0)),"")</f>
        <v/>
      </c>
      <c r="H3411" s="2" t="str">
        <f>IF(AND($A3411&lt;&gt;"Eindtotaal",$A3411&lt;&gt;""),(VLOOKUP($A3411,basisdata!$J$1:$M$3403,2,0)),"")</f>
        <v/>
      </c>
    </row>
    <row r="3412" spans="1:8" x14ac:dyDescent="0.3">
      <c r="A3412"/>
      <c r="B3412"/>
      <c r="C3412"/>
      <c r="D3412"/>
      <c r="E3412"/>
      <c r="G3412" s="2" t="str">
        <f>IF(AND($A3412&lt;&gt;"Eindtotaal",$A3412&lt;&gt;""),(VLOOKUP($A3412,basisdata!$J$1:$M$3403,4,0)),"")</f>
        <v/>
      </c>
      <c r="H3412" s="2" t="str">
        <f>IF(AND($A3412&lt;&gt;"Eindtotaal",$A3412&lt;&gt;""),(VLOOKUP($A3412,basisdata!$J$1:$M$3403,2,0)),"")</f>
        <v/>
      </c>
    </row>
    <row r="3413" spans="1:8" x14ac:dyDescent="0.3">
      <c r="A3413"/>
      <c r="B3413"/>
      <c r="C3413"/>
      <c r="D3413"/>
      <c r="E3413"/>
      <c r="G3413" s="2" t="str">
        <f>IF(AND($A3413&lt;&gt;"Eindtotaal",$A3413&lt;&gt;""),(VLOOKUP($A3413,basisdata!$J$1:$M$3403,4,0)),"")</f>
        <v/>
      </c>
      <c r="H3413" s="2" t="str">
        <f>IF(AND($A3413&lt;&gt;"Eindtotaal",$A3413&lt;&gt;""),(VLOOKUP($A3413,basisdata!$J$1:$M$3403,2,0)),"")</f>
        <v/>
      </c>
    </row>
    <row r="3414" spans="1:8" x14ac:dyDescent="0.3">
      <c r="A3414"/>
      <c r="B3414"/>
      <c r="C3414"/>
      <c r="D3414"/>
      <c r="E3414"/>
      <c r="G3414" s="2" t="str">
        <f>IF(AND($A3414&lt;&gt;"Eindtotaal",$A3414&lt;&gt;""),(VLOOKUP($A3414,basisdata!$J$1:$M$3403,4,0)),"")</f>
        <v/>
      </c>
      <c r="H3414" s="2" t="str">
        <f>IF(AND($A3414&lt;&gt;"Eindtotaal",$A3414&lt;&gt;""),(VLOOKUP($A3414,basisdata!$J$1:$M$3403,2,0)),"")</f>
        <v/>
      </c>
    </row>
    <row r="3415" spans="1:8" x14ac:dyDescent="0.3">
      <c r="A3415"/>
      <c r="B3415"/>
      <c r="C3415"/>
      <c r="D3415"/>
      <c r="E3415"/>
      <c r="G3415" s="2" t="str">
        <f>IF(AND($A3415&lt;&gt;"Eindtotaal",$A3415&lt;&gt;""),(VLOOKUP($A3415,basisdata!$J$1:$M$3403,4,0)),"")</f>
        <v/>
      </c>
      <c r="H3415" s="2" t="str">
        <f>IF(AND($A3415&lt;&gt;"Eindtotaal",$A3415&lt;&gt;""),(VLOOKUP($A3415,basisdata!$J$1:$M$3403,2,0)),"")</f>
        <v/>
      </c>
    </row>
    <row r="3416" spans="1:8" x14ac:dyDescent="0.3">
      <c r="A3416"/>
      <c r="B3416"/>
      <c r="C3416"/>
      <c r="D3416"/>
      <c r="E3416"/>
      <c r="G3416" s="2" t="str">
        <f>IF(AND($A3416&lt;&gt;"Eindtotaal",$A3416&lt;&gt;""),(VLOOKUP($A3416,basisdata!$J$1:$M$3403,4,0)),"")</f>
        <v/>
      </c>
      <c r="H3416" s="2" t="str">
        <f>IF(AND($A3416&lt;&gt;"Eindtotaal",$A3416&lt;&gt;""),(VLOOKUP($A3416,basisdata!$J$1:$M$3403,2,0)),"")</f>
        <v/>
      </c>
    </row>
    <row r="3417" spans="1:8" x14ac:dyDescent="0.3">
      <c r="A3417"/>
      <c r="B3417"/>
      <c r="C3417"/>
      <c r="D3417"/>
      <c r="E3417"/>
      <c r="G3417" s="2" t="str">
        <f>IF(AND($A3417&lt;&gt;"Eindtotaal",$A3417&lt;&gt;""),(VLOOKUP($A3417,basisdata!$J$1:$M$3403,4,0)),"")</f>
        <v/>
      </c>
      <c r="H3417" s="2" t="str">
        <f>IF(AND($A3417&lt;&gt;"Eindtotaal",$A3417&lt;&gt;""),(VLOOKUP($A3417,basisdata!$J$1:$M$3403,2,0)),"")</f>
        <v/>
      </c>
    </row>
    <row r="3418" spans="1:8" x14ac:dyDescent="0.3">
      <c r="A3418"/>
      <c r="B3418"/>
      <c r="C3418"/>
      <c r="D3418"/>
      <c r="E3418"/>
      <c r="G3418" s="2" t="str">
        <f>IF(AND($A3418&lt;&gt;"Eindtotaal",$A3418&lt;&gt;""),(VLOOKUP($A3418,basisdata!$J$1:$M$3403,4,0)),"")</f>
        <v/>
      </c>
      <c r="H3418" s="2" t="str">
        <f>IF(AND($A3418&lt;&gt;"Eindtotaal",$A3418&lt;&gt;""),(VLOOKUP($A3418,basisdata!$J$1:$M$3403,2,0)),"")</f>
        <v/>
      </c>
    </row>
    <row r="3419" spans="1:8" x14ac:dyDescent="0.3">
      <c r="A3419"/>
      <c r="B3419"/>
      <c r="C3419"/>
      <c r="D3419"/>
      <c r="E3419"/>
      <c r="G3419" s="2" t="str">
        <f>IF(AND($A3419&lt;&gt;"Eindtotaal",$A3419&lt;&gt;""),(VLOOKUP($A3419,basisdata!$J$1:$M$3403,4,0)),"")</f>
        <v/>
      </c>
      <c r="H3419" s="2" t="str">
        <f>IF(AND($A3419&lt;&gt;"Eindtotaal",$A3419&lt;&gt;""),(VLOOKUP($A3419,basisdata!$J$1:$M$3403,2,0)),"")</f>
        <v/>
      </c>
    </row>
    <row r="3420" spans="1:8" x14ac:dyDescent="0.3">
      <c r="A3420"/>
      <c r="B3420"/>
      <c r="C3420"/>
      <c r="D3420"/>
      <c r="E3420"/>
      <c r="G3420" s="2" t="str">
        <f>IF(AND($A3420&lt;&gt;"Eindtotaal",$A3420&lt;&gt;""),(VLOOKUP($A3420,basisdata!$J$1:$M$3403,4,0)),"")</f>
        <v/>
      </c>
      <c r="H3420" s="2" t="str">
        <f>IF(AND($A3420&lt;&gt;"Eindtotaal",$A3420&lt;&gt;""),(VLOOKUP($A3420,basisdata!$J$1:$M$3403,2,0)),"")</f>
        <v/>
      </c>
    </row>
    <row r="3421" spans="1:8" x14ac:dyDescent="0.3">
      <c r="A3421"/>
      <c r="B3421"/>
      <c r="C3421"/>
      <c r="D3421"/>
      <c r="E3421"/>
      <c r="G3421" s="2" t="str">
        <f>IF(AND($A3421&lt;&gt;"Eindtotaal",$A3421&lt;&gt;""),(VLOOKUP($A3421,basisdata!$J$1:$M$3403,4,0)),"")</f>
        <v/>
      </c>
      <c r="H3421" s="2" t="str">
        <f>IF(AND($A3421&lt;&gt;"Eindtotaal",$A3421&lt;&gt;""),(VLOOKUP($A3421,basisdata!$J$1:$M$3403,2,0)),"")</f>
        <v/>
      </c>
    </row>
    <row r="3422" spans="1:8" x14ac:dyDescent="0.3">
      <c r="A3422"/>
      <c r="B3422"/>
      <c r="C3422"/>
      <c r="D3422"/>
      <c r="E3422"/>
      <c r="G3422" s="2" t="str">
        <f>IF(AND($A3422&lt;&gt;"Eindtotaal",$A3422&lt;&gt;""),(VLOOKUP($A3422,basisdata!$J$1:$M$3403,4,0)),"")</f>
        <v/>
      </c>
      <c r="H3422" s="2" t="str">
        <f>IF(AND($A3422&lt;&gt;"Eindtotaal",$A3422&lt;&gt;""),(VLOOKUP($A3422,basisdata!$J$1:$M$3403,2,0)),"")</f>
        <v/>
      </c>
    </row>
    <row r="3423" spans="1:8" x14ac:dyDescent="0.3">
      <c r="A3423"/>
      <c r="B3423"/>
      <c r="C3423"/>
      <c r="D3423"/>
      <c r="E3423"/>
      <c r="G3423" s="2" t="str">
        <f>IF(AND($A3423&lt;&gt;"Eindtotaal",$A3423&lt;&gt;""),(VLOOKUP($A3423,basisdata!$J$1:$M$3403,4,0)),"")</f>
        <v/>
      </c>
      <c r="H3423" s="2" t="str">
        <f>IF(AND($A3423&lt;&gt;"Eindtotaal",$A3423&lt;&gt;""),(VLOOKUP($A3423,basisdata!$J$1:$M$3403,2,0)),"")</f>
        <v/>
      </c>
    </row>
    <row r="3424" spans="1:8" x14ac:dyDescent="0.3">
      <c r="A3424"/>
      <c r="B3424"/>
      <c r="C3424"/>
      <c r="D3424"/>
      <c r="E3424"/>
      <c r="G3424" s="2" t="str">
        <f>IF(AND($A3424&lt;&gt;"Eindtotaal",$A3424&lt;&gt;""),(VLOOKUP($A3424,basisdata!$J$1:$M$3403,4,0)),"")</f>
        <v/>
      </c>
      <c r="H3424" s="2" t="str">
        <f>IF(AND($A3424&lt;&gt;"Eindtotaal",$A3424&lt;&gt;""),(VLOOKUP($A3424,basisdata!$J$1:$M$3403,2,0)),"")</f>
        <v/>
      </c>
    </row>
    <row r="3425" spans="1:8" x14ac:dyDescent="0.3">
      <c r="A3425"/>
      <c r="B3425"/>
      <c r="C3425"/>
      <c r="D3425"/>
      <c r="E3425"/>
      <c r="G3425" s="2" t="str">
        <f>IF(AND($A3425&lt;&gt;"Eindtotaal",$A3425&lt;&gt;""),(VLOOKUP($A3425,basisdata!$J$1:$M$3403,4,0)),"")</f>
        <v/>
      </c>
      <c r="H3425" s="2" t="str">
        <f>IF(AND($A3425&lt;&gt;"Eindtotaal",$A3425&lt;&gt;""),(VLOOKUP($A3425,basisdata!$J$1:$M$3403,2,0)),"")</f>
        <v/>
      </c>
    </row>
    <row r="3426" spans="1:8" x14ac:dyDescent="0.3">
      <c r="A3426"/>
      <c r="B3426"/>
      <c r="C3426"/>
      <c r="D3426"/>
      <c r="E3426"/>
      <c r="G3426" s="2" t="str">
        <f>IF(AND($A3426&lt;&gt;"Eindtotaal",$A3426&lt;&gt;""),(VLOOKUP($A3426,basisdata!$J$1:$M$3403,4,0)),"")</f>
        <v/>
      </c>
      <c r="H3426" s="2" t="str">
        <f>IF(AND($A3426&lt;&gt;"Eindtotaal",$A3426&lt;&gt;""),(VLOOKUP($A3426,basisdata!$J$1:$M$3403,2,0)),"")</f>
        <v/>
      </c>
    </row>
    <row r="3427" spans="1:8" x14ac:dyDescent="0.3">
      <c r="A3427"/>
      <c r="B3427"/>
      <c r="C3427"/>
      <c r="D3427"/>
      <c r="E3427"/>
      <c r="G3427" s="2" t="str">
        <f>IF(AND($A3427&lt;&gt;"Eindtotaal",$A3427&lt;&gt;""),(VLOOKUP($A3427,basisdata!$J$1:$M$3403,4,0)),"")</f>
        <v/>
      </c>
      <c r="H3427" s="2" t="str">
        <f>IF(AND($A3427&lt;&gt;"Eindtotaal",$A3427&lt;&gt;""),(VLOOKUP($A3427,basisdata!$J$1:$M$3403,2,0)),"")</f>
        <v/>
      </c>
    </row>
    <row r="3428" spans="1:8" x14ac:dyDescent="0.3">
      <c r="A3428"/>
      <c r="B3428"/>
      <c r="C3428"/>
      <c r="D3428"/>
      <c r="E3428"/>
      <c r="G3428" s="2" t="str">
        <f>IF(AND($A3428&lt;&gt;"Eindtotaal",$A3428&lt;&gt;""),(VLOOKUP($A3428,basisdata!$J$1:$M$3403,4,0)),"")</f>
        <v/>
      </c>
      <c r="H3428" s="2" t="str">
        <f>IF(AND($A3428&lt;&gt;"Eindtotaal",$A3428&lt;&gt;""),(VLOOKUP($A3428,basisdata!$J$1:$M$3403,2,0)),"")</f>
        <v/>
      </c>
    </row>
    <row r="3429" spans="1:8" x14ac:dyDescent="0.3">
      <c r="A3429"/>
      <c r="B3429"/>
      <c r="C3429"/>
      <c r="D3429"/>
      <c r="E3429"/>
      <c r="G3429" s="2" t="str">
        <f>IF(AND($A3429&lt;&gt;"Eindtotaal",$A3429&lt;&gt;""),(VLOOKUP($A3429,basisdata!$J$1:$M$3403,4,0)),"")</f>
        <v/>
      </c>
      <c r="H3429" s="2" t="str">
        <f>IF(AND($A3429&lt;&gt;"Eindtotaal",$A3429&lt;&gt;""),(VLOOKUP($A3429,basisdata!$J$1:$M$3403,2,0)),"")</f>
        <v/>
      </c>
    </row>
    <row r="3430" spans="1:8" x14ac:dyDescent="0.3">
      <c r="A3430"/>
      <c r="B3430"/>
      <c r="C3430"/>
      <c r="D3430"/>
      <c r="E3430"/>
      <c r="G3430" s="2" t="str">
        <f>IF(AND($A3430&lt;&gt;"Eindtotaal",$A3430&lt;&gt;""),(VLOOKUP($A3430,basisdata!$J$1:$M$3403,4,0)),"")</f>
        <v/>
      </c>
      <c r="H3430" s="2" t="str">
        <f>IF(AND($A3430&lt;&gt;"Eindtotaal",$A3430&lt;&gt;""),(VLOOKUP($A3430,basisdata!$J$1:$M$3403,2,0)),"")</f>
        <v/>
      </c>
    </row>
    <row r="3431" spans="1:8" x14ac:dyDescent="0.3">
      <c r="A3431"/>
      <c r="B3431"/>
      <c r="C3431"/>
      <c r="D3431"/>
      <c r="E3431"/>
      <c r="G3431" s="2" t="str">
        <f>IF(AND($A3431&lt;&gt;"Eindtotaal",$A3431&lt;&gt;""),(VLOOKUP($A3431,basisdata!$J$1:$M$3403,4,0)),"")</f>
        <v/>
      </c>
      <c r="H3431" s="2" t="str">
        <f>IF(AND($A3431&lt;&gt;"Eindtotaal",$A3431&lt;&gt;""),(VLOOKUP($A3431,basisdata!$J$1:$M$3403,2,0)),"")</f>
        <v/>
      </c>
    </row>
    <row r="3432" spans="1:8" x14ac:dyDescent="0.3">
      <c r="A3432"/>
      <c r="B3432"/>
      <c r="C3432"/>
      <c r="D3432"/>
      <c r="E3432"/>
      <c r="G3432" s="2" t="str">
        <f>IF(AND($A3432&lt;&gt;"Eindtotaal",$A3432&lt;&gt;""),(VLOOKUP($A3432,basisdata!$J$1:$M$3403,4,0)),"")</f>
        <v/>
      </c>
      <c r="H3432" s="2" t="str">
        <f>IF(AND($A3432&lt;&gt;"Eindtotaal",$A3432&lt;&gt;""),(VLOOKUP($A3432,basisdata!$J$1:$M$3403,2,0)),"")</f>
        <v/>
      </c>
    </row>
    <row r="3433" spans="1:8" x14ac:dyDescent="0.3">
      <c r="A3433"/>
      <c r="B3433"/>
      <c r="C3433"/>
      <c r="D3433"/>
      <c r="E3433"/>
      <c r="G3433" s="2" t="str">
        <f>IF(AND($A3433&lt;&gt;"Eindtotaal",$A3433&lt;&gt;""),(VLOOKUP($A3433,basisdata!$J$1:$M$3403,4,0)),"")</f>
        <v/>
      </c>
      <c r="H3433" s="2" t="str">
        <f>IF(AND($A3433&lt;&gt;"Eindtotaal",$A3433&lt;&gt;""),(VLOOKUP($A3433,basisdata!$J$1:$M$3403,2,0)),"")</f>
        <v/>
      </c>
    </row>
    <row r="3434" spans="1:8" x14ac:dyDescent="0.3">
      <c r="A3434"/>
      <c r="B3434"/>
      <c r="C3434"/>
      <c r="D3434"/>
      <c r="E3434"/>
      <c r="G3434" s="2" t="str">
        <f>IF(AND($A3434&lt;&gt;"Eindtotaal",$A3434&lt;&gt;""),(VLOOKUP($A3434,basisdata!$J$1:$M$3403,4,0)),"")</f>
        <v/>
      </c>
      <c r="H3434" s="2" t="str">
        <f>IF(AND($A3434&lt;&gt;"Eindtotaal",$A3434&lt;&gt;""),(VLOOKUP($A3434,basisdata!$J$1:$M$3403,2,0)),"")</f>
        <v/>
      </c>
    </row>
    <row r="3435" spans="1:8" x14ac:dyDescent="0.3">
      <c r="A3435"/>
      <c r="B3435"/>
      <c r="C3435"/>
      <c r="D3435"/>
      <c r="E3435"/>
      <c r="G3435" s="2" t="str">
        <f>IF(AND($A3435&lt;&gt;"Eindtotaal",$A3435&lt;&gt;""),(VLOOKUP($A3435,basisdata!$J$1:$M$3403,4,0)),"")</f>
        <v/>
      </c>
      <c r="H3435" s="2" t="str">
        <f>IF(AND($A3435&lt;&gt;"Eindtotaal",$A3435&lt;&gt;""),(VLOOKUP($A3435,basisdata!$J$1:$M$3403,2,0)),"")</f>
        <v/>
      </c>
    </row>
    <row r="3436" spans="1:8" x14ac:dyDescent="0.3">
      <c r="A3436"/>
      <c r="B3436"/>
      <c r="C3436"/>
      <c r="D3436"/>
      <c r="E3436"/>
      <c r="G3436" s="2" t="str">
        <f>IF(AND($A3436&lt;&gt;"Eindtotaal",$A3436&lt;&gt;""),(VLOOKUP($A3436,basisdata!$J$1:$M$3403,4,0)),"")</f>
        <v/>
      </c>
      <c r="H3436" s="2" t="str">
        <f>IF(AND($A3436&lt;&gt;"Eindtotaal",$A3436&lt;&gt;""),(VLOOKUP($A3436,basisdata!$J$1:$M$3403,2,0)),"")</f>
        <v/>
      </c>
    </row>
    <row r="3437" spans="1:8" x14ac:dyDescent="0.3">
      <c r="A3437"/>
      <c r="B3437"/>
      <c r="C3437"/>
      <c r="D3437"/>
      <c r="E3437"/>
      <c r="G3437" s="2" t="str">
        <f>IF(AND($A3437&lt;&gt;"Eindtotaal",$A3437&lt;&gt;""),(VLOOKUP($A3437,basisdata!$J$1:$M$3403,4,0)),"")</f>
        <v/>
      </c>
      <c r="H3437" s="2" t="str">
        <f>IF(AND($A3437&lt;&gt;"Eindtotaal",$A3437&lt;&gt;""),(VLOOKUP($A3437,basisdata!$J$1:$M$3403,2,0)),"")</f>
        <v/>
      </c>
    </row>
    <row r="3438" spans="1:8" x14ac:dyDescent="0.3">
      <c r="A3438"/>
      <c r="B3438"/>
      <c r="C3438"/>
      <c r="D3438"/>
      <c r="E3438"/>
      <c r="G3438" s="2" t="str">
        <f>IF(AND($A3438&lt;&gt;"Eindtotaal",$A3438&lt;&gt;""),(VLOOKUP($A3438,basisdata!$J$1:$M$3403,4,0)),"")</f>
        <v/>
      </c>
      <c r="H3438" s="2" t="str">
        <f>IF(AND($A3438&lt;&gt;"Eindtotaal",$A3438&lt;&gt;""),(VLOOKUP($A3438,basisdata!$J$1:$M$3403,2,0)),"")</f>
        <v/>
      </c>
    </row>
    <row r="3439" spans="1:8" x14ac:dyDescent="0.3">
      <c r="A3439"/>
      <c r="B3439"/>
      <c r="C3439"/>
      <c r="D3439"/>
      <c r="E3439"/>
      <c r="G3439" s="2" t="str">
        <f>IF(AND($A3439&lt;&gt;"Eindtotaal",$A3439&lt;&gt;""),(VLOOKUP($A3439,basisdata!$J$1:$M$3403,4,0)),"")</f>
        <v/>
      </c>
      <c r="H3439" s="2" t="str">
        <f>IF(AND($A3439&lt;&gt;"Eindtotaal",$A3439&lt;&gt;""),(VLOOKUP($A3439,basisdata!$J$1:$M$3403,2,0)),"")</f>
        <v/>
      </c>
    </row>
    <row r="3440" spans="1:8" x14ac:dyDescent="0.3">
      <c r="A3440"/>
      <c r="B3440"/>
      <c r="C3440"/>
      <c r="D3440"/>
      <c r="E3440"/>
      <c r="G3440" s="2" t="str">
        <f>IF(AND($A3440&lt;&gt;"Eindtotaal",$A3440&lt;&gt;""),(VLOOKUP($A3440,basisdata!$J$1:$M$3403,4,0)),"")</f>
        <v/>
      </c>
      <c r="H3440" s="2" t="str">
        <f>IF(AND($A3440&lt;&gt;"Eindtotaal",$A3440&lt;&gt;""),(VLOOKUP($A3440,basisdata!$J$1:$M$3403,2,0)),"")</f>
        <v/>
      </c>
    </row>
    <row r="3441" spans="1:8" x14ac:dyDescent="0.3">
      <c r="A3441"/>
      <c r="B3441"/>
      <c r="C3441"/>
      <c r="D3441"/>
      <c r="E3441"/>
      <c r="G3441" s="2" t="str">
        <f>IF(AND($A3441&lt;&gt;"Eindtotaal",$A3441&lt;&gt;""),(VLOOKUP($A3441,basisdata!$J$1:$M$3403,4,0)),"")</f>
        <v/>
      </c>
      <c r="H3441" s="2" t="str">
        <f>IF(AND($A3441&lt;&gt;"Eindtotaal",$A3441&lt;&gt;""),(VLOOKUP($A3441,basisdata!$J$1:$M$3403,2,0)),"")</f>
        <v/>
      </c>
    </row>
    <row r="3442" spans="1:8" x14ac:dyDescent="0.3">
      <c r="A3442"/>
      <c r="B3442"/>
      <c r="C3442"/>
      <c r="D3442"/>
      <c r="E3442"/>
      <c r="G3442" s="2" t="str">
        <f>IF(AND($A3442&lt;&gt;"Eindtotaal",$A3442&lt;&gt;""),(VLOOKUP($A3442,basisdata!$J$1:$M$3403,4,0)),"")</f>
        <v/>
      </c>
      <c r="H3442" s="2" t="str">
        <f>IF(AND($A3442&lt;&gt;"Eindtotaal",$A3442&lt;&gt;""),(VLOOKUP($A3442,basisdata!$J$1:$M$3403,2,0)),"")</f>
        <v/>
      </c>
    </row>
    <row r="3443" spans="1:8" x14ac:dyDescent="0.3">
      <c r="A3443"/>
      <c r="B3443"/>
      <c r="C3443"/>
      <c r="D3443"/>
      <c r="E3443"/>
      <c r="G3443" s="2" t="str">
        <f>IF(AND($A3443&lt;&gt;"Eindtotaal",$A3443&lt;&gt;""),(VLOOKUP($A3443,basisdata!$J$1:$M$3403,4,0)),"")</f>
        <v/>
      </c>
      <c r="H3443" s="2" t="str">
        <f>IF(AND($A3443&lt;&gt;"Eindtotaal",$A3443&lt;&gt;""),(VLOOKUP($A3443,basisdata!$J$1:$M$3403,2,0)),"")</f>
        <v/>
      </c>
    </row>
    <row r="3444" spans="1:8" x14ac:dyDescent="0.3">
      <c r="G3444" s="2" t="str">
        <f>IF(AND($A3444&lt;&gt;"Eindtotaal",$A3444&lt;&gt;""),(VLOOKUP($A3444,basisdata!$J$1:$M$3403,4,0)),"")</f>
        <v/>
      </c>
      <c r="H3444" s="2" t="str">
        <f>IF(AND($A3444&lt;&gt;"Eindtotaal",$A3444&lt;&gt;""),(VLOOKUP($A3444,basisdata!$J$1:$M$3403,2,0)),"")</f>
        <v/>
      </c>
    </row>
    <row r="3445" spans="1:8" x14ac:dyDescent="0.3">
      <c r="G3445" s="2" t="str">
        <f>IF(AND($A3445&lt;&gt;"Eindtotaal",$A3445&lt;&gt;""),(VLOOKUP($A3445,basisdata!$J$1:$M$3403,4,0)),"")</f>
        <v/>
      </c>
      <c r="H3445" s="2" t="str">
        <f>IF(AND($A3445&lt;&gt;"Eindtotaal",$A3445&lt;&gt;""),(VLOOKUP($A3445,basisdata!$J$1:$M$3403,2,0)),"")</f>
        <v/>
      </c>
    </row>
    <row r="3446" spans="1:8" x14ac:dyDescent="0.3">
      <c r="G3446" s="2" t="str">
        <f>IF(AND($A3446&lt;&gt;"Eindtotaal",$A3446&lt;&gt;""),(VLOOKUP($A3446,basisdata!$J$1:$M$3403,4,0)),"")</f>
        <v/>
      </c>
      <c r="H3446" s="2" t="str">
        <f>IF(AND($A3446&lt;&gt;"Eindtotaal",$A3446&lt;&gt;""),(VLOOKUP($A3446,basisdata!$J$1:$M$3403,2,0)),"")</f>
        <v/>
      </c>
    </row>
    <row r="3447" spans="1:8" x14ac:dyDescent="0.3">
      <c r="G3447" s="2" t="str">
        <f>IF(AND($A3447&lt;&gt;"Eindtotaal",$A3447&lt;&gt;""),(VLOOKUP($A3447,basisdata!$J$1:$M$3403,4,0)),"")</f>
        <v/>
      </c>
      <c r="H3447" s="2" t="str">
        <f>IF(AND($A3447&lt;&gt;"Eindtotaal",$A3447&lt;&gt;""),(VLOOKUP($A3447,basisdata!$J$1:$M$3403,2,0)),"")</f>
        <v/>
      </c>
    </row>
    <row r="3448" spans="1:8" x14ac:dyDescent="0.3">
      <c r="G3448" s="2" t="str">
        <f>IF(AND($A3448&lt;&gt;"Eindtotaal",$A3448&lt;&gt;""),(VLOOKUP($A3448,basisdata!$J$1:$M$3403,4,0)),"")</f>
        <v/>
      </c>
      <c r="H3448" s="2" t="str">
        <f>IF(AND($A3448&lt;&gt;"Eindtotaal",$A3448&lt;&gt;""),(VLOOKUP($A3448,basisdata!$J$1:$M$3403,2,0)),"")</f>
        <v/>
      </c>
    </row>
    <row r="3449" spans="1:8" x14ac:dyDescent="0.3">
      <c r="G3449" s="2" t="str">
        <f>IF(AND($A3449&lt;&gt;"Eindtotaal",$A3449&lt;&gt;""),(VLOOKUP($A3449,basisdata!$J$1:$M$3403,4,0)),"")</f>
        <v/>
      </c>
      <c r="H3449" s="2" t="str">
        <f>IF(AND($A3449&lt;&gt;"Eindtotaal",$A3449&lt;&gt;""),(VLOOKUP($A3449,basisdata!$J$1:$M$3403,2,0)),"")</f>
        <v/>
      </c>
    </row>
    <row r="3450" spans="1:8" x14ac:dyDescent="0.3">
      <c r="G3450" s="2" t="str">
        <f>IF(AND($A3450&lt;&gt;"Eindtotaal",$A3450&lt;&gt;""),(VLOOKUP($A3450,basisdata!$J$1:$M$3403,4,0)),"")</f>
        <v/>
      </c>
      <c r="H3450" s="2" t="str">
        <f>IF(AND($A3450&lt;&gt;"Eindtotaal",$A3450&lt;&gt;""),(VLOOKUP($A3450,basisdata!$J$1:$M$3403,2,0)),"")</f>
        <v/>
      </c>
    </row>
    <row r="3451" spans="1:8" x14ac:dyDescent="0.3">
      <c r="G3451" s="2" t="str">
        <f>IF(AND($A3451&lt;&gt;"Eindtotaal",$A3451&lt;&gt;""),(VLOOKUP($A3451,basisdata!$J$1:$M$3403,4,0)),"")</f>
        <v/>
      </c>
      <c r="H3451" s="2" t="str">
        <f>IF(AND($A3451&lt;&gt;"Eindtotaal",$A3451&lt;&gt;""),(VLOOKUP($A3451,basisdata!$J$1:$M$3403,2,0)),"")</f>
        <v/>
      </c>
    </row>
    <row r="3452" spans="1:8" x14ac:dyDescent="0.3">
      <c r="G3452" s="2" t="str">
        <f>IF(AND($A3452&lt;&gt;"Eindtotaal",$A3452&lt;&gt;""),(VLOOKUP($A3452,basisdata!$J$1:$M$3403,4,0)),"")</f>
        <v/>
      </c>
      <c r="H3452" s="2" t="str">
        <f>IF(AND($A3452&lt;&gt;"Eindtotaal",$A3452&lt;&gt;""),(VLOOKUP($A3452,basisdata!$J$1:$M$3403,2,0)),"")</f>
        <v/>
      </c>
    </row>
    <row r="3453" spans="1:8" x14ac:dyDescent="0.3">
      <c r="G3453" s="2" t="str">
        <f>IF(AND($A3453&lt;&gt;"Eindtotaal",$A3453&lt;&gt;""),(VLOOKUP($A3453,basisdata!$J$1:$M$3403,4,0)),"")</f>
        <v/>
      </c>
      <c r="H3453" s="2" t="str">
        <f>IF(AND($A3453&lt;&gt;"Eindtotaal",$A3453&lt;&gt;""),(VLOOKUP($A3453,basisdata!$J$1:$M$3403,2,0)),"")</f>
        <v/>
      </c>
    </row>
    <row r="3454" spans="1:8" x14ac:dyDescent="0.3">
      <c r="G3454" s="2" t="str">
        <f>IF(AND($A3454&lt;&gt;"Eindtotaal",$A3454&lt;&gt;""),(VLOOKUP($A3454,basisdata!$J$1:$M$3403,4,0)),"")</f>
        <v/>
      </c>
      <c r="H3454" s="2" t="str">
        <f>IF(AND($A3454&lt;&gt;"Eindtotaal",$A3454&lt;&gt;""),(VLOOKUP($A3454,basisdata!$J$1:$M$3403,2,0)),"")</f>
        <v/>
      </c>
    </row>
    <row r="3455" spans="1:8" x14ac:dyDescent="0.3">
      <c r="G3455" s="2" t="str">
        <f>IF(AND($A3455&lt;&gt;"Eindtotaal",$A3455&lt;&gt;""),(VLOOKUP($A3455,basisdata!$J$1:$M$3403,4,0)),"")</f>
        <v/>
      </c>
      <c r="H3455" s="2" t="str">
        <f>IF(AND($A3455&lt;&gt;"Eindtotaal",$A3455&lt;&gt;""),(VLOOKUP($A3455,basisdata!$J$1:$M$3403,2,0)),"")</f>
        <v/>
      </c>
    </row>
    <row r="3456" spans="1:8" x14ac:dyDescent="0.3">
      <c r="G3456" s="2" t="str">
        <f>IF(AND($A3456&lt;&gt;"Eindtotaal",$A3456&lt;&gt;""),(VLOOKUP($A3456,basisdata!$J$1:$M$3403,4,0)),"")</f>
        <v/>
      </c>
      <c r="H3456" s="2" t="str">
        <f>IF(AND($A3456&lt;&gt;"Eindtotaal",$A3456&lt;&gt;""),(VLOOKUP($A3456,basisdata!$J$1:$M$3403,2,0)),"")</f>
        <v/>
      </c>
    </row>
    <row r="3457" spans="7:8" x14ac:dyDescent="0.3">
      <c r="G3457" s="2" t="str">
        <f>IF(AND($A3457&lt;&gt;"Eindtotaal",$A3457&lt;&gt;""),(VLOOKUP($A3457,basisdata!$J$1:$M$3403,4,0)),"")</f>
        <v/>
      </c>
      <c r="H3457" s="2" t="str">
        <f>IF(AND($A3457&lt;&gt;"Eindtotaal",$A3457&lt;&gt;""),(VLOOKUP($A3457,basisdata!$J$1:$M$3403,2,0)),"")</f>
        <v/>
      </c>
    </row>
    <row r="3458" spans="7:8" x14ac:dyDescent="0.3">
      <c r="G3458" s="2" t="str">
        <f>IF(AND($A3458&lt;&gt;"Eindtotaal",$A3458&lt;&gt;""),(VLOOKUP($A3458,basisdata!$J$1:$M$3403,4,0)),"")</f>
        <v/>
      </c>
      <c r="H3458" s="2" t="str">
        <f>IF(AND($A3458&lt;&gt;"Eindtotaal",$A3458&lt;&gt;""),(VLOOKUP($A3458,basisdata!$J$1:$M$3403,2,0)),"")</f>
        <v/>
      </c>
    </row>
    <row r="3459" spans="7:8" x14ac:dyDescent="0.3">
      <c r="G3459" s="2" t="str">
        <f>IF(AND($A3459&lt;&gt;"Eindtotaal",$A3459&lt;&gt;""),(VLOOKUP($A3459,basisdata!$J$1:$M$3403,4,0)),"")</f>
        <v/>
      </c>
      <c r="H3459" s="2" t="str">
        <f>IF(AND($A3459&lt;&gt;"Eindtotaal",$A3459&lt;&gt;""),(VLOOKUP($A3459,basisdata!$J$1:$M$3403,2,0)),"")</f>
        <v/>
      </c>
    </row>
    <row r="3460" spans="7:8" x14ac:dyDescent="0.3">
      <c r="G3460" s="2" t="str">
        <f>IF(AND($A3460&lt;&gt;"Eindtotaal",$A3460&lt;&gt;""),(VLOOKUP($A3460,basisdata!$J$1:$M$3403,4,0)),"")</f>
        <v/>
      </c>
      <c r="H3460" s="2" t="str">
        <f>IF(AND($A3460&lt;&gt;"Eindtotaal",$A3460&lt;&gt;""),(VLOOKUP($A3460,basisdata!$J$1:$M$3403,2,0)),"")</f>
        <v/>
      </c>
    </row>
    <row r="3461" spans="7:8" x14ac:dyDescent="0.3">
      <c r="G3461" s="2" t="str">
        <f>IF(AND($A3461&lt;&gt;"Eindtotaal",$A3461&lt;&gt;""),(VLOOKUP($A3461,basisdata!$J$1:$M$3403,4,0)),"")</f>
        <v/>
      </c>
      <c r="H3461" s="2" t="str">
        <f>IF(AND($A3461&lt;&gt;"Eindtotaal",$A3461&lt;&gt;""),(VLOOKUP($A3461,basisdata!$J$1:$M$3403,2,0)),"")</f>
        <v/>
      </c>
    </row>
    <row r="3462" spans="7:8" x14ac:dyDescent="0.3">
      <c r="G3462" s="2" t="str">
        <f>IF(AND($A3462&lt;&gt;"Eindtotaal",$A3462&lt;&gt;""),(VLOOKUP($A3462,basisdata!$J$1:$M$3403,4,0)),"")</f>
        <v/>
      </c>
      <c r="H3462" s="2" t="str">
        <f>IF(AND($A3462&lt;&gt;"Eindtotaal",$A3462&lt;&gt;""),(VLOOKUP($A3462,basisdata!$J$1:$M$3403,2,0)),"")</f>
        <v/>
      </c>
    </row>
    <row r="3463" spans="7:8" x14ac:dyDescent="0.3">
      <c r="G3463" s="2" t="str">
        <f>IF(AND($A3463&lt;&gt;"Eindtotaal",$A3463&lt;&gt;""),(VLOOKUP($A3463,basisdata!$J$1:$M$3403,4,0)),"")</f>
        <v/>
      </c>
      <c r="H3463" s="2" t="str">
        <f>IF(AND($A3463&lt;&gt;"Eindtotaal",$A3463&lt;&gt;""),(VLOOKUP($A3463,basisdata!$J$1:$M$3403,2,0)),"")</f>
        <v/>
      </c>
    </row>
    <row r="3464" spans="7:8" x14ac:dyDescent="0.3">
      <c r="G3464" s="2" t="str">
        <f>IF(AND($A3464&lt;&gt;"Eindtotaal",$A3464&lt;&gt;""),(VLOOKUP($A3464,basisdata!$J$1:$M$3403,4,0)),"")</f>
        <v/>
      </c>
      <c r="H3464" s="2" t="str">
        <f>IF(AND($A3464&lt;&gt;"Eindtotaal",$A3464&lt;&gt;""),(VLOOKUP($A3464,basisdata!$J$1:$M$3403,2,0)),"")</f>
        <v/>
      </c>
    </row>
    <row r="3465" spans="7:8" x14ac:dyDescent="0.3">
      <c r="G3465" s="2" t="str">
        <f>IF(AND($A3465&lt;&gt;"Eindtotaal",$A3465&lt;&gt;""),(VLOOKUP($A3465,basisdata!$J$1:$M$3403,4,0)),"")</f>
        <v/>
      </c>
      <c r="H3465" s="2" t="str">
        <f>IF(AND($A3465&lt;&gt;"Eindtotaal",$A3465&lt;&gt;""),(VLOOKUP($A3465,basisdata!$J$1:$M$3403,2,0)),"")</f>
        <v/>
      </c>
    </row>
    <row r="3466" spans="7:8" x14ac:dyDescent="0.3">
      <c r="G3466" s="2" t="str">
        <f>IF(AND($A3466&lt;&gt;"Eindtotaal",$A3466&lt;&gt;""),(VLOOKUP($A3466,basisdata!$J$1:$M$3403,4,0)),"")</f>
        <v/>
      </c>
      <c r="H3466" s="2" t="str">
        <f>IF(AND($A3466&lt;&gt;"Eindtotaal",$A3466&lt;&gt;""),(VLOOKUP($A3466,basisdata!$J$1:$M$3403,2,0)),"")</f>
        <v/>
      </c>
    </row>
    <row r="3467" spans="7:8" x14ac:dyDescent="0.3">
      <c r="G3467" s="2" t="str">
        <f>IF(AND($A3467&lt;&gt;"Eindtotaal",$A3467&lt;&gt;""),(VLOOKUP($A3467,basisdata!$J$1:$M$3403,4,0)),"")</f>
        <v/>
      </c>
      <c r="H3467" s="2" t="str">
        <f>IF(AND($A3467&lt;&gt;"Eindtotaal",$A3467&lt;&gt;""),(VLOOKUP($A3467,basisdata!$J$1:$M$3403,2,0)),"")</f>
        <v/>
      </c>
    </row>
    <row r="3468" spans="7:8" x14ac:dyDescent="0.3">
      <c r="G3468" s="2" t="str">
        <f>IF(AND($A3468&lt;&gt;"Eindtotaal",$A3468&lt;&gt;""),(VLOOKUP($A3468,basisdata!$J$1:$M$3403,4,0)),"")</f>
        <v/>
      </c>
      <c r="H3468" s="2" t="str">
        <f>IF(AND($A3468&lt;&gt;"Eindtotaal",$A3468&lt;&gt;""),(VLOOKUP($A3468,basisdata!$J$1:$M$3403,2,0)),"")</f>
        <v/>
      </c>
    </row>
    <row r="3469" spans="7:8" x14ac:dyDescent="0.3">
      <c r="G3469" s="2" t="str">
        <f>IF(AND($A3469&lt;&gt;"Eindtotaal",$A3469&lt;&gt;""),(VLOOKUP($A3469,basisdata!$J$1:$M$3403,4,0)),"")</f>
        <v/>
      </c>
      <c r="H3469" s="2" t="str">
        <f>IF(AND($A3469&lt;&gt;"Eindtotaal",$A3469&lt;&gt;""),(VLOOKUP($A3469,basisdata!$J$1:$M$3403,2,0)),"")</f>
        <v/>
      </c>
    </row>
    <row r="3470" spans="7:8" x14ac:dyDescent="0.3">
      <c r="G3470" s="2" t="str">
        <f>IF(AND($A3470&lt;&gt;"Eindtotaal",$A3470&lt;&gt;""),(VLOOKUP($A3470,basisdata!$J$1:$M$3403,4,0)),"")</f>
        <v/>
      </c>
      <c r="H3470" s="2" t="str">
        <f>IF(AND($A3470&lt;&gt;"Eindtotaal",$A3470&lt;&gt;""),(VLOOKUP($A3470,basisdata!$J$1:$M$3403,2,0)),"")</f>
        <v/>
      </c>
    </row>
    <row r="3471" spans="7:8" x14ac:dyDescent="0.3">
      <c r="G3471" s="2" t="str">
        <f>IF(AND($A3471&lt;&gt;"Eindtotaal",$A3471&lt;&gt;""),(VLOOKUP($A3471,basisdata!$J$1:$M$3403,4,0)),"")</f>
        <v/>
      </c>
      <c r="H3471" s="2" t="str">
        <f>IF(AND($A3471&lt;&gt;"Eindtotaal",$A3471&lt;&gt;""),(VLOOKUP($A3471,basisdata!$J$1:$M$3403,2,0)),"")</f>
        <v/>
      </c>
    </row>
    <row r="3472" spans="7:8" x14ac:dyDescent="0.3">
      <c r="G3472" s="2" t="str">
        <f>IF(AND($A3472&lt;&gt;"Eindtotaal",$A3472&lt;&gt;""),(VLOOKUP($A3472,basisdata!$J$1:$M$3403,4,0)),"")</f>
        <v/>
      </c>
      <c r="H3472" s="2" t="str">
        <f>IF(AND($A3472&lt;&gt;"Eindtotaal",$A3472&lt;&gt;""),(VLOOKUP($A3472,basisdata!$J$1:$M$3403,2,0)),"")</f>
        <v/>
      </c>
    </row>
    <row r="3473" spans="7:8" x14ac:dyDescent="0.3">
      <c r="G3473" s="2" t="str">
        <f>IF(AND($A3473&lt;&gt;"Eindtotaal",$A3473&lt;&gt;""),(VLOOKUP($A3473,basisdata!$J$1:$M$3403,4,0)),"")</f>
        <v/>
      </c>
      <c r="H3473" s="2" t="str">
        <f>IF(AND($A3473&lt;&gt;"Eindtotaal",$A3473&lt;&gt;""),(VLOOKUP($A3473,basisdata!$J$1:$M$3403,2,0)),"")</f>
        <v/>
      </c>
    </row>
    <row r="3474" spans="7:8" x14ac:dyDescent="0.3">
      <c r="G3474" s="2" t="str">
        <f>IF(AND($A3474&lt;&gt;"Eindtotaal",$A3474&lt;&gt;""),(VLOOKUP($A3474,basisdata!$J$1:$M$3403,4,0)),"")</f>
        <v/>
      </c>
      <c r="H3474" s="2" t="str">
        <f>IF(AND($A3474&lt;&gt;"Eindtotaal",$A3474&lt;&gt;""),(VLOOKUP($A3474,basisdata!$J$1:$M$3403,2,0)),"")</f>
        <v/>
      </c>
    </row>
    <row r="3475" spans="7:8" x14ac:dyDescent="0.3">
      <c r="G3475" s="2" t="str">
        <f>IF(AND($A3475&lt;&gt;"Eindtotaal",$A3475&lt;&gt;""),(VLOOKUP($A3475,basisdata!$J$1:$M$3403,4,0)),"")</f>
        <v/>
      </c>
      <c r="H3475" s="2" t="str">
        <f>IF(AND($A3475&lt;&gt;"Eindtotaal",$A3475&lt;&gt;""),(VLOOKUP($A3475,basisdata!$J$1:$M$3403,2,0)),"")</f>
        <v/>
      </c>
    </row>
    <row r="3476" spans="7:8" x14ac:dyDescent="0.3">
      <c r="G3476" s="2" t="str">
        <f>IF(AND($A3476&lt;&gt;"Eindtotaal",$A3476&lt;&gt;""),(VLOOKUP($A3476,basisdata!$J$1:$M$3403,4,0)),"")</f>
        <v/>
      </c>
      <c r="H3476" s="2" t="str">
        <f>IF(AND($A3476&lt;&gt;"Eindtotaal",$A3476&lt;&gt;""),(VLOOKUP($A3476,basisdata!$J$1:$M$3403,2,0)),"")</f>
        <v/>
      </c>
    </row>
    <row r="3477" spans="7:8" x14ac:dyDescent="0.3">
      <c r="G3477" s="2" t="str">
        <f>IF(AND($A3477&lt;&gt;"Eindtotaal",$A3477&lt;&gt;""),(VLOOKUP($A3477,basisdata!$J$1:$M$3403,4,0)),"")</f>
        <v/>
      </c>
      <c r="H3477" s="2" t="str">
        <f>IF(AND($A3477&lt;&gt;"Eindtotaal",$A3477&lt;&gt;""),(VLOOKUP($A3477,basisdata!$J$1:$M$3403,2,0)),"")</f>
        <v/>
      </c>
    </row>
    <row r="3478" spans="7:8" x14ac:dyDescent="0.3">
      <c r="G3478" s="2" t="str">
        <f>IF(AND($A3478&lt;&gt;"Eindtotaal",$A3478&lt;&gt;""),(VLOOKUP($A3478,basisdata!$J$1:$M$3403,4,0)),"")</f>
        <v/>
      </c>
      <c r="H3478" s="2" t="str">
        <f>IF(AND($A3478&lt;&gt;"Eindtotaal",$A3478&lt;&gt;""),(VLOOKUP($A3478,basisdata!$J$1:$M$3403,2,0)),"")</f>
        <v/>
      </c>
    </row>
    <row r="3479" spans="7:8" x14ac:dyDescent="0.3">
      <c r="G3479" s="2" t="str">
        <f>IF(AND($A3479&lt;&gt;"Eindtotaal",$A3479&lt;&gt;""),(VLOOKUP($A3479,basisdata!$J$1:$M$3403,4,0)),"")</f>
        <v/>
      </c>
      <c r="H3479" s="2" t="str">
        <f>IF(AND($A3479&lt;&gt;"Eindtotaal",$A3479&lt;&gt;""),(VLOOKUP($A3479,basisdata!$J$1:$M$3403,2,0)),"")</f>
        <v/>
      </c>
    </row>
    <row r="3480" spans="7:8" x14ac:dyDescent="0.3">
      <c r="G3480" s="2" t="str">
        <f>IF(AND($A3480&lt;&gt;"Eindtotaal",$A3480&lt;&gt;""),(VLOOKUP($A3480,basisdata!$J$1:$M$3403,4,0)),"")</f>
        <v/>
      </c>
      <c r="H3480" s="2" t="str">
        <f>IF(AND($A3480&lt;&gt;"Eindtotaal",$A3480&lt;&gt;""),(VLOOKUP($A3480,basisdata!$J$1:$M$3403,2,0)),"")</f>
        <v/>
      </c>
    </row>
    <row r="3481" spans="7:8" x14ac:dyDescent="0.3">
      <c r="G3481" s="2" t="str">
        <f>IF(AND($A3481&lt;&gt;"Eindtotaal",$A3481&lt;&gt;""),(VLOOKUP($A3481,basisdata!$J$1:$M$3403,4,0)),"")</f>
        <v/>
      </c>
      <c r="H3481" s="2" t="str">
        <f>IF(AND($A3481&lt;&gt;"Eindtotaal",$A3481&lt;&gt;""),(VLOOKUP($A3481,basisdata!$J$1:$M$3403,2,0)),"")</f>
        <v/>
      </c>
    </row>
    <row r="3482" spans="7:8" x14ac:dyDescent="0.3">
      <c r="G3482" s="2" t="str">
        <f>IF(AND($A3482&lt;&gt;"Eindtotaal",$A3482&lt;&gt;""),(VLOOKUP($A3482,basisdata!$J$1:$M$3403,4,0)),"")</f>
        <v/>
      </c>
      <c r="H3482" s="2" t="str">
        <f>IF(AND($A3482&lt;&gt;"Eindtotaal",$A3482&lt;&gt;""),(VLOOKUP($A3482,basisdata!$J$1:$M$3403,2,0)),"")</f>
        <v/>
      </c>
    </row>
    <row r="3483" spans="7:8" x14ac:dyDescent="0.3">
      <c r="G3483" s="2" t="str">
        <f>IF(AND($A3483&lt;&gt;"Eindtotaal",$A3483&lt;&gt;""),(VLOOKUP($A3483,basisdata!$J$1:$M$3403,4,0)),"")</f>
        <v/>
      </c>
      <c r="H3483" s="2" t="str">
        <f>IF(AND($A3483&lt;&gt;"Eindtotaal",$A3483&lt;&gt;""),(VLOOKUP($A3483,basisdata!$J$1:$M$3403,2,0)),"")</f>
        <v/>
      </c>
    </row>
    <row r="3484" spans="7:8" x14ac:dyDescent="0.3">
      <c r="G3484" s="2" t="str">
        <f>IF(AND($A3484&lt;&gt;"Eindtotaal",$A3484&lt;&gt;""),(VLOOKUP($A3484,basisdata!$J$1:$M$3403,4,0)),"")</f>
        <v/>
      </c>
      <c r="H3484" s="2" t="str">
        <f>IF(AND($A3484&lt;&gt;"Eindtotaal",$A3484&lt;&gt;""),(VLOOKUP($A3484,basisdata!$J$1:$M$3403,2,0)),"")</f>
        <v/>
      </c>
    </row>
    <row r="3485" spans="7:8" x14ac:dyDescent="0.3">
      <c r="G3485" s="2" t="str">
        <f>IF(AND($A3485&lt;&gt;"Eindtotaal",$A3485&lt;&gt;""),(VLOOKUP($A3485,basisdata!$J$1:$M$3403,4,0)),"")</f>
        <v/>
      </c>
      <c r="H3485" s="2" t="str">
        <f>IF(AND($A3485&lt;&gt;"Eindtotaal",$A3485&lt;&gt;""),(VLOOKUP($A3485,basisdata!$J$1:$M$3403,2,0)),"")</f>
        <v/>
      </c>
    </row>
    <row r="3486" spans="7:8" x14ac:dyDescent="0.3">
      <c r="G3486" s="2" t="str">
        <f>IF(AND($A3486&lt;&gt;"Eindtotaal",$A3486&lt;&gt;""),(VLOOKUP($A3486,basisdata!$J$1:$M$3403,4,0)),"")</f>
        <v/>
      </c>
      <c r="H3486" s="2" t="str">
        <f>IF(AND($A3486&lt;&gt;"Eindtotaal",$A3486&lt;&gt;""),(VLOOKUP($A3486,basisdata!$J$1:$M$3403,2,0)),"")</f>
        <v/>
      </c>
    </row>
    <row r="3487" spans="7:8" x14ac:dyDescent="0.3">
      <c r="G3487" s="2" t="str">
        <f>IF(AND($A3487&lt;&gt;"Eindtotaal",$A3487&lt;&gt;""),(VLOOKUP($A3487,basisdata!$J$1:$M$3403,4,0)),"")</f>
        <v/>
      </c>
      <c r="H3487" s="2" t="str">
        <f>IF(AND($A3487&lt;&gt;"Eindtotaal",$A3487&lt;&gt;""),(VLOOKUP($A3487,basisdata!$J$1:$M$3403,2,0)),"")</f>
        <v/>
      </c>
    </row>
    <row r="3488" spans="7:8" x14ac:dyDescent="0.3">
      <c r="G3488" s="2" t="str">
        <f>IF(AND($A3488&lt;&gt;"Eindtotaal",$A3488&lt;&gt;""),(VLOOKUP($A3488,basisdata!$J$1:$M$3403,4,0)),"")</f>
        <v/>
      </c>
      <c r="H3488" s="2" t="str">
        <f>IF(AND($A3488&lt;&gt;"Eindtotaal",$A3488&lt;&gt;""),(VLOOKUP($A3488,basisdata!$J$1:$M$3403,2,0)),"")</f>
        <v/>
      </c>
    </row>
    <row r="3489" spans="7:8" x14ac:dyDescent="0.3">
      <c r="G3489" s="2" t="str">
        <f>IF(AND($A3489&lt;&gt;"Eindtotaal",$A3489&lt;&gt;""),(VLOOKUP($A3489,basisdata!$J$1:$M$3403,4,0)),"")</f>
        <v/>
      </c>
      <c r="H3489" s="2" t="str">
        <f>IF(AND($A3489&lt;&gt;"Eindtotaal",$A3489&lt;&gt;""),(VLOOKUP($A3489,basisdata!$J$1:$M$3403,2,0)),"")</f>
        <v/>
      </c>
    </row>
    <row r="3490" spans="7:8" x14ac:dyDescent="0.3">
      <c r="G3490" s="2" t="str">
        <f>IF(AND($A3490&lt;&gt;"Eindtotaal",$A3490&lt;&gt;""),(VLOOKUP($A3490,basisdata!$J$1:$M$3403,4,0)),"")</f>
        <v/>
      </c>
      <c r="H3490" s="2" t="str">
        <f>IF(AND($A3490&lt;&gt;"Eindtotaal",$A3490&lt;&gt;""),(VLOOKUP($A3490,basisdata!$J$1:$M$3403,2,0)),"")</f>
        <v/>
      </c>
    </row>
    <row r="3491" spans="7:8" x14ac:dyDescent="0.3">
      <c r="G3491" s="2" t="str">
        <f>IF(AND($A3491&lt;&gt;"Eindtotaal",$A3491&lt;&gt;""),(VLOOKUP($A3491,basisdata!$J$1:$M$3403,4,0)),"")</f>
        <v/>
      </c>
      <c r="H3491" s="2" t="str">
        <f>IF(AND($A3491&lt;&gt;"Eindtotaal",$A3491&lt;&gt;""),(VLOOKUP($A3491,basisdata!$J$1:$M$3403,2,0)),"")</f>
        <v/>
      </c>
    </row>
    <row r="3492" spans="7:8" x14ac:dyDescent="0.3">
      <c r="G3492" s="2" t="str">
        <f>IF(AND($A3492&lt;&gt;"Eindtotaal",$A3492&lt;&gt;""),(VLOOKUP($A3492,basisdata!$J$1:$M$3403,4,0)),"")</f>
        <v/>
      </c>
      <c r="H3492" s="2" t="str">
        <f>IF(AND($A3492&lt;&gt;"Eindtotaal",$A3492&lt;&gt;""),(VLOOKUP($A3492,basisdata!$J$1:$M$3403,2,0)),"")</f>
        <v/>
      </c>
    </row>
    <row r="3493" spans="7:8" x14ac:dyDescent="0.3">
      <c r="G3493" s="2" t="str">
        <f>IF(AND($A3493&lt;&gt;"Eindtotaal",$A3493&lt;&gt;""),(VLOOKUP($A3493,basisdata!$J$1:$M$3403,4,0)),"")</f>
        <v/>
      </c>
      <c r="H3493" s="2" t="str">
        <f>IF(AND($A3493&lt;&gt;"Eindtotaal",$A3493&lt;&gt;""),(VLOOKUP($A3493,basisdata!$J$1:$M$3403,2,0)),"")</f>
        <v/>
      </c>
    </row>
    <row r="3494" spans="7:8" x14ac:dyDescent="0.3">
      <c r="G3494" s="2" t="str">
        <f>IF(AND($A3494&lt;&gt;"Eindtotaal",$A3494&lt;&gt;""),(VLOOKUP($A3494,basisdata!$J$1:$M$3403,4,0)),"")</f>
        <v/>
      </c>
      <c r="H3494" s="2" t="str">
        <f>IF(AND($A3494&lt;&gt;"Eindtotaal",$A3494&lt;&gt;""),(VLOOKUP($A3494,basisdata!$J$1:$M$3403,2,0)),"")</f>
        <v/>
      </c>
    </row>
    <row r="3495" spans="7:8" x14ac:dyDescent="0.3">
      <c r="G3495" s="2" t="str">
        <f>IF(AND($A3495&lt;&gt;"Eindtotaal",$A3495&lt;&gt;""),(VLOOKUP($A3495,basisdata!$J$1:$M$3403,4,0)),"")</f>
        <v/>
      </c>
      <c r="H3495" s="2" t="str">
        <f>IF(AND($A3495&lt;&gt;"Eindtotaal",$A3495&lt;&gt;""),(VLOOKUP($A3495,basisdata!$J$1:$M$3403,2,0)),"")</f>
        <v/>
      </c>
    </row>
    <row r="3496" spans="7:8" x14ac:dyDescent="0.3">
      <c r="G3496" s="2" t="str">
        <f>IF(AND($A3496&lt;&gt;"Eindtotaal",$A3496&lt;&gt;""),(VLOOKUP($A3496,basisdata!$J$1:$M$3403,4,0)),"")</f>
        <v/>
      </c>
      <c r="H3496" s="2" t="str">
        <f>IF(AND($A3496&lt;&gt;"Eindtotaal",$A3496&lt;&gt;""),(VLOOKUP($A3496,basisdata!$J$1:$M$3403,2,0)),"")</f>
        <v/>
      </c>
    </row>
    <row r="3497" spans="7:8" x14ac:dyDescent="0.3">
      <c r="G3497" s="2" t="str">
        <f>IF(AND($A3497&lt;&gt;"Eindtotaal",$A3497&lt;&gt;""),(VLOOKUP($A3497,basisdata!$J$1:$M$3403,4,0)),"")</f>
        <v/>
      </c>
      <c r="H3497" s="2" t="str">
        <f>IF(AND($A3497&lt;&gt;"Eindtotaal",$A3497&lt;&gt;""),(VLOOKUP($A3497,basisdata!$J$1:$M$3403,2,0)),"")</f>
        <v/>
      </c>
    </row>
    <row r="3498" spans="7:8" x14ac:dyDescent="0.3">
      <c r="G3498" s="2" t="str">
        <f>IF(AND($A3498&lt;&gt;"Eindtotaal",$A3498&lt;&gt;""),(VLOOKUP($A3498,basisdata!$J$1:$M$3403,4,0)),"")</f>
        <v/>
      </c>
      <c r="H3498" s="2" t="str">
        <f>IF(AND($A3498&lt;&gt;"Eindtotaal",$A3498&lt;&gt;""),(VLOOKUP($A3498,basisdata!$J$1:$M$3403,2,0)),"")</f>
        <v/>
      </c>
    </row>
    <row r="3499" spans="7:8" x14ac:dyDescent="0.3">
      <c r="G3499" s="2" t="str">
        <f>IF(AND($A3499&lt;&gt;"Eindtotaal",$A3499&lt;&gt;""),(VLOOKUP($A3499,basisdata!$J$1:$M$3403,4,0)),"")</f>
        <v/>
      </c>
      <c r="H3499" s="2" t="str">
        <f>IF(AND($A3499&lt;&gt;"Eindtotaal",$A3499&lt;&gt;""),(VLOOKUP($A3499,basisdata!$J$1:$M$3403,2,0)),"")</f>
        <v/>
      </c>
    </row>
    <row r="3500" spans="7:8" x14ac:dyDescent="0.3">
      <c r="G3500" s="2" t="str">
        <f>IF(AND($A3500&lt;&gt;"Eindtotaal",$A3500&lt;&gt;""),(VLOOKUP($A3500,basisdata!$J$1:$M$3403,4,0)),"")</f>
        <v/>
      </c>
      <c r="H3500" s="2" t="str">
        <f>IF(AND($A3500&lt;&gt;"Eindtotaal",$A3500&lt;&gt;""),(VLOOKUP($A3500,basisdata!$J$1:$M$3403,2,0)),"")</f>
        <v/>
      </c>
    </row>
    <row r="3501" spans="7:8" x14ac:dyDescent="0.3">
      <c r="G3501" s="2" t="str">
        <f>IF(AND($A3501&lt;&gt;"Eindtotaal",$A3501&lt;&gt;""),(VLOOKUP($A3501,basisdata!$J$1:$M$3403,4,0)),"")</f>
        <v/>
      </c>
      <c r="H3501" s="2" t="str">
        <f>IF(AND($A3501&lt;&gt;"Eindtotaal",$A3501&lt;&gt;""),(VLOOKUP($A3501,basisdata!$J$1:$M$3403,2,0)),"")</f>
        <v/>
      </c>
    </row>
    <row r="3502" spans="7:8" x14ac:dyDescent="0.3">
      <c r="G3502" s="2" t="str">
        <f>IF(AND($A3502&lt;&gt;"Eindtotaal",$A3502&lt;&gt;""),(VLOOKUP($A3502,basisdata!$J$1:$M$3403,4,0)),"")</f>
        <v/>
      </c>
      <c r="H3502" s="2" t="str">
        <f>IF(AND($A3502&lt;&gt;"Eindtotaal",$A3502&lt;&gt;""),(VLOOKUP($A3502,basisdata!$J$1:$M$3403,2,0)),"")</f>
        <v/>
      </c>
    </row>
    <row r="3503" spans="7:8" x14ac:dyDescent="0.3">
      <c r="G3503" s="2" t="str">
        <f>IF(AND($A3503&lt;&gt;"Eindtotaal",$A3503&lt;&gt;""),(VLOOKUP($A3503,basisdata!$J$1:$M$3403,4,0)),"")</f>
        <v/>
      </c>
      <c r="H3503" s="2" t="str">
        <f>IF(AND($A3503&lt;&gt;"Eindtotaal",$A3503&lt;&gt;""),(VLOOKUP($A3503,basisdata!$J$1:$M$3403,2,0)),"")</f>
        <v/>
      </c>
    </row>
    <row r="3504" spans="7:8" x14ac:dyDescent="0.3">
      <c r="G3504" s="2" t="str">
        <f>IF(AND($A3504&lt;&gt;"Eindtotaal",$A3504&lt;&gt;""),(VLOOKUP($A3504,basisdata!$J$1:$M$3403,4,0)),"")</f>
        <v/>
      </c>
      <c r="H3504" s="2" t="str">
        <f>IF(AND($A3504&lt;&gt;"Eindtotaal",$A3504&lt;&gt;""),(VLOOKUP($A3504,basisdata!$J$1:$M$3403,2,0)),"")</f>
        <v/>
      </c>
    </row>
    <row r="3505" spans="7:8" x14ac:dyDescent="0.3">
      <c r="G3505" s="2" t="str">
        <f>IF(AND($A3505&lt;&gt;"Eindtotaal",$A3505&lt;&gt;""),(VLOOKUP($A3505,basisdata!$J$1:$M$3403,4,0)),"")</f>
        <v/>
      </c>
      <c r="H3505" s="2" t="str">
        <f>IF(AND($A3505&lt;&gt;"Eindtotaal",$A3505&lt;&gt;""),(VLOOKUP($A3505,basisdata!$J$1:$M$3403,2,0)),"")</f>
        <v/>
      </c>
    </row>
    <row r="3506" spans="7:8" x14ac:dyDescent="0.3">
      <c r="G3506" s="2" t="str">
        <f>IF(AND($A3506&lt;&gt;"Eindtotaal",$A3506&lt;&gt;""),(VLOOKUP($A3506,basisdata!$J$1:$M$3403,4,0)),"")</f>
        <v/>
      </c>
      <c r="H3506" s="2" t="str">
        <f>IF(AND($A3506&lt;&gt;"Eindtotaal",$A3506&lt;&gt;""),(VLOOKUP($A3506,basisdata!$J$1:$M$3403,2,0)),"")</f>
        <v/>
      </c>
    </row>
    <row r="3507" spans="7:8" x14ac:dyDescent="0.3">
      <c r="G3507" s="2" t="str">
        <f>IF(AND($A3507&lt;&gt;"Eindtotaal",$A3507&lt;&gt;""),(VLOOKUP($A3507,basisdata!$J$1:$M$3403,4,0)),"")</f>
        <v/>
      </c>
      <c r="H3507" s="2" t="str">
        <f>IF(AND($A3507&lt;&gt;"Eindtotaal",$A3507&lt;&gt;""),(VLOOKUP($A3507,basisdata!$J$1:$M$3403,2,0)),"")</f>
        <v/>
      </c>
    </row>
    <row r="3508" spans="7:8" x14ac:dyDescent="0.3">
      <c r="G3508" s="2" t="str">
        <f>IF(AND($A3508&lt;&gt;"Eindtotaal",$A3508&lt;&gt;""),(VLOOKUP($A3508,basisdata!$J$1:$M$3403,4,0)),"")</f>
        <v/>
      </c>
      <c r="H3508" s="2" t="str">
        <f>IF(AND($A3508&lt;&gt;"Eindtotaal",$A3508&lt;&gt;""),(VLOOKUP($A3508,basisdata!$J$1:$M$3403,2,0)),"")</f>
        <v/>
      </c>
    </row>
    <row r="3509" spans="7:8" x14ac:dyDescent="0.3">
      <c r="G3509" s="2" t="str">
        <f>IF(AND($A3509&lt;&gt;"Eindtotaal",$A3509&lt;&gt;""),(VLOOKUP($A3509,basisdata!$J$1:$M$3403,4,0)),"")</f>
        <v/>
      </c>
      <c r="H3509" s="2" t="str">
        <f>IF(AND($A3509&lt;&gt;"Eindtotaal",$A3509&lt;&gt;""),(VLOOKUP($A3509,basisdata!$J$1:$M$3403,2,0)),"")</f>
        <v/>
      </c>
    </row>
    <row r="3510" spans="7:8" x14ac:dyDescent="0.3">
      <c r="G3510" s="2" t="str">
        <f>IF(AND($A3510&lt;&gt;"Eindtotaal",$A3510&lt;&gt;""),(VLOOKUP($A3510,basisdata!$J$1:$M$3403,4,0)),"")</f>
        <v/>
      </c>
      <c r="H3510" s="2" t="str">
        <f>IF(AND($A3510&lt;&gt;"Eindtotaal",$A3510&lt;&gt;""),(VLOOKUP($A3510,basisdata!$J$1:$M$3403,2,0)),"")</f>
        <v/>
      </c>
    </row>
    <row r="3511" spans="7:8" x14ac:dyDescent="0.3">
      <c r="G3511" s="2" t="str">
        <f>IF(AND($A3511&lt;&gt;"Eindtotaal",$A3511&lt;&gt;""),(VLOOKUP($A3511,basisdata!$J$1:$M$3403,4,0)),"")</f>
        <v/>
      </c>
      <c r="H3511" s="2" t="str">
        <f>IF(AND($A3511&lt;&gt;"Eindtotaal",$A3511&lt;&gt;""),(VLOOKUP($A3511,basisdata!$J$1:$M$3403,2,0)),"")</f>
        <v/>
      </c>
    </row>
    <row r="3512" spans="7:8" x14ac:dyDescent="0.3">
      <c r="G3512" s="2" t="str">
        <f>IF(AND($A3512&lt;&gt;"Eindtotaal",$A3512&lt;&gt;""),(VLOOKUP($A3512,basisdata!$J$1:$M$3403,4,0)),"")</f>
        <v/>
      </c>
      <c r="H3512" s="2" t="str">
        <f>IF(AND($A3512&lt;&gt;"Eindtotaal",$A3512&lt;&gt;""),(VLOOKUP($A3512,basisdata!$J$1:$M$3403,2,0)),"")</f>
        <v/>
      </c>
    </row>
    <row r="3513" spans="7:8" x14ac:dyDescent="0.3">
      <c r="G3513" s="2" t="str">
        <f>IF(AND($A3513&lt;&gt;"Eindtotaal",$A3513&lt;&gt;""),(VLOOKUP($A3513,basisdata!$J$1:$M$3403,4,0)),"")</f>
        <v/>
      </c>
      <c r="H3513" s="2" t="str">
        <f>IF(AND($A3513&lt;&gt;"Eindtotaal",$A3513&lt;&gt;""),(VLOOKUP($A3513,basisdata!$J$1:$M$3403,2,0)),"")</f>
        <v/>
      </c>
    </row>
    <row r="3514" spans="7:8" x14ac:dyDescent="0.3">
      <c r="G3514" s="2" t="str">
        <f>IF(AND($A3514&lt;&gt;"Eindtotaal",$A3514&lt;&gt;""),(VLOOKUP($A3514,basisdata!$J$1:$M$3403,4,0)),"")</f>
        <v/>
      </c>
      <c r="H3514" s="2" t="str">
        <f>IF(AND($A3514&lt;&gt;"Eindtotaal",$A3514&lt;&gt;""),(VLOOKUP($A3514,basisdata!$J$1:$M$3403,2,0)),"")</f>
        <v/>
      </c>
    </row>
    <row r="3515" spans="7:8" x14ac:dyDescent="0.3">
      <c r="G3515" s="2" t="str">
        <f>IF(AND($A3515&lt;&gt;"Eindtotaal",$A3515&lt;&gt;""),(VLOOKUP($A3515,basisdata!$J$1:$M$3403,4,0)),"")</f>
        <v/>
      </c>
      <c r="H3515" s="2" t="str">
        <f>IF(AND($A3515&lt;&gt;"Eindtotaal",$A3515&lt;&gt;""),(VLOOKUP($A3515,basisdata!$J$1:$M$3403,2,0)),"")</f>
        <v/>
      </c>
    </row>
    <row r="3516" spans="7:8" x14ac:dyDescent="0.3">
      <c r="G3516" s="2" t="str">
        <f>IF(AND($A3516&lt;&gt;"Eindtotaal",$A3516&lt;&gt;""),(VLOOKUP($A3516,basisdata!$J$1:$M$3403,4,0)),"")</f>
        <v/>
      </c>
      <c r="H3516" s="2" t="str">
        <f>IF(AND($A3516&lt;&gt;"Eindtotaal",$A3516&lt;&gt;""),(VLOOKUP($A3516,basisdata!$J$1:$M$3403,2,0)),"")</f>
        <v/>
      </c>
    </row>
    <row r="3517" spans="7:8" x14ac:dyDescent="0.3">
      <c r="G3517" s="2" t="str">
        <f>IF(AND($A3517&lt;&gt;"Eindtotaal",$A3517&lt;&gt;""),(VLOOKUP($A3517,basisdata!$J$1:$M$3403,4,0)),"")</f>
        <v/>
      </c>
      <c r="H3517" s="2" t="str">
        <f>IF(AND($A3517&lt;&gt;"Eindtotaal",$A3517&lt;&gt;""),(VLOOKUP($A3517,basisdata!$J$1:$M$3403,2,0)),"")</f>
        <v/>
      </c>
    </row>
    <row r="3518" spans="7:8" x14ac:dyDescent="0.3">
      <c r="G3518" s="2" t="str">
        <f>IF(AND($A3518&lt;&gt;"Eindtotaal",$A3518&lt;&gt;""),(VLOOKUP($A3518,basisdata!$J$1:$M$3403,4,0)),"")</f>
        <v/>
      </c>
      <c r="H3518" s="2" t="str">
        <f>IF(AND($A3518&lt;&gt;"Eindtotaal",$A3518&lt;&gt;""),(VLOOKUP($A3518,basisdata!$J$1:$M$3403,2,0)),"")</f>
        <v/>
      </c>
    </row>
    <row r="3519" spans="7:8" x14ac:dyDescent="0.3">
      <c r="G3519" s="2" t="str">
        <f>IF(AND($A3519&lt;&gt;"Eindtotaal",$A3519&lt;&gt;""),(VLOOKUP($A3519,basisdata!$J$1:$M$3403,4,0)),"")</f>
        <v/>
      </c>
      <c r="H3519" s="2" t="str">
        <f>IF(AND($A3519&lt;&gt;"Eindtotaal",$A3519&lt;&gt;""),(VLOOKUP($A3519,basisdata!$J$1:$M$3403,2,0)),"")</f>
        <v/>
      </c>
    </row>
    <row r="3520" spans="7:8" x14ac:dyDescent="0.3">
      <c r="G3520" s="2" t="str">
        <f>IF(AND($A3520&lt;&gt;"Eindtotaal",$A3520&lt;&gt;""),(VLOOKUP($A3520,basisdata!$J$1:$M$3403,4,0)),"")</f>
        <v/>
      </c>
      <c r="H3520" s="2" t="str">
        <f>IF(AND($A3520&lt;&gt;"Eindtotaal",$A3520&lt;&gt;""),(VLOOKUP($A3520,basisdata!$J$1:$M$3403,2,0)),"")</f>
        <v/>
      </c>
    </row>
    <row r="3521" spans="7:8" x14ac:dyDescent="0.3">
      <c r="G3521" s="2" t="str">
        <f>IF(AND($A3521&lt;&gt;"Eindtotaal",$A3521&lt;&gt;""),(VLOOKUP($A3521,basisdata!$J$1:$M$3403,4,0)),"")</f>
        <v/>
      </c>
      <c r="H3521" s="2" t="str">
        <f>IF(AND($A3521&lt;&gt;"Eindtotaal",$A3521&lt;&gt;""),(VLOOKUP($A3521,basisdata!$J$1:$M$3403,2,0)),"")</f>
        <v/>
      </c>
    </row>
    <row r="3522" spans="7:8" x14ac:dyDescent="0.3">
      <c r="G3522" s="2" t="str">
        <f>IF(AND($A3522&lt;&gt;"Eindtotaal",$A3522&lt;&gt;""),(VLOOKUP($A3522,basisdata!$J$1:$M$3403,4,0)),"")</f>
        <v/>
      </c>
      <c r="H3522" s="2" t="str">
        <f>IF(AND($A3522&lt;&gt;"Eindtotaal",$A3522&lt;&gt;""),(VLOOKUP($A3522,basisdata!$J$1:$M$3403,2,0)),"")</f>
        <v/>
      </c>
    </row>
    <row r="3523" spans="7:8" x14ac:dyDescent="0.3">
      <c r="G3523" s="2" t="str">
        <f>IF(AND($A3523&lt;&gt;"Eindtotaal",$A3523&lt;&gt;""),(VLOOKUP($A3523,basisdata!$J$1:$M$3403,4,0)),"")</f>
        <v/>
      </c>
      <c r="H3523" s="2" t="str">
        <f>IF(AND($A3523&lt;&gt;"Eindtotaal",$A3523&lt;&gt;""),(VLOOKUP($A3523,basisdata!$J$1:$M$3403,2,0)),"")</f>
        <v/>
      </c>
    </row>
    <row r="3524" spans="7:8" x14ac:dyDescent="0.3">
      <c r="G3524" s="2" t="str">
        <f>IF(AND($A3524&lt;&gt;"Eindtotaal",$A3524&lt;&gt;""),(VLOOKUP($A3524,basisdata!$J$1:$M$3403,4,0)),"")</f>
        <v/>
      </c>
      <c r="H3524" s="2" t="str">
        <f>IF(AND($A3524&lt;&gt;"Eindtotaal",$A3524&lt;&gt;""),(VLOOKUP($A3524,basisdata!$J$1:$M$3403,2,0)),"")</f>
        <v/>
      </c>
    </row>
    <row r="3525" spans="7:8" x14ac:dyDescent="0.3">
      <c r="G3525" s="2" t="str">
        <f>IF(AND($A3525&lt;&gt;"Eindtotaal",$A3525&lt;&gt;""),(VLOOKUP($A3525,basisdata!$J$1:$M$3403,4,0)),"")</f>
        <v/>
      </c>
      <c r="H3525" s="2" t="str">
        <f>IF(AND($A3525&lt;&gt;"Eindtotaal",$A3525&lt;&gt;""),(VLOOKUP($A3525,basisdata!$J$1:$M$3403,2,0)),"")</f>
        <v/>
      </c>
    </row>
    <row r="3526" spans="7:8" x14ac:dyDescent="0.3">
      <c r="G3526" s="2" t="str">
        <f>IF(AND($A3526&lt;&gt;"Eindtotaal",$A3526&lt;&gt;""),(VLOOKUP($A3526,basisdata!$J$1:$M$3403,4,0)),"")</f>
        <v/>
      </c>
      <c r="H3526" s="2" t="str">
        <f>IF(AND($A3526&lt;&gt;"Eindtotaal",$A3526&lt;&gt;""),(VLOOKUP($A3526,basisdata!$J$1:$M$3403,2,0)),"")</f>
        <v/>
      </c>
    </row>
    <row r="3527" spans="7:8" x14ac:dyDescent="0.3">
      <c r="G3527" s="2" t="str">
        <f>IF(AND($A3527&lt;&gt;"Eindtotaal",$A3527&lt;&gt;""),(VLOOKUP($A3527,basisdata!$J$1:$M$3403,4,0)),"")</f>
        <v/>
      </c>
      <c r="H3527" s="2" t="str">
        <f>IF(AND($A3527&lt;&gt;"Eindtotaal",$A3527&lt;&gt;""),(VLOOKUP($A3527,basisdata!$J$1:$M$3403,2,0)),"")</f>
        <v/>
      </c>
    </row>
    <row r="3528" spans="7:8" x14ac:dyDescent="0.3">
      <c r="G3528" s="2" t="str">
        <f>IF(AND($A3528&lt;&gt;"Eindtotaal",$A3528&lt;&gt;""),(VLOOKUP($A3528,basisdata!$J$1:$M$3403,4,0)),"")</f>
        <v/>
      </c>
      <c r="H3528" s="2" t="str">
        <f>IF(AND($A3528&lt;&gt;"Eindtotaal",$A3528&lt;&gt;""),(VLOOKUP($A3528,basisdata!$J$1:$M$3403,2,0)),"")</f>
        <v/>
      </c>
    </row>
    <row r="3529" spans="7:8" x14ac:dyDescent="0.3">
      <c r="G3529" s="2" t="str">
        <f>IF(AND($A3529&lt;&gt;"Eindtotaal",$A3529&lt;&gt;""),(VLOOKUP($A3529,basisdata!$J$1:$M$3403,4,0)),"")</f>
        <v/>
      </c>
      <c r="H3529" s="2" t="str">
        <f>IF(AND($A3529&lt;&gt;"Eindtotaal",$A3529&lt;&gt;""),(VLOOKUP($A3529,basisdata!$J$1:$M$3403,2,0)),"")</f>
        <v/>
      </c>
    </row>
    <row r="3530" spans="7:8" x14ac:dyDescent="0.3">
      <c r="G3530" s="2" t="str">
        <f>IF(AND($A3530&lt;&gt;"Eindtotaal",$A3530&lt;&gt;""),(VLOOKUP($A3530,basisdata!$J$1:$M$3403,4,0)),"")</f>
        <v/>
      </c>
      <c r="H3530" s="2" t="str">
        <f>IF(AND($A3530&lt;&gt;"Eindtotaal",$A3530&lt;&gt;""),(VLOOKUP($A3530,basisdata!$J$1:$M$3403,2,0)),"")</f>
        <v/>
      </c>
    </row>
    <row r="3531" spans="7:8" x14ac:dyDescent="0.3">
      <c r="G3531" s="2" t="str">
        <f>IF(AND($A3531&lt;&gt;"Eindtotaal",$A3531&lt;&gt;""),(VLOOKUP($A3531,basisdata!$J$1:$M$3403,4,0)),"")</f>
        <v/>
      </c>
      <c r="H3531" s="2" t="str">
        <f>IF(AND($A3531&lt;&gt;"Eindtotaal",$A3531&lt;&gt;""),(VLOOKUP($A3531,basisdata!$J$1:$M$3403,2,0)),"")</f>
        <v/>
      </c>
    </row>
    <row r="3532" spans="7:8" x14ac:dyDescent="0.3">
      <c r="G3532" s="2" t="str">
        <f>IF(AND($A3532&lt;&gt;"Eindtotaal",$A3532&lt;&gt;""),(VLOOKUP($A3532,basisdata!$J$1:$M$3403,4,0)),"")</f>
        <v/>
      </c>
      <c r="H3532" s="2" t="str">
        <f>IF(AND($A3532&lt;&gt;"Eindtotaal",$A3532&lt;&gt;""),(VLOOKUP($A3532,basisdata!$J$1:$M$3403,2,0)),"")</f>
        <v/>
      </c>
    </row>
    <row r="3533" spans="7:8" x14ac:dyDescent="0.3">
      <c r="G3533" s="2" t="str">
        <f>IF(AND($A3533&lt;&gt;"Eindtotaal",$A3533&lt;&gt;""),(VLOOKUP($A3533,basisdata!$J$1:$M$3403,4,0)),"")</f>
        <v/>
      </c>
      <c r="H3533" s="2" t="str">
        <f>IF(AND($A3533&lt;&gt;"Eindtotaal",$A3533&lt;&gt;""),(VLOOKUP($A3533,basisdata!$J$1:$M$3403,2,0)),"")</f>
        <v/>
      </c>
    </row>
    <row r="3534" spans="7:8" x14ac:dyDescent="0.3">
      <c r="G3534" s="2" t="str">
        <f>IF(AND($A3534&lt;&gt;"Eindtotaal",$A3534&lt;&gt;""),(VLOOKUP($A3534,basisdata!$J$1:$M$3403,4,0)),"")</f>
        <v/>
      </c>
      <c r="H3534" s="2" t="str">
        <f>IF(AND($A3534&lt;&gt;"Eindtotaal",$A3534&lt;&gt;""),(VLOOKUP($A3534,basisdata!$J$1:$M$3403,2,0)),"")</f>
        <v/>
      </c>
    </row>
    <row r="3535" spans="7:8" x14ac:dyDescent="0.3">
      <c r="G3535" s="2" t="str">
        <f>IF(AND($A3535&lt;&gt;"Eindtotaal",$A3535&lt;&gt;""),(VLOOKUP($A3535,basisdata!$J$1:$M$3403,4,0)),"")</f>
        <v/>
      </c>
      <c r="H3535" s="2" t="str">
        <f>IF(AND($A3535&lt;&gt;"Eindtotaal",$A3535&lt;&gt;""),(VLOOKUP($A3535,basisdata!$J$1:$M$3403,2,0)),"")</f>
        <v/>
      </c>
    </row>
    <row r="3536" spans="7:8" x14ac:dyDescent="0.3">
      <c r="G3536" s="2" t="str">
        <f>IF(AND($A3536&lt;&gt;"Eindtotaal",$A3536&lt;&gt;""),(VLOOKUP($A3536,basisdata!$J$1:$M$3403,4,0)),"")</f>
        <v/>
      </c>
      <c r="H3536" s="2" t="str">
        <f>IF(AND($A3536&lt;&gt;"Eindtotaal",$A3536&lt;&gt;""),(VLOOKUP($A3536,basisdata!$J$1:$M$3403,2,0)),"")</f>
        <v/>
      </c>
    </row>
    <row r="3537" spans="7:8" x14ac:dyDescent="0.3">
      <c r="G3537" s="2" t="str">
        <f>IF(AND($A3537&lt;&gt;"Eindtotaal",$A3537&lt;&gt;""),(VLOOKUP($A3537,basisdata!$J$1:$M$3403,4,0)),"")</f>
        <v/>
      </c>
      <c r="H3537" s="2" t="str">
        <f>IF(AND($A3537&lt;&gt;"Eindtotaal",$A3537&lt;&gt;""),(VLOOKUP($A3537,basisdata!$J$1:$M$3403,2,0)),"")</f>
        <v/>
      </c>
    </row>
    <row r="3538" spans="7:8" x14ac:dyDescent="0.3">
      <c r="G3538" s="2" t="str">
        <f>IF(AND($A3538&lt;&gt;"Eindtotaal",$A3538&lt;&gt;""),(VLOOKUP($A3538,basisdata!$J$1:$M$3403,4,0)),"")</f>
        <v/>
      </c>
      <c r="H3538" s="2" t="str">
        <f>IF(AND($A3538&lt;&gt;"Eindtotaal",$A3538&lt;&gt;""),(VLOOKUP($A3538,basisdata!$J$1:$M$3403,2,0)),"")</f>
        <v/>
      </c>
    </row>
    <row r="3539" spans="7:8" x14ac:dyDescent="0.3">
      <c r="G3539" s="2" t="str">
        <f>IF(AND($A3539&lt;&gt;"Eindtotaal",$A3539&lt;&gt;""),(VLOOKUP($A3539,basisdata!$J$1:$M$3403,4,0)),"")</f>
        <v/>
      </c>
      <c r="H3539" s="2" t="str">
        <f>IF(AND($A3539&lt;&gt;"Eindtotaal",$A3539&lt;&gt;""),(VLOOKUP($A3539,basisdata!$J$1:$M$3403,2,0)),"")</f>
        <v/>
      </c>
    </row>
    <row r="3540" spans="7:8" x14ac:dyDescent="0.3">
      <c r="G3540" s="2" t="str">
        <f>IF(AND($A3540&lt;&gt;"Eindtotaal",$A3540&lt;&gt;""),(VLOOKUP($A3540,basisdata!$J$1:$M$3403,4,0)),"")</f>
        <v/>
      </c>
      <c r="H3540" s="2" t="str">
        <f>IF(AND($A3540&lt;&gt;"Eindtotaal",$A3540&lt;&gt;""),(VLOOKUP($A3540,basisdata!$J$1:$M$3403,2,0)),"")</f>
        <v/>
      </c>
    </row>
    <row r="3541" spans="7:8" x14ac:dyDescent="0.3">
      <c r="G3541" s="2" t="str">
        <f>IF(AND($A3541&lt;&gt;"Eindtotaal",$A3541&lt;&gt;""),(VLOOKUP($A3541,basisdata!$J$1:$M$3403,4,0)),"")</f>
        <v/>
      </c>
      <c r="H3541" s="2" t="str">
        <f>IF(AND($A3541&lt;&gt;"Eindtotaal",$A3541&lt;&gt;""),(VLOOKUP($A3541,basisdata!$J$1:$M$3403,2,0)),"")</f>
        <v/>
      </c>
    </row>
    <row r="3542" spans="7:8" x14ac:dyDescent="0.3">
      <c r="G3542" s="2" t="str">
        <f>IF(AND($A3542&lt;&gt;"Eindtotaal",$A3542&lt;&gt;""),(VLOOKUP($A3542,basisdata!$J$1:$M$3403,4,0)),"")</f>
        <v/>
      </c>
      <c r="H3542" s="2" t="str">
        <f>IF(AND($A3542&lt;&gt;"Eindtotaal",$A3542&lt;&gt;""),(VLOOKUP($A3542,basisdata!$J$1:$M$3403,2,0)),"")</f>
        <v/>
      </c>
    </row>
    <row r="3543" spans="7:8" x14ac:dyDescent="0.3">
      <c r="G3543" s="2" t="str">
        <f>IF(AND($A3543&lt;&gt;"Eindtotaal",$A3543&lt;&gt;""),(VLOOKUP($A3543,basisdata!$J$1:$M$3403,4,0)),"")</f>
        <v/>
      </c>
      <c r="H3543" s="2" t="str">
        <f>IF(AND($A3543&lt;&gt;"Eindtotaal",$A3543&lt;&gt;""),(VLOOKUP($A3543,basisdata!$J$1:$M$3403,2,0)),"")</f>
        <v/>
      </c>
    </row>
    <row r="3544" spans="7:8" x14ac:dyDescent="0.3">
      <c r="G3544" s="2" t="str">
        <f>IF(AND($A3544&lt;&gt;"Eindtotaal",$A3544&lt;&gt;""),(VLOOKUP($A3544,basisdata!$J$1:$M$3403,4,0)),"")</f>
        <v/>
      </c>
      <c r="H3544" s="2" t="str">
        <f>IF(AND($A3544&lt;&gt;"Eindtotaal",$A3544&lt;&gt;""),(VLOOKUP($A3544,basisdata!$J$1:$M$3403,2,0)),"")</f>
        <v/>
      </c>
    </row>
    <row r="3545" spans="7:8" x14ac:dyDescent="0.3">
      <c r="G3545" s="2" t="str">
        <f>IF(AND($A3545&lt;&gt;"Eindtotaal",$A3545&lt;&gt;""),(VLOOKUP($A3545,basisdata!$J$1:$M$3403,4,0)),"")</f>
        <v/>
      </c>
      <c r="H3545" s="2" t="str">
        <f>IF(AND($A3545&lt;&gt;"Eindtotaal",$A3545&lt;&gt;""),(VLOOKUP($A3545,basisdata!$J$1:$M$3403,2,0)),"")</f>
        <v/>
      </c>
    </row>
    <row r="3546" spans="7:8" x14ac:dyDescent="0.3">
      <c r="G3546" s="2" t="str">
        <f>IF(AND($A3546&lt;&gt;"Eindtotaal",$A3546&lt;&gt;""),(VLOOKUP($A3546,basisdata!$J$1:$M$3403,4,0)),"")</f>
        <v/>
      </c>
      <c r="H3546" s="2" t="str">
        <f>IF(AND($A3546&lt;&gt;"Eindtotaal",$A3546&lt;&gt;""),(VLOOKUP($A3546,basisdata!$J$1:$M$3403,2,0)),"")</f>
        <v/>
      </c>
    </row>
    <row r="3547" spans="7:8" x14ac:dyDescent="0.3">
      <c r="G3547" s="2" t="str">
        <f>IF(AND($A3547&lt;&gt;"Eindtotaal",$A3547&lt;&gt;""),(VLOOKUP($A3547,basisdata!$J$1:$M$3403,4,0)),"")</f>
        <v/>
      </c>
      <c r="H3547" s="2" t="str">
        <f>IF(AND($A3547&lt;&gt;"Eindtotaal",$A3547&lt;&gt;""),(VLOOKUP($A3547,basisdata!$J$1:$M$3403,2,0)),"")</f>
        <v/>
      </c>
    </row>
    <row r="3548" spans="7:8" x14ac:dyDescent="0.3">
      <c r="G3548" s="2" t="str">
        <f>IF(AND($A3548&lt;&gt;"Eindtotaal",$A3548&lt;&gt;""),(VLOOKUP($A3548,basisdata!$J$1:$M$3403,4,0)),"")</f>
        <v/>
      </c>
      <c r="H3548" s="2" t="str">
        <f>IF(AND($A3548&lt;&gt;"Eindtotaal",$A3548&lt;&gt;""),(VLOOKUP($A3548,basisdata!$J$1:$M$3403,2,0)),"")</f>
        <v/>
      </c>
    </row>
    <row r="3549" spans="7:8" x14ac:dyDescent="0.3">
      <c r="G3549" s="2" t="str">
        <f>IF(AND($A3549&lt;&gt;"Eindtotaal",$A3549&lt;&gt;""),(VLOOKUP($A3549,basisdata!$J$1:$M$3403,4,0)),"")</f>
        <v/>
      </c>
      <c r="H3549" s="2" t="str">
        <f>IF(AND($A3549&lt;&gt;"Eindtotaal",$A3549&lt;&gt;""),(VLOOKUP($A3549,basisdata!$J$1:$M$3403,2,0)),"")</f>
        <v/>
      </c>
    </row>
    <row r="3550" spans="7:8" x14ac:dyDescent="0.3">
      <c r="G3550" s="2" t="str">
        <f>IF(AND($A3550&lt;&gt;"Eindtotaal",$A3550&lt;&gt;""),(VLOOKUP($A3550,basisdata!$J$1:$M$3403,4,0)),"")</f>
        <v/>
      </c>
      <c r="H3550" s="2" t="str">
        <f>IF(AND($A3550&lt;&gt;"Eindtotaal",$A3550&lt;&gt;""),(VLOOKUP($A3550,basisdata!$J$1:$M$3403,2,0)),"")</f>
        <v/>
      </c>
    </row>
    <row r="3551" spans="7:8" x14ac:dyDescent="0.3">
      <c r="G3551" s="2" t="str">
        <f>IF(AND($A3551&lt;&gt;"Eindtotaal",$A3551&lt;&gt;""),(VLOOKUP($A3551,basisdata!$J$1:$M$3403,4,0)),"")</f>
        <v/>
      </c>
      <c r="H3551" s="2" t="str">
        <f>IF(AND($A3551&lt;&gt;"Eindtotaal",$A3551&lt;&gt;""),(VLOOKUP($A3551,basisdata!$J$1:$M$3403,2,0)),"")</f>
        <v/>
      </c>
    </row>
    <row r="3552" spans="7:8" x14ac:dyDescent="0.3">
      <c r="G3552" s="2" t="str">
        <f>IF(AND($A3552&lt;&gt;"Eindtotaal",$A3552&lt;&gt;""),(VLOOKUP($A3552,basisdata!$J$1:$M$3403,4,0)),"")</f>
        <v/>
      </c>
      <c r="H3552" s="2" t="str">
        <f>IF(AND($A3552&lt;&gt;"Eindtotaal",$A3552&lt;&gt;""),(VLOOKUP($A3552,basisdata!$J$1:$M$3403,2,0)),"")</f>
        <v/>
      </c>
    </row>
    <row r="3553" spans="7:8" x14ac:dyDescent="0.3">
      <c r="G3553" s="2" t="str">
        <f>IF(AND($A3553&lt;&gt;"Eindtotaal",$A3553&lt;&gt;""),(VLOOKUP($A3553,basisdata!$J$1:$M$3403,4,0)),"")</f>
        <v/>
      </c>
      <c r="H3553" s="2" t="str">
        <f>IF(AND($A3553&lt;&gt;"Eindtotaal",$A3553&lt;&gt;""),(VLOOKUP($A3553,basisdata!$J$1:$M$3403,2,0)),"")</f>
        <v/>
      </c>
    </row>
    <row r="3554" spans="7:8" x14ac:dyDescent="0.3">
      <c r="G3554" s="2" t="str">
        <f>IF(AND($A3554&lt;&gt;"Eindtotaal",$A3554&lt;&gt;""),(VLOOKUP($A3554,basisdata!$J$1:$M$3403,4,0)),"")</f>
        <v/>
      </c>
      <c r="H3554" s="2" t="str">
        <f>IF(AND($A3554&lt;&gt;"Eindtotaal",$A3554&lt;&gt;""),(VLOOKUP($A3554,basisdata!$J$1:$M$3403,2,0)),"")</f>
        <v/>
      </c>
    </row>
    <row r="3555" spans="7:8" x14ac:dyDescent="0.3">
      <c r="G3555" s="2" t="str">
        <f>IF(AND($A3555&lt;&gt;"Eindtotaal",$A3555&lt;&gt;""),(VLOOKUP($A3555,basisdata!$J$1:$M$3403,4,0)),"")</f>
        <v/>
      </c>
      <c r="H3555" s="2" t="str">
        <f>IF(AND($A3555&lt;&gt;"Eindtotaal",$A3555&lt;&gt;""),(VLOOKUP($A3555,basisdata!$J$1:$M$3403,2,0)),"")</f>
        <v/>
      </c>
    </row>
    <row r="3556" spans="7:8" x14ac:dyDescent="0.3">
      <c r="G3556" s="2" t="str">
        <f>IF(AND($A3556&lt;&gt;"Eindtotaal",$A3556&lt;&gt;""),(VLOOKUP($A3556,basisdata!$J$1:$M$3403,4,0)),"")</f>
        <v/>
      </c>
      <c r="H3556" s="2" t="str">
        <f>IF(AND($A3556&lt;&gt;"Eindtotaal",$A3556&lt;&gt;""),(VLOOKUP($A3556,basisdata!$J$1:$M$3403,2,0)),"")</f>
        <v/>
      </c>
    </row>
    <row r="3557" spans="7:8" x14ac:dyDescent="0.3">
      <c r="G3557" s="2" t="str">
        <f>IF(AND($A3557&lt;&gt;"Eindtotaal",$A3557&lt;&gt;""),(VLOOKUP($A3557,basisdata!$J$1:$M$3403,4,0)),"")</f>
        <v/>
      </c>
      <c r="H3557" s="2" t="str">
        <f>IF(AND($A3557&lt;&gt;"Eindtotaal",$A3557&lt;&gt;""),(VLOOKUP($A3557,basisdata!$J$1:$M$3403,2,0)),"")</f>
        <v/>
      </c>
    </row>
    <row r="3558" spans="7:8" x14ac:dyDescent="0.3">
      <c r="G3558" s="2" t="str">
        <f>IF(AND($A3558&lt;&gt;"Eindtotaal",$A3558&lt;&gt;""),(VLOOKUP($A3558,basisdata!$J$1:$M$3403,4,0)),"")</f>
        <v/>
      </c>
      <c r="H3558" s="2" t="str">
        <f>IF(AND($A3558&lt;&gt;"Eindtotaal",$A3558&lt;&gt;""),(VLOOKUP($A3558,basisdata!$J$1:$M$3403,2,0)),"")</f>
        <v/>
      </c>
    </row>
    <row r="3559" spans="7:8" x14ac:dyDescent="0.3">
      <c r="G3559" s="2" t="str">
        <f>IF(AND($A3559&lt;&gt;"Eindtotaal",$A3559&lt;&gt;""),(VLOOKUP($A3559,basisdata!$J$1:$M$3403,4,0)),"")</f>
        <v/>
      </c>
      <c r="H3559" s="2" t="str">
        <f>IF(AND($A3559&lt;&gt;"Eindtotaal",$A3559&lt;&gt;""),(VLOOKUP($A3559,basisdata!$J$1:$M$3403,2,0)),"")</f>
        <v/>
      </c>
    </row>
    <row r="3560" spans="7:8" x14ac:dyDescent="0.3">
      <c r="G3560" s="2" t="str">
        <f>IF(AND($A3560&lt;&gt;"Eindtotaal",$A3560&lt;&gt;""),(VLOOKUP($A3560,basisdata!$J$1:$M$3403,4,0)),"")</f>
        <v/>
      </c>
      <c r="H3560" s="2" t="str">
        <f>IF(AND($A3560&lt;&gt;"Eindtotaal",$A3560&lt;&gt;""),(VLOOKUP($A3560,basisdata!$J$1:$M$3403,2,0)),"")</f>
        <v/>
      </c>
    </row>
    <row r="3561" spans="7:8" x14ac:dyDescent="0.3">
      <c r="G3561" s="2" t="str">
        <f>IF(AND($A3561&lt;&gt;"Eindtotaal",$A3561&lt;&gt;""),(VLOOKUP($A3561,basisdata!$J$1:$M$3403,4,0)),"")</f>
        <v/>
      </c>
      <c r="H3561" s="2" t="str">
        <f>IF(AND($A3561&lt;&gt;"Eindtotaal",$A3561&lt;&gt;""),(VLOOKUP($A3561,basisdata!$J$1:$M$3403,2,0)),"")</f>
        <v/>
      </c>
    </row>
    <row r="3562" spans="7:8" x14ac:dyDescent="0.3">
      <c r="G3562" s="2" t="str">
        <f>IF(AND($A3562&lt;&gt;"Eindtotaal",$A3562&lt;&gt;""),(VLOOKUP($A3562,basisdata!$J$1:$M$3403,4,0)),"")</f>
        <v/>
      </c>
      <c r="H3562" s="2" t="str">
        <f>IF(AND($A3562&lt;&gt;"Eindtotaal",$A3562&lt;&gt;""),(VLOOKUP($A3562,basisdata!$J$1:$M$3403,2,0)),"")</f>
        <v/>
      </c>
    </row>
    <row r="3563" spans="7:8" x14ac:dyDescent="0.3">
      <c r="G3563" s="2" t="str">
        <f>IF(AND($A3563&lt;&gt;"Eindtotaal",$A3563&lt;&gt;""),(VLOOKUP($A3563,basisdata!$J$1:$M$3403,4,0)),"")</f>
        <v/>
      </c>
      <c r="H3563" s="2" t="str">
        <f>IF(AND($A3563&lt;&gt;"Eindtotaal",$A3563&lt;&gt;""),(VLOOKUP($A3563,basisdata!$J$1:$M$3403,2,0)),"")</f>
        <v/>
      </c>
    </row>
    <row r="3564" spans="7:8" x14ac:dyDescent="0.3">
      <c r="G3564" s="2" t="str">
        <f>IF(AND($A3564&lt;&gt;"Eindtotaal",$A3564&lt;&gt;""),(VLOOKUP($A3564,basisdata!$J$1:$M$3403,4,0)),"")</f>
        <v/>
      </c>
      <c r="H3564" s="2" t="str">
        <f>IF(AND($A3564&lt;&gt;"Eindtotaal",$A3564&lt;&gt;""),(VLOOKUP($A3564,basisdata!$J$1:$M$3403,2,0)),"")</f>
        <v/>
      </c>
    </row>
    <row r="3565" spans="7:8" x14ac:dyDescent="0.3">
      <c r="G3565" s="2" t="str">
        <f>IF(AND($A3565&lt;&gt;"Eindtotaal",$A3565&lt;&gt;""),(VLOOKUP($A3565,basisdata!$J$1:$M$3403,4,0)),"")</f>
        <v/>
      </c>
      <c r="H3565" s="2" t="str">
        <f>IF(AND($A3565&lt;&gt;"Eindtotaal",$A3565&lt;&gt;""),(VLOOKUP($A3565,basisdata!$J$1:$M$3403,2,0)),"")</f>
        <v/>
      </c>
    </row>
    <row r="3566" spans="7:8" x14ac:dyDescent="0.3">
      <c r="G3566" s="2" t="str">
        <f>IF(AND($A3566&lt;&gt;"Eindtotaal",$A3566&lt;&gt;""),(VLOOKUP($A3566,basisdata!$J$1:$M$3403,4,0)),"")</f>
        <v/>
      </c>
      <c r="H3566" s="2" t="str">
        <f>IF(AND($A3566&lt;&gt;"Eindtotaal",$A3566&lt;&gt;""),(VLOOKUP($A3566,basisdata!$J$1:$M$3403,2,0)),"")</f>
        <v/>
      </c>
    </row>
    <row r="3567" spans="7:8" x14ac:dyDescent="0.3">
      <c r="G3567" s="2" t="str">
        <f>IF(AND($A3567&lt;&gt;"Eindtotaal",$A3567&lt;&gt;""),(VLOOKUP($A3567,basisdata!$J$1:$M$3403,4,0)),"")</f>
        <v/>
      </c>
      <c r="H3567" s="2" t="str">
        <f>IF(AND($A3567&lt;&gt;"Eindtotaal",$A3567&lt;&gt;""),(VLOOKUP($A3567,basisdata!$J$1:$M$3403,2,0)),"")</f>
        <v/>
      </c>
    </row>
    <row r="3568" spans="7:8" x14ac:dyDescent="0.3">
      <c r="G3568" s="2" t="str">
        <f>IF(AND($A3568&lt;&gt;"Eindtotaal",$A3568&lt;&gt;""),(VLOOKUP($A3568,basisdata!$J$1:$M$3403,4,0)),"")</f>
        <v/>
      </c>
      <c r="H3568" s="2" t="str">
        <f>IF(AND($A3568&lt;&gt;"Eindtotaal",$A3568&lt;&gt;""),(VLOOKUP($A3568,basisdata!$J$1:$M$3403,2,0)),"")</f>
        <v/>
      </c>
    </row>
    <row r="3569" spans="7:8" x14ac:dyDescent="0.3">
      <c r="G3569" s="2" t="str">
        <f>IF(AND($A3569&lt;&gt;"Eindtotaal",$A3569&lt;&gt;""),(VLOOKUP($A3569,basisdata!$J$1:$M$3403,4,0)),"")</f>
        <v/>
      </c>
      <c r="H3569" s="2" t="str">
        <f>IF(AND($A3569&lt;&gt;"Eindtotaal",$A3569&lt;&gt;""),(VLOOKUP($A3569,basisdata!$J$1:$M$3403,2,0)),"")</f>
        <v/>
      </c>
    </row>
    <row r="3570" spans="7:8" x14ac:dyDescent="0.3">
      <c r="G3570" s="2" t="str">
        <f>IF(AND($A3570&lt;&gt;"Eindtotaal",$A3570&lt;&gt;""),(VLOOKUP($A3570,basisdata!$J$1:$M$3403,4,0)),"")</f>
        <v/>
      </c>
      <c r="H3570" s="2" t="str">
        <f>IF(AND($A3570&lt;&gt;"Eindtotaal",$A3570&lt;&gt;""),(VLOOKUP($A3570,basisdata!$J$1:$M$3403,2,0)),"")</f>
        <v/>
      </c>
    </row>
    <row r="3571" spans="7:8" x14ac:dyDescent="0.3">
      <c r="G3571" s="2" t="str">
        <f>IF(AND($A3571&lt;&gt;"Eindtotaal",$A3571&lt;&gt;""),(VLOOKUP($A3571,basisdata!$J$1:$M$3403,4,0)),"")</f>
        <v/>
      </c>
      <c r="H3571" s="2" t="str">
        <f>IF(AND($A3571&lt;&gt;"Eindtotaal",$A3571&lt;&gt;""),(VLOOKUP($A3571,basisdata!$J$1:$M$3403,2,0)),"")</f>
        <v/>
      </c>
    </row>
    <row r="3572" spans="7:8" x14ac:dyDescent="0.3">
      <c r="G3572" s="2" t="str">
        <f>IF(AND($A3572&lt;&gt;"Eindtotaal",$A3572&lt;&gt;""),(VLOOKUP($A3572,basisdata!$J$1:$M$3403,4,0)),"")</f>
        <v/>
      </c>
      <c r="H3572" s="2" t="str">
        <f>IF(AND($A3572&lt;&gt;"Eindtotaal",$A3572&lt;&gt;""),(VLOOKUP($A3572,basisdata!$J$1:$M$3403,2,0)),"")</f>
        <v/>
      </c>
    </row>
    <row r="3573" spans="7:8" x14ac:dyDescent="0.3">
      <c r="G3573" s="2" t="str">
        <f>IF(AND($A3573&lt;&gt;"Eindtotaal",$A3573&lt;&gt;""),(VLOOKUP($A3573,basisdata!$J$1:$M$3403,4,0)),"")</f>
        <v/>
      </c>
      <c r="H3573" s="2" t="str">
        <f>IF(AND($A3573&lt;&gt;"Eindtotaal",$A3573&lt;&gt;""),(VLOOKUP($A3573,basisdata!$J$1:$M$3403,2,0)),"")</f>
        <v/>
      </c>
    </row>
    <row r="3574" spans="7:8" x14ac:dyDescent="0.3">
      <c r="G3574" s="2" t="str">
        <f>IF(AND($A3574&lt;&gt;"Eindtotaal",$A3574&lt;&gt;""),(VLOOKUP($A3574,basisdata!$J$1:$M$3403,4,0)),"")</f>
        <v/>
      </c>
      <c r="H3574" s="2" t="str">
        <f>IF(AND($A3574&lt;&gt;"Eindtotaal",$A3574&lt;&gt;""),(VLOOKUP($A3574,basisdata!$J$1:$M$3403,2,0)),"")</f>
        <v/>
      </c>
    </row>
    <row r="3575" spans="7:8" x14ac:dyDescent="0.3">
      <c r="G3575" s="2" t="str">
        <f>IF(AND($A3575&lt;&gt;"Eindtotaal",$A3575&lt;&gt;""),(VLOOKUP($A3575,basisdata!$J$1:$M$3403,4,0)),"")</f>
        <v/>
      </c>
      <c r="H3575" s="2" t="str">
        <f>IF(AND($A3575&lt;&gt;"Eindtotaal",$A3575&lt;&gt;""),(VLOOKUP($A3575,basisdata!$J$1:$M$3403,2,0)),"")</f>
        <v/>
      </c>
    </row>
    <row r="3576" spans="7:8" x14ac:dyDescent="0.3">
      <c r="G3576" s="2" t="str">
        <f>IF(AND($A3576&lt;&gt;"Eindtotaal",$A3576&lt;&gt;""),(VLOOKUP($A3576,basisdata!$J$1:$M$3403,4,0)),"")</f>
        <v/>
      </c>
      <c r="H3576" s="2" t="str">
        <f>IF(AND($A3576&lt;&gt;"Eindtotaal",$A3576&lt;&gt;""),(VLOOKUP($A3576,basisdata!$J$1:$M$3403,2,0)),"")</f>
        <v/>
      </c>
    </row>
    <row r="3577" spans="7:8" x14ac:dyDescent="0.3">
      <c r="G3577" s="2" t="str">
        <f>IF(AND($A3577&lt;&gt;"Eindtotaal",$A3577&lt;&gt;""),(VLOOKUP($A3577,basisdata!$J$1:$M$3403,4,0)),"")</f>
        <v/>
      </c>
      <c r="H3577" s="2" t="str">
        <f>IF(AND($A3577&lt;&gt;"Eindtotaal",$A3577&lt;&gt;""),(VLOOKUP($A3577,basisdata!$J$1:$M$3403,2,0)),"")</f>
        <v/>
      </c>
    </row>
    <row r="3578" spans="7:8" x14ac:dyDescent="0.3">
      <c r="G3578" s="2" t="str">
        <f>IF(AND($A3578&lt;&gt;"Eindtotaal",$A3578&lt;&gt;""),(VLOOKUP($A3578,basisdata!$J$1:$M$3403,4,0)),"")</f>
        <v/>
      </c>
      <c r="H3578" s="2" t="str">
        <f>IF(AND($A3578&lt;&gt;"Eindtotaal",$A3578&lt;&gt;""),(VLOOKUP($A3578,basisdata!$J$1:$M$3403,2,0)),"")</f>
        <v/>
      </c>
    </row>
    <row r="3579" spans="7:8" x14ac:dyDescent="0.3">
      <c r="G3579" s="2" t="str">
        <f>IF(AND($A3579&lt;&gt;"Eindtotaal",$A3579&lt;&gt;""),(VLOOKUP($A3579,basisdata!$J$1:$M$3403,4,0)),"")</f>
        <v/>
      </c>
      <c r="H3579" s="2" t="str">
        <f>IF(AND($A3579&lt;&gt;"Eindtotaal",$A3579&lt;&gt;""),(VLOOKUP($A3579,basisdata!$J$1:$M$3403,2,0)),"")</f>
        <v/>
      </c>
    </row>
    <row r="3580" spans="7:8" x14ac:dyDescent="0.3">
      <c r="G3580" s="2" t="str">
        <f>IF(AND($A3580&lt;&gt;"Eindtotaal",$A3580&lt;&gt;""),(VLOOKUP($A3580,basisdata!$J$1:$M$3403,4,0)),"")</f>
        <v/>
      </c>
      <c r="H3580" s="2" t="str">
        <f>IF(AND($A3580&lt;&gt;"Eindtotaal",$A3580&lt;&gt;""),(VLOOKUP($A3580,basisdata!$J$1:$M$3403,2,0)),"")</f>
        <v/>
      </c>
    </row>
    <row r="3581" spans="7:8" x14ac:dyDescent="0.3">
      <c r="G3581" s="2" t="str">
        <f>IF(AND($A3581&lt;&gt;"Eindtotaal",$A3581&lt;&gt;""),(VLOOKUP($A3581,basisdata!$J$1:$M$3403,4,0)),"")</f>
        <v/>
      </c>
      <c r="H3581" s="2" t="str">
        <f>IF(AND($A3581&lt;&gt;"Eindtotaal",$A3581&lt;&gt;""),(VLOOKUP($A3581,basisdata!$J$1:$M$3403,2,0)),"")</f>
        <v/>
      </c>
    </row>
    <row r="3582" spans="7:8" x14ac:dyDescent="0.3">
      <c r="G3582" s="2" t="str">
        <f>IF(AND($A3582&lt;&gt;"Eindtotaal",$A3582&lt;&gt;""),(VLOOKUP($A3582,basisdata!$J$1:$M$3403,4,0)),"")</f>
        <v/>
      </c>
      <c r="H3582" s="2" t="str">
        <f>IF(AND($A3582&lt;&gt;"Eindtotaal",$A3582&lt;&gt;""),(VLOOKUP($A3582,basisdata!$J$1:$M$3403,2,0)),"")</f>
        <v/>
      </c>
    </row>
    <row r="3583" spans="7:8" x14ac:dyDescent="0.3">
      <c r="G3583" s="2" t="str">
        <f>IF(AND($A3583&lt;&gt;"Eindtotaal",$A3583&lt;&gt;""),(VLOOKUP($A3583,basisdata!$J$1:$M$3403,4,0)),"")</f>
        <v/>
      </c>
      <c r="H3583" s="2" t="str">
        <f>IF(AND($A3583&lt;&gt;"Eindtotaal",$A3583&lt;&gt;""),(VLOOKUP($A3583,basisdata!$J$1:$M$3403,2,0)),"")</f>
        <v/>
      </c>
    </row>
    <row r="3584" spans="7:8" x14ac:dyDescent="0.3">
      <c r="G3584" s="2" t="str">
        <f>IF(AND($A3584&lt;&gt;"Eindtotaal",$A3584&lt;&gt;""),(VLOOKUP($A3584,basisdata!$J$1:$M$3403,4,0)),"")</f>
        <v/>
      </c>
      <c r="H3584" s="2" t="str">
        <f>IF(AND($A3584&lt;&gt;"Eindtotaal",$A3584&lt;&gt;""),(VLOOKUP($A3584,basisdata!$J$1:$M$3403,2,0)),"")</f>
        <v/>
      </c>
    </row>
    <row r="3585" spans="7:8" x14ac:dyDescent="0.3">
      <c r="G3585" s="2" t="str">
        <f>IF(AND($A3585&lt;&gt;"Eindtotaal",$A3585&lt;&gt;""),(VLOOKUP($A3585,basisdata!$J$1:$M$3403,4,0)),"")</f>
        <v/>
      </c>
      <c r="H3585" s="2" t="str">
        <f>IF(AND($A3585&lt;&gt;"Eindtotaal",$A3585&lt;&gt;""),(VLOOKUP($A3585,basisdata!$J$1:$M$3403,2,0)),"")</f>
        <v/>
      </c>
    </row>
    <row r="3586" spans="7:8" x14ac:dyDescent="0.3">
      <c r="G3586" s="2" t="str">
        <f>IF(AND($A3586&lt;&gt;"Eindtotaal",$A3586&lt;&gt;""),(VLOOKUP($A3586,basisdata!$J$1:$M$3403,4,0)),"")</f>
        <v/>
      </c>
      <c r="H3586" s="2" t="str">
        <f>IF(AND($A3586&lt;&gt;"Eindtotaal",$A3586&lt;&gt;""),(VLOOKUP($A3586,basisdata!$J$1:$M$3403,2,0)),"")</f>
        <v/>
      </c>
    </row>
    <row r="3587" spans="7:8" x14ac:dyDescent="0.3">
      <c r="G3587" s="2" t="str">
        <f>IF(AND($A3587&lt;&gt;"Eindtotaal",$A3587&lt;&gt;""),(VLOOKUP($A3587,basisdata!$J$1:$M$3403,4,0)),"")</f>
        <v/>
      </c>
      <c r="H3587" s="2" t="str">
        <f>IF(AND($A3587&lt;&gt;"Eindtotaal",$A3587&lt;&gt;""),(VLOOKUP($A3587,basisdata!$J$1:$M$3403,2,0)),"")</f>
        <v/>
      </c>
    </row>
    <row r="3588" spans="7:8" x14ac:dyDescent="0.3">
      <c r="G3588" s="2" t="str">
        <f>IF(AND($A3588&lt;&gt;"Eindtotaal",$A3588&lt;&gt;""),(VLOOKUP($A3588,basisdata!$J$1:$M$3403,4,0)),"")</f>
        <v/>
      </c>
      <c r="H3588" s="2" t="str">
        <f>IF(AND($A3588&lt;&gt;"Eindtotaal",$A3588&lt;&gt;""),(VLOOKUP($A3588,basisdata!$J$1:$M$3403,2,0)),"")</f>
        <v/>
      </c>
    </row>
    <row r="3589" spans="7:8" x14ac:dyDescent="0.3">
      <c r="G3589" s="2" t="str">
        <f>IF(AND($A3589&lt;&gt;"Eindtotaal",$A3589&lt;&gt;""),(VLOOKUP($A3589,basisdata!$J$1:$M$3403,4,0)),"")</f>
        <v/>
      </c>
      <c r="H3589" s="2" t="str">
        <f>IF(AND($A3589&lt;&gt;"Eindtotaal",$A3589&lt;&gt;""),(VLOOKUP($A3589,basisdata!$J$1:$M$3403,2,0)),"")</f>
        <v/>
      </c>
    </row>
    <row r="3590" spans="7:8" x14ac:dyDescent="0.3">
      <c r="G3590" s="2" t="str">
        <f>IF(AND($A3590&lt;&gt;"Eindtotaal",$A3590&lt;&gt;""),(VLOOKUP($A3590,basisdata!$J$1:$M$3403,4,0)),"")</f>
        <v/>
      </c>
      <c r="H3590" s="2" t="str">
        <f>IF(AND($A3590&lt;&gt;"Eindtotaal",$A3590&lt;&gt;""),(VLOOKUP($A3590,basisdata!$J$1:$M$3403,2,0)),"")</f>
        <v/>
      </c>
    </row>
    <row r="3591" spans="7:8" x14ac:dyDescent="0.3">
      <c r="G3591" s="2" t="str">
        <f>IF(AND($A3591&lt;&gt;"Eindtotaal",$A3591&lt;&gt;""),(VLOOKUP($A3591,basisdata!$J$1:$M$3403,4,0)),"")</f>
        <v/>
      </c>
      <c r="H3591" s="2" t="str">
        <f>IF(AND($A3591&lt;&gt;"Eindtotaal",$A3591&lt;&gt;""),(VLOOKUP($A3591,basisdata!$J$1:$M$3403,2,0)),"")</f>
        <v/>
      </c>
    </row>
    <row r="3592" spans="7:8" x14ac:dyDescent="0.3">
      <c r="G3592" s="2" t="str">
        <f>IF(AND($A3592&lt;&gt;"Eindtotaal",$A3592&lt;&gt;""),(VLOOKUP($A3592,basisdata!$J$1:$M$3403,4,0)),"")</f>
        <v/>
      </c>
      <c r="H3592" s="2" t="str">
        <f>IF(AND($A3592&lt;&gt;"Eindtotaal",$A3592&lt;&gt;""),(VLOOKUP($A3592,basisdata!$J$1:$M$3403,2,0)),"")</f>
        <v/>
      </c>
    </row>
    <row r="3593" spans="7:8" x14ac:dyDescent="0.3">
      <c r="G3593" s="2" t="str">
        <f>IF(AND($A3593&lt;&gt;"Eindtotaal",$A3593&lt;&gt;""),(VLOOKUP($A3593,basisdata!$J$1:$M$3403,4,0)),"")</f>
        <v/>
      </c>
      <c r="H3593" s="2" t="str">
        <f>IF(AND($A3593&lt;&gt;"Eindtotaal",$A3593&lt;&gt;""),(VLOOKUP($A3593,basisdata!$J$1:$M$3403,2,0)),"")</f>
        <v/>
      </c>
    </row>
    <row r="3594" spans="7:8" x14ac:dyDescent="0.3">
      <c r="G3594" s="2" t="str">
        <f>IF(AND($A3594&lt;&gt;"Eindtotaal",$A3594&lt;&gt;""),(VLOOKUP($A3594,basisdata!$J$1:$M$3403,4,0)),"")</f>
        <v/>
      </c>
      <c r="H3594" s="2" t="str">
        <f>IF(AND($A3594&lt;&gt;"Eindtotaal",$A3594&lt;&gt;""),(VLOOKUP($A3594,basisdata!$J$1:$M$3403,2,0)),"")</f>
        <v/>
      </c>
    </row>
    <row r="3595" spans="7:8" x14ac:dyDescent="0.3">
      <c r="G3595" s="2" t="str">
        <f>IF(AND($A3595&lt;&gt;"Eindtotaal",$A3595&lt;&gt;""),(VLOOKUP($A3595,basisdata!$J$1:$M$3403,4,0)),"")</f>
        <v/>
      </c>
      <c r="H3595" s="2" t="str">
        <f>IF(AND($A3595&lt;&gt;"Eindtotaal",$A3595&lt;&gt;""),(VLOOKUP($A3595,basisdata!$J$1:$M$3403,2,0)),"")</f>
        <v/>
      </c>
    </row>
    <row r="3596" spans="7:8" x14ac:dyDescent="0.3">
      <c r="G3596" s="2" t="str">
        <f>IF(AND($A3596&lt;&gt;"Eindtotaal",$A3596&lt;&gt;""),(VLOOKUP($A3596,basisdata!$J$1:$M$3403,4,0)),"")</f>
        <v/>
      </c>
      <c r="H3596" s="2" t="str">
        <f>IF(AND($A3596&lt;&gt;"Eindtotaal",$A3596&lt;&gt;""),(VLOOKUP($A3596,basisdata!$J$1:$M$3403,2,0)),"")</f>
        <v/>
      </c>
    </row>
    <row r="3597" spans="7:8" x14ac:dyDescent="0.3">
      <c r="G3597" s="2" t="str">
        <f>IF(AND($A3597&lt;&gt;"Eindtotaal",$A3597&lt;&gt;""),(VLOOKUP($A3597,basisdata!$J$1:$M$3403,4,0)),"")</f>
        <v/>
      </c>
      <c r="H3597" s="2" t="str">
        <f>IF(AND($A3597&lt;&gt;"Eindtotaal",$A3597&lt;&gt;""),(VLOOKUP($A3597,basisdata!$J$1:$M$3403,2,0)),"")</f>
        <v/>
      </c>
    </row>
    <row r="3598" spans="7:8" x14ac:dyDescent="0.3">
      <c r="G3598" s="2" t="str">
        <f>IF(AND($A3598&lt;&gt;"Eindtotaal",$A3598&lt;&gt;""),(VLOOKUP($A3598,basisdata!$J$1:$M$3403,4,0)),"")</f>
        <v/>
      </c>
      <c r="H3598" s="2" t="str">
        <f>IF(AND($A3598&lt;&gt;"Eindtotaal",$A3598&lt;&gt;""),(VLOOKUP($A3598,basisdata!$J$1:$M$3403,2,0)),"")</f>
        <v/>
      </c>
    </row>
    <row r="3599" spans="7:8" x14ac:dyDescent="0.3">
      <c r="G3599" s="2" t="str">
        <f>IF(AND($A3599&lt;&gt;"Eindtotaal",$A3599&lt;&gt;""),(VLOOKUP($A3599,basisdata!$J$1:$M$3403,4,0)),"")</f>
        <v/>
      </c>
      <c r="H3599" s="2" t="str">
        <f>IF(AND($A3599&lt;&gt;"Eindtotaal",$A3599&lt;&gt;""),(VLOOKUP($A3599,basisdata!$J$1:$M$3403,2,0)),"")</f>
        <v/>
      </c>
    </row>
    <row r="3600" spans="7:8" x14ac:dyDescent="0.3">
      <c r="G3600" s="2" t="str">
        <f>IF(AND($A3600&lt;&gt;"Eindtotaal",$A3600&lt;&gt;""),(VLOOKUP($A3600,basisdata!$J$1:$M$3403,4,0)),"")</f>
        <v/>
      </c>
      <c r="H3600" s="2" t="str">
        <f>IF(AND($A3600&lt;&gt;"Eindtotaal",$A3600&lt;&gt;""),(VLOOKUP($A3600,basisdata!$J$1:$M$3403,2,0)),"")</f>
        <v/>
      </c>
    </row>
    <row r="3601" spans="7:8" x14ac:dyDescent="0.3">
      <c r="G3601" s="2" t="str">
        <f>IF(AND($A3601&lt;&gt;"Eindtotaal",$A3601&lt;&gt;""),(VLOOKUP($A3601,basisdata!$J$1:$M$3403,4,0)),"")</f>
        <v/>
      </c>
      <c r="H3601" s="2" t="str">
        <f>IF(AND($A3601&lt;&gt;"Eindtotaal",$A3601&lt;&gt;""),(VLOOKUP($A3601,basisdata!$J$1:$M$3403,2,0)),"")</f>
        <v/>
      </c>
    </row>
    <row r="3602" spans="7:8" x14ac:dyDescent="0.3">
      <c r="G3602" s="2" t="str">
        <f>IF(AND($A3602&lt;&gt;"Eindtotaal",$A3602&lt;&gt;""),(VLOOKUP($A3602,basisdata!$J$1:$M$3403,4,0)),"")</f>
        <v/>
      </c>
      <c r="H3602" s="2" t="str">
        <f>IF(AND($A3602&lt;&gt;"Eindtotaal",$A3602&lt;&gt;""),(VLOOKUP($A3602,basisdata!$J$1:$M$3403,2,0)),"")</f>
        <v/>
      </c>
    </row>
    <row r="3603" spans="7:8" x14ac:dyDescent="0.3">
      <c r="G3603" s="2" t="str">
        <f>IF(AND($A3603&lt;&gt;"Eindtotaal",$A3603&lt;&gt;""),(VLOOKUP($A3603,basisdata!$J$1:$M$3403,4,0)),"")</f>
        <v/>
      </c>
      <c r="H3603" s="2" t="str">
        <f>IF(AND($A3603&lt;&gt;"Eindtotaal",$A3603&lt;&gt;""),(VLOOKUP($A3603,basisdata!$J$1:$M$3403,2,0)),"")</f>
        <v/>
      </c>
    </row>
    <row r="3604" spans="7:8" x14ac:dyDescent="0.3">
      <c r="G3604" s="2" t="str">
        <f>IF(AND($A3604&lt;&gt;"Eindtotaal",$A3604&lt;&gt;""),(VLOOKUP($A3604,basisdata!$J$1:$M$3403,4,0)),"")</f>
        <v/>
      </c>
      <c r="H3604" s="2" t="str">
        <f>IF(AND($A3604&lt;&gt;"Eindtotaal",$A3604&lt;&gt;""),(VLOOKUP($A3604,basisdata!$J$1:$M$3403,2,0)),"")</f>
        <v/>
      </c>
    </row>
    <row r="3605" spans="7:8" x14ac:dyDescent="0.3">
      <c r="G3605" s="2" t="str">
        <f>IF(AND($A3605&lt;&gt;"Eindtotaal",$A3605&lt;&gt;""),(VLOOKUP($A3605,basisdata!$J$1:$M$3403,4,0)),"")</f>
        <v/>
      </c>
      <c r="H3605" s="2" t="str">
        <f>IF(AND($A3605&lt;&gt;"Eindtotaal",$A3605&lt;&gt;""),(VLOOKUP($A3605,basisdata!$J$1:$M$3403,2,0)),"")</f>
        <v/>
      </c>
    </row>
    <row r="3606" spans="7:8" x14ac:dyDescent="0.3">
      <c r="G3606" s="2" t="str">
        <f>IF(AND($A3606&lt;&gt;"Eindtotaal",$A3606&lt;&gt;""),(VLOOKUP($A3606,basisdata!$J$1:$M$3403,4,0)),"")</f>
        <v/>
      </c>
      <c r="H3606" s="2" t="str">
        <f>IF(AND($A3606&lt;&gt;"Eindtotaal",$A3606&lt;&gt;""),(VLOOKUP($A3606,basisdata!$J$1:$M$3403,2,0)),"")</f>
        <v/>
      </c>
    </row>
    <row r="3607" spans="7:8" x14ac:dyDescent="0.3">
      <c r="G3607" s="2" t="str">
        <f>IF(AND($A3607&lt;&gt;"Eindtotaal",$A3607&lt;&gt;""),(VLOOKUP($A3607,basisdata!$J$1:$M$3403,4,0)),"")</f>
        <v/>
      </c>
      <c r="H3607" s="2" t="str">
        <f>IF(AND($A3607&lt;&gt;"Eindtotaal",$A3607&lt;&gt;""),(VLOOKUP($A3607,basisdata!$J$1:$M$3403,2,0)),"")</f>
        <v/>
      </c>
    </row>
    <row r="3608" spans="7:8" x14ac:dyDescent="0.3">
      <c r="G3608" s="2" t="str">
        <f>IF(AND($A3608&lt;&gt;"Eindtotaal",$A3608&lt;&gt;""),(VLOOKUP($A3608,basisdata!$J$1:$M$3403,4,0)),"")</f>
        <v/>
      </c>
      <c r="H3608" s="2" t="str">
        <f>IF(AND($A3608&lt;&gt;"Eindtotaal",$A3608&lt;&gt;""),(VLOOKUP($A3608,basisdata!$J$1:$M$3403,2,0)),"")</f>
        <v/>
      </c>
    </row>
    <row r="3609" spans="7:8" x14ac:dyDescent="0.3">
      <c r="G3609" s="2" t="str">
        <f>IF(AND($A3609&lt;&gt;"Eindtotaal",$A3609&lt;&gt;""),(VLOOKUP($A3609,basisdata!$J$1:$M$3403,4,0)),"")</f>
        <v/>
      </c>
      <c r="H3609" s="2" t="str">
        <f>IF(AND($A3609&lt;&gt;"Eindtotaal",$A3609&lt;&gt;""),(VLOOKUP($A3609,basisdata!$J$1:$M$3403,2,0)),"")</f>
        <v/>
      </c>
    </row>
    <row r="3610" spans="7:8" x14ac:dyDescent="0.3">
      <c r="G3610" s="2" t="str">
        <f>IF(AND($A3610&lt;&gt;"Eindtotaal",$A3610&lt;&gt;""),(VLOOKUP($A3610,basisdata!$J$1:$M$3403,4,0)),"")</f>
        <v/>
      </c>
      <c r="H3610" s="2" t="str">
        <f>IF(AND($A3610&lt;&gt;"Eindtotaal",$A3610&lt;&gt;""),(VLOOKUP($A3610,basisdata!$J$1:$M$3403,2,0)),"")</f>
        <v/>
      </c>
    </row>
    <row r="3611" spans="7:8" x14ac:dyDescent="0.3">
      <c r="G3611" s="2" t="str">
        <f>IF(AND($A3611&lt;&gt;"Eindtotaal",$A3611&lt;&gt;""),(VLOOKUP($A3611,basisdata!$J$1:$M$3403,4,0)),"")</f>
        <v/>
      </c>
      <c r="H3611" s="2" t="str">
        <f>IF(AND($A3611&lt;&gt;"Eindtotaal",$A3611&lt;&gt;""),(VLOOKUP($A3611,basisdata!$J$1:$M$3403,2,0)),"")</f>
        <v/>
      </c>
    </row>
    <row r="3612" spans="7:8" x14ac:dyDescent="0.3">
      <c r="G3612" s="2" t="str">
        <f>IF(AND($A3612&lt;&gt;"Eindtotaal",$A3612&lt;&gt;""),(VLOOKUP($A3612,basisdata!$J$1:$M$3403,4,0)),"")</f>
        <v/>
      </c>
      <c r="H3612" s="2" t="str">
        <f>IF(AND($A3612&lt;&gt;"Eindtotaal",$A3612&lt;&gt;""),(VLOOKUP($A3612,basisdata!$J$1:$M$3403,2,0)),"")</f>
        <v/>
      </c>
    </row>
    <row r="3613" spans="7:8" x14ac:dyDescent="0.3">
      <c r="G3613" s="2" t="str">
        <f>IF(AND($A3613&lt;&gt;"Eindtotaal",$A3613&lt;&gt;""),(VLOOKUP($A3613,basisdata!$J$1:$M$3403,4,0)),"")</f>
        <v/>
      </c>
      <c r="H3613" s="2" t="str">
        <f>IF(AND($A3613&lt;&gt;"Eindtotaal",$A3613&lt;&gt;""),(VLOOKUP($A3613,basisdata!$J$1:$M$3403,2,0)),"")</f>
        <v/>
      </c>
    </row>
    <row r="3614" spans="7:8" x14ac:dyDescent="0.3">
      <c r="G3614" s="2" t="str">
        <f>IF(AND($A3614&lt;&gt;"Eindtotaal",$A3614&lt;&gt;""),(VLOOKUP($A3614,basisdata!$J$1:$M$3403,4,0)),"")</f>
        <v/>
      </c>
      <c r="H3614" s="2" t="str">
        <f>IF(AND($A3614&lt;&gt;"Eindtotaal",$A3614&lt;&gt;""),(VLOOKUP($A3614,basisdata!$J$1:$M$3403,2,0)),"")</f>
        <v/>
      </c>
    </row>
    <row r="3615" spans="7:8" x14ac:dyDescent="0.3">
      <c r="G3615" s="2" t="str">
        <f>IF(AND($A3615&lt;&gt;"Eindtotaal",$A3615&lt;&gt;""),(VLOOKUP($A3615,basisdata!$J$1:$M$3403,4,0)),"")</f>
        <v/>
      </c>
      <c r="H3615" s="2" t="str">
        <f>IF(AND($A3615&lt;&gt;"Eindtotaal",$A3615&lt;&gt;""),(VLOOKUP($A3615,basisdata!$J$1:$M$3403,2,0)),"")</f>
        <v/>
      </c>
    </row>
    <row r="3616" spans="7:8" x14ac:dyDescent="0.3">
      <c r="G3616" s="2" t="str">
        <f>IF(AND($A3616&lt;&gt;"Eindtotaal",$A3616&lt;&gt;""),(VLOOKUP($A3616,basisdata!$J$1:$M$3403,4,0)),"")</f>
        <v/>
      </c>
      <c r="H3616" s="2" t="str">
        <f>IF(AND($A3616&lt;&gt;"Eindtotaal",$A3616&lt;&gt;""),(VLOOKUP($A3616,basisdata!$J$1:$M$3403,2,0)),"")</f>
        <v/>
      </c>
    </row>
    <row r="3617" spans="7:8" x14ac:dyDescent="0.3">
      <c r="G3617" s="2" t="str">
        <f>IF(AND($A3617&lt;&gt;"Eindtotaal",$A3617&lt;&gt;""),(VLOOKUP($A3617,basisdata!$J$1:$M$3403,4,0)),"")</f>
        <v/>
      </c>
      <c r="H3617" s="2" t="str">
        <f>IF(AND($A3617&lt;&gt;"Eindtotaal",$A3617&lt;&gt;""),(VLOOKUP($A3617,basisdata!$J$1:$M$3403,2,0)),"")</f>
        <v/>
      </c>
    </row>
    <row r="3618" spans="7:8" x14ac:dyDescent="0.3">
      <c r="G3618" s="2" t="str">
        <f>IF(AND($A3618&lt;&gt;"Eindtotaal",$A3618&lt;&gt;""),(VLOOKUP($A3618,basisdata!$J$1:$M$3403,4,0)),"")</f>
        <v/>
      </c>
      <c r="H3618" s="2" t="str">
        <f>IF(AND($A3618&lt;&gt;"Eindtotaal",$A3618&lt;&gt;""),(VLOOKUP($A3618,basisdata!$J$1:$M$3403,2,0)),"")</f>
        <v/>
      </c>
    </row>
    <row r="3619" spans="7:8" x14ac:dyDescent="0.3">
      <c r="G3619" s="2" t="str">
        <f>IF(AND($A3619&lt;&gt;"Eindtotaal",$A3619&lt;&gt;""),(VLOOKUP($A3619,basisdata!$J$1:$M$3403,4,0)),"")</f>
        <v/>
      </c>
      <c r="H3619" s="2" t="str">
        <f>IF(AND($A3619&lt;&gt;"Eindtotaal",$A3619&lt;&gt;""),(VLOOKUP($A3619,basisdata!$J$1:$M$3403,2,0)),"")</f>
        <v/>
      </c>
    </row>
    <row r="3620" spans="7:8" x14ac:dyDescent="0.3">
      <c r="G3620" s="2" t="str">
        <f>IF(AND($A3620&lt;&gt;"Eindtotaal",$A3620&lt;&gt;""),(VLOOKUP($A3620,basisdata!$J$1:$M$3403,4,0)),"")</f>
        <v/>
      </c>
      <c r="H3620" s="2" t="str">
        <f>IF(AND($A3620&lt;&gt;"Eindtotaal",$A3620&lt;&gt;""),(VLOOKUP($A3620,basisdata!$J$1:$M$3403,2,0)),"")</f>
        <v/>
      </c>
    </row>
    <row r="3621" spans="7:8" x14ac:dyDescent="0.3">
      <c r="G3621" s="2" t="str">
        <f>IF(AND($A3621&lt;&gt;"Eindtotaal",$A3621&lt;&gt;""),(VLOOKUP($A3621,basisdata!$J$1:$M$3403,4,0)),"")</f>
        <v/>
      </c>
      <c r="H3621" s="2" t="str">
        <f>IF(AND($A3621&lt;&gt;"Eindtotaal",$A3621&lt;&gt;""),(VLOOKUP($A3621,basisdata!$J$1:$M$3403,2,0)),"")</f>
        <v/>
      </c>
    </row>
    <row r="3622" spans="7:8" x14ac:dyDescent="0.3">
      <c r="G3622" s="2" t="str">
        <f>IF(AND($A3622&lt;&gt;"Eindtotaal",$A3622&lt;&gt;""),(VLOOKUP($A3622,basisdata!$J$1:$M$3403,4,0)),"")</f>
        <v/>
      </c>
      <c r="H3622" s="2" t="str">
        <f>IF(AND($A3622&lt;&gt;"Eindtotaal",$A3622&lt;&gt;""),(VLOOKUP($A3622,basisdata!$J$1:$M$3403,2,0)),"")</f>
        <v/>
      </c>
    </row>
    <row r="3623" spans="7:8" x14ac:dyDescent="0.3">
      <c r="G3623" s="2" t="str">
        <f>IF(AND($A3623&lt;&gt;"Eindtotaal",$A3623&lt;&gt;""),(VLOOKUP($A3623,basisdata!$J$1:$M$3403,4,0)),"")</f>
        <v/>
      </c>
      <c r="H3623" s="2" t="str">
        <f>IF(AND($A3623&lt;&gt;"Eindtotaal",$A3623&lt;&gt;""),(VLOOKUP($A3623,basisdata!$J$1:$M$3403,2,0)),"")</f>
        <v/>
      </c>
    </row>
    <row r="3624" spans="7:8" x14ac:dyDescent="0.3">
      <c r="G3624" s="2" t="str">
        <f>IF(AND($A3624&lt;&gt;"Eindtotaal",$A3624&lt;&gt;""),(VLOOKUP($A3624,basisdata!$J$1:$M$3403,4,0)),"")</f>
        <v/>
      </c>
      <c r="H3624" s="2" t="str">
        <f>IF(AND($A3624&lt;&gt;"Eindtotaal",$A3624&lt;&gt;""),(VLOOKUP($A3624,basisdata!$J$1:$M$3403,2,0)),"")</f>
        <v/>
      </c>
    </row>
    <row r="3625" spans="7:8" x14ac:dyDescent="0.3">
      <c r="G3625" s="2" t="str">
        <f>IF(AND($A3625&lt;&gt;"Eindtotaal",$A3625&lt;&gt;""),(VLOOKUP($A3625,basisdata!$J$1:$M$3403,4,0)),"")</f>
        <v/>
      </c>
      <c r="H3625" s="2" t="str">
        <f>IF(AND($A3625&lt;&gt;"Eindtotaal",$A3625&lt;&gt;""),(VLOOKUP($A3625,basisdata!$J$1:$M$3403,2,0)),"")</f>
        <v/>
      </c>
    </row>
    <row r="3626" spans="7:8" x14ac:dyDescent="0.3">
      <c r="G3626" s="2" t="str">
        <f>IF(AND($A3626&lt;&gt;"Eindtotaal",$A3626&lt;&gt;""),(VLOOKUP($A3626,basisdata!$J$1:$M$3403,4,0)),"")</f>
        <v/>
      </c>
      <c r="H3626" s="2" t="str">
        <f>IF(AND($A3626&lt;&gt;"Eindtotaal",$A3626&lt;&gt;""),(VLOOKUP($A3626,basisdata!$J$1:$M$3403,2,0)),"")</f>
        <v/>
      </c>
    </row>
    <row r="3627" spans="7:8" x14ac:dyDescent="0.3">
      <c r="G3627" s="2" t="str">
        <f>IF(AND($A3627&lt;&gt;"Eindtotaal",$A3627&lt;&gt;""),(VLOOKUP($A3627,basisdata!$J$1:$M$3403,4,0)),"")</f>
        <v/>
      </c>
      <c r="H3627" s="2" t="str">
        <f>IF(AND($A3627&lt;&gt;"Eindtotaal",$A3627&lt;&gt;""),(VLOOKUP($A3627,basisdata!$J$1:$M$3403,2,0)),"")</f>
        <v/>
      </c>
    </row>
    <row r="3628" spans="7:8" x14ac:dyDescent="0.3">
      <c r="G3628" s="2" t="str">
        <f>IF(AND($A3628&lt;&gt;"Eindtotaal",$A3628&lt;&gt;""),(VLOOKUP($A3628,basisdata!$J$1:$M$3403,4,0)),"")</f>
        <v/>
      </c>
      <c r="H3628" s="2" t="str">
        <f>IF(AND($A3628&lt;&gt;"Eindtotaal",$A3628&lt;&gt;""),(VLOOKUP($A3628,basisdata!$J$1:$M$3403,2,0)),"")</f>
        <v/>
      </c>
    </row>
    <row r="3629" spans="7:8" x14ac:dyDescent="0.3">
      <c r="G3629" s="2" t="str">
        <f>IF(AND($A3629&lt;&gt;"Eindtotaal",$A3629&lt;&gt;""),(VLOOKUP($A3629,basisdata!$J$1:$M$3403,4,0)),"")</f>
        <v/>
      </c>
      <c r="H3629" s="2" t="str">
        <f>IF(AND($A3629&lt;&gt;"Eindtotaal",$A3629&lt;&gt;""),(VLOOKUP($A3629,basisdata!$J$1:$M$3403,2,0)),"")</f>
        <v/>
      </c>
    </row>
    <row r="3630" spans="7:8" x14ac:dyDescent="0.3">
      <c r="G3630" s="2" t="str">
        <f>IF(AND($A3630&lt;&gt;"Eindtotaal",$A3630&lt;&gt;""),(VLOOKUP($A3630,basisdata!$J$1:$M$3403,4,0)),"")</f>
        <v/>
      </c>
      <c r="H3630" s="2" t="str">
        <f>IF(AND($A3630&lt;&gt;"Eindtotaal",$A3630&lt;&gt;""),(VLOOKUP($A3630,basisdata!$J$1:$M$3403,2,0)),"")</f>
        <v/>
      </c>
    </row>
    <row r="3631" spans="7:8" x14ac:dyDescent="0.3">
      <c r="G3631" s="2" t="str">
        <f>IF(AND($A3631&lt;&gt;"Eindtotaal",$A3631&lt;&gt;""),(VLOOKUP($A3631,basisdata!$J$1:$M$3403,4,0)),"")</f>
        <v/>
      </c>
      <c r="H3631" s="2" t="str">
        <f>IF(AND($A3631&lt;&gt;"Eindtotaal",$A3631&lt;&gt;""),(VLOOKUP($A3631,basisdata!$J$1:$M$3403,2,0)),"")</f>
        <v/>
      </c>
    </row>
    <row r="3632" spans="7:8" x14ac:dyDescent="0.3">
      <c r="G3632" s="2" t="str">
        <f>IF(AND($A3632&lt;&gt;"Eindtotaal",$A3632&lt;&gt;""),(VLOOKUP($A3632,basisdata!$J$1:$M$3403,4,0)),"")</f>
        <v/>
      </c>
      <c r="H3632" s="2" t="str">
        <f>IF(AND($A3632&lt;&gt;"Eindtotaal",$A3632&lt;&gt;""),(VLOOKUP($A3632,basisdata!$J$1:$M$3403,2,0)),"")</f>
        <v/>
      </c>
    </row>
    <row r="3633" spans="7:8" x14ac:dyDescent="0.3">
      <c r="G3633" s="2" t="str">
        <f>IF(AND($A3633&lt;&gt;"Eindtotaal",$A3633&lt;&gt;""),(VLOOKUP($A3633,basisdata!$J$1:$M$3403,4,0)),"")</f>
        <v/>
      </c>
      <c r="H3633" s="2" t="str">
        <f>IF(AND($A3633&lt;&gt;"Eindtotaal",$A3633&lt;&gt;""),(VLOOKUP($A3633,basisdata!$J$1:$M$3403,2,0)),"")</f>
        <v/>
      </c>
    </row>
    <row r="3634" spans="7:8" x14ac:dyDescent="0.3">
      <c r="G3634" s="2" t="str">
        <f>IF(AND($A3634&lt;&gt;"Eindtotaal",$A3634&lt;&gt;""),(VLOOKUP($A3634,basisdata!$J$1:$M$3403,4,0)),"")</f>
        <v/>
      </c>
      <c r="H3634" s="2" t="str">
        <f>IF(AND($A3634&lt;&gt;"Eindtotaal",$A3634&lt;&gt;""),(VLOOKUP($A3634,basisdata!$J$1:$M$3403,2,0)),"")</f>
        <v/>
      </c>
    </row>
    <row r="3635" spans="7:8" x14ac:dyDescent="0.3">
      <c r="G3635" s="2" t="str">
        <f>IF(AND($A3635&lt;&gt;"Eindtotaal",$A3635&lt;&gt;""),(VLOOKUP($A3635,basisdata!$J$1:$M$3403,4,0)),"")</f>
        <v/>
      </c>
      <c r="H3635" s="2" t="str">
        <f>IF(AND($A3635&lt;&gt;"Eindtotaal",$A3635&lt;&gt;""),(VLOOKUP($A3635,basisdata!$J$1:$M$3403,2,0)),"")</f>
        <v/>
      </c>
    </row>
    <row r="3636" spans="7:8" x14ac:dyDescent="0.3">
      <c r="G3636" s="2" t="str">
        <f>IF(AND($A3636&lt;&gt;"Eindtotaal",$A3636&lt;&gt;""),(VLOOKUP($A3636,basisdata!$J$1:$M$3403,4,0)),"")</f>
        <v/>
      </c>
      <c r="H3636" s="2" t="str">
        <f>IF(AND($A3636&lt;&gt;"Eindtotaal",$A3636&lt;&gt;""),(VLOOKUP($A3636,basisdata!$J$1:$M$3403,2,0)),"")</f>
        <v/>
      </c>
    </row>
    <row r="3637" spans="7:8" x14ac:dyDescent="0.3">
      <c r="G3637" s="2" t="str">
        <f>IF(AND($A3637&lt;&gt;"Eindtotaal",$A3637&lt;&gt;""),(VLOOKUP($A3637,basisdata!$J$1:$M$3403,4,0)),"")</f>
        <v/>
      </c>
      <c r="H3637" s="2" t="str">
        <f>IF(AND($A3637&lt;&gt;"Eindtotaal",$A3637&lt;&gt;""),(VLOOKUP($A3637,basisdata!$J$1:$M$3403,2,0)),"")</f>
        <v/>
      </c>
    </row>
    <row r="3638" spans="7:8" x14ac:dyDescent="0.3">
      <c r="G3638" s="2" t="str">
        <f>IF(AND($A3638&lt;&gt;"Eindtotaal",$A3638&lt;&gt;""),(VLOOKUP($A3638,basisdata!$J$1:$M$3403,4,0)),"")</f>
        <v/>
      </c>
      <c r="H3638" s="2" t="str">
        <f>IF(AND($A3638&lt;&gt;"Eindtotaal",$A3638&lt;&gt;""),(VLOOKUP($A3638,basisdata!$J$1:$M$3403,2,0)),"")</f>
        <v/>
      </c>
    </row>
    <row r="3639" spans="7:8" x14ac:dyDescent="0.3">
      <c r="G3639" s="2" t="str">
        <f>IF(AND($A3639&lt;&gt;"Eindtotaal",$A3639&lt;&gt;""),(VLOOKUP($A3639,basisdata!$J$1:$M$3403,4,0)),"")</f>
        <v/>
      </c>
      <c r="H3639" s="2" t="str">
        <f>IF(AND($A3639&lt;&gt;"Eindtotaal",$A3639&lt;&gt;""),(VLOOKUP($A3639,basisdata!$J$1:$M$3403,2,0)),"")</f>
        <v/>
      </c>
    </row>
    <row r="3640" spans="7:8" x14ac:dyDescent="0.3">
      <c r="G3640" s="2" t="str">
        <f>IF(AND($A3640&lt;&gt;"Eindtotaal",$A3640&lt;&gt;""),(VLOOKUP($A3640,basisdata!$J$1:$M$3403,4,0)),"")</f>
        <v/>
      </c>
      <c r="H3640" s="2" t="str">
        <f>IF(AND($A3640&lt;&gt;"Eindtotaal",$A3640&lt;&gt;""),(VLOOKUP($A3640,basisdata!$J$1:$M$3403,2,0)),"")</f>
        <v/>
      </c>
    </row>
    <row r="3641" spans="7:8" x14ac:dyDescent="0.3">
      <c r="G3641" s="2" t="str">
        <f>IF(AND($A3641&lt;&gt;"Eindtotaal",$A3641&lt;&gt;""),(VLOOKUP($A3641,basisdata!$J$1:$M$3403,4,0)),"")</f>
        <v/>
      </c>
      <c r="H3641" s="2" t="str">
        <f>IF(AND($A3641&lt;&gt;"Eindtotaal",$A3641&lt;&gt;""),(VLOOKUP($A3641,basisdata!$J$1:$M$3403,2,0)),"")</f>
        <v/>
      </c>
    </row>
    <row r="3642" spans="7:8" x14ac:dyDescent="0.3">
      <c r="G3642" s="2" t="str">
        <f>IF(AND($A3642&lt;&gt;"Eindtotaal",$A3642&lt;&gt;""),(VLOOKUP($A3642,basisdata!$J$1:$M$3403,4,0)),"")</f>
        <v/>
      </c>
      <c r="H3642" s="2" t="str">
        <f>IF(AND($A3642&lt;&gt;"Eindtotaal",$A3642&lt;&gt;""),(VLOOKUP($A3642,basisdata!$J$1:$M$3403,2,0)),"")</f>
        <v/>
      </c>
    </row>
    <row r="3643" spans="7:8" x14ac:dyDescent="0.3">
      <c r="G3643" s="2" t="str">
        <f>IF(AND($A3643&lt;&gt;"Eindtotaal",$A3643&lt;&gt;""),(VLOOKUP($A3643,basisdata!$J$1:$M$3403,4,0)),"")</f>
        <v/>
      </c>
      <c r="H3643" s="2" t="str">
        <f>IF(AND($A3643&lt;&gt;"Eindtotaal",$A3643&lt;&gt;""),(VLOOKUP($A3643,basisdata!$J$1:$M$3403,2,0)),"")</f>
        <v/>
      </c>
    </row>
  </sheetData>
  <sheetProtection algorithmName="SHA-512" hashValue="x25dLJt/WlzpOfan3S+qMUjTZvzpq9R9+GVTqG5UjB+Mg9w3SQmC8z2isbBFfoOUp9SoYu+KNEa0XghmXU/qMA==" saltValue="sVPkl/Y87BIVAmHMtp77/g==" spinCount="100000" sheet="1" formatCells="0" formatColumns="0" formatRows="0" insertColumns="0" insertRows="0" insertHyperlinks="0" deleteColumns="0" deleteRows="0" sort="0" autoFilter="0" pivotTables="0"/>
  <mergeCells count="4">
    <mergeCell ref="H31:I31"/>
    <mergeCell ref="A1:O2"/>
    <mergeCell ref="B26:E26"/>
    <mergeCell ref="B27:F27"/>
  </mergeCells>
  <conditionalFormatting sqref="G1000:H3643 I1000:O2023 G36:O999">
    <cfRule type="expression" dxfId="38" priority="4">
      <formula>$G36&lt;&gt;""</formula>
    </cfRule>
  </conditionalFormatting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7B0FC-0CFD-47A5-AAAC-7B62ECC386C1}">
  <sheetPr codeName="Blad8">
    <pageSetUpPr fitToPage="1"/>
  </sheetPr>
  <dimension ref="A1:S29"/>
  <sheetViews>
    <sheetView showGridLines="0" topLeftCell="A3" workbookViewId="0">
      <selection activeCell="E6" sqref="E6:J6"/>
    </sheetView>
  </sheetViews>
  <sheetFormatPr defaultRowHeight="14.4" x14ac:dyDescent="0.3"/>
  <cols>
    <col min="10" max="10" width="20.21875" customWidth="1"/>
    <col min="11" max="11" width="8.33203125" customWidth="1"/>
    <col min="12" max="16" width="9.109375" hidden="1" customWidth="1"/>
  </cols>
  <sheetData>
    <row r="1" spans="2:19" ht="16.2" thickBot="1" x14ac:dyDescent="0.35">
      <c r="B1" s="130" t="s">
        <v>6382</v>
      </c>
      <c r="C1" s="129"/>
      <c r="D1" s="129"/>
      <c r="E1" s="129"/>
      <c r="F1" s="128"/>
      <c r="G1" s="127"/>
      <c r="H1" s="126"/>
      <c r="I1" s="126"/>
      <c r="J1" s="126"/>
      <c r="K1" s="126"/>
    </row>
    <row r="2" spans="2:19" ht="15" thickBot="1" x14ac:dyDescent="0.35">
      <c r="G2" s="19"/>
    </row>
    <row r="3" spans="2:19" x14ac:dyDescent="0.3">
      <c r="B3" s="180" t="s">
        <v>6381</v>
      </c>
      <c r="C3" s="181"/>
      <c r="D3" s="181"/>
      <c r="E3" s="181"/>
      <c r="F3" s="181"/>
      <c r="G3" s="181"/>
      <c r="H3" s="181"/>
      <c r="I3" s="181"/>
      <c r="J3" s="181"/>
      <c r="P3">
        <v>10</v>
      </c>
    </row>
    <row r="4" spans="2:19" ht="15" thickBot="1" x14ac:dyDescent="0.35">
      <c r="G4" s="19"/>
      <c r="P4">
        <v>11</v>
      </c>
    </row>
    <row r="5" spans="2:19" ht="15" thickBot="1" x14ac:dyDescent="0.35">
      <c r="B5" t="s">
        <v>6380</v>
      </c>
      <c r="E5" s="182" t="str">
        <f>overzichtsfiche!B27</f>
        <v>foutieve geheime code</v>
      </c>
      <c r="F5" s="183"/>
      <c r="G5" s="183"/>
      <c r="H5" s="183"/>
      <c r="I5" s="183"/>
      <c r="J5" s="184"/>
    </row>
    <row r="6" spans="2:19" ht="15" thickBot="1" x14ac:dyDescent="0.35">
      <c r="B6" t="s">
        <v>6379</v>
      </c>
      <c r="E6" s="185">
        <f>overzichtsfiche!B31</f>
        <v>0</v>
      </c>
      <c r="F6" s="183"/>
      <c r="G6" s="183"/>
      <c r="H6" s="183"/>
      <c r="I6" s="183"/>
      <c r="J6" s="184"/>
      <c r="Q6" s="124"/>
    </row>
    <row r="7" spans="2:19" ht="15" thickBot="1" x14ac:dyDescent="0.35">
      <c r="B7" t="s">
        <v>6378</v>
      </c>
      <c r="E7" s="175"/>
      <c r="F7" s="176"/>
      <c r="G7" s="176"/>
      <c r="H7" s="176"/>
      <c r="I7" s="176"/>
      <c r="J7" s="177"/>
    </row>
    <row r="8" spans="2:19" ht="15" thickBot="1" x14ac:dyDescent="0.35">
      <c r="B8" t="s">
        <v>6377</v>
      </c>
      <c r="E8" s="175"/>
      <c r="F8" s="176"/>
      <c r="G8" s="176"/>
      <c r="H8" s="176"/>
      <c r="I8" s="176"/>
      <c r="J8" s="177"/>
    </row>
    <row r="9" spans="2:19" ht="15" thickBot="1" x14ac:dyDescent="0.35">
      <c r="B9" t="s">
        <v>6376</v>
      </c>
      <c r="E9" s="175"/>
      <c r="F9" s="176"/>
      <c r="G9" s="176"/>
      <c r="H9" s="176"/>
      <c r="I9" s="176"/>
      <c r="J9" s="177"/>
      <c r="Q9" s="124" t="s">
        <v>6375</v>
      </c>
      <c r="S9" s="124" t="s">
        <v>6374</v>
      </c>
    </row>
    <row r="10" spans="2:19" ht="15" thickBot="1" x14ac:dyDescent="0.35">
      <c r="B10" t="s">
        <v>6373</v>
      </c>
      <c r="E10" s="175"/>
      <c r="F10" s="176"/>
      <c r="G10" s="176"/>
      <c r="H10" s="176"/>
      <c r="I10" s="176"/>
      <c r="J10" s="177"/>
      <c r="S10" s="125" t="s">
        <v>6372</v>
      </c>
    </row>
    <row r="11" spans="2:19" ht="15" thickBot="1" x14ac:dyDescent="0.35">
      <c r="B11" t="s">
        <v>6371</v>
      </c>
      <c r="E11" s="175"/>
      <c r="F11" s="176"/>
      <c r="G11" s="176"/>
      <c r="H11" s="176"/>
      <c r="I11" s="176"/>
      <c r="J11" s="177"/>
      <c r="R11" s="124"/>
      <c r="S11" s="124"/>
    </row>
    <row r="12" spans="2:19" ht="15" thickBot="1" x14ac:dyDescent="0.35">
      <c r="B12" t="s">
        <v>6370</v>
      </c>
      <c r="E12" s="175"/>
      <c r="F12" s="176"/>
      <c r="G12" s="176"/>
      <c r="H12" s="176"/>
      <c r="I12" s="176"/>
      <c r="J12" s="177"/>
    </row>
    <row r="13" spans="2:19" ht="15" thickBot="1" x14ac:dyDescent="0.35">
      <c r="B13" t="s">
        <v>6369</v>
      </c>
      <c r="E13" s="175"/>
      <c r="F13" s="176"/>
      <c r="G13" s="176"/>
      <c r="H13" s="176"/>
      <c r="I13" s="176"/>
      <c r="J13" s="177"/>
      <c r="P13">
        <v>1</v>
      </c>
    </row>
    <row r="14" spans="2:19" x14ac:dyDescent="0.3">
      <c r="P14">
        <v>2</v>
      </c>
    </row>
    <row r="15" spans="2:19" x14ac:dyDescent="0.3">
      <c r="B15" s="178" t="s">
        <v>6368</v>
      </c>
      <c r="C15" s="179"/>
      <c r="D15" s="179"/>
      <c r="E15" s="179"/>
      <c r="F15" s="179"/>
      <c r="G15" s="179"/>
      <c r="H15" s="179"/>
      <c r="I15" s="179"/>
      <c r="J15" s="179"/>
      <c r="P15">
        <v>3</v>
      </c>
    </row>
    <row r="17" spans="1:10" x14ac:dyDescent="0.3">
      <c r="B17" s="186" t="s">
        <v>6367</v>
      </c>
      <c r="C17" s="187"/>
      <c r="D17" s="187"/>
      <c r="E17" s="187"/>
      <c r="F17" s="187"/>
      <c r="G17" s="187"/>
      <c r="H17" s="123"/>
      <c r="I17" s="123"/>
      <c r="J17" s="123"/>
    </row>
    <row r="18" spans="1:10" x14ac:dyDescent="0.3">
      <c r="B18" s="187" t="s">
        <v>6366</v>
      </c>
      <c r="C18" s="187"/>
      <c r="D18" s="187"/>
      <c r="E18" s="187"/>
      <c r="F18" s="187"/>
      <c r="G18" s="187"/>
      <c r="H18" s="187"/>
      <c r="I18" s="187"/>
      <c r="J18" s="187"/>
    </row>
    <row r="19" spans="1:10" x14ac:dyDescent="0.3">
      <c r="A19" s="122"/>
      <c r="B19" s="112"/>
      <c r="C19" s="112"/>
      <c r="D19" s="112"/>
      <c r="E19" s="112"/>
      <c r="F19" s="112"/>
      <c r="G19" s="112"/>
      <c r="H19" s="112"/>
      <c r="I19" s="112"/>
      <c r="J19" s="112"/>
    </row>
    <row r="20" spans="1:10" x14ac:dyDescent="0.3">
      <c r="A20" s="122"/>
      <c r="B20" s="113" t="s">
        <v>6365</v>
      </c>
      <c r="C20" s="119"/>
      <c r="D20" s="117" t="s">
        <v>6364</v>
      </c>
      <c r="E20" s="121"/>
      <c r="F20" s="113" t="s">
        <v>6363</v>
      </c>
      <c r="G20" s="121"/>
      <c r="H20" s="117" t="s">
        <v>6362</v>
      </c>
      <c r="I20" s="120"/>
      <c r="J20" s="115"/>
    </row>
    <row r="21" spans="1:10" x14ac:dyDescent="0.3">
      <c r="A21" s="112"/>
      <c r="B21" s="113"/>
      <c r="C21" s="119"/>
      <c r="D21" s="117"/>
      <c r="E21" s="118"/>
      <c r="F21" s="113"/>
      <c r="G21" s="118"/>
      <c r="H21" s="117"/>
      <c r="I21" s="116"/>
      <c r="J21" s="115"/>
    </row>
    <row r="22" spans="1:10" x14ac:dyDescent="0.3">
      <c r="A22" s="113"/>
      <c r="B22" s="112"/>
      <c r="C22" s="112"/>
      <c r="D22" s="112"/>
      <c r="E22" s="112"/>
      <c r="F22" s="112"/>
      <c r="G22" s="112"/>
      <c r="H22" s="112"/>
      <c r="I22" s="112"/>
      <c r="J22" s="112"/>
    </row>
    <row r="23" spans="1:10" x14ac:dyDescent="0.3">
      <c r="A23" s="113"/>
      <c r="B23" s="188" t="s">
        <v>6361</v>
      </c>
      <c r="C23" s="188" t="s">
        <v>6358</v>
      </c>
      <c r="D23" s="189"/>
      <c r="E23" s="190"/>
      <c r="F23" s="191"/>
      <c r="G23" s="188" t="s">
        <v>6361</v>
      </c>
      <c r="H23" s="187" t="s">
        <v>6358</v>
      </c>
      <c r="I23" s="189"/>
      <c r="J23" s="191"/>
    </row>
    <row r="24" spans="1:10" x14ac:dyDescent="0.3">
      <c r="A24" s="112"/>
      <c r="B24" s="113"/>
      <c r="C24" s="114"/>
      <c r="D24" s="114"/>
      <c r="E24" s="114"/>
      <c r="F24" s="114"/>
      <c r="G24" s="114"/>
      <c r="H24" s="113"/>
      <c r="I24" s="113"/>
      <c r="J24" s="113"/>
    </row>
    <row r="25" spans="1:10" x14ac:dyDescent="0.3">
      <c r="A25" s="113"/>
      <c r="B25" s="188" t="s">
        <v>6360</v>
      </c>
      <c r="C25" s="187" t="s">
        <v>6358</v>
      </c>
      <c r="D25" s="192"/>
      <c r="E25" s="193"/>
      <c r="F25" s="194"/>
      <c r="G25" s="188" t="s">
        <v>6360</v>
      </c>
      <c r="H25" s="187"/>
      <c r="I25" s="192"/>
      <c r="J25" s="194"/>
    </row>
    <row r="26" spans="1:10" x14ac:dyDescent="0.3">
      <c r="A26" s="113"/>
    </row>
    <row r="27" spans="1:10" x14ac:dyDescent="0.3">
      <c r="A27" s="113"/>
      <c r="B27" s="188" t="s">
        <v>6359</v>
      </c>
      <c r="C27" s="187" t="s">
        <v>6358</v>
      </c>
      <c r="D27" s="195"/>
      <c r="E27" s="196"/>
      <c r="F27" s="197"/>
      <c r="G27" s="188" t="s">
        <v>6359</v>
      </c>
      <c r="H27" s="187" t="s">
        <v>6358</v>
      </c>
      <c r="I27" s="195"/>
      <c r="J27" s="197"/>
    </row>
    <row r="28" spans="1:10" x14ac:dyDescent="0.3">
      <c r="D28" s="111"/>
      <c r="F28" s="110"/>
      <c r="I28" s="111"/>
      <c r="J28" s="110"/>
    </row>
    <row r="29" spans="1:10" x14ac:dyDescent="0.3">
      <c r="D29" s="108"/>
      <c r="E29" s="109"/>
      <c r="F29" s="107"/>
      <c r="I29" s="108"/>
      <c r="J29" s="107"/>
    </row>
  </sheetData>
  <sheetProtection algorithmName="SHA-512" hashValue="Nva95NM5EoCmwbk6AswXWShd8B5GR42dMI/ahQvzvyK1rw7ehaPFtrAk3p4L3vkiouBWGASh+fF5iIaJLsjjBQ==" saltValue="IEnjfRp7gfB+pmt5sJV7Fg==" spinCount="100000" sheet="1" objects="1" scenarios="1"/>
  <mergeCells count="25">
    <mergeCell ref="B25:C25"/>
    <mergeCell ref="D25:F25"/>
    <mergeCell ref="G25:H25"/>
    <mergeCell ref="I25:J25"/>
    <mergeCell ref="B27:C27"/>
    <mergeCell ref="D27:F27"/>
    <mergeCell ref="G27:H27"/>
    <mergeCell ref="I27:J27"/>
    <mergeCell ref="B17:G17"/>
    <mergeCell ref="B18:J18"/>
    <mergeCell ref="B23:C23"/>
    <mergeCell ref="D23:F23"/>
    <mergeCell ref="G23:H23"/>
    <mergeCell ref="I23:J23"/>
    <mergeCell ref="E12:J12"/>
    <mergeCell ref="E13:J13"/>
    <mergeCell ref="B15:J15"/>
    <mergeCell ref="B3:J3"/>
    <mergeCell ref="E5:J5"/>
    <mergeCell ref="E6:J6"/>
    <mergeCell ref="E7:J7"/>
    <mergeCell ref="E8:J8"/>
    <mergeCell ref="E9:J9"/>
    <mergeCell ref="E10:J10"/>
    <mergeCell ref="E11:J11"/>
  </mergeCells>
  <hyperlinks>
    <hyperlink ref="S10" r:id="rId1" xr:uid="{4A4AF059-1486-4D71-95FD-46B0E9F14533}"/>
  </hyperlinks>
  <pageMargins left="0.7" right="0.7" top="0.75" bottom="0.75" header="0.3" footer="0.3"/>
  <pageSetup paperSize="9" scale="58" fitToHeight="0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27275-F82B-4F5F-BC4A-63E540B937AD}">
  <sheetPr codeName="Blad2"/>
  <dimension ref="A1:Q3970"/>
  <sheetViews>
    <sheetView topLeftCell="A594" workbookViewId="0">
      <selection activeCell="E607" sqref="E607"/>
    </sheetView>
  </sheetViews>
  <sheetFormatPr defaultColWidth="8.88671875" defaultRowHeight="14.4" x14ac:dyDescent="0.3"/>
  <cols>
    <col min="1" max="1" width="15.88671875" style="83" customWidth="1"/>
    <col min="2" max="2" width="10.109375" style="22" customWidth="1"/>
    <col min="3" max="3" width="43.109375" style="22" customWidth="1"/>
    <col min="4" max="4" width="11.6640625" style="1" bestFit="1" customWidth="1"/>
    <col min="5" max="5" width="53.21875" style="22" customWidth="1"/>
    <col min="6" max="6" width="35.44140625" style="1" customWidth="1"/>
    <col min="7" max="7" width="32.5546875" style="1" bestFit="1" customWidth="1"/>
    <col min="8" max="8" width="15.77734375" style="1" customWidth="1"/>
    <col min="9" max="9" width="13" style="1" customWidth="1"/>
    <col min="10" max="10" width="22" style="1" customWidth="1"/>
    <col min="11" max="11" width="32.5546875" bestFit="1" customWidth="1"/>
    <col min="12" max="12" width="10" bestFit="1" customWidth="1"/>
    <col min="13" max="13" width="52.44140625" bestFit="1" customWidth="1"/>
    <col min="14" max="14" width="9.109375" style="1" customWidth="1"/>
    <col min="15" max="15" width="10" style="1" bestFit="1" customWidth="1"/>
    <col min="16" max="16384" width="8.88671875" style="1"/>
  </cols>
  <sheetData>
    <row r="1" spans="1:14" x14ac:dyDescent="0.3">
      <c r="A1" s="82" t="s">
        <v>6210</v>
      </c>
      <c r="B1" s="61" t="s">
        <v>19</v>
      </c>
      <c r="C1" s="35" t="s">
        <v>18</v>
      </c>
      <c r="D1" s="17" t="s">
        <v>31</v>
      </c>
      <c r="E1" s="18" t="s">
        <v>32</v>
      </c>
      <c r="F1" s="36" t="s">
        <v>33</v>
      </c>
      <c r="G1" s="36" t="s">
        <v>34</v>
      </c>
      <c r="H1" s="43" t="s">
        <v>35</v>
      </c>
      <c r="I1" s="71" t="s">
        <v>37</v>
      </c>
      <c r="J1" s="44" t="s">
        <v>36</v>
      </c>
      <c r="K1" t="s">
        <v>6345</v>
      </c>
      <c r="L1" t="s">
        <v>6346</v>
      </c>
      <c r="M1" t="s">
        <v>6347</v>
      </c>
      <c r="N1" s="1" t="s">
        <v>6348</v>
      </c>
    </row>
    <row r="2" spans="1:14" x14ac:dyDescent="0.3">
      <c r="A2" s="75" t="s">
        <v>6353</v>
      </c>
      <c r="B2"/>
      <c r="C2" s="77">
        <v>0</v>
      </c>
      <c r="D2" t="s">
        <v>6352</v>
      </c>
      <c r="E2" t="s">
        <v>6352</v>
      </c>
      <c r="F2" t="s">
        <v>6352</v>
      </c>
      <c r="G2" s="19"/>
      <c r="H2"/>
      <c r="I2"/>
      <c r="J2">
        <v>999999</v>
      </c>
      <c r="K2">
        <v>999</v>
      </c>
      <c r="L2" t="e">
        <v>#REF!</v>
      </c>
      <c r="N2"/>
    </row>
    <row r="3" spans="1:14" x14ac:dyDescent="0.3">
      <c r="A3" s="1">
        <v>2015343757</v>
      </c>
      <c r="B3" s="62">
        <v>8</v>
      </c>
      <c r="C3" s="33">
        <v>201310929</v>
      </c>
      <c r="D3" s="14" t="s">
        <v>215</v>
      </c>
      <c r="E3" s="22" t="s">
        <v>6211</v>
      </c>
      <c r="F3" s="1" t="s">
        <v>216</v>
      </c>
      <c r="G3" s="1" t="s">
        <v>129</v>
      </c>
      <c r="H3" s="20">
        <v>12000</v>
      </c>
      <c r="I3" s="1" t="s">
        <v>23</v>
      </c>
      <c r="J3" s="20" t="s">
        <v>217</v>
      </c>
      <c r="K3" t="str">
        <f t="shared" ref="K3:K66" si="0">G3</f>
        <v>Renovatie beglazing</v>
      </c>
      <c r="L3">
        <f>IFERROR(VLOOKUP(overzichtsfiche!B26,basisdata[[#All],[Geheime code]:[KBO]],3,FALSE),0)</f>
        <v>0</v>
      </c>
      <c r="M3" t="str">
        <f t="shared" ref="M3:M66" si="1">F3</f>
        <v>Ter Heide Zonhoven gebouw 2</v>
      </c>
      <c r="N3" s="22">
        <f t="shared" ref="N3:N66" si="2">B3</f>
        <v>8</v>
      </c>
    </row>
    <row r="4" spans="1:14" x14ac:dyDescent="0.3">
      <c r="A4" s="1">
        <v>2076555692</v>
      </c>
      <c r="B4" s="62">
        <v>11</v>
      </c>
      <c r="C4" s="33">
        <v>207432124</v>
      </c>
      <c r="D4" s="14" t="s">
        <v>224</v>
      </c>
      <c r="E4" s="22" t="s">
        <v>219</v>
      </c>
      <c r="F4" s="1" t="s">
        <v>225</v>
      </c>
      <c r="G4" s="1" t="s">
        <v>214</v>
      </c>
      <c r="H4" s="20">
        <v>19530.599999999999</v>
      </c>
      <c r="I4" s="1" t="s">
        <v>23</v>
      </c>
      <c r="J4" s="20" t="s">
        <v>226</v>
      </c>
      <c r="K4" t="str">
        <f t="shared" si="0"/>
        <v>Dakisolatie plat dak</v>
      </c>
      <c r="M4" t="str">
        <f t="shared" si="1"/>
        <v>t Bondgenootje Canadalaan</v>
      </c>
      <c r="N4" s="22">
        <f t="shared" si="2"/>
        <v>11</v>
      </c>
    </row>
    <row r="5" spans="1:14" x14ac:dyDescent="0.3">
      <c r="A5" s="1">
        <v>2076555692</v>
      </c>
      <c r="B5" s="62">
        <v>11</v>
      </c>
      <c r="C5" s="33">
        <v>207432124</v>
      </c>
      <c r="D5" s="14" t="s">
        <v>224</v>
      </c>
      <c r="E5" s="22" t="s">
        <v>219</v>
      </c>
      <c r="F5" s="1" t="s">
        <v>225</v>
      </c>
      <c r="G5" s="1" t="s">
        <v>192</v>
      </c>
      <c r="H5" s="20">
        <v>10521.6</v>
      </c>
      <c r="I5" s="1" t="s">
        <v>23</v>
      </c>
      <c r="J5" s="14" t="s">
        <v>228</v>
      </c>
      <c r="K5" t="str">
        <f t="shared" si="0"/>
        <v>Buitengevel</v>
      </c>
      <c r="M5" t="str">
        <f t="shared" si="1"/>
        <v>t Bondgenootje Canadalaan</v>
      </c>
      <c r="N5" s="22">
        <f t="shared" si="2"/>
        <v>11</v>
      </c>
    </row>
    <row r="6" spans="1:14" x14ac:dyDescent="0.3">
      <c r="A6" s="1">
        <v>2076555692</v>
      </c>
      <c r="B6" s="62">
        <v>11</v>
      </c>
      <c r="C6" s="33">
        <v>207432124</v>
      </c>
      <c r="D6" s="14" t="s">
        <v>221</v>
      </c>
      <c r="E6" s="22" t="s">
        <v>219</v>
      </c>
      <c r="F6" s="1" t="s">
        <v>222</v>
      </c>
      <c r="G6" s="1" t="s">
        <v>190</v>
      </c>
      <c r="H6" s="20">
        <v>12578.4</v>
      </c>
      <c r="I6" s="1" t="s">
        <v>23</v>
      </c>
      <c r="J6" s="20" t="s">
        <v>227</v>
      </c>
      <c r="K6" t="str">
        <f t="shared" si="0"/>
        <v>Warmtepompen en koeling</v>
      </c>
      <c r="M6" t="str">
        <f t="shared" si="1"/>
        <v>t Bondgenootje Polderweg</v>
      </c>
      <c r="N6" s="22">
        <f t="shared" si="2"/>
        <v>11</v>
      </c>
    </row>
    <row r="7" spans="1:14" x14ac:dyDescent="0.3">
      <c r="A7" s="1">
        <v>2076555692</v>
      </c>
      <c r="B7" s="62">
        <v>11</v>
      </c>
      <c r="C7" s="33">
        <v>207432124</v>
      </c>
      <c r="D7" s="14" t="s">
        <v>218</v>
      </c>
      <c r="E7" s="22" t="s">
        <v>219</v>
      </c>
      <c r="F7" s="1" t="s">
        <v>220</v>
      </c>
      <c r="G7" s="1" t="s">
        <v>190</v>
      </c>
      <c r="H7" s="20">
        <v>20328.599999999999</v>
      </c>
      <c r="I7" s="1" t="s">
        <v>23</v>
      </c>
      <c r="J7" s="20" t="s">
        <v>223</v>
      </c>
      <c r="K7" t="str">
        <f t="shared" si="0"/>
        <v>Warmtepompen en koeling</v>
      </c>
      <c r="M7" t="str">
        <f t="shared" si="1"/>
        <v>t Bondgenootje W. Oomlaan</v>
      </c>
      <c r="N7" s="22">
        <f t="shared" si="2"/>
        <v>11</v>
      </c>
    </row>
    <row r="8" spans="1:14" x14ac:dyDescent="0.3">
      <c r="A8" s="1">
        <v>2074380105</v>
      </c>
      <c r="B8" s="62">
        <v>7</v>
      </c>
      <c r="C8" s="33">
        <v>207436775</v>
      </c>
      <c r="D8" s="14" t="s">
        <v>237</v>
      </c>
      <c r="E8" s="22" t="s">
        <v>234</v>
      </c>
      <c r="F8" s="1" t="s">
        <v>238</v>
      </c>
      <c r="G8" s="1" t="s">
        <v>210</v>
      </c>
      <c r="H8" s="20">
        <v>15000</v>
      </c>
      <c r="I8" s="1" t="s">
        <v>23</v>
      </c>
      <c r="J8" s="14" t="s">
        <v>239</v>
      </c>
      <c r="K8" t="str">
        <f t="shared" si="0"/>
        <v>Stookplaatsrenovatie</v>
      </c>
      <c r="M8" t="str">
        <f t="shared" si="1"/>
        <v>CB Oostende HVK</v>
      </c>
      <c r="N8" s="22">
        <f t="shared" si="2"/>
        <v>7</v>
      </c>
    </row>
    <row r="9" spans="1:14" x14ac:dyDescent="0.3">
      <c r="A9" s="1">
        <v>2074380105</v>
      </c>
      <c r="B9" s="62">
        <v>7</v>
      </c>
      <c r="C9" s="33">
        <v>207436775</v>
      </c>
      <c r="D9" s="14" t="s">
        <v>253</v>
      </c>
      <c r="E9" s="22" t="s">
        <v>234</v>
      </c>
      <c r="F9" s="1" t="s">
        <v>254</v>
      </c>
      <c r="G9" s="1" t="s">
        <v>255</v>
      </c>
      <c r="H9" s="20">
        <v>1979</v>
      </c>
      <c r="I9" s="1" t="s">
        <v>23</v>
      </c>
      <c r="J9" s="14" t="s">
        <v>256</v>
      </c>
      <c r="K9" t="str">
        <f t="shared" si="0"/>
        <v>Gebouwisolatie</v>
      </c>
      <c r="M9" t="str">
        <f t="shared" si="1"/>
        <v>De Brem</v>
      </c>
      <c r="N9" s="22">
        <f t="shared" si="2"/>
        <v>7</v>
      </c>
    </row>
    <row r="10" spans="1:14" x14ac:dyDescent="0.3">
      <c r="A10" s="1">
        <v>2074380105</v>
      </c>
      <c r="B10" s="62">
        <v>7</v>
      </c>
      <c r="C10" s="33">
        <v>207436775</v>
      </c>
      <c r="D10" s="14" t="s">
        <v>247</v>
      </c>
      <c r="E10" s="22" t="s">
        <v>234</v>
      </c>
      <c r="F10" s="1" t="s">
        <v>248</v>
      </c>
      <c r="G10" s="1" t="s">
        <v>129</v>
      </c>
      <c r="H10" s="20">
        <v>6600</v>
      </c>
      <c r="I10" s="1" t="s">
        <v>23</v>
      </c>
      <c r="J10" s="14" t="s">
        <v>249</v>
      </c>
      <c r="K10" t="str">
        <f t="shared" si="0"/>
        <v>Renovatie beglazing</v>
      </c>
      <c r="M10" t="str">
        <f t="shared" si="1"/>
        <v>De Pelikaan</v>
      </c>
      <c r="N10" s="22">
        <f t="shared" si="2"/>
        <v>7</v>
      </c>
    </row>
    <row r="11" spans="1:14" x14ac:dyDescent="0.3">
      <c r="A11" s="1">
        <v>2074380105</v>
      </c>
      <c r="B11" s="62">
        <v>7</v>
      </c>
      <c r="C11" s="33">
        <v>207436775</v>
      </c>
      <c r="D11" s="14" t="s">
        <v>240</v>
      </c>
      <c r="E11" s="22" t="s">
        <v>234</v>
      </c>
      <c r="F11" s="1" t="s">
        <v>241</v>
      </c>
      <c r="G11" s="1" t="s">
        <v>242</v>
      </c>
      <c r="H11" s="20">
        <v>15000</v>
      </c>
      <c r="I11" s="1" t="s">
        <v>23</v>
      </c>
      <c r="J11" s="14" t="s">
        <v>243</v>
      </c>
      <c r="K11" t="str">
        <f t="shared" si="0"/>
        <v>Regeltechnisch</v>
      </c>
      <c r="M11" t="str">
        <f t="shared" si="1"/>
        <v>LDC De Schelpe</v>
      </c>
      <c r="N11" s="22">
        <f t="shared" si="2"/>
        <v>7</v>
      </c>
    </row>
    <row r="12" spans="1:14" x14ac:dyDescent="0.3">
      <c r="A12" s="1">
        <v>2074380105</v>
      </c>
      <c r="B12" s="62">
        <v>7</v>
      </c>
      <c r="C12" s="33">
        <v>207436775</v>
      </c>
      <c r="D12" s="14" t="s">
        <v>244</v>
      </c>
      <c r="E12" s="22" t="s">
        <v>234</v>
      </c>
      <c r="F12" s="1" t="s">
        <v>245</v>
      </c>
      <c r="G12" s="1" t="s">
        <v>210</v>
      </c>
      <c r="H12" s="20">
        <v>12000</v>
      </c>
      <c r="I12" s="1" t="s">
        <v>23</v>
      </c>
      <c r="J12" s="14" t="s">
        <v>246</v>
      </c>
      <c r="K12" t="str">
        <f t="shared" si="0"/>
        <v>Stookplaatsrenovatie</v>
      </c>
      <c r="M12" t="str">
        <f t="shared" si="1"/>
        <v>LDC 't Viooltje</v>
      </c>
      <c r="N12" s="22">
        <f t="shared" si="2"/>
        <v>7</v>
      </c>
    </row>
    <row r="13" spans="1:14" x14ac:dyDescent="0.3">
      <c r="A13" s="1">
        <v>2074380105</v>
      </c>
      <c r="B13" s="62">
        <v>7</v>
      </c>
      <c r="C13" s="33">
        <v>207436775</v>
      </c>
      <c r="D13" s="14" t="s">
        <v>244</v>
      </c>
      <c r="E13" s="22" t="s">
        <v>234</v>
      </c>
      <c r="F13" s="1" t="s">
        <v>245</v>
      </c>
      <c r="G13" s="1" t="s">
        <v>42</v>
      </c>
      <c r="H13" s="20">
        <v>2400</v>
      </c>
      <c r="I13" s="1" t="s">
        <v>23</v>
      </c>
      <c r="J13" s="14" t="s">
        <v>251</v>
      </c>
      <c r="K13" t="str">
        <f t="shared" si="0"/>
        <v>Isoleren pompen/kranen/hydraulica</v>
      </c>
      <c r="M13" t="str">
        <f t="shared" si="1"/>
        <v>LDC 't Viooltje</v>
      </c>
      <c r="N13" s="22">
        <f t="shared" si="2"/>
        <v>7</v>
      </c>
    </row>
    <row r="14" spans="1:14" x14ac:dyDescent="0.3">
      <c r="A14" s="1">
        <v>2074380105</v>
      </c>
      <c r="B14" s="62">
        <v>7</v>
      </c>
      <c r="C14" s="33">
        <v>207436775</v>
      </c>
      <c r="D14" s="14" t="s">
        <v>244</v>
      </c>
      <c r="E14" s="22" t="s">
        <v>234</v>
      </c>
      <c r="F14" s="1" t="s">
        <v>245</v>
      </c>
      <c r="G14" s="1" t="s">
        <v>88</v>
      </c>
      <c r="H14" s="20">
        <v>2160</v>
      </c>
      <c r="I14" s="1" t="s">
        <v>23</v>
      </c>
      <c r="J14" s="14" t="s">
        <v>252</v>
      </c>
      <c r="K14" t="str">
        <f t="shared" si="0"/>
        <v>Vervangen pompen</v>
      </c>
      <c r="M14" t="str">
        <f t="shared" si="1"/>
        <v>LDC 't Viooltje</v>
      </c>
      <c r="N14" s="22">
        <f t="shared" si="2"/>
        <v>7</v>
      </c>
    </row>
    <row r="15" spans="1:14" x14ac:dyDescent="0.3">
      <c r="A15" s="1">
        <v>2074380105</v>
      </c>
      <c r="B15" s="62">
        <v>7</v>
      </c>
      <c r="C15" s="33">
        <v>207436775</v>
      </c>
      <c r="D15" s="14" t="s">
        <v>233</v>
      </c>
      <c r="E15" s="22" t="s">
        <v>234</v>
      </c>
      <c r="F15" s="1" t="s">
        <v>235</v>
      </c>
      <c r="G15" s="1" t="s">
        <v>195</v>
      </c>
      <c r="H15" s="20">
        <v>32400</v>
      </c>
      <c r="I15" s="1" t="s">
        <v>23</v>
      </c>
      <c r="J15" s="14" t="s">
        <v>236</v>
      </c>
      <c r="K15" t="str">
        <f t="shared" si="0"/>
        <v>Dakisolatie</v>
      </c>
      <c r="M15" t="str">
        <f t="shared" si="1"/>
        <v>Panukkel</v>
      </c>
      <c r="N15" s="22">
        <f t="shared" si="2"/>
        <v>7</v>
      </c>
    </row>
    <row r="16" spans="1:14" x14ac:dyDescent="0.3">
      <c r="A16" s="1">
        <v>2074380105</v>
      </c>
      <c r="B16" s="62">
        <v>7</v>
      </c>
      <c r="C16" s="33">
        <v>207436775</v>
      </c>
      <c r="D16" s="14" t="s">
        <v>233</v>
      </c>
      <c r="E16" s="22" t="s">
        <v>234</v>
      </c>
      <c r="F16" s="1" t="s">
        <v>235</v>
      </c>
      <c r="G16" s="1" t="s">
        <v>210</v>
      </c>
      <c r="H16" s="20">
        <v>3371</v>
      </c>
      <c r="I16" s="1" t="s">
        <v>23</v>
      </c>
      <c r="J16" s="14" t="s">
        <v>250</v>
      </c>
      <c r="K16" t="str">
        <f t="shared" si="0"/>
        <v>Stookplaatsrenovatie</v>
      </c>
      <c r="M16" t="str">
        <f t="shared" si="1"/>
        <v>Panukkel</v>
      </c>
      <c r="N16" s="22">
        <f t="shared" si="2"/>
        <v>7</v>
      </c>
    </row>
    <row r="17" spans="1:14" x14ac:dyDescent="0.3">
      <c r="A17" s="1">
        <v>2074380105</v>
      </c>
      <c r="B17" s="62">
        <v>9</v>
      </c>
      <c r="C17" s="33">
        <v>207436775</v>
      </c>
      <c r="D17" s="14" t="s">
        <v>229</v>
      </c>
      <c r="E17" s="22" t="s">
        <v>234</v>
      </c>
      <c r="F17" s="1" t="s">
        <v>230</v>
      </c>
      <c r="G17" s="1" t="s">
        <v>231</v>
      </c>
      <c r="H17" s="20">
        <v>2718</v>
      </c>
      <c r="I17" s="1" t="s">
        <v>23</v>
      </c>
      <c r="J17" s="14" t="s">
        <v>232</v>
      </c>
      <c r="K17" t="str">
        <f t="shared" si="0"/>
        <v>Zonnewering</v>
      </c>
      <c r="M17" t="str">
        <f t="shared" si="1"/>
        <v>Wiegelied</v>
      </c>
      <c r="N17" s="22">
        <f t="shared" si="2"/>
        <v>9</v>
      </c>
    </row>
    <row r="18" spans="1:14" x14ac:dyDescent="0.3">
      <c r="A18" s="1">
        <v>2074380105</v>
      </c>
      <c r="B18" s="62" t="s">
        <v>20</v>
      </c>
      <c r="C18" s="33">
        <v>207436775</v>
      </c>
      <c r="D18" s="14" t="s">
        <v>5232</v>
      </c>
      <c r="E18" s="22" t="s">
        <v>234</v>
      </c>
      <c r="F18" s="1" t="s">
        <v>5233</v>
      </c>
      <c r="G18" s="1" t="s">
        <v>474</v>
      </c>
      <c r="H18" s="20">
        <v>21696</v>
      </c>
      <c r="I18" s="1" t="s">
        <v>23</v>
      </c>
      <c r="J18" s="14" t="s">
        <v>5234</v>
      </c>
      <c r="K18" t="str">
        <f t="shared" si="0"/>
        <v>PV-panelen</v>
      </c>
      <c r="M18" t="str">
        <f t="shared" si="1"/>
        <v>De Ballon</v>
      </c>
      <c r="N18" s="22" t="str">
        <f t="shared" si="2"/>
        <v>R1</v>
      </c>
    </row>
    <row r="19" spans="1:14" x14ac:dyDescent="0.3">
      <c r="A19" s="1">
        <v>2074380105</v>
      </c>
      <c r="B19" s="62" t="s">
        <v>20</v>
      </c>
      <c r="C19" s="33">
        <v>207436775</v>
      </c>
      <c r="D19" s="14" t="s">
        <v>5230</v>
      </c>
      <c r="E19" s="22" t="s">
        <v>234</v>
      </c>
      <c r="F19" s="1" t="s">
        <v>254</v>
      </c>
      <c r="G19" s="1" t="s">
        <v>329</v>
      </c>
      <c r="H19" s="20">
        <v>2706</v>
      </c>
      <c r="I19" s="1" t="s">
        <v>23</v>
      </c>
      <c r="J19" s="14" t="s">
        <v>5231</v>
      </c>
      <c r="K19" t="str">
        <f t="shared" si="0"/>
        <v>Relighting/relamping</v>
      </c>
      <c r="M19" t="str">
        <f t="shared" si="1"/>
        <v>De Brem</v>
      </c>
      <c r="N19" s="22" t="str">
        <f t="shared" si="2"/>
        <v>R1</v>
      </c>
    </row>
    <row r="20" spans="1:14" x14ac:dyDescent="0.3">
      <c r="A20" s="1">
        <v>2074380105</v>
      </c>
      <c r="B20" s="62" t="s">
        <v>20</v>
      </c>
      <c r="C20" s="33">
        <v>207436775</v>
      </c>
      <c r="D20" s="14" t="s">
        <v>5230</v>
      </c>
      <c r="E20" s="22" t="s">
        <v>234</v>
      </c>
      <c r="F20" s="1" t="s">
        <v>254</v>
      </c>
      <c r="G20" s="1" t="s">
        <v>474</v>
      </c>
      <c r="H20" s="20">
        <v>14072</v>
      </c>
      <c r="I20" s="1" t="s">
        <v>23</v>
      </c>
      <c r="J20" s="14" t="s">
        <v>5242</v>
      </c>
      <c r="K20" t="str">
        <f t="shared" si="0"/>
        <v>PV-panelen</v>
      </c>
      <c r="M20" t="str">
        <f t="shared" si="1"/>
        <v>De Brem</v>
      </c>
      <c r="N20" s="22" t="str">
        <f t="shared" si="2"/>
        <v>R1</v>
      </c>
    </row>
    <row r="21" spans="1:14" x14ac:dyDescent="0.3">
      <c r="A21" s="1">
        <v>2074380105</v>
      </c>
      <c r="B21" s="62" t="s">
        <v>20</v>
      </c>
      <c r="C21" s="33">
        <v>207436775</v>
      </c>
      <c r="D21" s="14" t="s">
        <v>5243</v>
      </c>
      <c r="E21" s="22" t="s">
        <v>234</v>
      </c>
      <c r="F21" s="1" t="s">
        <v>5244</v>
      </c>
      <c r="G21" s="1" t="s">
        <v>474</v>
      </c>
      <c r="H21" s="20">
        <v>1357</v>
      </c>
      <c r="I21" s="1" t="s">
        <v>23</v>
      </c>
      <c r="J21" s="14" t="s">
        <v>5245</v>
      </c>
      <c r="K21" t="str">
        <f t="shared" si="0"/>
        <v>PV-panelen</v>
      </c>
      <c r="M21" t="str">
        <f t="shared" si="1"/>
        <v>De Zeeparel</v>
      </c>
      <c r="N21" s="22" t="str">
        <f t="shared" si="2"/>
        <v>R1</v>
      </c>
    </row>
    <row r="22" spans="1:14" x14ac:dyDescent="0.3">
      <c r="A22" s="1">
        <v>2074380105</v>
      </c>
      <c r="B22" s="62" t="s">
        <v>20</v>
      </c>
      <c r="C22" s="33">
        <v>207436775</v>
      </c>
      <c r="D22" s="14" t="s">
        <v>5227</v>
      </c>
      <c r="E22" s="22" t="s">
        <v>234</v>
      </c>
      <c r="F22" s="1" t="s">
        <v>5228</v>
      </c>
      <c r="G22" s="1" t="s">
        <v>474</v>
      </c>
      <c r="H22" s="20">
        <v>3490</v>
      </c>
      <c r="I22" s="1" t="s">
        <v>23</v>
      </c>
      <c r="J22" s="14" t="s">
        <v>5229</v>
      </c>
      <c r="K22" t="str">
        <f t="shared" si="0"/>
        <v>PV-panelen</v>
      </c>
      <c r="M22" t="str">
        <f t="shared" si="1"/>
        <v>LDC DE BOEIE</v>
      </c>
      <c r="N22" s="22" t="str">
        <f t="shared" si="2"/>
        <v>R1</v>
      </c>
    </row>
    <row r="23" spans="1:14" x14ac:dyDescent="0.3">
      <c r="A23" s="1">
        <v>2074380105</v>
      </c>
      <c r="B23" s="62" t="s">
        <v>20</v>
      </c>
      <c r="C23" s="33">
        <v>207436775</v>
      </c>
      <c r="D23" s="14" t="s">
        <v>5238</v>
      </c>
      <c r="E23" s="22" t="s">
        <v>234</v>
      </c>
      <c r="F23" s="1" t="s">
        <v>245</v>
      </c>
      <c r="G23" s="1" t="s">
        <v>474</v>
      </c>
      <c r="H23" s="20">
        <v>8407</v>
      </c>
      <c r="I23" s="1" t="s">
        <v>23</v>
      </c>
      <c r="J23" s="14" t="s">
        <v>5239</v>
      </c>
      <c r="K23" t="str">
        <f t="shared" si="0"/>
        <v>PV-panelen</v>
      </c>
      <c r="M23" t="str">
        <f t="shared" si="1"/>
        <v>LDC 't Viooltje</v>
      </c>
      <c r="N23" s="22" t="str">
        <f t="shared" si="2"/>
        <v>R1</v>
      </c>
    </row>
    <row r="24" spans="1:14" x14ac:dyDescent="0.3">
      <c r="A24" s="1">
        <v>2074380105</v>
      </c>
      <c r="B24" s="62" t="s">
        <v>20</v>
      </c>
      <c r="C24" s="33">
        <v>207436775</v>
      </c>
      <c r="D24" s="14" t="s">
        <v>5238</v>
      </c>
      <c r="E24" s="22" t="s">
        <v>234</v>
      </c>
      <c r="F24" s="1" t="s">
        <v>245</v>
      </c>
      <c r="G24" s="1" t="s">
        <v>329</v>
      </c>
      <c r="H24" s="20">
        <v>503</v>
      </c>
      <c r="I24" s="1" t="s">
        <v>23</v>
      </c>
      <c r="J24" s="14" t="s">
        <v>5240</v>
      </c>
      <c r="K24" t="str">
        <f t="shared" si="0"/>
        <v>Relighting/relamping</v>
      </c>
      <c r="M24" t="str">
        <f t="shared" si="1"/>
        <v>LDC 't Viooltje</v>
      </c>
      <c r="N24" s="22" t="str">
        <f t="shared" si="2"/>
        <v>R1</v>
      </c>
    </row>
    <row r="25" spans="1:14" x14ac:dyDescent="0.3">
      <c r="A25" s="1">
        <v>2074380105</v>
      </c>
      <c r="B25" s="62" t="s">
        <v>20</v>
      </c>
      <c r="C25" s="33">
        <v>207436775</v>
      </c>
      <c r="D25" s="14" t="s">
        <v>5238</v>
      </c>
      <c r="E25" s="22" t="s">
        <v>234</v>
      </c>
      <c r="F25" s="1" t="s">
        <v>245</v>
      </c>
      <c r="G25" s="1" t="s">
        <v>329</v>
      </c>
      <c r="H25" s="20">
        <v>12483</v>
      </c>
      <c r="I25" s="1" t="s">
        <v>23</v>
      </c>
      <c r="J25" s="14" t="s">
        <v>5241</v>
      </c>
      <c r="K25" t="str">
        <f t="shared" si="0"/>
        <v>Relighting/relamping</v>
      </c>
      <c r="M25" t="str">
        <f t="shared" si="1"/>
        <v>LDC 't Viooltje</v>
      </c>
      <c r="N25" s="22" t="str">
        <f t="shared" si="2"/>
        <v>R1</v>
      </c>
    </row>
    <row r="26" spans="1:14" x14ac:dyDescent="0.3">
      <c r="A26" s="1">
        <v>2074380105</v>
      </c>
      <c r="B26" s="62" t="s">
        <v>20</v>
      </c>
      <c r="C26" s="33">
        <v>207436775</v>
      </c>
      <c r="D26" s="14" t="s">
        <v>5235</v>
      </c>
      <c r="E26" s="22" t="s">
        <v>234</v>
      </c>
      <c r="F26" s="1" t="s">
        <v>235</v>
      </c>
      <c r="G26" s="1" t="s">
        <v>474</v>
      </c>
      <c r="H26" s="20">
        <v>7352</v>
      </c>
      <c r="I26" s="1" t="s">
        <v>23</v>
      </c>
      <c r="J26" s="14" t="s">
        <v>5236</v>
      </c>
      <c r="K26" t="str">
        <f t="shared" si="0"/>
        <v>PV-panelen</v>
      </c>
      <c r="M26" t="str">
        <f t="shared" si="1"/>
        <v>Panukkel</v>
      </c>
      <c r="N26" s="22" t="str">
        <f t="shared" si="2"/>
        <v>R1</v>
      </c>
    </row>
    <row r="27" spans="1:14" x14ac:dyDescent="0.3">
      <c r="A27" s="1">
        <v>2074380105</v>
      </c>
      <c r="B27" s="62" t="s">
        <v>20</v>
      </c>
      <c r="C27" s="33">
        <v>207436775</v>
      </c>
      <c r="D27" s="14" t="s">
        <v>5235</v>
      </c>
      <c r="E27" s="22" t="s">
        <v>234</v>
      </c>
      <c r="F27" s="1" t="s">
        <v>235</v>
      </c>
      <c r="G27" s="1" t="s">
        <v>329</v>
      </c>
      <c r="H27" s="20">
        <v>4398</v>
      </c>
      <c r="I27" s="1" t="s">
        <v>23</v>
      </c>
      <c r="J27" s="14" t="s">
        <v>5237</v>
      </c>
      <c r="K27" t="str">
        <f t="shared" si="0"/>
        <v>Relighting/relamping</v>
      </c>
      <c r="M27" t="str">
        <f t="shared" si="1"/>
        <v>Panukkel</v>
      </c>
      <c r="N27" s="22" t="str">
        <f t="shared" si="2"/>
        <v>R1</v>
      </c>
    </row>
    <row r="28" spans="1:14" x14ac:dyDescent="0.3">
      <c r="A28" s="1">
        <v>2076772453</v>
      </c>
      <c r="B28" s="62">
        <v>7</v>
      </c>
      <c r="C28" s="33">
        <v>207453801</v>
      </c>
      <c r="D28" s="14" t="s">
        <v>257</v>
      </c>
      <c r="E28" s="22" t="s">
        <v>258</v>
      </c>
      <c r="F28" s="1" t="s">
        <v>259</v>
      </c>
      <c r="G28" s="1" t="s">
        <v>62</v>
      </c>
      <c r="H28" s="20">
        <v>18000</v>
      </c>
      <c r="I28" s="1" t="s">
        <v>23</v>
      </c>
      <c r="J28" s="14" t="s">
        <v>260</v>
      </c>
      <c r="K28" t="str">
        <f t="shared" si="0"/>
        <v>Muurisolatie</v>
      </c>
      <c r="M28" t="str">
        <f t="shared" si="1"/>
        <v>BKO Ter Biesten</v>
      </c>
      <c r="N28" s="22">
        <f t="shared" si="2"/>
        <v>7</v>
      </c>
    </row>
    <row r="29" spans="1:14" x14ac:dyDescent="0.3">
      <c r="A29" s="1">
        <v>2076772453</v>
      </c>
      <c r="B29" s="62">
        <v>7</v>
      </c>
      <c r="C29" s="33">
        <v>207453801</v>
      </c>
      <c r="D29" s="14" t="s">
        <v>257</v>
      </c>
      <c r="E29" s="22" t="s">
        <v>258</v>
      </c>
      <c r="F29" s="1" t="s">
        <v>259</v>
      </c>
      <c r="G29" s="1" t="s">
        <v>195</v>
      </c>
      <c r="H29" s="20">
        <v>10920</v>
      </c>
      <c r="I29" s="1" t="s">
        <v>23</v>
      </c>
      <c r="J29" s="14" t="s">
        <v>261</v>
      </c>
      <c r="K29" t="str">
        <f t="shared" si="0"/>
        <v>Dakisolatie</v>
      </c>
      <c r="M29" t="str">
        <f t="shared" si="1"/>
        <v>BKO Ter Biesten</v>
      </c>
      <c r="N29" s="22">
        <f t="shared" si="2"/>
        <v>7</v>
      </c>
    </row>
    <row r="30" spans="1:14" x14ac:dyDescent="0.3">
      <c r="A30" s="1">
        <v>2076772453</v>
      </c>
      <c r="B30" s="62">
        <v>7</v>
      </c>
      <c r="C30" s="33">
        <v>207453801</v>
      </c>
      <c r="D30" s="14" t="s">
        <v>257</v>
      </c>
      <c r="E30" s="22" t="s">
        <v>258</v>
      </c>
      <c r="F30" s="1" t="s">
        <v>259</v>
      </c>
      <c r="G30" s="1" t="s">
        <v>210</v>
      </c>
      <c r="H30" s="20">
        <v>4800</v>
      </c>
      <c r="I30" s="1" t="s">
        <v>23</v>
      </c>
      <c r="J30" s="14" t="s">
        <v>262</v>
      </c>
      <c r="K30" t="str">
        <f t="shared" si="0"/>
        <v>Stookplaatsrenovatie</v>
      </c>
      <c r="M30" t="str">
        <f t="shared" si="1"/>
        <v>BKO Ter Biesten</v>
      </c>
      <c r="N30" s="22">
        <f t="shared" si="2"/>
        <v>7</v>
      </c>
    </row>
    <row r="31" spans="1:14" x14ac:dyDescent="0.3">
      <c r="A31" s="1">
        <v>2076876366</v>
      </c>
      <c r="B31" s="62">
        <v>9</v>
      </c>
      <c r="C31" s="33">
        <v>207464192</v>
      </c>
      <c r="D31" s="14" t="s">
        <v>38</v>
      </c>
      <c r="E31" s="22" t="s">
        <v>263</v>
      </c>
      <c r="F31" s="1" t="s">
        <v>39</v>
      </c>
      <c r="G31" s="1" t="s">
        <v>190</v>
      </c>
      <c r="H31" s="20">
        <v>27000</v>
      </c>
      <c r="I31" s="1" t="s">
        <v>23</v>
      </c>
      <c r="J31" s="14" t="s">
        <v>264</v>
      </c>
      <c r="K31" t="str">
        <f t="shared" si="0"/>
        <v>Warmtepompen en koeling</v>
      </c>
      <c r="M31" t="str">
        <f t="shared" si="1"/>
        <v>Groepsopvang Pieternel</v>
      </c>
      <c r="N31" s="22">
        <f t="shared" si="2"/>
        <v>9</v>
      </c>
    </row>
    <row r="32" spans="1:14" x14ac:dyDescent="0.3">
      <c r="A32" s="1">
        <v>2076876366</v>
      </c>
      <c r="B32" s="62">
        <v>9</v>
      </c>
      <c r="C32" s="33">
        <v>207464192</v>
      </c>
      <c r="D32" s="14" t="s">
        <v>38</v>
      </c>
      <c r="E32" s="22" t="s">
        <v>263</v>
      </c>
      <c r="F32" s="1" t="s">
        <v>39</v>
      </c>
      <c r="G32" s="1" t="s">
        <v>265</v>
      </c>
      <c r="H32" s="20">
        <v>25500</v>
      </c>
      <c r="I32" s="1" t="s">
        <v>23</v>
      </c>
      <c r="J32" s="14" t="s">
        <v>266</v>
      </c>
      <c r="K32" t="str">
        <f t="shared" si="0"/>
        <v>Dakisolatie hellend dak</v>
      </c>
      <c r="M32" t="str">
        <f t="shared" si="1"/>
        <v>Groepsopvang Pieternel</v>
      </c>
      <c r="N32" s="22">
        <f t="shared" si="2"/>
        <v>9</v>
      </c>
    </row>
    <row r="33" spans="1:14" x14ac:dyDescent="0.3">
      <c r="A33" s="1">
        <v>2076876366</v>
      </c>
      <c r="B33" s="62">
        <v>9</v>
      </c>
      <c r="C33" s="33">
        <v>207464192</v>
      </c>
      <c r="D33" s="14" t="s">
        <v>38</v>
      </c>
      <c r="E33" s="22" t="s">
        <v>263</v>
      </c>
      <c r="F33" s="1" t="s">
        <v>39</v>
      </c>
      <c r="G33" s="1" t="s">
        <v>267</v>
      </c>
      <c r="H33" s="20">
        <v>18000</v>
      </c>
      <c r="I33" s="1" t="s">
        <v>23</v>
      </c>
      <c r="J33" s="14" t="s">
        <v>268</v>
      </c>
      <c r="K33" t="str">
        <f t="shared" si="0"/>
        <v>Binnenmuurisolatie</v>
      </c>
      <c r="M33" t="str">
        <f t="shared" si="1"/>
        <v>Groepsopvang Pieternel</v>
      </c>
      <c r="N33" s="22">
        <f t="shared" si="2"/>
        <v>9</v>
      </c>
    </row>
    <row r="34" spans="1:14" x14ac:dyDescent="0.3">
      <c r="A34" s="1">
        <v>2076876366</v>
      </c>
      <c r="B34" s="62">
        <v>9</v>
      </c>
      <c r="C34" s="33">
        <v>207464192</v>
      </c>
      <c r="D34" s="14" t="s">
        <v>38</v>
      </c>
      <c r="E34" s="22" t="s">
        <v>263</v>
      </c>
      <c r="F34" s="1" t="s">
        <v>39</v>
      </c>
      <c r="G34" s="1" t="s">
        <v>269</v>
      </c>
      <c r="H34" s="20">
        <v>14400</v>
      </c>
      <c r="I34" s="1" t="s">
        <v>23</v>
      </c>
      <c r="J34" s="14" t="s">
        <v>270</v>
      </c>
      <c r="K34" t="str">
        <f t="shared" si="0"/>
        <v>Schrijnwerkrenovatie Aluminium</v>
      </c>
      <c r="M34" t="str">
        <f t="shared" si="1"/>
        <v>Groepsopvang Pieternel</v>
      </c>
      <c r="N34" s="22">
        <f t="shared" si="2"/>
        <v>9</v>
      </c>
    </row>
    <row r="35" spans="1:14" x14ac:dyDescent="0.3">
      <c r="A35" s="1">
        <v>2076876366</v>
      </c>
      <c r="B35" s="62">
        <v>9</v>
      </c>
      <c r="C35" s="33">
        <v>207464192</v>
      </c>
      <c r="D35" s="14" t="s">
        <v>38</v>
      </c>
      <c r="E35" s="22" t="s">
        <v>263</v>
      </c>
      <c r="F35" s="1" t="s">
        <v>39</v>
      </c>
      <c r="G35" s="1" t="s">
        <v>213</v>
      </c>
      <c r="H35" s="20">
        <v>12000</v>
      </c>
      <c r="I35" s="1" t="s">
        <v>23</v>
      </c>
      <c r="J35" s="14" t="s">
        <v>271</v>
      </c>
      <c r="K35" t="str">
        <f t="shared" si="0"/>
        <v>Vloerisolatie (op de vloerplaat)</v>
      </c>
      <c r="M35" t="str">
        <f t="shared" si="1"/>
        <v>Groepsopvang Pieternel</v>
      </c>
      <c r="N35" s="22">
        <f t="shared" si="2"/>
        <v>9</v>
      </c>
    </row>
    <row r="36" spans="1:14" x14ac:dyDescent="0.3">
      <c r="A36" s="1">
        <v>2076876366</v>
      </c>
      <c r="B36" s="62">
        <v>9</v>
      </c>
      <c r="C36" s="33">
        <v>207464192</v>
      </c>
      <c r="D36" s="14" t="s">
        <v>38</v>
      </c>
      <c r="E36" s="22" t="s">
        <v>263</v>
      </c>
      <c r="F36" s="1" t="s">
        <v>39</v>
      </c>
      <c r="G36" s="1" t="s">
        <v>267</v>
      </c>
      <c r="H36" s="20">
        <v>10200</v>
      </c>
      <c r="I36" s="1" t="s">
        <v>23</v>
      </c>
      <c r="J36" s="14" t="s">
        <v>272</v>
      </c>
      <c r="K36" t="str">
        <f t="shared" si="0"/>
        <v>Binnenmuurisolatie</v>
      </c>
      <c r="M36" t="str">
        <f t="shared" si="1"/>
        <v>Groepsopvang Pieternel</v>
      </c>
      <c r="N36" s="22">
        <f t="shared" si="2"/>
        <v>9</v>
      </c>
    </row>
    <row r="37" spans="1:14" x14ac:dyDescent="0.3">
      <c r="A37" s="1">
        <v>2076876366</v>
      </c>
      <c r="B37" s="62">
        <v>9</v>
      </c>
      <c r="C37" s="33">
        <v>207464192</v>
      </c>
      <c r="D37" s="14" t="s">
        <v>38</v>
      </c>
      <c r="E37" s="22" t="s">
        <v>263</v>
      </c>
      <c r="F37" s="1" t="s">
        <v>39</v>
      </c>
      <c r="G37" s="1" t="s">
        <v>56</v>
      </c>
      <c r="H37" s="20">
        <v>9000</v>
      </c>
      <c r="I37" s="1" t="s">
        <v>23</v>
      </c>
      <c r="J37" s="20" t="s">
        <v>273</v>
      </c>
      <c r="K37" t="str">
        <f t="shared" si="0"/>
        <v>Overige</v>
      </c>
      <c r="M37" t="str">
        <f t="shared" si="1"/>
        <v>Groepsopvang Pieternel</v>
      </c>
      <c r="N37" s="22">
        <f t="shared" si="2"/>
        <v>9</v>
      </c>
    </row>
    <row r="38" spans="1:14" x14ac:dyDescent="0.3">
      <c r="A38" s="1">
        <v>2074715640</v>
      </c>
      <c r="B38" s="62">
        <v>9</v>
      </c>
      <c r="C38" s="33">
        <v>207470330</v>
      </c>
      <c r="D38" s="14" t="s">
        <v>40</v>
      </c>
      <c r="E38" s="22" t="s">
        <v>274</v>
      </c>
      <c r="F38" s="1" t="s">
        <v>41</v>
      </c>
      <c r="G38" s="1" t="s">
        <v>190</v>
      </c>
      <c r="H38" s="20">
        <v>59400</v>
      </c>
      <c r="I38" s="1" t="s">
        <v>23</v>
      </c>
      <c r="J38" s="14" t="s">
        <v>277</v>
      </c>
      <c r="K38" t="str">
        <f t="shared" si="0"/>
        <v>Warmtepompen en koeling</v>
      </c>
      <c r="M38" t="str">
        <f t="shared" si="1"/>
        <v>BKO Pinokkio</v>
      </c>
      <c r="N38" s="22">
        <f t="shared" si="2"/>
        <v>9</v>
      </c>
    </row>
    <row r="39" spans="1:14" x14ac:dyDescent="0.3">
      <c r="A39" s="1">
        <v>2074715640</v>
      </c>
      <c r="B39" s="62">
        <v>9</v>
      </c>
      <c r="C39" s="33">
        <v>207470330</v>
      </c>
      <c r="D39" s="14" t="s">
        <v>40</v>
      </c>
      <c r="E39" s="22" t="s">
        <v>274</v>
      </c>
      <c r="F39" s="1" t="s">
        <v>41</v>
      </c>
      <c r="G39" s="1" t="s">
        <v>214</v>
      </c>
      <c r="H39" s="20">
        <v>33540</v>
      </c>
      <c r="I39" s="1" t="s">
        <v>23</v>
      </c>
      <c r="J39" s="14" t="s">
        <v>279</v>
      </c>
      <c r="K39" t="str">
        <f t="shared" si="0"/>
        <v>Dakisolatie plat dak</v>
      </c>
      <c r="M39" t="str">
        <f t="shared" si="1"/>
        <v>BKO Pinokkio</v>
      </c>
      <c r="N39" s="22">
        <f t="shared" si="2"/>
        <v>9</v>
      </c>
    </row>
    <row r="40" spans="1:14" x14ac:dyDescent="0.3">
      <c r="A40" s="1">
        <v>2074715640</v>
      </c>
      <c r="B40" s="62">
        <v>9</v>
      </c>
      <c r="C40" s="33">
        <v>207470330</v>
      </c>
      <c r="D40" s="14" t="s">
        <v>40</v>
      </c>
      <c r="E40" s="22" t="s">
        <v>274</v>
      </c>
      <c r="F40" s="1" t="s">
        <v>41</v>
      </c>
      <c r="G40" s="1" t="s">
        <v>269</v>
      </c>
      <c r="H40" s="20">
        <v>23026.122000000003</v>
      </c>
      <c r="I40" s="1" t="s">
        <v>23</v>
      </c>
      <c r="J40" s="14" t="s">
        <v>280</v>
      </c>
      <c r="K40" t="str">
        <f t="shared" si="0"/>
        <v>Schrijnwerkrenovatie Aluminium</v>
      </c>
      <c r="M40" t="str">
        <f t="shared" si="1"/>
        <v>BKO Pinokkio</v>
      </c>
      <c r="N40" s="22">
        <f t="shared" si="2"/>
        <v>9</v>
      </c>
    </row>
    <row r="41" spans="1:14" x14ac:dyDescent="0.3">
      <c r="A41" s="1">
        <v>2074715640</v>
      </c>
      <c r="B41" s="62">
        <v>9</v>
      </c>
      <c r="C41" s="33">
        <v>207470330</v>
      </c>
      <c r="D41" s="14" t="s">
        <v>40</v>
      </c>
      <c r="E41" s="22" t="s">
        <v>274</v>
      </c>
      <c r="F41" s="1" t="s">
        <v>41</v>
      </c>
      <c r="G41" s="1" t="s">
        <v>88</v>
      </c>
      <c r="H41" s="20">
        <v>1365</v>
      </c>
      <c r="I41" s="1" t="s">
        <v>23</v>
      </c>
      <c r="J41" s="14" t="s">
        <v>282</v>
      </c>
      <c r="K41" t="str">
        <f t="shared" si="0"/>
        <v>Vervangen pompen</v>
      </c>
      <c r="M41" t="str">
        <f t="shared" si="1"/>
        <v>BKO Pinokkio</v>
      </c>
      <c r="N41" s="22">
        <f t="shared" si="2"/>
        <v>9</v>
      </c>
    </row>
    <row r="42" spans="1:14" x14ac:dyDescent="0.3">
      <c r="A42" s="1">
        <v>2074715640</v>
      </c>
      <c r="B42" s="62">
        <v>9</v>
      </c>
      <c r="C42" s="33">
        <v>207470330</v>
      </c>
      <c r="D42" s="14" t="s">
        <v>44</v>
      </c>
      <c r="E42" s="22" t="s">
        <v>274</v>
      </c>
      <c r="F42" s="1" t="s">
        <v>45</v>
      </c>
      <c r="G42" s="1" t="s">
        <v>190</v>
      </c>
      <c r="H42" s="20">
        <v>34500</v>
      </c>
      <c r="I42" s="1" t="s">
        <v>23</v>
      </c>
      <c r="J42" s="14" t="s">
        <v>278</v>
      </c>
      <c r="K42" t="str">
        <f t="shared" si="0"/>
        <v>Warmtepompen en koeling</v>
      </c>
      <c r="M42" t="str">
        <f t="shared" si="1"/>
        <v>Pinokkio Hulst</v>
      </c>
      <c r="N42" s="22">
        <f t="shared" si="2"/>
        <v>9</v>
      </c>
    </row>
    <row r="43" spans="1:14" x14ac:dyDescent="0.3">
      <c r="A43" s="1">
        <v>2074715640</v>
      </c>
      <c r="B43" s="62">
        <v>9</v>
      </c>
      <c r="C43" s="33">
        <v>207470330</v>
      </c>
      <c r="D43" s="14" t="s">
        <v>44</v>
      </c>
      <c r="E43" s="22" t="s">
        <v>274</v>
      </c>
      <c r="F43" s="1" t="s">
        <v>45</v>
      </c>
      <c r="G43" s="1" t="s">
        <v>144</v>
      </c>
      <c r="H43" s="20">
        <v>2160</v>
      </c>
      <c r="I43" s="1" t="s">
        <v>23</v>
      </c>
      <c r="J43" s="14" t="s">
        <v>281</v>
      </c>
      <c r="K43" t="str">
        <f t="shared" si="0"/>
        <v>Regeltechn.ventilatie</v>
      </c>
      <c r="M43" t="str">
        <f t="shared" si="1"/>
        <v>Pinokkio Hulst</v>
      </c>
      <c r="N43" s="22">
        <f t="shared" si="2"/>
        <v>9</v>
      </c>
    </row>
    <row r="44" spans="1:14" x14ac:dyDescent="0.3">
      <c r="A44" s="1">
        <v>2074715640</v>
      </c>
      <c r="B44" s="62">
        <v>9</v>
      </c>
      <c r="C44" s="33">
        <v>207470330</v>
      </c>
      <c r="D44" s="14" t="s">
        <v>44</v>
      </c>
      <c r="E44" s="22" t="s">
        <v>274</v>
      </c>
      <c r="F44" s="1" t="s">
        <v>45</v>
      </c>
      <c r="G44" s="1" t="s">
        <v>88</v>
      </c>
      <c r="H44" s="20">
        <v>1260</v>
      </c>
      <c r="I44" s="1" t="s">
        <v>23</v>
      </c>
      <c r="J44" s="14" t="s">
        <v>283</v>
      </c>
      <c r="K44" t="str">
        <f t="shared" si="0"/>
        <v>Vervangen pompen</v>
      </c>
      <c r="M44" t="str">
        <f t="shared" si="1"/>
        <v>Pinokkio Hulst</v>
      </c>
      <c r="N44" s="22">
        <f t="shared" si="2"/>
        <v>9</v>
      </c>
    </row>
    <row r="45" spans="1:14" x14ac:dyDescent="0.3">
      <c r="A45" s="1">
        <v>2074715640</v>
      </c>
      <c r="B45" s="62">
        <v>9</v>
      </c>
      <c r="C45" s="33">
        <v>207470330</v>
      </c>
      <c r="D45" s="14" t="s">
        <v>44</v>
      </c>
      <c r="E45" s="22" t="s">
        <v>274</v>
      </c>
      <c r="F45" s="1" t="s">
        <v>45</v>
      </c>
      <c r="G45" s="1" t="s">
        <v>46</v>
      </c>
      <c r="H45" s="20">
        <v>1200</v>
      </c>
      <c r="I45" s="1" t="s">
        <v>23</v>
      </c>
      <c r="J45" s="14" t="s">
        <v>284</v>
      </c>
      <c r="K45" t="str">
        <f t="shared" si="0"/>
        <v>Monitoring</v>
      </c>
      <c r="M45" t="str">
        <f t="shared" si="1"/>
        <v>Pinokkio Hulst</v>
      </c>
      <c r="N45" s="22">
        <f t="shared" si="2"/>
        <v>9</v>
      </c>
    </row>
    <row r="46" spans="1:14" x14ac:dyDescent="0.3">
      <c r="A46" s="1">
        <v>2074715640</v>
      </c>
      <c r="B46" s="62">
        <v>12</v>
      </c>
      <c r="C46" s="33">
        <v>207470330</v>
      </c>
      <c r="D46" s="14" t="s">
        <v>40</v>
      </c>
      <c r="E46" s="22" t="s">
        <v>274</v>
      </c>
      <c r="F46" s="1" t="s">
        <v>41</v>
      </c>
      <c r="G46" s="1" t="s">
        <v>46</v>
      </c>
      <c r="H46" s="20">
        <v>1230</v>
      </c>
      <c r="I46" s="1" t="s">
        <v>23</v>
      </c>
      <c r="J46" s="14" t="s">
        <v>276</v>
      </c>
      <c r="K46" t="str">
        <f t="shared" si="0"/>
        <v>Monitoring</v>
      </c>
      <c r="M46" t="str">
        <f t="shared" si="1"/>
        <v>BKO Pinokkio</v>
      </c>
      <c r="N46" s="22">
        <f t="shared" si="2"/>
        <v>12</v>
      </c>
    </row>
    <row r="47" spans="1:14" x14ac:dyDescent="0.3">
      <c r="A47" s="1">
        <v>2074715640</v>
      </c>
      <c r="B47" s="62">
        <v>12</v>
      </c>
      <c r="C47" s="33">
        <v>207470330</v>
      </c>
      <c r="D47" s="14" t="s">
        <v>44</v>
      </c>
      <c r="E47" s="22" t="s">
        <v>274</v>
      </c>
      <c r="F47" s="1" t="s">
        <v>45</v>
      </c>
      <c r="G47" s="1" t="s">
        <v>42</v>
      </c>
      <c r="H47" s="20">
        <v>2358</v>
      </c>
      <c r="I47" s="1" t="s">
        <v>23</v>
      </c>
      <c r="J47" s="20" t="s">
        <v>275</v>
      </c>
      <c r="K47" t="str">
        <f t="shared" si="0"/>
        <v>Isoleren pompen/kranen/hydraulica</v>
      </c>
      <c r="M47" t="str">
        <f t="shared" si="1"/>
        <v>Pinokkio Hulst</v>
      </c>
      <c r="N47" s="22">
        <f t="shared" si="2"/>
        <v>12</v>
      </c>
    </row>
    <row r="48" spans="1:14" x14ac:dyDescent="0.3">
      <c r="A48" s="1">
        <v>2074715640</v>
      </c>
      <c r="B48" s="62" t="s">
        <v>20</v>
      </c>
      <c r="C48" s="33">
        <v>207470330</v>
      </c>
      <c r="D48" s="14" t="s">
        <v>5246</v>
      </c>
      <c r="E48" s="22" t="s">
        <v>274</v>
      </c>
      <c r="F48" s="1" t="s">
        <v>41</v>
      </c>
      <c r="G48" s="1" t="s">
        <v>148</v>
      </c>
      <c r="H48" s="20">
        <v>295</v>
      </c>
      <c r="I48" s="1" t="s">
        <v>23</v>
      </c>
      <c r="J48" s="14" t="s">
        <v>5250</v>
      </c>
      <c r="K48" t="str">
        <f t="shared" si="0"/>
        <v>Renovatie SWW</v>
      </c>
      <c r="M48" t="str">
        <f t="shared" si="1"/>
        <v>BKO Pinokkio</v>
      </c>
      <c r="N48" s="22" t="str">
        <f t="shared" si="2"/>
        <v>R1</v>
      </c>
    </row>
    <row r="49" spans="1:14" x14ac:dyDescent="0.3">
      <c r="A49" s="1">
        <v>2074715640</v>
      </c>
      <c r="B49" s="62" t="s">
        <v>20</v>
      </c>
      <c r="C49" s="33">
        <v>207470330</v>
      </c>
      <c r="D49" s="14" t="s">
        <v>5246</v>
      </c>
      <c r="E49" s="22" t="s">
        <v>274</v>
      </c>
      <c r="F49" s="1" t="s">
        <v>41</v>
      </c>
      <c r="G49" s="1" t="s">
        <v>192</v>
      </c>
      <c r="H49" s="20">
        <v>6750</v>
      </c>
      <c r="I49" s="1" t="s">
        <v>23</v>
      </c>
      <c r="J49" s="14" t="s">
        <v>5251</v>
      </c>
      <c r="K49" t="str">
        <f t="shared" si="0"/>
        <v>Buitengevel</v>
      </c>
      <c r="M49" t="str">
        <f t="shared" si="1"/>
        <v>BKO Pinokkio</v>
      </c>
      <c r="N49" s="22" t="str">
        <f t="shared" si="2"/>
        <v>R1</v>
      </c>
    </row>
    <row r="50" spans="1:14" x14ac:dyDescent="0.3">
      <c r="A50" s="1">
        <v>2074715640</v>
      </c>
      <c r="B50" s="62" t="s">
        <v>20</v>
      </c>
      <c r="C50" s="33">
        <v>207470330</v>
      </c>
      <c r="D50" s="14" t="s">
        <v>5246</v>
      </c>
      <c r="E50" s="22" t="s">
        <v>274</v>
      </c>
      <c r="F50" s="1" t="s">
        <v>41</v>
      </c>
      <c r="G50" s="1" t="s">
        <v>213</v>
      </c>
      <c r="H50" s="20">
        <v>52560</v>
      </c>
      <c r="I50" s="1" t="s">
        <v>23</v>
      </c>
      <c r="J50" s="14" t="s">
        <v>5252</v>
      </c>
      <c r="K50" t="str">
        <f t="shared" si="0"/>
        <v>Vloerisolatie (op de vloerplaat)</v>
      </c>
      <c r="M50" t="str">
        <f t="shared" si="1"/>
        <v>BKO Pinokkio</v>
      </c>
      <c r="N50" s="22" t="str">
        <f t="shared" si="2"/>
        <v>R1</v>
      </c>
    </row>
    <row r="51" spans="1:14" x14ac:dyDescent="0.3">
      <c r="A51" s="1">
        <v>2074715640</v>
      </c>
      <c r="B51" s="62" t="s">
        <v>20</v>
      </c>
      <c r="C51" s="33">
        <v>207470330</v>
      </c>
      <c r="D51" s="14" t="s">
        <v>5246</v>
      </c>
      <c r="E51" s="22" t="s">
        <v>274</v>
      </c>
      <c r="F51" s="1" t="s">
        <v>41</v>
      </c>
      <c r="G51" s="1" t="s">
        <v>5253</v>
      </c>
      <c r="H51" s="20">
        <v>432</v>
      </c>
      <c r="I51" s="1" t="s">
        <v>23</v>
      </c>
      <c r="J51" s="14" t="s">
        <v>5254</v>
      </c>
      <c r="K51" t="str">
        <f t="shared" si="0"/>
        <v>Relamping</v>
      </c>
      <c r="M51" t="str">
        <f t="shared" si="1"/>
        <v>BKO Pinokkio</v>
      </c>
      <c r="N51" s="22" t="str">
        <f t="shared" si="2"/>
        <v>R1</v>
      </c>
    </row>
    <row r="52" spans="1:14" x14ac:dyDescent="0.3">
      <c r="A52" s="1">
        <v>2074715640</v>
      </c>
      <c r="B52" s="62" t="s">
        <v>20</v>
      </c>
      <c r="C52" s="33">
        <v>207470330</v>
      </c>
      <c r="D52" s="14" t="s">
        <v>5246</v>
      </c>
      <c r="E52" s="22" t="s">
        <v>274</v>
      </c>
      <c r="F52" s="1" t="s">
        <v>41</v>
      </c>
      <c r="G52" s="1" t="s">
        <v>265</v>
      </c>
      <c r="H52" s="20">
        <v>12936</v>
      </c>
      <c r="I52" s="1" t="s">
        <v>23</v>
      </c>
      <c r="J52" s="14" t="s">
        <v>5255</v>
      </c>
      <c r="K52" t="str">
        <f t="shared" si="0"/>
        <v>Dakisolatie hellend dak</v>
      </c>
      <c r="M52" t="str">
        <f t="shared" si="1"/>
        <v>BKO Pinokkio</v>
      </c>
      <c r="N52" s="22" t="str">
        <f t="shared" si="2"/>
        <v>R1</v>
      </c>
    </row>
    <row r="53" spans="1:14" x14ac:dyDescent="0.3">
      <c r="A53" s="1">
        <v>2074715640</v>
      </c>
      <c r="B53" s="62" t="s">
        <v>20</v>
      </c>
      <c r="C53" s="33">
        <v>207470330</v>
      </c>
      <c r="D53" s="14" t="s">
        <v>5246</v>
      </c>
      <c r="E53" s="22" t="s">
        <v>274</v>
      </c>
      <c r="F53" s="1" t="s">
        <v>41</v>
      </c>
      <c r="G53" s="1" t="s">
        <v>474</v>
      </c>
      <c r="H53" s="20">
        <v>3605</v>
      </c>
      <c r="I53" s="1" t="s">
        <v>23</v>
      </c>
      <c r="J53" s="14" t="s">
        <v>5256</v>
      </c>
      <c r="K53" t="str">
        <f t="shared" si="0"/>
        <v>PV-panelen</v>
      </c>
      <c r="M53" t="str">
        <f t="shared" si="1"/>
        <v>BKO Pinokkio</v>
      </c>
      <c r="N53" s="22" t="str">
        <f t="shared" si="2"/>
        <v>R1</v>
      </c>
    </row>
    <row r="54" spans="1:14" x14ac:dyDescent="0.3">
      <c r="A54" s="1">
        <v>2074715640</v>
      </c>
      <c r="B54" s="62" t="s">
        <v>20</v>
      </c>
      <c r="C54" s="33">
        <v>207470330</v>
      </c>
      <c r="D54" s="14" t="s">
        <v>5246</v>
      </c>
      <c r="E54" s="22" t="s">
        <v>274</v>
      </c>
      <c r="F54" s="1" t="s">
        <v>41</v>
      </c>
      <c r="G54" s="1" t="s">
        <v>212</v>
      </c>
      <c r="H54" s="20">
        <v>55800</v>
      </c>
      <c r="I54" s="1" t="s">
        <v>23</v>
      </c>
      <c r="J54" s="14" t="s">
        <v>5257</v>
      </c>
      <c r="K54" t="str">
        <f t="shared" si="0"/>
        <v>Schrijnwerkrenovatie PVC</v>
      </c>
      <c r="M54" t="str">
        <f t="shared" si="1"/>
        <v>BKO Pinokkio</v>
      </c>
      <c r="N54" s="22" t="str">
        <f t="shared" si="2"/>
        <v>R1</v>
      </c>
    </row>
    <row r="55" spans="1:14" x14ac:dyDescent="0.3">
      <c r="A55" s="1">
        <v>2074715640</v>
      </c>
      <c r="B55" s="62" t="s">
        <v>20</v>
      </c>
      <c r="C55" s="33">
        <v>207470330</v>
      </c>
      <c r="D55" s="14" t="s">
        <v>5246</v>
      </c>
      <c r="E55" s="22" t="s">
        <v>274</v>
      </c>
      <c r="F55" s="1" t="s">
        <v>41</v>
      </c>
      <c r="G55" s="1" t="s">
        <v>5258</v>
      </c>
      <c r="H55" s="20">
        <v>430</v>
      </c>
      <c r="I55" s="1" t="s">
        <v>23</v>
      </c>
      <c r="J55" s="14" t="s">
        <v>5259</v>
      </c>
      <c r="K55" t="str">
        <f t="shared" si="0"/>
        <v>Relighting</v>
      </c>
      <c r="M55" t="str">
        <f t="shared" si="1"/>
        <v>BKO Pinokkio</v>
      </c>
      <c r="N55" s="22" t="str">
        <f t="shared" si="2"/>
        <v>R1</v>
      </c>
    </row>
    <row r="56" spans="1:14" x14ac:dyDescent="0.3">
      <c r="A56" s="1">
        <v>2074715640</v>
      </c>
      <c r="B56" s="62" t="s">
        <v>20</v>
      </c>
      <c r="C56" s="33">
        <v>207470330</v>
      </c>
      <c r="D56" s="14" t="s">
        <v>5246</v>
      </c>
      <c r="E56" s="22" t="s">
        <v>274</v>
      </c>
      <c r="F56" s="1" t="s">
        <v>41</v>
      </c>
      <c r="G56" s="1" t="s">
        <v>5258</v>
      </c>
      <c r="H56" s="20">
        <v>659</v>
      </c>
      <c r="I56" s="1" t="s">
        <v>23</v>
      </c>
      <c r="J56" s="14" t="s">
        <v>5260</v>
      </c>
      <c r="K56" t="str">
        <f t="shared" si="0"/>
        <v>Relighting</v>
      </c>
      <c r="M56" t="str">
        <f t="shared" si="1"/>
        <v>BKO Pinokkio</v>
      </c>
      <c r="N56" s="22" t="str">
        <f t="shared" si="2"/>
        <v>R1</v>
      </c>
    </row>
    <row r="57" spans="1:14" x14ac:dyDescent="0.3">
      <c r="A57" s="1">
        <v>2074715640</v>
      </c>
      <c r="B57" s="62" t="s">
        <v>20</v>
      </c>
      <c r="C57" s="33">
        <v>207470330</v>
      </c>
      <c r="D57" s="14" t="s">
        <v>5246</v>
      </c>
      <c r="E57" s="22" t="s">
        <v>274</v>
      </c>
      <c r="F57" s="1" t="s">
        <v>41</v>
      </c>
      <c r="G57" s="1" t="s">
        <v>192</v>
      </c>
      <c r="H57" s="20">
        <v>19800</v>
      </c>
      <c r="I57" s="1" t="s">
        <v>23</v>
      </c>
      <c r="J57" s="14" t="s">
        <v>5261</v>
      </c>
      <c r="K57" t="str">
        <f t="shared" si="0"/>
        <v>Buitengevel</v>
      </c>
      <c r="M57" t="str">
        <f t="shared" si="1"/>
        <v>BKO Pinokkio</v>
      </c>
      <c r="N57" s="22" t="str">
        <f t="shared" si="2"/>
        <v>R1</v>
      </c>
    </row>
    <row r="58" spans="1:14" x14ac:dyDescent="0.3">
      <c r="A58" s="1">
        <v>2074715640</v>
      </c>
      <c r="B58" s="62" t="s">
        <v>20</v>
      </c>
      <c r="C58" s="33">
        <v>207470330</v>
      </c>
      <c r="D58" s="14" t="s">
        <v>5246</v>
      </c>
      <c r="E58" s="22" t="s">
        <v>274</v>
      </c>
      <c r="F58" s="1" t="s">
        <v>41</v>
      </c>
      <c r="G58" s="1" t="s">
        <v>193</v>
      </c>
      <c r="H58" s="20">
        <v>20160</v>
      </c>
      <c r="I58" s="1" t="s">
        <v>23</v>
      </c>
      <c r="J58" s="14" t="s">
        <v>5262</v>
      </c>
      <c r="K58" t="str">
        <f t="shared" si="0"/>
        <v>Schrijnwerkrenovatie Hout</v>
      </c>
      <c r="M58" t="str">
        <f t="shared" si="1"/>
        <v>BKO Pinokkio</v>
      </c>
      <c r="N58" s="22" t="str">
        <f t="shared" si="2"/>
        <v>R1</v>
      </c>
    </row>
    <row r="59" spans="1:14" x14ac:dyDescent="0.3">
      <c r="A59" s="1">
        <v>2074715640</v>
      </c>
      <c r="B59" s="62" t="s">
        <v>20</v>
      </c>
      <c r="C59" s="33">
        <v>207470330</v>
      </c>
      <c r="D59" s="14" t="s">
        <v>5246</v>
      </c>
      <c r="E59" s="22" t="s">
        <v>274</v>
      </c>
      <c r="F59" s="1" t="s">
        <v>41</v>
      </c>
      <c r="G59" s="1" t="s">
        <v>5258</v>
      </c>
      <c r="H59" s="20">
        <v>6089</v>
      </c>
      <c r="I59" s="1" t="s">
        <v>23</v>
      </c>
      <c r="J59" s="14" t="s">
        <v>5263</v>
      </c>
      <c r="K59" t="str">
        <f t="shared" si="0"/>
        <v>Relighting</v>
      </c>
      <c r="M59" t="str">
        <f t="shared" si="1"/>
        <v>BKO Pinokkio</v>
      </c>
      <c r="N59" s="22" t="str">
        <f t="shared" si="2"/>
        <v>R1</v>
      </c>
    </row>
    <row r="60" spans="1:14" x14ac:dyDescent="0.3">
      <c r="A60" s="1">
        <v>2074715640</v>
      </c>
      <c r="B60" s="62" t="s">
        <v>20</v>
      </c>
      <c r="C60" s="33">
        <v>207470330</v>
      </c>
      <c r="D60" s="14" t="s">
        <v>5247</v>
      </c>
      <c r="E60" s="22" t="s">
        <v>274</v>
      </c>
      <c r="F60" s="1" t="s">
        <v>45</v>
      </c>
      <c r="G60" s="1" t="s">
        <v>193</v>
      </c>
      <c r="H60" s="20">
        <v>5760</v>
      </c>
      <c r="I60" s="1" t="s">
        <v>23</v>
      </c>
      <c r="J60" s="14" t="s">
        <v>5248</v>
      </c>
      <c r="K60" t="str">
        <f t="shared" si="0"/>
        <v>Schrijnwerkrenovatie Hout</v>
      </c>
      <c r="M60" t="str">
        <f t="shared" si="1"/>
        <v>Pinokkio Hulst</v>
      </c>
      <c r="N60" s="22" t="str">
        <f t="shared" si="2"/>
        <v>R1</v>
      </c>
    </row>
    <row r="61" spans="1:14" x14ac:dyDescent="0.3">
      <c r="A61" s="1">
        <v>2074715640</v>
      </c>
      <c r="B61" s="62" t="s">
        <v>20</v>
      </c>
      <c r="C61" s="33">
        <v>207470330</v>
      </c>
      <c r="D61" s="14" t="s">
        <v>5247</v>
      </c>
      <c r="E61" s="22" t="s">
        <v>274</v>
      </c>
      <c r="F61" s="1" t="s">
        <v>45</v>
      </c>
      <c r="G61" s="1" t="s">
        <v>212</v>
      </c>
      <c r="H61" s="20">
        <v>18720</v>
      </c>
      <c r="I61" s="1" t="s">
        <v>23</v>
      </c>
      <c r="J61" s="14" t="s">
        <v>5249</v>
      </c>
      <c r="K61" t="str">
        <f t="shared" si="0"/>
        <v>Schrijnwerkrenovatie PVC</v>
      </c>
      <c r="M61" t="str">
        <f t="shared" si="1"/>
        <v>Pinokkio Hulst</v>
      </c>
      <c r="N61" s="22" t="str">
        <f t="shared" si="2"/>
        <v>R1</v>
      </c>
    </row>
    <row r="62" spans="1:14" x14ac:dyDescent="0.3">
      <c r="A62" s="1">
        <v>2077179240</v>
      </c>
      <c r="B62" s="62">
        <v>9</v>
      </c>
      <c r="C62" s="33">
        <v>207494480</v>
      </c>
      <c r="D62" s="14" t="s">
        <v>285</v>
      </c>
      <c r="E62" s="22" t="s">
        <v>286</v>
      </c>
      <c r="F62" s="1" t="s">
        <v>287</v>
      </c>
      <c r="G62" s="1" t="s">
        <v>190</v>
      </c>
      <c r="H62" s="20">
        <v>19399.2</v>
      </c>
      <c r="I62" s="1" t="s">
        <v>23</v>
      </c>
      <c r="J62" s="14" t="s">
        <v>288</v>
      </c>
      <c r="K62" t="str">
        <f t="shared" si="0"/>
        <v>Warmtepompen en koeling</v>
      </c>
      <c r="M62" t="str">
        <f t="shared" si="1"/>
        <v>De Dunevoetjes</v>
      </c>
      <c r="N62" s="22">
        <f t="shared" si="2"/>
        <v>9</v>
      </c>
    </row>
    <row r="63" spans="1:14" x14ac:dyDescent="0.3">
      <c r="A63" s="1">
        <v>2077179240</v>
      </c>
      <c r="B63" s="62">
        <v>9</v>
      </c>
      <c r="C63" s="33">
        <v>207494480</v>
      </c>
      <c r="D63" s="14" t="s">
        <v>289</v>
      </c>
      <c r="E63" s="22" t="s">
        <v>286</v>
      </c>
      <c r="F63" s="1" t="s">
        <v>290</v>
      </c>
      <c r="G63" s="1" t="s">
        <v>190</v>
      </c>
      <c r="H63" s="20">
        <v>12462</v>
      </c>
      <c r="I63" s="1" t="s">
        <v>23</v>
      </c>
      <c r="J63" s="14" t="s">
        <v>291</v>
      </c>
      <c r="K63" t="str">
        <f t="shared" si="0"/>
        <v>Warmtepompen en koeling</v>
      </c>
      <c r="M63" t="str">
        <f t="shared" si="1"/>
        <v>'t Kakkernestje</v>
      </c>
      <c r="N63" s="22">
        <f t="shared" si="2"/>
        <v>9</v>
      </c>
    </row>
    <row r="64" spans="1:14" x14ac:dyDescent="0.3">
      <c r="A64" s="1">
        <v>2077268344</v>
      </c>
      <c r="B64" s="63">
        <v>10</v>
      </c>
      <c r="C64" s="33">
        <v>207503388</v>
      </c>
      <c r="D64" s="15" t="s">
        <v>297</v>
      </c>
      <c r="E64" s="22" t="s">
        <v>292</v>
      </c>
      <c r="F64" s="16" t="s">
        <v>298</v>
      </c>
      <c r="G64" s="16" t="s">
        <v>129</v>
      </c>
      <c r="H64" s="23">
        <v>30591</v>
      </c>
      <c r="I64" s="1" t="s">
        <v>23</v>
      </c>
      <c r="J64" s="14" t="s">
        <v>299</v>
      </c>
      <c r="K64" t="str">
        <f t="shared" si="0"/>
        <v>Renovatie beglazing</v>
      </c>
      <c r="M64" t="str">
        <f t="shared" si="1"/>
        <v>BKO Achterbos 27 Windekind</v>
      </c>
      <c r="N64" s="22">
        <f t="shared" si="2"/>
        <v>10</v>
      </c>
    </row>
    <row r="65" spans="1:14" x14ac:dyDescent="0.3">
      <c r="A65" s="1">
        <v>2077268344</v>
      </c>
      <c r="B65" s="62">
        <v>10</v>
      </c>
      <c r="C65" s="33">
        <v>207503388</v>
      </c>
      <c r="D65" s="14" t="s">
        <v>297</v>
      </c>
      <c r="E65" s="22" t="s">
        <v>292</v>
      </c>
      <c r="F65" s="1" t="s">
        <v>298</v>
      </c>
      <c r="G65" s="1" t="s">
        <v>210</v>
      </c>
      <c r="H65" s="20">
        <v>20470.8</v>
      </c>
      <c r="I65" s="1" t="s">
        <v>23</v>
      </c>
      <c r="J65" s="14" t="s">
        <v>303</v>
      </c>
      <c r="K65" t="str">
        <f t="shared" si="0"/>
        <v>Stookplaatsrenovatie</v>
      </c>
      <c r="M65" t="str">
        <f t="shared" si="1"/>
        <v>BKO Achterbos 27 Windekind</v>
      </c>
      <c r="N65" s="22">
        <f t="shared" si="2"/>
        <v>10</v>
      </c>
    </row>
    <row r="66" spans="1:14" x14ac:dyDescent="0.3">
      <c r="A66" s="1">
        <v>2077268344</v>
      </c>
      <c r="B66" s="62">
        <v>10</v>
      </c>
      <c r="C66" s="33">
        <v>207503388</v>
      </c>
      <c r="D66" s="14" t="s">
        <v>297</v>
      </c>
      <c r="E66" s="22" t="s">
        <v>292</v>
      </c>
      <c r="F66" s="1" t="s">
        <v>298</v>
      </c>
      <c r="G66" s="1" t="s">
        <v>49</v>
      </c>
      <c r="H66" s="20">
        <v>6053</v>
      </c>
      <c r="I66" s="1" t="s">
        <v>23</v>
      </c>
      <c r="J66" s="14" t="s">
        <v>308</v>
      </c>
      <c r="K66" t="str">
        <f t="shared" si="0"/>
        <v>Spouwmuur</v>
      </c>
      <c r="M66" t="str">
        <f t="shared" si="1"/>
        <v>BKO Achterbos 27 Windekind</v>
      </c>
      <c r="N66" s="22">
        <f t="shared" si="2"/>
        <v>10</v>
      </c>
    </row>
    <row r="67" spans="1:14" x14ac:dyDescent="0.3">
      <c r="A67" s="1">
        <v>2077268344</v>
      </c>
      <c r="B67" s="62">
        <v>10</v>
      </c>
      <c r="C67" s="33">
        <v>207503388</v>
      </c>
      <c r="D67" s="14" t="s">
        <v>300</v>
      </c>
      <c r="E67" s="22" t="s">
        <v>292</v>
      </c>
      <c r="F67" s="1" t="s">
        <v>301</v>
      </c>
      <c r="G67" s="1" t="s">
        <v>210</v>
      </c>
      <c r="H67" s="20">
        <v>28950.6</v>
      </c>
      <c r="I67" s="1" t="s">
        <v>23</v>
      </c>
      <c r="J67" s="14" t="s">
        <v>302</v>
      </c>
      <c r="K67" t="str">
        <f t="shared" ref="K67:K130" si="3">G67</f>
        <v>Stookplaatsrenovatie</v>
      </c>
      <c r="M67" t="str">
        <f t="shared" ref="M67:M130" si="4">F67</f>
        <v>BKO Gompel Mowgli</v>
      </c>
      <c r="N67" s="22">
        <f t="shared" ref="N67:N130" si="5">B67</f>
        <v>10</v>
      </c>
    </row>
    <row r="68" spans="1:14" x14ac:dyDescent="0.3">
      <c r="A68" s="1">
        <v>2077268344</v>
      </c>
      <c r="B68" s="62">
        <v>10</v>
      </c>
      <c r="C68" s="33">
        <v>207503388</v>
      </c>
      <c r="D68" s="14" t="s">
        <v>300</v>
      </c>
      <c r="E68" s="22" t="s">
        <v>292</v>
      </c>
      <c r="F68" s="1" t="s">
        <v>301</v>
      </c>
      <c r="G68" s="1" t="s">
        <v>129</v>
      </c>
      <c r="H68" s="20">
        <v>15639</v>
      </c>
      <c r="I68" s="1" t="s">
        <v>23</v>
      </c>
      <c r="J68" s="14" t="s">
        <v>305</v>
      </c>
      <c r="K68" t="str">
        <f t="shared" si="3"/>
        <v>Renovatie beglazing</v>
      </c>
      <c r="M68" t="str">
        <f t="shared" si="4"/>
        <v>BKO Gompel Mowgli</v>
      </c>
      <c r="N68" s="22">
        <f t="shared" si="5"/>
        <v>10</v>
      </c>
    </row>
    <row r="69" spans="1:14" x14ac:dyDescent="0.3">
      <c r="A69" s="1">
        <v>2077268344</v>
      </c>
      <c r="B69" s="62">
        <v>10</v>
      </c>
      <c r="C69" s="33">
        <v>207503388</v>
      </c>
      <c r="D69" s="14" t="s">
        <v>300</v>
      </c>
      <c r="E69" s="22" t="s">
        <v>292</v>
      </c>
      <c r="F69" s="1" t="s">
        <v>301</v>
      </c>
      <c r="G69" s="1" t="s">
        <v>67</v>
      </c>
      <c r="H69" s="20">
        <v>12175.2</v>
      </c>
      <c r="I69" s="1" t="s">
        <v>23</v>
      </c>
      <c r="J69" s="14" t="s">
        <v>306</v>
      </c>
      <c r="K69" t="str">
        <f t="shared" si="3"/>
        <v>Zoldervloer</v>
      </c>
      <c r="M69" t="str">
        <f t="shared" si="4"/>
        <v>BKO Gompel Mowgli</v>
      </c>
      <c r="N69" s="22">
        <f t="shared" si="5"/>
        <v>10</v>
      </c>
    </row>
    <row r="70" spans="1:14" x14ac:dyDescent="0.3">
      <c r="A70" s="1">
        <v>2077268344</v>
      </c>
      <c r="B70" s="62">
        <v>10</v>
      </c>
      <c r="C70" s="33">
        <v>207503388</v>
      </c>
      <c r="D70" s="14" t="s">
        <v>300</v>
      </c>
      <c r="E70" s="22" t="s">
        <v>292</v>
      </c>
      <c r="F70" s="1" t="s">
        <v>301</v>
      </c>
      <c r="G70" s="1" t="s">
        <v>214</v>
      </c>
      <c r="H70" s="20">
        <v>3342</v>
      </c>
      <c r="I70" s="1" t="s">
        <v>23</v>
      </c>
      <c r="J70" s="14" t="s">
        <v>309</v>
      </c>
      <c r="K70" t="str">
        <f t="shared" si="3"/>
        <v>Dakisolatie plat dak</v>
      </c>
      <c r="M70" t="str">
        <f t="shared" si="4"/>
        <v>BKO Gompel Mowgli</v>
      </c>
      <c r="N70" s="22">
        <f t="shared" si="5"/>
        <v>10</v>
      </c>
    </row>
    <row r="71" spans="1:14" x14ac:dyDescent="0.3">
      <c r="A71" s="1">
        <v>2077268344</v>
      </c>
      <c r="B71" s="62">
        <v>10</v>
      </c>
      <c r="C71" s="33">
        <v>207503388</v>
      </c>
      <c r="D71" s="14" t="s">
        <v>300</v>
      </c>
      <c r="E71" s="22" t="s">
        <v>292</v>
      </c>
      <c r="F71" s="1" t="s">
        <v>301</v>
      </c>
      <c r="G71" s="1" t="s">
        <v>49</v>
      </c>
      <c r="H71" s="45">
        <v>1856</v>
      </c>
      <c r="I71" s="1" t="s">
        <v>23</v>
      </c>
      <c r="J71" s="14" t="s">
        <v>311</v>
      </c>
      <c r="K71" t="str">
        <f t="shared" si="3"/>
        <v>Spouwmuur</v>
      </c>
      <c r="M71" t="str">
        <f t="shared" si="4"/>
        <v>BKO Gompel Mowgli</v>
      </c>
      <c r="N71" s="22">
        <f t="shared" si="5"/>
        <v>10</v>
      </c>
    </row>
    <row r="72" spans="1:14" x14ac:dyDescent="0.3">
      <c r="A72" s="1">
        <v>2077268344</v>
      </c>
      <c r="B72" s="62">
        <v>10</v>
      </c>
      <c r="C72" s="33">
        <v>207503388</v>
      </c>
      <c r="D72" s="14" t="s">
        <v>293</v>
      </c>
      <c r="E72" s="22" t="s">
        <v>292</v>
      </c>
      <c r="F72" s="1" t="s">
        <v>294</v>
      </c>
      <c r="G72" s="1" t="s">
        <v>265</v>
      </c>
      <c r="H72" s="20">
        <v>89653.8</v>
      </c>
      <c r="I72" s="1" t="s">
        <v>23</v>
      </c>
      <c r="J72" s="14" t="s">
        <v>295</v>
      </c>
      <c r="K72" t="str">
        <f t="shared" si="3"/>
        <v>Dakisolatie hellend dak</v>
      </c>
      <c r="M72" t="str">
        <f t="shared" si="4"/>
        <v>BKO Millegem Robbedoes</v>
      </c>
      <c r="N72" s="22">
        <f t="shared" si="5"/>
        <v>10</v>
      </c>
    </row>
    <row r="73" spans="1:14" x14ac:dyDescent="0.3">
      <c r="A73" s="1">
        <v>2077268344</v>
      </c>
      <c r="B73" s="62">
        <v>10</v>
      </c>
      <c r="C73" s="33">
        <v>207503388</v>
      </c>
      <c r="D73" s="14" t="s">
        <v>293</v>
      </c>
      <c r="E73" s="22" t="s">
        <v>292</v>
      </c>
      <c r="F73" s="1" t="s">
        <v>294</v>
      </c>
      <c r="G73" s="1" t="s">
        <v>210</v>
      </c>
      <c r="H73" s="20">
        <v>31190</v>
      </c>
      <c r="I73" s="1" t="s">
        <v>23</v>
      </c>
      <c r="J73" s="14" t="s">
        <v>296</v>
      </c>
      <c r="K73" t="str">
        <f t="shared" si="3"/>
        <v>Stookplaatsrenovatie</v>
      </c>
      <c r="M73" t="str">
        <f t="shared" si="4"/>
        <v>BKO Millegem Robbedoes</v>
      </c>
      <c r="N73" s="22">
        <f t="shared" si="5"/>
        <v>10</v>
      </c>
    </row>
    <row r="74" spans="1:14" x14ac:dyDescent="0.3">
      <c r="A74" s="1">
        <v>2077268344</v>
      </c>
      <c r="B74" s="63">
        <v>10</v>
      </c>
      <c r="C74" s="33">
        <v>207503388</v>
      </c>
      <c r="D74" s="15" t="s">
        <v>293</v>
      </c>
      <c r="E74" s="22" t="s">
        <v>292</v>
      </c>
      <c r="F74" s="16" t="s">
        <v>294</v>
      </c>
      <c r="G74" s="16" t="s">
        <v>49</v>
      </c>
      <c r="H74" s="23">
        <v>2153</v>
      </c>
      <c r="I74" s="1" t="s">
        <v>23</v>
      </c>
      <c r="J74" s="14" t="s">
        <v>310</v>
      </c>
      <c r="K74" t="str">
        <f t="shared" si="3"/>
        <v>Spouwmuur</v>
      </c>
      <c r="M74" t="str">
        <f t="shared" si="4"/>
        <v>BKO Millegem Robbedoes</v>
      </c>
      <c r="N74" s="22">
        <f t="shared" si="5"/>
        <v>10</v>
      </c>
    </row>
    <row r="75" spans="1:14" x14ac:dyDescent="0.3">
      <c r="A75" s="1">
        <v>2077268344</v>
      </c>
      <c r="B75" s="62">
        <v>10</v>
      </c>
      <c r="C75" s="33">
        <v>207503388</v>
      </c>
      <c r="D75" s="14" t="s">
        <v>47</v>
      </c>
      <c r="E75" s="22" t="s">
        <v>292</v>
      </c>
      <c r="F75" s="1" t="s">
        <v>48</v>
      </c>
      <c r="G75" s="1" t="s">
        <v>210</v>
      </c>
      <c r="H75" s="20">
        <v>17191.8</v>
      </c>
      <c r="I75" s="1" t="s">
        <v>23</v>
      </c>
      <c r="J75" s="14" t="s">
        <v>304</v>
      </c>
      <c r="K75" t="str">
        <f t="shared" si="3"/>
        <v>Stookplaatsrenovatie</v>
      </c>
      <c r="M75" t="str">
        <f t="shared" si="4"/>
        <v>BKO Wezel Timon</v>
      </c>
      <c r="N75" s="22">
        <f t="shared" si="5"/>
        <v>10</v>
      </c>
    </row>
    <row r="76" spans="1:14" x14ac:dyDescent="0.3">
      <c r="A76" s="1">
        <v>2077268344</v>
      </c>
      <c r="B76" s="62">
        <v>10</v>
      </c>
      <c r="C76" s="33">
        <v>207503388</v>
      </c>
      <c r="D76" s="14" t="s">
        <v>47</v>
      </c>
      <c r="E76" s="22" t="s">
        <v>292</v>
      </c>
      <c r="F76" s="1" t="s">
        <v>48</v>
      </c>
      <c r="G76" s="1" t="s">
        <v>129</v>
      </c>
      <c r="H76" s="20">
        <v>11040</v>
      </c>
      <c r="I76" s="1" t="s">
        <v>23</v>
      </c>
      <c r="J76" s="14" t="s">
        <v>307</v>
      </c>
      <c r="K76" t="str">
        <f t="shared" si="3"/>
        <v>Renovatie beglazing</v>
      </c>
      <c r="M76" t="str">
        <f t="shared" si="4"/>
        <v>BKO Wezel Timon</v>
      </c>
      <c r="N76" s="22">
        <f t="shared" si="5"/>
        <v>10</v>
      </c>
    </row>
    <row r="77" spans="1:14" x14ac:dyDescent="0.3">
      <c r="A77" s="83">
        <v>2077596940</v>
      </c>
      <c r="B77" s="62">
        <v>13</v>
      </c>
      <c r="C77" s="145">
        <v>207536250</v>
      </c>
      <c r="D77" s="146" t="s">
        <v>6384</v>
      </c>
      <c r="E77" s="150" t="s">
        <v>6385</v>
      </c>
      <c r="F77" s="151" t="s">
        <v>6386</v>
      </c>
      <c r="G77" s="151" t="s">
        <v>255</v>
      </c>
      <c r="H77" s="153">
        <v>4704</v>
      </c>
      <c r="I77" s="1" t="s">
        <v>23</v>
      </c>
      <c r="J77" s="14" t="s">
        <v>6387</v>
      </c>
      <c r="K77" s="155" t="str">
        <f t="shared" si="3"/>
        <v>Gebouwisolatie</v>
      </c>
      <c r="M77" s="155" t="str">
        <f t="shared" si="4"/>
        <v>Kokon Centrum</v>
      </c>
      <c r="N77" s="158">
        <f t="shared" si="5"/>
        <v>13</v>
      </c>
    </row>
    <row r="78" spans="1:14" x14ac:dyDescent="0.3">
      <c r="A78" s="83">
        <v>2077596940</v>
      </c>
      <c r="B78" s="62">
        <v>13</v>
      </c>
      <c r="C78" s="33">
        <v>207536250</v>
      </c>
      <c r="D78" s="146" t="s">
        <v>6384</v>
      </c>
      <c r="E78" s="22" t="s">
        <v>6385</v>
      </c>
      <c r="F78" s="1" t="s">
        <v>6386</v>
      </c>
      <c r="G78" s="1" t="s">
        <v>88</v>
      </c>
      <c r="H78" s="20">
        <v>1140</v>
      </c>
      <c r="I78" s="1" t="s">
        <v>23</v>
      </c>
      <c r="J78" s="14" t="s">
        <v>6388</v>
      </c>
      <c r="K78" s="155" t="str">
        <f t="shared" si="3"/>
        <v>Vervangen pompen</v>
      </c>
      <c r="M78" s="155" t="str">
        <f t="shared" si="4"/>
        <v>Kokon Centrum</v>
      </c>
      <c r="N78" s="158">
        <f t="shared" si="5"/>
        <v>13</v>
      </c>
    </row>
    <row r="79" spans="1:14" x14ac:dyDescent="0.3">
      <c r="A79" s="83">
        <v>2077596940</v>
      </c>
      <c r="B79" s="62">
        <v>13</v>
      </c>
      <c r="C79" s="145">
        <v>207536250</v>
      </c>
      <c r="D79" s="146" t="s">
        <v>6384</v>
      </c>
      <c r="E79" s="150" t="s">
        <v>6385</v>
      </c>
      <c r="F79" s="151" t="s">
        <v>6386</v>
      </c>
      <c r="G79" s="151" t="s">
        <v>255</v>
      </c>
      <c r="H79" s="153">
        <v>2640</v>
      </c>
      <c r="I79" s="1" t="s">
        <v>23</v>
      </c>
      <c r="J79" s="14" t="s">
        <v>6389</v>
      </c>
      <c r="K79" s="155" t="str">
        <f t="shared" si="3"/>
        <v>Gebouwisolatie</v>
      </c>
      <c r="M79" s="155" t="str">
        <f t="shared" si="4"/>
        <v>Kokon Centrum</v>
      </c>
      <c r="N79" s="158">
        <f t="shared" si="5"/>
        <v>13</v>
      </c>
    </row>
    <row r="80" spans="1:14" x14ac:dyDescent="0.3">
      <c r="A80" s="1">
        <v>2121719066</v>
      </c>
      <c r="B80" s="62">
        <v>2</v>
      </c>
      <c r="C80" s="33">
        <v>212170672</v>
      </c>
      <c r="D80" s="21" t="s">
        <v>312</v>
      </c>
      <c r="E80" s="22" t="s">
        <v>5265</v>
      </c>
      <c r="F80" s="1" t="s">
        <v>313</v>
      </c>
      <c r="G80" s="1" t="s">
        <v>195</v>
      </c>
      <c r="H80" s="45">
        <v>61364</v>
      </c>
      <c r="I80" s="1" t="s">
        <v>23</v>
      </c>
      <c r="J80" s="14" t="s">
        <v>314</v>
      </c>
      <c r="K80" t="str">
        <f t="shared" si="3"/>
        <v>Dakisolatie</v>
      </c>
      <c r="M80" t="str">
        <f t="shared" si="4"/>
        <v>Woonzorgcentrum Sint-Jozef</v>
      </c>
      <c r="N80" s="22">
        <f t="shared" si="5"/>
        <v>2</v>
      </c>
    </row>
    <row r="81" spans="1:14" x14ac:dyDescent="0.3">
      <c r="A81" s="1">
        <v>2121719066</v>
      </c>
      <c r="B81" s="62" t="s">
        <v>20</v>
      </c>
      <c r="C81" s="33">
        <v>212170672</v>
      </c>
      <c r="D81" s="14" t="s">
        <v>5264</v>
      </c>
      <c r="E81" s="22" t="s">
        <v>5265</v>
      </c>
      <c r="F81" s="1" t="s">
        <v>313</v>
      </c>
      <c r="G81" s="1" t="s">
        <v>329</v>
      </c>
      <c r="H81" s="20">
        <v>17320</v>
      </c>
      <c r="I81" s="1" t="s">
        <v>23</v>
      </c>
      <c r="J81" s="14" t="s">
        <v>5266</v>
      </c>
      <c r="K81" t="str">
        <f t="shared" si="3"/>
        <v>Relighting/relamping</v>
      </c>
      <c r="M81" t="str">
        <f t="shared" si="4"/>
        <v>Woonzorgcentrum Sint-Jozef</v>
      </c>
      <c r="N81" s="22" t="str">
        <f t="shared" si="5"/>
        <v>R1</v>
      </c>
    </row>
    <row r="82" spans="1:14" x14ac:dyDescent="0.3">
      <c r="A82" s="1">
        <v>2121719066</v>
      </c>
      <c r="B82" s="62" t="s">
        <v>20</v>
      </c>
      <c r="C82" s="33">
        <v>212170672</v>
      </c>
      <c r="D82" s="14" t="s">
        <v>5264</v>
      </c>
      <c r="E82" s="22" t="s">
        <v>5265</v>
      </c>
      <c r="F82" s="1" t="s">
        <v>313</v>
      </c>
      <c r="G82" s="1" t="s">
        <v>329</v>
      </c>
      <c r="H82" s="20">
        <v>240</v>
      </c>
      <c r="I82" s="1" t="s">
        <v>23</v>
      </c>
      <c r="J82" s="14" t="s">
        <v>5267</v>
      </c>
      <c r="K82" t="str">
        <f t="shared" si="3"/>
        <v>Relighting/relamping</v>
      </c>
      <c r="M82" t="str">
        <f t="shared" si="4"/>
        <v>Woonzorgcentrum Sint-Jozef</v>
      </c>
      <c r="N82" s="22" t="str">
        <f t="shared" si="5"/>
        <v>R1</v>
      </c>
    </row>
    <row r="83" spans="1:14" x14ac:dyDescent="0.3">
      <c r="A83" s="1">
        <v>2121719066</v>
      </c>
      <c r="B83" s="62" t="s">
        <v>20</v>
      </c>
      <c r="C83" s="33">
        <v>212170672</v>
      </c>
      <c r="D83" s="14" t="s">
        <v>5264</v>
      </c>
      <c r="E83" s="22" t="s">
        <v>5265</v>
      </c>
      <c r="F83" s="1" t="s">
        <v>313</v>
      </c>
      <c r="G83" s="1" t="s">
        <v>242</v>
      </c>
      <c r="H83" s="20">
        <v>270</v>
      </c>
      <c r="I83" s="1" t="s">
        <v>23</v>
      </c>
      <c r="J83" s="14" t="s">
        <v>5268</v>
      </c>
      <c r="K83" t="str">
        <f t="shared" si="3"/>
        <v>Regeltechnisch</v>
      </c>
      <c r="M83" t="str">
        <f t="shared" si="4"/>
        <v>Woonzorgcentrum Sint-Jozef</v>
      </c>
      <c r="N83" s="22" t="str">
        <f t="shared" si="5"/>
        <v>R1</v>
      </c>
    </row>
    <row r="84" spans="1:14" x14ac:dyDescent="0.3">
      <c r="A84" s="1">
        <v>2121719066</v>
      </c>
      <c r="B84" s="62" t="s">
        <v>20</v>
      </c>
      <c r="C84" s="33">
        <v>212170672</v>
      </c>
      <c r="D84" s="14" t="s">
        <v>5264</v>
      </c>
      <c r="E84" s="22" t="s">
        <v>5265</v>
      </c>
      <c r="F84" s="1" t="s">
        <v>313</v>
      </c>
      <c r="G84" s="1" t="s">
        <v>329</v>
      </c>
      <c r="H84" s="20">
        <v>4080</v>
      </c>
      <c r="I84" s="1" t="s">
        <v>23</v>
      </c>
      <c r="J84" s="14" t="s">
        <v>5269</v>
      </c>
      <c r="K84" t="str">
        <f t="shared" si="3"/>
        <v>Relighting/relamping</v>
      </c>
      <c r="M84" t="str">
        <f t="shared" si="4"/>
        <v>Woonzorgcentrum Sint-Jozef</v>
      </c>
      <c r="N84" s="22" t="str">
        <f t="shared" si="5"/>
        <v>R1</v>
      </c>
    </row>
    <row r="85" spans="1:14" x14ac:dyDescent="0.3">
      <c r="A85" s="1">
        <v>2121719066</v>
      </c>
      <c r="B85" s="62" t="s">
        <v>20</v>
      </c>
      <c r="C85" s="33">
        <v>212170672</v>
      </c>
      <c r="D85" s="14" t="s">
        <v>5264</v>
      </c>
      <c r="E85" s="22" t="s">
        <v>5265</v>
      </c>
      <c r="F85" s="1" t="s">
        <v>313</v>
      </c>
      <c r="G85" s="1" t="s">
        <v>242</v>
      </c>
      <c r="H85" s="20">
        <v>990</v>
      </c>
      <c r="I85" s="1" t="s">
        <v>23</v>
      </c>
      <c r="J85" s="14" t="s">
        <v>5270</v>
      </c>
      <c r="K85" t="str">
        <f t="shared" si="3"/>
        <v>Regeltechnisch</v>
      </c>
      <c r="M85" t="str">
        <f t="shared" si="4"/>
        <v>Woonzorgcentrum Sint-Jozef</v>
      </c>
      <c r="N85" s="22" t="str">
        <f t="shared" si="5"/>
        <v>R1</v>
      </c>
    </row>
    <row r="86" spans="1:14" x14ac:dyDescent="0.3">
      <c r="A86" s="1">
        <v>2121719066</v>
      </c>
      <c r="B86" s="62" t="s">
        <v>20</v>
      </c>
      <c r="C86" s="33">
        <v>212170672</v>
      </c>
      <c r="D86" s="14" t="s">
        <v>5264</v>
      </c>
      <c r="E86" s="22" t="s">
        <v>5265</v>
      </c>
      <c r="F86" s="1" t="s">
        <v>313</v>
      </c>
      <c r="G86" s="1" t="s">
        <v>242</v>
      </c>
      <c r="H86" s="20">
        <v>270</v>
      </c>
      <c r="I86" s="1" t="s">
        <v>23</v>
      </c>
      <c r="J86" s="14" t="s">
        <v>5271</v>
      </c>
      <c r="K86" t="str">
        <f t="shared" si="3"/>
        <v>Regeltechnisch</v>
      </c>
      <c r="M86" t="str">
        <f t="shared" si="4"/>
        <v>Woonzorgcentrum Sint-Jozef</v>
      </c>
      <c r="N86" s="22" t="str">
        <f t="shared" si="5"/>
        <v>R1</v>
      </c>
    </row>
    <row r="87" spans="1:14" x14ac:dyDescent="0.3">
      <c r="A87" s="1">
        <v>2121719066</v>
      </c>
      <c r="B87" s="62" t="s">
        <v>20</v>
      </c>
      <c r="C87" s="33">
        <v>212170672</v>
      </c>
      <c r="D87" s="14" t="s">
        <v>5264</v>
      </c>
      <c r="E87" s="22" t="s">
        <v>5265</v>
      </c>
      <c r="F87" s="1" t="s">
        <v>313</v>
      </c>
      <c r="G87" s="1" t="s">
        <v>242</v>
      </c>
      <c r="H87" s="20">
        <v>180</v>
      </c>
      <c r="I87" s="1" t="s">
        <v>23</v>
      </c>
      <c r="J87" s="14" t="s">
        <v>5272</v>
      </c>
      <c r="K87" t="str">
        <f t="shared" si="3"/>
        <v>Regeltechnisch</v>
      </c>
      <c r="M87" t="str">
        <f t="shared" si="4"/>
        <v>Woonzorgcentrum Sint-Jozef</v>
      </c>
      <c r="N87" s="22" t="str">
        <f t="shared" si="5"/>
        <v>R1</v>
      </c>
    </row>
    <row r="88" spans="1:14" x14ac:dyDescent="0.3">
      <c r="A88" s="1">
        <v>2124096290</v>
      </c>
      <c r="B88" s="62">
        <v>1</v>
      </c>
      <c r="C88" s="33">
        <v>212173840</v>
      </c>
      <c r="D88" s="21" t="s">
        <v>315</v>
      </c>
      <c r="E88" s="22" t="s">
        <v>6212</v>
      </c>
      <c r="F88" s="1" t="s">
        <v>316</v>
      </c>
      <c r="G88" s="1" t="s">
        <v>210</v>
      </c>
      <c r="H88" s="45">
        <v>96000</v>
      </c>
      <c r="I88" s="1" t="s">
        <v>23</v>
      </c>
      <c r="J88" s="14" t="s">
        <v>317</v>
      </c>
      <c r="K88" t="str">
        <f t="shared" si="3"/>
        <v>Stookplaatsrenovatie</v>
      </c>
      <c r="M88" t="str">
        <f t="shared" si="4"/>
        <v>Residentie Elisabeth</v>
      </c>
      <c r="N88" s="22">
        <f t="shared" si="5"/>
        <v>1</v>
      </c>
    </row>
    <row r="89" spans="1:14" x14ac:dyDescent="0.3">
      <c r="A89" s="1">
        <v>2124096290</v>
      </c>
      <c r="B89" s="62">
        <v>1</v>
      </c>
      <c r="C89" s="33">
        <v>212173840</v>
      </c>
      <c r="D89" s="14" t="s">
        <v>315</v>
      </c>
      <c r="E89" s="22" t="s">
        <v>6212</v>
      </c>
      <c r="F89" s="1" t="s">
        <v>316</v>
      </c>
      <c r="G89" s="1" t="s">
        <v>320</v>
      </c>
      <c r="H89" s="20">
        <v>2581</v>
      </c>
      <c r="I89" s="1" t="s">
        <v>23</v>
      </c>
      <c r="J89" s="14" t="s">
        <v>323</v>
      </c>
      <c r="K89" t="str">
        <f t="shared" si="3"/>
        <v>Regeltechn. ventilatie</v>
      </c>
      <c r="M89" t="str">
        <f t="shared" si="4"/>
        <v>Residentie Elisabeth</v>
      </c>
      <c r="N89" s="22">
        <f t="shared" si="5"/>
        <v>1</v>
      </c>
    </row>
    <row r="90" spans="1:14" x14ac:dyDescent="0.3">
      <c r="A90" s="1">
        <v>2124096290</v>
      </c>
      <c r="B90" s="62">
        <v>1</v>
      </c>
      <c r="C90" s="33">
        <v>212173840</v>
      </c>
      <c r="D90" s="21" t="s">
        <v>318</v>
      </c>
      <c r="E90" s="22" t="s">
        <v>6212</v>
      </c>
      <c r="F90" s="1" t="s">
        <v>319</v>
      </c>
      <c r="G90" s="1" t="s">
        <v>320</v>
      </c>
      <c r="H90" s="45">
        <v>7581</v>
      </c>
      <c r="I90" s="1" t="s">
        <v>23</v>
      </c>
      <c r="J90" s="14" t="s">
        <v>321</v>
      </c>
      <c r="K90" t="str">
        <f t="shared" si="3"/>
        <v>Regeltechn. ventilatie</v>
      </c>
      <c r="M90" t="str">
        <f t="shared" si="4"/>
        <v>'t Blauwhof</v>
      </c>
      <c r="N90" s="22">
        <f t="shared" si="5"/>
        <v>1</v>
      </c>
    </row>
    <row r="91" spans="1:14" x14ac:dyDescent="0.3">
      <c r="A91" s="1">
        <v>2124096290</v>
      </c>
      <c r="B91" s="62">
        <v>1</v>
      </c>
      <c r="C91" s="33">
        <v>212173840</v>
      </c>
      <c r="D91" s="21" t="s">
        <v>318</v>
      </c>
      <c r="E91" s="22" t="s">
        <v>6212</v>
      </c>
      <c r="F91" s="1" t="s">
        <v>319</v>
      </c>
      <c r="G91" s="1" t="s">
        <v>56</v>
      </c>
      <c r="H91" s="45">
        <v>3332</v>
      </c>
      <c r="I91" s="1" t="s">
        <v>23</v>
      </c>
      <c r="J91" s="14" t="s">
        <v>322</v>
      </c>
      <c r="K91" t="str">
        <f t="shared" si="3"/>
        <v>Overige</v>
      </c>
      <c r="M91" t="str">
        <f t="shared" si="4"/>
        <v>'t Blauwhof</v>
      </c>
      <c r="N91" s="22">
        <f t="shared" si="5"/>
        <v>1</v>
      </c>
    </row>
    <row r="92" spans="1:14" x14ac:dyDescent="0.3">
      <c r="A92" s="1">
        <v>2121757679</v>
      </c>
      <c r="B92" s="62">
        <v>2</v>
      </c>
      <c r="C92" s="33">
        <v>212174533</v>
      </c>
      <c r="D92" s="14" t="s">
        <v>339</v>
      </c>
      <c r="E92" s="22" t="s">
        <v>5274</v>
      </c>
      <c r="F92" s="1" t="s">
        <v>333</v>
      </c>
      <c r="G92" s="1" t="s">
        <v>77</v>
      </c>
      <c r="H92" s="45">
        <v>293</v>
      </c>
      <c r="I92" s="1" t="s">
        <v>23</v>
      </c>
      <c r="J92" s="14" t="s">
        <v>340</v>
      </c>
      <c r="K92" t="str">
        <f t="shared" si="3"/>
        <v>Isoleren leidingen</v>
      </c>
      <c r="M92" t="str">
        <f t="shared" si="4"/>
        <v>OCMW</v>
      </c>
      <c r="N92" s="22">
        <f t="shared" si="5"/>
        <v>2</v>
      </c>
    </row>
    <row r="93" spans="1:14" x14ac:dyDescent="0.3">
      <c r="A93" s="1">
        <v>2121757679</v>
      </c>
      <c r="B93" s="62">
        <v>2</v>
      </c>
      <c r="C93" s="33">
        <v>212174533</v>
      </c>
      <c r="D93" s="14" t="s">
        <v>341</v>
      </c>
      <c r="E93" s="22" t="s">
        <v>5274</v>
      </c>
      <c r="F93" s="1" t="s">
        <v>326</v>
      </c>
      <c r="G93" s="1" t="s">
        <v>320</v>
      </c>
      <c r="H93" s="45">
        <v>163</v>
      </c>
      <c r="I93" s="1" t="s">
        <v>23</v>
      </c>
      <c r="J93" s="14" t="s">
        <v>342</v>
      </c>
      <c r="K93" t="str">
        <f t="shared" si="3"/>
        <v>Regeltechn. ventilatie</v>
      </c>
      <c r="M93" t="str">
        <f t="shared" si="4"/>
        <v>WZC Heuvelheem</v>
      </c>
      <c r="N93" s="22">
        <f t="shared" si="5"/>
        <v>2</v>
      </c>
    </row>
    <row r="94" spans="1:14" x14ac:dyDescent="0.3">
      <c r="A94" s="1">
        <v>2121757679</v>
      </c>
      <c r="B94" s="62">
        <v>2</v>
      </c>
      <c r="C94" s="33">
        <v>212174533</v>
      </c>
      <c r="D94" s="14" t="s">
        <v>341</v>
      </c>
      <c r="E94" s="22" t="s">
        <v>5274</v>
      </c>
      <c r="F94" s="1" t="s">
        <v>326</v>
      </c>
      <c r="G94" s="1" t="s">
        <v>77</v>
      </c>
      <c r="H94" s="20">
        <v>73</v>
      </c>
      <c r="I94" s="1" t="s">
        <v>23</v>
      </c>
      <c r="J94" s="14" t="s">
        <v>343</v>
      </c>
      <c r="K94" t="str">
        <f t="shared" si="3"/>
        <v>Isoleren leidingen</v>
      </c>
      <c r="M94" t="str">
        <f t="shared" si="4"/>
        <v>WZC Heuvelheem</v>
      </c>
      <c r="N94" s="22">
        <f t="shared" si="5"/>
        <v>2</v>
      </c>
    </row>
    <row r="95" spans="1:14" x14ac:dyDescent="0.3">
      <c r="A95" s="1">
        <v>2121757679</v>
      </c>
      <c r="B95" s="62" t="s">
        <v>324</v>
      </c>
      <c r="C95" s="33">
        <v>212174533</v>
      </c>
      <c r="D95" s="14" t="s">
        <v>332</v>
      </c>
      <c r="E95" s="22" t="s">
        <v>5274</v>
      </c>
      <c r="F95" s="1" t="s">
        <v>333</v>
      </c>
      <c r="G95" s="1" t="s">
        <v>327</v>
      </c>
      <c r="H95" s="20">
        <v>13800</v>
      </c>
      <c r="I95" s="1" t="s">
        <v>23</v>
      </c>
      <c r="J95" s="14" t="s">
        <v>334</v>
      </c>
      <c r="K95" t="str">
        <f t="shared" si="3"/>
        <v>Regeltechn. verwarming</v>
      </c>
      <c r="M95" t="str">
        <f t="shared" si="4"/>
        <v>OCMW</v>
      </c>
      <c r="N95" s="22" t="str">
        <f t="shared" si="5"/>
        <v>6c</v>
      </c>
    </row>
    <row r="96" spans="1:14" x14ac:dyDescent="0.3">
      <c r="A96" s="1">
        <v>2121757679</v>
      </c>
      <c r="B96" s="62" t="s">
        <v>324</v>
      </c>
      <c r="C96" s="33">
        <v>212174533</v>
      </c>
      <c r="D96" s="14" t="s">
        <v>332</v>
      </c>
      <c r="E96" s="22" t="s">
        <v>5274</v>
      </c>
      <c r="F96" s="1" t="s">
        <v>333</v>
      </c>
      <c r="G96" s="1" t="s">
        <v>329</v>
      </c>
      <c r="H96" s="20">
        <v>5346</v>
      </c>
      <c r="I96" s="1" t="s">
        <v>23</v>
      </c>
      <c r="J96" s="14" t="s">
        <v>335</v>
      </c>
      <c r="K96" t="str">
        <f t="shared" si="3"/>
        <v>Relighting/relamping</v>
      </c>
      <c r="M96" t="str">
        <f t="shared" si="4"/>
        <v>OCMW</v>
      </c>
      <c r="N96" s="22" t="str">
        <f t="shared" si="5"/>
        <v>6c</v>
      </c>
    </row>
    <row r="97" spans="1:14" x14ac:dyDescent="0.3">
      <c r="A97" s="1">
        <v>2121757679</v>
      </c>
      <c r="B97" s="62" t="s">
        <v>324</v>
      </c>
      <c r="C97" s="33">
        <v>212174533</v>
      </c>
      <c r="D97" s="14" t="s">
        <v>332</v>
      </c>
      <c r="E97" s="22" t="s">
        <v>5274</v>
      </c>
      <c r="F97" s="1" t="s">
        <v>333</v>
      </c>
      <c r="G97" s="1" t="s">
        <v>329</v>
      </c>
      <c r="H97" s="20">
        <v>3312</v>
      </c>
      <c r="I97" s="1" t="s">
        <v>23</v>
      </c>
      <c r="J97" s="14" t="s">
        <v>336</v>
      </c>
      <c r="K97" t="str">
        <f t="shared" si="3"/>
        <v>Relighting/relamping</v>
      </c>
      <c r="M97" t="str">
        <f t="shared" si="4"/>
        <v>OCMW</v>
      </c>
      <c r="N97" s="22" t="str">
        <f t="shared" si="5"/>
        <v>6c</v>
      </c>
    </row>
    <row r="98" spans="1:14" x14ac:dyDescent="0.3">
      <c r="A98" s="1">
        <v>2121757679</v>
      </c>
      <c r="B98" s="62" t="s">
        <v>324</v>
      </c>
      <c r="C98" s="33">
        <v>212174533</v>
      </c>
      <c r="D98" s="14" t="s">
        <v>332</v>
      </c>
      <c r="E98" s="22" t="s">
        <v>5274</v>
      </c>
      <c r="F98" s="1" t="s">
        <v>333</v>
      </c>
      <c r="G98" s="1" t="s">
        <v>329</v>
      </c>
      <c r="H98" s="45">
        <v>1944</v>
      </c>
      <c r="I98" s="1" t="s">
        <v>23</v>
      </c>
      <c r="J98" s="14" t="s">
        <v>338</v>
      </c>
      <c r="K98" t="str">
        <f t="shared" si="3"/>
        <v>Relighting/relamping</v>
      </c>
      <c r="M98" t="str">
        <f t="shared" si="4"/>
        <v>OCMW</v>
      </c>
      <c r="N98" s="22" t="str">
        <f t="shared" si="5"/>
        <v>6c</v>
      </c>
    </row>
    <row r="99" spans="1:14" x14ac:dyDescent="0.3">
      <c r="A99" s="1">
        <v>2121757679</v>
      </c>
      <c r="B99" s="62" t="s">
        <v>324</v>
      </c>
      <c r="C99" s="33">
        <v>212174533</v>
      </c>
      <c r="D99" s="14" t="s">
        <v>325</v>
      </c>
      <c r="E99" s="22" t="s">
        <v>5274</v>
      </c>
      <c r="F99" s="1" t="s">
        <v>326</v>
      </c>
      <c r="G99" s="1" t="s">
        <v>327</v>
      </c>
      <c r="H99" s="20">
        <v>18549</v>
      </c>
      <c r="I99" s="1" t="s">
        <v>23</v>
      </c>
      <c r="J99" s="14" t="s">
        <v>328</v>
      </c>
      <c r="K99" t="str">
        <f t="shared" si="3"/>
        <v>Regeltechn. verwarming</v>
      </c>
      <c r="M99" t="str">
        <f t="shared" si="4"/>
        <v>WZC Heuvelheem</v>
      </c>
      <c r="N99" s="22" t="str">
        <f t="shared" si="5"/>
        <v>6c</v>
      </c>
    </row>
    <row r="100" spans="1:14" x14ac:dyDescent="0.3">
      <c r="A100" s="1">
        <v>2121757679</v>
      </c>
      <c r="B100" s="62" t="s">
        <v>324</v>
      </c>
      <c r="C100" s="33">
        <v>212174533</v>
      </c>
      <c r="D100" s="14" t="s">
        <v>325</v>
      </c>
      <c r="E100" s="22" t="s">
        <v>5274</v>
      </c>
      <c r="F100" s="1" t="s">
        <v>326</v>
      </c>
      <c r="G100" s="1" t="s">
        <v>329</v>
      </c>
      <c r="H100" s="20">
        <v>14832</v>
      </c>
      <c r="I100" s="1" t="s">
        <v>23</v>
      </c>
      <c r="J100" s="14" t="s">
        <v>330</v>
      </c>
      <c r="K100" t="str">
        <f t="shared" si="3"/>
        <v>Relighting/relamping</v>
      </c>
      <c r="M100" t="str">
        <f t="shared" si="4"/>
        <v>WZC Heuvelheem</v>
      </c>
      <c r="N100" s="22" t="str">
        <f t="shared" si="5"/>
        <v>6c</v>
      </c>
    </row>
    <row r="101" spans="1:14" x14ac:dyDescent="0.3">
      <c r="A101" s="1">
        <v>2121757679</v>
      </c>
      <c r="B101" s="62" t="s">
        <v>324</v>
      </c>
      <c r="C101" s="33">
        <v>212174533</v>
      </c>
      <c r="D101" s="14" t="s">
        <v>325</v>
      </c>
      <c r="E101" s="22" t="s">
        <v>5274</v>
      </c>
      <c r="F101" s="1" t="s">
        <v>326</v>
      </c>
      <c r="G101" s="1" t="s">
        <v>148</v>
      </c>
      <c r="H101" s="20">
        <v>14700</v>
      </c>
      <c r="I101" s="1" t="s">
        <v>23</v>
      </c>
      <c r="J101" s="14" t="s">
        <v>331</v>
      </c>
      <c r="K101" t="str">
        <f t="shared" si="3"/>
        <v>Renovatie SWW</v>
      </c>
      <c r="M101" t="str">
        <f t="shared" si="4"/>
        <v>WZC Heuvelheem</v>
      </c>
      <c r="N101" s="22" t="str">
        <f t="shared" si="5"/>
        <v>6c</v>
      </c>
    </row>
    <row r="102" spans="1:14" x14ac:dyDescent="0.3">
      <c r="A102" s="1">
        <v>2121757679</v>
      </c>
      <c r="B102" s="62" t="s">
        <v>324</v>
      </c>
      <c r="C102" s="33">
        <v>212174533</v>
      </c>
      <c r="D102" s="14" t="s">
        <v>325</v>
      </c>
      <c r="E102" s="22" t="s">
        <v>5274</v>
      </c>
      <c r="F102" s="1" t="s">
        <v>326</v>
      </c>
      <c r="G102" s="1" t="s">
        <v>327</v>
      </c>
      <c r="H102" s="20">
        <v>2700</v>
      </c>
      <c r="I102" s="1" t="s">
        <v>23</v>
      </c>
      <c r="J102" s="14" t="s">
        <v>337</v>
      </c>
      <c r="K102" t="str">
        <f t="shared" si="3"/>
        <v>Regeltechn. verwarming</v>
      </c>
      <c r="M102" t="str">
        <f t="shared" si="4"/>
        <v>WZC Heuvelheem</v>
      </c>
      <c r="N102" s="22" t="str">
        <f t="shared" si="5"/>
        <v>6c</v>
      </c>
    </row>
    <row r="103" spans="1:14" x14ac:dyDescent="0.3">
      <c r="A103" s="1">
        <v>2121757679</v>
      </c>
      <c r="B103" s="62" t="s">
        <v>20</v>
      </c>
      <c r="C103" s="33">
        <v>212174533</v>
      </c>
      <c r="D103" s="14" t="s">
        <v>5273</v>
      </c>
      <c r="E103" s="22" t="s">
        <v>5274</v>
      </c>
      <c r="F103" s="1" t="s">
        <v>326</v>
      </c>
      <c r="G103" s="1" t="s">
        <v>46</v>
      </c>
      <c r="H103" s="20">
        <v>1860</v>
      </c>
      <c r="I103" s="1" t="s">
        <v>23</v>
      </c>
      <c r="J103" s="14" t="s">
        <v>5275</v>
      </c>
      <c r="K103" t="str">
        <f t="shared" si="3"/>
        <v>Monitoring</v>
      </c>
      <c r="M103" t="str">
        <f t="shared" si="4"/>
        <v>WZC Heuvelheem</v>
      </c>
      <c r="N103" s="22" t="str">
        <f t="shared" si="5"/>
        <v>R1</v>
      </c>
    </row>
    <row r="104" spans="1:14" x14ac:dyDescent="0.3">
      <c r="A104" s="1">
        <v>2124127994</v>
      </c>
      <c r="B104" s="62">
        <v>7</v>
      </c>
      <c r="C104" s="33">
        <v>212177008</v>
      </c>
      <c r="D104" s="14" t="s">
        <v>344</v>
      </c>
      <c r="E104" s="22" t="s">
        <v>6213</v>
      </c>
      <c r="F104" s="1" t="s">
        <v>345</v>
      </c>
      <c r="G104" s="1" t="s">
        <v>129</v>
      </c>
      <c r="H104" s="20">
        <v>360000</v>
      </c>
      <c r="I104" s="1" t="s">
        <v>23</v>
      </c>
      <c r="J104" s="14" t="s">
        <v>346</v>
      </c>
      <c r="K104" t="str">
        <f t="shared" si="3"/>
        <v>Renovatie beglazing</v>
      </c>
      <c r="M104" t="str">
        <f t="shared" si="4"/>
        <v>WZC Ter Linden bouw 97</v>
      </c>
      <c r="N104" s="22">
        <f t="shared" si="5"/>
        <v>7</v>
      </c>
    </row>
    <row r="105" spans="1:14" x14ac:dyDescent="0.3">
      <c r="A105" s="1">
        <v>2124127994</v>
      </c>
      <c r="B105" s="62">
        <v>7</v>
      </c>
      <c r="C105" s="33">
        <v>212177008</v>
      </c>
      <c r="D105" s="14" t="s">
        <v>344</v>
      </c>
      <c r="E105" s="22" t="s">
        <v>6213</v>
      </c>
      <c r="F105" s="1" t="s">
        <v>345</v>
      </c>
      <c r="G105" s="1" t="s">
        <v>231</v>
      </c>
      <c r="H105" s="20">
        <v>36000</v>
      </c>
      <c r="I105" s="1" t="s">
        <v>23</v>
      </c>
      <c r="J105" s="14" t="s">
        <v>347</v>
      </c>
      <c r="K105" t="str">
        <f t="shared" si="3"/>
        <v>Zonnewering</v>
      </c>
      <c r="M105" t="str">
        <f t="shared" si="4"/>
        <v>WZC Ter Linden bouw 97</v>
      </c>
      <c r="N105" s="22">
        <f t="shared" si="5"/>
        <v>7</v>
      </c>
    </row>
    <row r="106" spans="1:14" x14ac:dyDescent="0.3">
      <c r="A106" s="1">
        <v>2124127994</v>
      </c>
      <c r="B106" s="62">
        <v>7</v>
      </c>
      <c r="C106" s="33">
        <v>212177008</v>
      </c>
      <c r="D106" s="14" t="s">
        <v>344</v>
      </c>
      <c r="E106" s="22" t="s">
        <v>6213</v>
      </c>
      <c r="F106" s="1" t="s">
        <v>345</v>
      </c>
      <c r="G106" s="1" t="s">
        <v>129</v>
      </c>
      <c r="H106" s="20">
        <v>12600</v>
      </c>
      <c r="I106" s="1" t="s">
        <v>23</v>
      </c>
      <c r="J106" s="14" t="s">
        <v>348</v>
      </c>
      <c r="K106" t="str">
        <f t="shared" si="3"/>
        <v>Renovatie beglazing</v>
      </c>
      <c r="M106" t="str">
        <f t="shared" si="4"/>
        <v>WZC Ter Linden bouw 97</v>
      </c>
      <c r="N106" s="22">
        <f t="shared" si="5"/>
        <v>7</v>
      </c>
    </row>
    <row r="107" spans="1:14" x14ac:dyDescent="0.3">
      <c r="A107" s="1">
        <v>2124127994</v>
      </c>
      <c r="B107" s="62">
        <v>7</v>
      </c>
      <c r="C107" s="33">
        <v>212177008</v>
      </c>
      <c r="D107" s="14" t="s">
        <v>344</v>
      </c>
      <c r="E107" s="22" t="s">
        <v>6213</v>
      </c>
      <c r="F107" s="1" t="s">
        <v>345</v>
      </c>
      <c r="G107" s="1" t="s">
        <v>231</v>
      </c>
      <c r="H107" s="20">
        <v>9000</v>
      </c>
      <c r="I107" s="1" t="s">
        <v>23</v>
      </c>
      <c r="J107" s="14" t="s">
        <v>349</v>
      </c>
      <c r="K107" t="str">
        <f t="shared" si="3"/>
        <v>Zonnewering</v>
      </c>
      <c r="M107" t="str">
        <f t="shared" si="4"/>
        <v>WZC Ter Linden bouw 97</v>
      </c>
      <c r="N107" s="22">
        <f t="shared" si="5"/>
        <v>7</v>
      </c>
    </row>
    <row r="108" spans="1:14" x14ac:dyDescent="0.3">
      <c r="A108" s="1">
        <v>2124188355</v>
      </c>
      <c r="B108" s="62">
        <v>10</v>
      </c>
      <c r="C108" s="33">
        <v>212183045</v>
      </c>
      <c r="D108" s="14" t="s">
        <v>350</v>
      </c>
      <c r="E108" s="22" t="s">
        <v>6214</v>
      </c>
      <c r="F108" s="1" t="s">
        <v>351</v>
      </c>
      <c r="G108" s="1" t="s">
        <v>210</v>
      </c>
      <c r="H108" s="20">
        <v>174339.6</v>
      </c>
      <c r="I108" s="1" t="s">
        <v>23</v>
      </c>
      <c r="J108" s="14" t="s">
        <v>352</v>
      </c>
      <c r="K108" t="str">
        <f t="shared" si="3"/>
        <v>Stookplaatsrenovatie</v>
      </c>
      <c r="M108" t="str">
        <f t="shared" si="4"/>
        <v>WZC Molenkouter</v>
      </c>
      <c r="N108" s="22">
        <f t="shared" si="5"/>
        <v>10</v>
      </c>
    </row>
    <row r="109" spans="1:14" x14ac:dyDescent="0.3">
      <c r="A109" s="1">
        <v>2124193290</v>
      </c>
      <c r="B109" s="62">
        <v>4</v>
      </c>
      <c r="C109" s="33">
        <v>212183540</v>
      </c>
      <c r="D109" s="14" t="s">
        <v>353</v>
      </c>
      <c r="E109" s="22" t="s">
        <v>6215</v>
      </c>
      <c r="F109" s="1" t="s">
        <v>354</v>
      </c>
      <c r="G109" s="1" t="s">
        <v>148</v>
      </c>
      <c r="H109" s="20">
        <v>14100</v>
      </c>
      <c r="I109" s="1" t="s">
        <v>23</v>
      </c>
      <c r="J109" s="14" t="s">
        <v>355</v>
      </c>
      <c r="K109" t="str">
        <f t="shared" si="3"/>
        <v>Renovatie SWW</v>
      </c>
      <c r="M109" t="str">
        <f t="shared" si="4"/>
        <v>WZC Rustenborg</v>
      </c>
      <c r="N109" s="22">
        <f t="shared" si="5"/>
        <v>4</v>
      </c>
    </row>
    <row r="110" spans="1:14" x14ac:dyDescent="0.3">
      <c r="A110" s="1">
        <v>2124193290</v>
      </c>
      <c r="B110" s="62">
        <v>4</v>
      </c>
      <c r="C110" s="33">
        <v>212183540</v>
      </c>
      <c r="D110" s="14" t="s">
        <v>353</v>
      </c>
      <c r="E110" s="22" t="s">
        <v>6215</v>
      </c>
      <c r="F110" s="1" t="s">
        <v>354</v>
      </c>
      <c r="G110" s="1" t="s">
        <v>88</v>
      </c>
      <c r="H110" s="20">
        <v>1200</v>
      </c>
      <c r="I110" s="1" t="s">
        <v>23</v>
      </c>
      <c r="J110" s="14" t="s">
        <v>356</v>
      </c>
      <c r="K110" t="str">
        <f t="shared" si="3"/>
        <v>Vervangen pompen</v>
      </c>
      <c r="M110" t="str">
        <f t="shared" si="4"/>
        <v>WZC Rustenborg</v>
      </c>
      <c r="N110" s="22">
        <f t="shared" si="5"/>
        <v>4</v>
      </c>
    </row>
    <row r="111" spans="1:14" x14ac:dyDescent="0.3">
      <c r="A111" s="1">
        <v>2124215094</v>
      </c>
      <c r="B111" s="62">
        <v>7</v>
      </c>
      <c r="C111" s="33">
        <v>212185718</v>
      </c>
      <c r="D111" s="14" t="s">
        <v>361</v>
      </c>
      <c r="E111" s="22" t="s">
        <v>6216</v>
      </c>
      <c r="F111" s="1" t="s">
        <v>362</v>
      </c>
      <c r="G111" s="1" t="s">
        <v>195</v>
      </c>
      <c r="H111" s="20">
        <v>27000</v>
      </c>
      <c r="I111" s="1" t="s">
        <v>23</v>
      </c>
      <c r="J111" s="14" t="s">
        <v>363</v>
      </c>
      <c r="K111" t="str">
        <f t="shared" si="3"/>
        <v>Dakisolatie</v>
      </c>
      <c r="M111" t="str">
        <f t="shared" si="4"/>
        <v>'t Lijsternestje</v>
      </c>
      <c r="N111" s="22">
        <f t="shared" si="5"/>
        <v>7</v>
      </c>
    </row>
    <row r="112" spans="1:14" x14ac:dyDescent="0.3">
      <c r="A112" s="1">
        <v>2124215094</v>
      </c>
      <c r="B112" s="62">
        <v>7</v>
      </c>
      <c r="C112" s="33">
        <v>212185718</v>
      </c>
      <c r="D112" s="14" t="s">
        <v>361</v>
      </c>
      <c r="E112" s="22" t="s">
        <v>6216</v>
      </c>
      <c r="F112" s="1" t="s">
        <v>362</v>
      </c>
      <c r="G112" s="1" t="s">
        <v>42</v>
      </c>
      <c r="H112" s="20">
        <v>1057</v>
      </c>
      <c r="I112" s="1" t="s">
        <v>23</v>
      </c>
      <c r="J112" s="14" t="s">
        <v>364</v>
      </c>
      <c r="K112" t="str">
        <f t="shared" si="3"/>
        <v>Isoleren pompen/kranen/hydraulica</v>
      </c>
      <c r="M112" t="str">
        <f t="shared" si="4"/>
        <v>'t Lijsternestje</v>
      </c>
      <c r="N112" s="22">
        <f t="shared" si="5"/>
        <v>7</v>
      </c>
    </row>
    <row r="113" spans="1:14" x14ac:dyDescent="0.3">
      <c r="A113" s="1">
        <v>2124215094</v>
      </c>
      <c r="B113" s="62">
        <v>7</v>
      </c>
      <c r="C113" s="33">
        <v>212185718</v>
      </c>
      <c r="D113" s="14" t="s">
        <v>361</v>
      </c>
      <c r="E113" s="22" t="s">
        <v>6216</v>
      </c>
      <c r="F113" s="1" t="s">
        <v>362</v>
      </c>
      <c r="G113" s="1" t="s">
        <v>88</v>
      </c>
      <c r="H113" s="20">
        <v>397</v>
      </c>
      <c r="I113" s="1" t="s">
        <v>23</v>
      </c>
      <c r="J113" s="14" t="s">
        <v>365</v>
      </c>
      <c r="K113" t="str">
        <f t="shared" si="3"/>
        <v>Vervangen pompen</v>
      </c>
      <c r="M113" t="str">
        <f t="shared" si="4"/>
        <v>'t Lijsternestje</v>
      </c>
      <c r="N113" s="22">
        <f t="shared" si="5"/>
        <v>7</v>
      </c>
    </row>
    <row r="114" spans="1:14" x14ac:dyDescent="0.3">
      <c r="A114" s="1">
        <v>2124215094</v>
      </c>
      <c r="B114" s="62" t="s">
        <v>357</v>
      </c>
      <c r="C114" s="33">
        <v>212185718</v>
      </c>
      <c r="D114" s="14" t="s">
        <v>358</v>
      </c>
      <c r="E114" s="22" t="s">
        <v>6216</v>
      </c>
      <c r="F114" s="1" t="s">
        <v>359</v>
      </c>
      <c r="G114" s="1" t="s">
        <v>255</v>
      </c>
      <c r="H114" s="20">
        <v>1456</v>
      </c>
      <c r="I114" s="1" t="s">
        <v>23</v>
      </c>
      <c r="J114" s="14" t="s">
        <v>360</v>
      </c>
      <c r="K114" t="str">
        <f t="shared" si="3"/>
        <v>Gebouwisolatie</v>
      </c>
      <c r="M114" t="str">
        <f t="shared" si="4"/>
        <v>'t Kaboutertje</v>
      </c>
      <c r="N114" s="22" t="str">
        <f t="shared" si="5"/>
        <v>6a</v>
      </c>
    </row>
    <row r="115" spans="1:14" x14ac:dyDescent="0.3">
      <c r="A115" s="1">
        <v>2124247729</v>
      </c>
      <c r="B115" s="63">
        <v>9</v>
      </c>
      <c r="C115" s="33">
        <v>212188983</v>
      </c>
      <c r="D115" s="46" t="s">
        <v>366</v>
      </c>
      <c r="E115" s="22" t="s">
        <v>6217</v>
      </c>
      <c r="F115" s="47" t="s">
        <v>367</v>
      </c>
      <c r="G115" s="47" t="s">
        <v>255</v>
      </c>
      <c r="H115" s="48">
        <v>20706</v>
      </c>
      <c r="I115" s="1" t="s">
        <v>23</v>
      </c>
      <c r="J115" s="46" t="s">
        <v>368</v>
      </c>
      <c r="K115" t="str">
        <f t="shared" si="3"/>
        <v>Gebouwisolatie</v>
      </c>
      <c r="M115" t="str">
        <f t="shared" si="4"/>
        <v>Altena Serviceflats</v>
      </c>
      <c r="N115" s="22">
        <f t="shared" si="5"/>
        <v>9</v>
      </c>
    </row>
    <row r="116" spans="1:14" x14ac:dyDescent="0.3">
      <c r="A116" s="1">
        <v>2124254668</v>
      </c>
      <c r="B116" s="63" t="s">
        <v>369</v>
      </c>
      <c r="C116" s="33">
        <v>212189676</v>
      </c>
      <c r="D116" s="49" t="s">
        <v>383</v>
      </c>
      <c r="E116" s="22" t="s">
        <v>6218</v>
      </c>
      <c r="F116" s="50" t="s">
        <v>384</v>
      </c>
      <c r="G116" s="50" t="s">
        <v>56</v>
      </c>
      <c r="H116" s="51">
        <v>757</v>
      </c>
      <c r="I116" s="1" t="s">
        <v>23</v>
      </c>
      <c r="J116" s="49" t="s">
        <v>385</v>
      </c>
      <c r="K116" t="str">
        <f t="shared" si="3"/>
        <v>Overige</v>
      </c>
      <c r="M116" t="str">
        <f t="shared" si="4"/>
        <v>G-0016-WZC De Weister</v>
      </c>
      <c r="N116" s="22" t="str">
        <f t="shared" si="5"/>
        <v>7b</v>
      </c>
    </row>
    <row r="117" spans="1:14" x14ac:dyDescent="0.3">
      <c r="A117" s="1">
        <v>2124254668</v>
      </c>
      <c r="B117" s="63" t="s">
        <v>369</v>
      </c>
      <c r="C117" s="33">
        <v>212189676</v>
      </c>
      <c r="D117" s="49" t="s">
        <v>383</v>
      </c>
      <c r="E117" s="22" t="s">
        <v>6218</v>
      </c>
      <c r="F117" s="50" t="s">
        <v>384</v>
      </c>
      <c r="G117" s="50" t="s">
        <v>42</v>
      </c>
      <c r="H117" s="51">
        <v>240</v>
      </c>
      <c r="I117" s="1" t="s">
        <v>23</v>
      </c>
      <c r="J117" s="49" t="s">
        <v>392</v>
      </c>
      <c r="K117" t="str">
        <f t="shared" si="3"/>
        <v>Isoleren pompen/kranen/hydraulica</v>
      </c>
      <c r="M117" t="str">
        <f t="shared" si="4"/>
        <v>G-0016-WZC De Weister</v>
      </c>
      <c r="N117" s="22" t="str">
        <f t="shared" si="5"/>
        <v>7b</v>
      </c>
    </row>
    <row r="118" spans="1:14" x14ac:dyDescent="0.3">
      <c r="A118" s="1">
        <v>2124254668</v>
      </c>
      <c r="B118" s="63" t="s">
        <v>369</v>
      </c>
      <c r="C118" s="33">
        <v>212189676</v>
      </c>
      <c r="D118" s="49" t="s">
        <v>386</v>
      </c>
      <c r="E118" s="22" t="s">
        <v>6218</v>
      </c>
      <c r="F118" s="50" t="s">
        <v>387</v>
      </c>
      <c r="G118" s="50" t="s">
        <v>42</v>
      </c>
      <c r="H118" s="51">
        <v>360</v>
      </c>
      <c r="I118" s="1" t="s">
        <v>23</v>
      </c>
      <c r="J118" s="49" t="s">
        <v>388</v>
      </c>
      <c r="K118" t="str">
        <f t="shared" si="3"/>
        <v>Isoleren pompen/kranen/hydraulica</v>
      </c>
      <c r="M118" t="str">
        <f t="shared" si="4"/>
        <v>G-0017-WZC Biezenheem</v>
      </c>
      <c r="N118" s="22" t="str">
        <f t="shared" si="5"/>
        <v>7b</v>
      </c>
    </row>
    <row r="119" spans="1:14" x14ac:dyDescent="0.3">
      <c r="A119" s="1">
        <v>2124254668</v>
      </c>
      <c r="B119" s="63" t="s">
        <v>369</v>
      </c>
      <c r="C119" s="33">
        <v>212189676</v>
      </c>
      <c r="D119" s="49" t="s">
        <v>386</v>
      </c>
      <c r="E119" s="22" t="s">
        <v>6218</v>
      </c>
      <c r="F119" s="50" t="s">
        <v>387</v>
      </c>
      <c r="G119" s="50" t="s">
        <v>56</v>
      </c>
      <c r="H119" s="51">
        <v>292</v>
      </c>
      <c r="I119" s="1" t="s">
        <v>23</v>
      </c>
      <c r="J119" s="49" t="s">
        <v>391</v>
      </c>
      <c r="K119" t="str">
        <f t="shared" si="3"/>
        <v>Overige</v>
      </c>
      <c r="M119" t="str">
        <f t="shared" si="4"/>
        <v>G-0017-WZC Biezenheem</v>
      </c>
      <c r="N119" s="22" t="str">
        <f t="shared" si="5"/>
        <v>7b</v>
      </c>
    </row>
    <row r="120" spans="1:14" x14ac:dyDescent="0.3">
      <c r="A120" s="1">
        <v>2124254668</v>
      </c>
      <c r="B120" s="63" t="s">
        <v>369</v>
      </c>
      <c r="C120" s="33">
        <v>212189676</v>
      </c>
      <c r="D120" s="49" t="s">
        <v>378</v>
      </c>
      <c r="E120" s="22" t="s">
        <v>6218</v>
      </c>
      <c r="F120" s="50" t="s">
        <v>379</v>
      </c>
      <c r="G120" s="50" t="s">
        <v>195</v>
      </c>
      <c r="H120" s="51">
        <v>10200</v>
      </c>
      <c r="I120" s="1" t="s">
        <v>23</v>
      </c>
      <c r="J120" s="49" t="s">
        <v>380</v>
      </c>
      <c r="K120" t="str">
        <f t="shared" si="3"/>
        <v>Dakisolatie</v>
      </c>
      <c r="M120" t="str">
        <f t="shared" si="4"/>
        <v>G-0028-WKC De Zonnewijzer</v>
      </c>
      <c r="N120" s="22" t="str">
        <f t="shared" si="5"/>
        <v>7b</v>
      </c>
    </row>
    <row r="121" spans="1:14" x14ac:dyDescent="0.3">
      <c r="A121" s="1">
        <v>2124254668</v>
      </c>
      <c r="B121" s="63" t="s">
        <v>369</v>
      </c>
      <c r="C121" s="33">
        <v>212189676</v>
      </c>
      <c r="D121" s="49" t="s">
        <v>378</v>
      </c>
      <c r="E121" s="22" t="s">
        <v>6218</v>
      </c>
      <c r="F121" s="50" t="s">
        <v>379</v>
      </c>
      <c r="G121" s="50" t="s">
        <v>56</v>
      </c>
      <c r="H121" s="51">
        <v>304</v>
      </c>
      <c r="I121" s="1" t="s">
        <v>23</v>
      </c>
      <c r="J121" s="49" t="s">
        <v>389</v>
      </c>
      <c r="K121" t="str">
        <f t="shared" si="3"/>
        <v>Overige</v>
      </c>
      <c r="M121" t="str">
        <f t="shared" si="4"/>
        <v>G-0028-WKC De Zonnewijzer</v>
      </c>
      <c r="N121" s="22" t="str">
        <f t="shared" si="5"/>
        <v>7b</v>
      </c>
    </row>
    <row r="122" spans="1:14" x14ac:dyDescent="0.3">
      <c r="A122" s="1">
        <v>2124254668</v>
      </c>
      <c r="B122" s="63" t="s">
        <v>369</v>
      </c>
      <c r="C122" s="33">
        <v>212189676</v>
      </c>
      <c r="D122" s="46" t="s">
        <v>373</v>
      </c>
      <c r="E122" s="22" t="s">
        <v>6218</v>
      </c>
      <c r="F122" s="47" t="s">
        <v>374</v>
      </c>
      <c r="G122" s="47" t="s">
        <v>195</v>
      </c>
      <c r="H122" s="48">
        <v>24000</v>
      </c>
      <c r="I122" s="1" t="s">
        <v>23</v>
      </c>
      <c r="J122" s="46" t="s">
        <v>375</v>
      </c>
      <c r="K122" t="str">
        <f t="shared" si="3"/>
        <v>Dakisolatie</v>
      </c>
      <c r="M122" t="str">
        <f t="shared" si="4"/>
        <v>G-0029-De Nieuwe Lente - WKC De Zevenkamer</v>
      </c>
      <c r="N122" s="22" t="str">
        <f t="shared" si="5"/>
        <v>7b</v>
      </c>
    </row>
    <row r="123" spans="1:14" x14ac:dyDescent="0.3">
      <c r="A123" s="1">
        <v>2124254668</v>
      </c>
      <c r="B123" s="63" t="s">
        <v>369</v>
      </c>
      <c r="C123" s="33">
        <v>212189676</v>
      </c>
      <c r="D123" s="46" t="s">
        <v>373</v>
      </c>
      <c r="E123" s="22" t="s">
        <v>6218</v>
      </c>
      <c r="F123" s="47" t="s">
        <v>374</v>
      </c>
      <c r="G123" s="47" t="s">
        <v>42</v>
      </c>
      <c r="H123" s="48">
        <v>300</v>
      </c>
      <c r="I123" s="1" t="s">
        <v>23</v>
      </c>
      <c r="J123" s="46" t="s">
        <v>390</v>
      </c>
      <c r="K123" t="str">
        <f t="shared" si="3"/>
        <v>Isoleren pompen/kranen/hydraulica</v>
      </c>
      <c r="M123" t="str">
        <f t="shared" si="4"/>
        <v>G-0029-De Nieuwe Lente - WKC De Zevenkamer</v>
      </c>
      <c r="N123" s="22" t="str">
        <f t="shared" si="5"/>
        <v>7b</v>
      </c>
    </row>
    <row r="124" spans="1:14" x14ac:dyDescent="0.3">
      <c r="A124" s="1">
        <v>2124254668</v>
      </c>
      <c r="B124" s="63" t="s">
        <v>369</v>
      </c>
      <c r="C124" s="33">
        <v>212189676</v>
      </c>
      <c r="D124" s="46" t="s">
        <v>370</v>
      </c>
      <c r="E124" s="22" t="s">
        <v>6218</v>
      </c>
      <c r="F124" s="47" t="s">
        <v>371</v>
      </c>
      <c r="G124" s="47" t="s">
        <v>195</v>
      </c>
      <c r="H124" s="48">
        <v>24600</v>
      </c>
      <c r="I124" s="1" t="s">
        <v>23</v>
      </c>
      <c r="J124" s="46" t="s">
        <v>372</v>
      </c>
      <c r="K124" t="str">
        <f t="shared" si="3"/>
        <v>Dakisolatie</v>
      </c>
      <c r="M124" t="str">
        <f t="shared" si="4"/>
        <v>G-0355-Rietveld</v>
      </c>
      <c r="N124" s="22" t="str">
        <f t="shared" si="5"/>
        <v>7b</v>
      </c>
    </row>
    <row r="125" spans="1:14" x14ac:dyDescent="0.3">
      <c r="A125" s="1">
        <v>2124254668</v>
      </c>
      <c r="B125" s="63" t="s">
        <v>369</v>
      </c>
      <c r="C125" s="33">
        <v>212189676</v>
      </c>
      <c r="D125" s="46" t="s">
        <v>370</v>
      </c>
      <c r="E125" s="22" t="s">
        <v>6218</v>
      </c>
      <c r="F125" s="47" t="s">
        <v>371</v>
      </c>
      <c r="G125" s="47" t="s">
        <v>376</v>
      </c>
      <c r="H125" s="48">
        <v>24000</v>
      </c>
      <c r="I125" s="1" t="s">
        <v>23</v>
      </c>
      <c r="J125" s="46" t="s">
        <v>377</v>
      </c>
      <c r="K125" t="str">
        <f t="shared" si="3"/>
        <v>Overige opwekking</v>
      </c>
      <c r="M125" t="str">
        <f t="shared" si="4"/>
        <v>G-0355-Rietveld</v>
      </c>
      <c r="N125" s="22" t="str">
        <f t="shared" si="5"/>
        <v>7b</v>
      </c>
    </row>
    <row r="126" spans="1:14" x14ac:dyDescent="0.3">
      <c r="A126" s="1">
        <v>2124254668</v>
      </c>
      <c r="B126" s="63" t="s">
        <v>369</v>
      </c>
      <c r="C126" s="33">
        <v>212189676</v>
      </c>
      <c r="D126" s="49" t="s">
        <v>370</v>
      </c>
      <c r="E126" s="22" t="s">
        <v>6218</v>
      </c>
      <c r="F126" s="50" t="s">
        <v>371</v>
      </c>
      <c r="G126" s="50" t="s">
        <v>211</v>
      </c>
      <c r="H126" s="51">
        <v>1800</v>
      </c>
      <c r="I126" s="1" t="s">
        <v>23</v>
      </c>
      <c r="J126" s="49" t="s">
        <v>381</v>
      </c>
      <c r="K126" t="str">
        <f t="shared" si="3"/>
        <v>Centraliseren verwarming</v>
      </c>
      <c r="M126" t="str">
        <f t="shared" si="4"/>
        <v>G-0355-Rietveld</v>
      </c>
      <c r="N126" s="22" t="str">
        <f t="shared" si="5"/>
        <v>7b</v>
      </c>
    </row>
    <row r="127" spans="1:14" x14ac:dyDescent="0.3">
      <c r="A127" s="1">
        <v>2124254668</v>
      </c>
      <c r="B127" s="63" t="s">
        <v>369</v>
      </c>
      <c r="C127" s="33">
        <v>212189676</v>
      </c>
      <c r="D127" s="46" t="s">
        <v>370</v>
      </c>
      <c r="E127" s="22" t="s">
        <v>6218</v>
      </c>
      <c r="F127" s="47" t="s">
        <v>371</v>
      </c>
      <c r="G127" s="47" t="s">
        <v>46</v>
      </c>
      <c r="H127" s="48">
        <v>1086</v>
      </c>
      <c r="I127" s="1" t="s">
        <v>23</v>
      </c>
      <c r="J127" s="46" t="s">
        <v>382</v>
      </c>
      <c r="K127" t="str">
        <f t="shared" si="3"/>
        <v>Monitoring</v>
      </c>
      <c r="M127" t="str">
        <f t="shared" si="4"/>
        <v>G-0355-Rietveld</v>
      </c>
      <c r="N127" s="22" t="str">
        <f t="shared" si="5"/>
        <v>7b</v>
      </c>
    </row>
    <row r="128" spans="1:14" x14ac:dyDescent="0.3">
      <c r="A128" s="1">
        <v>2124254668</v>
      </c>
      <c r="B128" s="62" t="s">
        <v>369</v>
      </c>
      <c r="C128" s="33">
        <v>212189676</v>
      </c>
      <c r="D128" s="14" t="s">
        <v>393</v>
      </c>
      <c r="E128" s="22" t="s">
        <v>6218</v>
      </c>
      <c r="F128" s="1" t="s">
        <v>394</v>
      </c>
      <c r="G128" s="1" t="s">
        <v>42</v>
      </c>
      <c r="H128" s="20">
        <v>60</v>
      </c>
      <c r="I128" s="1" t="s">
        <v>23</v>
      </c>
      <c r="J128" s="14" t="s">
        <v>395</v>
      </c>
      <c r="K128" t="str">
        <f t="shared" si="3"/>
        <v>Isoleren pompen/kranen/hydraulica</v>
      </c>
      <c r="M128" t="str">
        <f t="shared" si="4"/>
        <v>G-0471-Kinderopvang Blokkenhuis</v>
      </c>
      <c r="N128" s="22" t="str">
        <f t="shared" si="5"/>
        <v>7b</v>
      </c>
    </row>
    <row r="129" spans="1:14" x14ac:dyDescent="0.3">
      <c r="A129" s="1">
        <v>2124290290</v>
      </c>
      <c r="B129" s="62">
        <v>4</v>
      </c>
      <c r="C129" s="33">
        <v>212193240</v>
      </c>
      <c r="D129" s="14" t="s">
        <v>399</v>
      </c>
      <c r="E129" s="22" t="s">
        <v>6219</v>
      </c>
      <c r="F129" s="1" t="s">
        <v>397</v>
      </c>
      <c r="G129" s="1" t="s">
        <v>242</v>
      </c>
      <c r="H129" s="20">
        <v>13823</v>
      </c>
      <c r="I129" s="1" t="s">
        <v>23</v>
      </c>
      <c r="J129" s="14" t="s">
        <v>400</v>
      </c>
      <c r="K129" t="str">
        <f t="shared" si="3"/>
        <v>Regeltechnisch</v>
      </c>
      <c r="M129" t="str">
        <f t="shared" si="4"/>
        <v>WZC Paradijs</v>
      </c>
      <c r="N129" s="22">
        <f t="shared" si="5"/>
        <v>4</v>
      </c>
    </row>
    <row r="130" spans="1:14" x14ac:dyDescent="0.3">
      <c r="A130" s="1">
        <v>2124290290</v>
      </c>
      <c r="B130" s="62">
        <v>4</v>
      </c>
      <c r="C130" s="33">
        <v>212193240</v>
      </c>
      <c r="D130" s="14" t="s">
        <v>399</v>
      </c>
      <c r="E130" s="22" t="s">
        <v>6219</v>
      </c>
      <c r="F130" s="1" t="s">
        <v>397</v>
      </c>
      <c r="G130" s="1" t="s">
        <v>88</v>
      </c>
      <c r="H130" s="20">
        <v>601</v>
      </c>
      <c r="I130" s="1" t="s">
        <v>23</v>
      </c>
      <c r="J130" s="14" t="s">
        <v>401</v>
      </c>
      <c r="K130" t="str">
        <f t="shared" si="3"/>
        <v>Vervangen pompen</v>
      </c>
      <c r="M130" t="str">
        <f t="shared" si="4"/>
        <v>WZC Paradijs</v>
      </c>
      <c r="N130" s="22">
        <f t="shared" si="5"/>
        <v>4</v>
      </c>
    </row>
    <row r="131" spans="1:14" x14ac:dyDescent="0.3">
      <c r="A131" s="1">
        <v>2124290290</v>
      </c>
      <c r="B131" s="62">
        <v>5</v>
      </c>
      <c r="C131" s="33">
        <v>212193240</v>
      </c>
      <c r="D131" s="14" t="s">
        <v>396</v>
      </c>
      <c r="E131" s="22" t="s">
        <v>6219</v>
      </c>
      <c r="F131" s="1" t="s">
        <v>397</v>
      </c>
      <c r="G131" s="1" t="s">
        <v>329</v>
      </c>
      <c r="H131" s="20">
        <v>17519</v>
      </c>
      <c r="I131" s="1" t="s">
        <v>23</v>
      </c>
      <c r="J131" s="14" t="s">
        <v>398</v>
      </c>
      <c r="K131" t="str">
        <f t="shared" ref="K131:K194" si="6">G131</f>
        <v>Relighting/relamping</v>
      </c>
      <c r="M131" t="str">
        <f t="shared" ref="M131:M194" si="7">F131</f>
        <v>WZC Paradijs</v>
      </c>
      <c r="N131" s="22">
        <f t="shared" ref="N131:N194" si="8">B131</f>
        <v>5</v>
      </c>
    </row>
    <row r="132" spans="1:14" x14ac:dyDescent="0.3">
      <c r="A132" s="1">
        <v>2124344729</v>
      </c>
      <c r="B132" s="62">
        <v>8</v>
      </c>
      <c r="C132" s="33">
        <v>212198683</v>
      </c>
      <c r="D132" s="14" t="s">
        <v>52</v>
      </c>
      <c r="E132" s="22" t="s">
        <v>402</v>
      </c>
      <c r="F132" s="1" t="s">
        <v>53</v>
      </c>
      <c r="G132" s="1" t="s">
        <v>109</v>
      </c>
      <c r="H132" s="20">
        <v>2760</v>
      </c>
      <c r="I132" s="1" t="s">
        <v>23</v>
      </c>
      <c r="J132" s="14" t="s">
        <v>410</v>
      </c>
      <c r="K132" t="str">
        <f t="shared" si="6"/>
        <v>Zonneboiler</v>
      </c>
      <c r="M132" t="str">
        <f t="shared" si="7"/>
        <v>De Pelikaan (27)</v>
      </c>
      <c r="N132" s="22">
        <f t="shared" si="8"/>
        <v>8</v>
      </c>
    </row>
    <row r="133" spans="1:14" x14ac:dyDescent="0.3">
      <c r="A133" s="1">
        <v>2124344729</v>
      </c>
      <c r="B133" s="62">
        <v>8</v>
      </c>
      <c r="C133" s="33">
        <v>212198683</v>
      </c>
      <c r="D133" s="14" t="s">
        <v>403</v>
      </c>
      <c r="E133" s="22" t="s">
        <v>402</v>
      </c>
      <c r="F133" s="1" t="s">
        <v>404</v>
      </c>
      <c r="G133" s="1" t="s">
        <v>62</v>
      </c>
      <c r="H133" s="20">
        <v>120000</v>
      </c>
      <c r="I133" s="1" t="s">
        <v>23</v>
      </c>
      <c r="J133" s="14" t="s">
        <v>405</v>
      </c>
      <c r="K133" t="str">
        <f t="shared" si="6"/>
        <v>Muurisolatie</v>
      </c>
      <c r="M133" t="str">
        <f t="shared" si="7"/>
        <v>LDC ALLEGRO</v>
      </c>
      <c r="N133" s="22">
        <f t="shared" si="8"/>
        <v>8</v>
      </c>
    </row>
    <row r="134" spans="1:14" x14ac:dyDescent="0.3">
      <c r="A134" s="1">
        <v>2124344729</v>
      </c>
      <c r="B134" s="62">
        <v>8</v>
      </c>
      <c r="C134" s="33">
        <v>212198683</v>
      </c>
      <c r="D134" s="14" t="s">
        <v>403</v>
      </c>
      <c r="E134" s="22" t="s">
        <v>402</v>
      </c>
      <c r="F134" s="1" t="s">
        <v>404</v>
      </c>
      <c r="G134" s="1" t="s">
        <v>195</v>
      </c>
      <c r="H134" s="20">
        <v>81000</v>
      </c>
      <c r="I134" s="1" t="s">
        <v>23</v>
      </c>
      <c r="J134" s="14" t="s">
        <v>406</v>
      </c>
      <c r="K134" t="str">
        <f t="shared" si="6"/>
        <v>Dakisolatie</v>
      </c>
      <c r="M134" t="str">
        <f t="shared" si="7"/>
        <v>LDC ALLEGRO</v>
      </c>
      <c r="N134" s="22">
        <f t="shared" si="8"/>
        <v>8</v>
      </c>
    </row>
    <row r="135" spans="1:14" x14ac:dyDescent="0.3">
      <c r="A135" s="1">
        <v>2124344729</v>
      </c>
      <c r="B135" s="62">
        <v>8</v>
      </c>
      <c r="C135" s="33">
        <v>212198683</v>
      </c>
      <c r="D135" s="14" t="s">
        <v>403</v>
      </c>
      <c r="E135" s="22" t="s">
        <v>402</v>
      </c>
      <c r="F135" s="1" t="s">
        <v>404</v>
      </c>
      <c r="G135" s="1" t="s">
        <v>42</v>
      </c>
      <c r="H135" s="20">
        <v>1796</v>
      </c>
      <c r="I135" s="1" t="s">
        <v>23</v>
      </c>
      <c r="J135" s="14" t="s">
        <v>411</v>
      </c>
      <c r="K135" t="str">
        <f t="shared" si="6"/>
        <v>Isoleren pompen/kranen/hydraulica</v>
      </c>
      <c r="M135" t="str">
        <f t="shared" si="7"/>
        <v>LDC ALLEGRO</v>
      </c>
      <c r="N135" s="22">
        <f t="shared" si="8"/>
        <v>8</v>
      </c>
    </row>
    <row r="136" spans="1:14" x14ac:dyDescent="0.3">
      <c r="A136" s="1">
        <v>2124344729</v>
      </c>
      <c r="B136" s="62">
        <v>8</v>
      </c>
      <c r="C136" s="33">
        <v>212198683</v>
      </c>
      <c r="D136" s="14" t="s">
        <v>407</v>
      </c>
      <c r="E136" s="22" t="s">
        <v>402</v>
      </c>
      <c r="F136" s="1" t="s">
        <v>408</v>
      </c>
      <c r="G136" s="1" t="s">
        <v>109</v>
      </c>
      <c r="H136" s="20">
        <v>3542</v>
      </c>
      <c r="I136" s="1" t="s">
        <v>23</v>
      </c>
      <c r="J136" s="14" t="s">
        <v>409</v>
      </c>
      <c r="K136" t="str">
        <f t="shared" si="6"/>
        <v>Zonneboiler</v>
      </c>
      <c r="M136" t="str">
        <f t="shared" si="7"/>
        <v>Moderato</v>
      </c>
      <c r="N136" s="22">
        <f t="shared" si="8"/>
        <v>8</v>
      </c>
    </row>
    <row r="137" spans="1:14" x14ac:dyDescent="0.3">
      <c r="A137" s="1">
        <v>2124344729</v>
      </c>
      <c r="B137" s="62">
        <v>8</v>
      </c>
      <c r="C137" s="33">
        <v>212198683</v>
      </c>
      <c r="D137" s="14" t="s">
        <v>407</v>
      </c>
      <c r="E137" s="22" t="s">
        <v>402</v>
      </c>
      <c r="F137" s="1" t="s">
        <v>408</v>
      </c>
      <c r="G137" s="1" t="s">
        <v>42</v>
      </c>
      <c r="H137" s="20">
        <v>1382</v>
      </c>
      <c r="I137" s="1" t="s">
        <v>23</v>
      </c>
      <c r="J137" s="14" t="s">
        <v>412</v>
      </c>
      <c r="K137" t="str">
        <f t="shared" si="6"/>
        <v>Isoleren pompen/kranen/hydraulica</v>
      </c>
      <c r="M137" t="str">
        <f t="shared" si="7"/>
        <v>Moderato</v>
      </c>
      <c r="N137" s="22">
        <f t="shared" si="8"/>
        <v>8</v>
      </c>
    </row>
    <row r="138" spans="1:14" x14ac:dyDescent="0.3">
      <c r="A138" s="1">
        <v>2124345716</v>
      </c>
      <c r="B138" s="62">
        <v>7</v>
      </c>
      <c r="C138" s="33">
        <v>212198782</v>
      </c>
      <c r="D138" s="14" t="s">
        <v>417</v>
      </c>
      <c r="E138" s="22" t="s">
        <v>6220</v>
      </c>
      <c r="F138" s="1" t="s">
        <v>418</v>
      </c>
      <c r="G138" s="1" t="s">
        <v>419</v>
      </c>
      <c r="H138" s="20">
        <v>120040</v>
      </c>
      <c r="I138" s="1" t="s">
        <v>57</v>
      </c>
      <c r="J138" s="14" t="s">
        <v>420</v>
      </c>
      <c r="K138" t="str">
        <f t="shared" si="6"/>
        <v>Warmtepompen</v>
      </c>
      <c r="M138" t="str">
        <f t="shared" si="7"/>
        <v>LDC Ter Deeve</v>
      </c>
      <c r="N138" s="22">
        <f t="shared" si="8"/>
        <v>7</v>
      </c>
    </row>
    <row r="139" spans="1:14" x14ac:dyDescent="0.3">
      <c r="A139" s="1">
        <v>2124345716</v>
      </c>
      <c r="B139" s="62">
        <v>7</v>
      </c>
      <c r="C139" s="33">
        <v>212198782</v>
      </c>
      <c r="D139" s="14" t="s">
        <v>417</v>
      </c>
      <c r="E139" s="22" t="s">
        <v>6220</v>
      </c>
      <c r="F139" s="1" t="s">
        <v>418</v>
      </c>
      <c r="G139" s="1" t="s">
        <v>210</v>
      </c>
      <c r="H139" s="20">
        <v>78400</v>
      </c>
      <c r="I139" s="1" t="s">
        <v>57</v>
      </c>
      <c r="J139" s="14" t="s">
        <v>421</v>
      </c>
      <c r="K139" t="str">
        <f t="shared" si="6"/>
        <v>Stookplaatsrenovatie</v>
      </c>
      <c r="M139" t="str">
        <f t="shared" si="7"/>
        <v>LDC Ter Deeve</v>
      </c>
      <c r="N139" s="22">
        <f t="shared" si="8"/>
        <v>7</v>
      </c>
    </row>
    <row r="140" spans="1:14" x14ac:dyDescent="0.3">
      <c r="A140" s="1">
        <v>2124345716</v>
      </c>
      <c r="B140" s="62">
        <v>7</v>
      </c>
      <c r="C140" s="33">
        <v>212198782</v>
      </c>
      <c r="D140" s="14" t="s">
        <v>417</v>
      </c>
      <c r="E140" s="22" t="s">
        <v>6220</v>
      </c>
      <c r="F140" s="1" t="s">
        <v>418</v>
      </c>
      <c r="G140" s="1" t="s">
        <v>427</v>
      </c>
      <c r="H140" s="20">
        <v>17600</v>
      </c>
      <c r="I140" s="1" t="s">
        <v>57</v>
      </c>
      <c r="J140" s="14" t="s">
        <v>432</v>
      </c>
      <c r="K140" t="str">
        <f t="shared" si="6"/>
        <v>Renovatie ventilatie</v>
      </c>
      <c r="M140" t="str">
        <f t="shared" si="7"/>
        <v>LDC Ter Deeve</v>
      </c>
      <c r="N140" s="22">
        <f t="shared" si="8"/>
        <v>7</v>
      </c>
    </row>
    <row r="141" spans="1:14" x14ac:dyDescent="0.3">
      <c r="A141" s="1">
        <v>2124345716</v>
      </c>
      <c r="B141" s="62">
        <v>7</v>
      </c>
      <c r="C141" s="33">
        <v>212198782</v>
      </c>
      <c r="D141" s="14" t="s">
        <v>417</v>
      </c>
      <c r="E141" s="22" t="s">
        <v>6220</v>
      </c>
      <c r="F141" s="1" t="s">
        <v>418</v>
      </c>
      <c r="G141" s="1" t="s">
        <v>62</v>
      </c>
      <c r="H141" s="20">
        <v>6880</v>
      </c>
      <c r="I141" s="1" t="s">
        <v>57</v>
      </c>
      <c r="J141" s="14" t="s">
        <v>434</v>
      </c>
      <c r="K141" t="str">
        <f t="shared" si="6"/>
        <v>Muurisolatie</v>
      </c>
      <c r="M141" t="str">
        <f t="shared" si="7"/>
        <v>LDC Ter Deeve</v>
      </c>
      <c r="N141" s="22">
        <f t="shared" si="8"/>
        <v>7</v>
      </c>
    </row>
    <row r="142" spans="1:14" x14ac:dyDescent="0.3">
      <c r="A142" s="1">
        <v>2124345716</v>
      </c>
      <c r="B142" s="62">
        <v>7</v>
      </c>
      <c r="C142" s="33">
        <v>212198782</v>
      </c>
      <c r="D142" s="14" t="s">
        <v>413</v>
      </c>
      <c r="E142" s="22" t="s">
        <v>6220</v>
      </c>
      <c r="F142" s="1" t="s">
        <v>414</v>
      </c>
      <c r="G142" s="1" t="s">
        <v>201</v>
      </c>
      <c r="H142" s="20">
        <v>276000</v>
      </c>
      <c r="I142" s="1" t="s">
        <v>23</v>
      </c>
      <c r="J142" s="14" t="s">
        <v>415</v>
      </c>
      <c r="K142" t="str">
        <f t="shared" si="6"/>
        <v>Schrijnwerkrenovatie</v>
      </c>
      <c r="M142" t="str">
        <f t="shared" si="7"/>
        <v>Residentie Deeveland</v>
      </c>
      <c r="N142" s="22">
        <f t="shared" si="8"/>
        <v>7</v>
      </c>
    </row>
    <row r="143" spans="1:14" x14ac:dyDescent="0.3">
      <c r="A143" s="1">
        <v>2124345716</v>
      </c>
      <c r="B143" s="62">
        <v>7</v>
      </c>
      <c r="C143" s="33">
        <v>212198782</v>
      </c>
      <c r="D143" s="14" t="s">
        <v>413</v>
      </c>
      <c r="E143" s="22" t="s">
        <v>6220</v>
      </c>
      <c r="F143" s="1" t="s">
        <v>414</v>
      </c>
      <c r="G143" s="1" t="s">
        <v>195</v>
      </c>
      <c r="H143" s="20">
        <v>181800</v>
      </c>
      <c r="I143" s="1" t="s">
        <v>23</v>
      </c>
      <c r="J143" s="14" t="s">
        <v>416</v>
      </c>
      <c r="K143" t="str">
        <f t="shared" si="6"/>
        <v>Dakisolatie</v>
      </c>
      <c r="M143" t="str">
        <f t="shared" si="7"/>
        <v>Residentie Deeveland</v>
      </c>
      <c r="N143" s="22">
        <f t="shared" si="8"/>
        <v>7</v>
      </c>
    </row>
    <row r="144" spans="1:14" x14ac:dyDescent="0.3">
      <c r="A144" s="1">
        <v>2124345716</v>
      </c>
      <c r="B144" s="62">
        <v>7</v>
      </c>
      <c r="C144" s="33">
        <v>212198782</v>
      </c>
      <c r="D144" s="14" t="s">
        <v>413</v>
      </c>
      <c r="E144" s="22" t="s">
        <v>6220</v>
      </c>
      <c r="F144" s="1" t="s">
        <v>414</v>
      </c>
      <c r="G144" s="1" t="s">
        <v>198</v>
      </c>
      <c r="H144" s="20">
        <v>26140.400000000001</v>
      </c>
      <c r="I144" s="1" t="s">
        <v>23</v>
      </c>
      <c r="J144" s="14" t="s">
        <v>429</v>
      </c>
      <c r="K144" t="str">
        <f t="shared" si="6"/>
        <v>Vloerisolatie (onder de vloerplaat)</v>
      </c>
      <c r="M144" t="str">
        <f t="shared" si="7"/>
        <v>Residentie Deeveland</v>
      </c>
      <c r="N144" s="22">
        <f t="shared" si="8"/>
        <v>7</v>
      </c>
    </row>
    <row r="145" spans="1:14" x14ac:dyDescent="0.3">
      <c r="A145" s="1">
        <v>2124345716</v>
      </c>
      <c r="B145" s="62">
        <v>7</v>
      </c>
      <c r="C145" s="33">
        <v>212198782</v>
      </c>
      <c r="D145" s="14" t="s">
        <v>430</v>
      </c>
      <c r="E145" s="22" t="s">
        <v>6220</v>
      </c>
      <c r="F145" s="1" t="s">
        <v>414</v>
      </c>
      <c r="G145" s="1" t="s">
        <v>62</v>
      </c>
      <c r="H145" s="20">
        <v>19080</v>
      </c>
      <c r="I145" s="1" t="s">
        <v>57</v>
      </c>
      <c r="J145" s="14" t="s">
        <v>431</v>
      </c>
      <c r="K145" t="str">
        <f t="shared" si="6"/>
        <v>Muurisolatie</v>
      </c>
      <c r="M145" t="str">
        <f t="shared" si="7"/>
        <v>Residentie Deeveland</v>
      </c>
      <c r="N145" s="22">
        <f t="shared" si="8"/>
        <v>7</v>
      </c>
    </row>
    <row r="146" spans="1:14" x14ac:dyDescent="0.3">
      <c r="A146" s="1">
        <v>2124345716</v>
      </c>
      <c r="B146" s="62">
        <v>7</v>
      </c>
      <c r="C146" s="33">
        <v>212198782</v>
      </c>
      <c r="D146" s="14" t="s">
        <v>413</v>
      </c>
      <c r="E146" s="22" t="s">
        <v>6220</v>
      </c>
      <c r="F146" s="1" t="s">
        <v>414</v>
      </c>
      <c r="G146" s="1" t="s">
        <v>46</v>
      </c>
      <c r="H146" s="20">
        <v>16059.600000000002</v>
      </c>
      <c r="I146" s="1" t="s">
        <v>23</v>
      </c>
      <c r="J146" s="14" t="s">
        <v>433</v>
      </c>
      <c r="K146" t="str">
        <f t="shared" si="6"/>
        <v>Monitoring</v>
      </c>
      <c r="M146" t="str">
        <f t="shared" si="7"/>
        <v>Residentie Deeveland</v>
      </c>
      <c r="N146" s="22">
        <f t="shared" si="8"/>
        <v>7</v>
      </c>
    </row>
    <row r="147" spans="1:14" x14ac:dyDescent="0.3">
      <c r="A147" s="1">
        <v>2124345716</v>
      </c>
      <c r="B147" s="62">
        <v>7</v>
      </c>
      <c r="C147" s="33">
        <v>212198782</v>
      </c>
      <c r="D147" s="14" t="s">
        <v>422</v>
      </c>
      <c r="E147" s="22" t="s">
        <v>6220</v>
      </c>
      <c r="F147" s="1" t="s">
        <v>423</v>
      </c>
      <c r="G147" s="1" t="s">
        <v>62</v>
      </c>
      <c r="H147" s="20">
        <v>56520</v>
      </c>
      <c r="I147" s="1" t="s">
        <v>57</v>
      </c>
      <c r="J147" s="14" t="s">
        <v>424</v>
      </c>
      <c r="K147" t="str">
        <f t="shared" si="6"/>
        <v>Muurisolatie</v>
      </c>
      <c r="M147" t="str">
        <f t="shared" si="7"/>
        <v>Woonzorgcentrum Ter Deeve</v>
      </c>
      <c r="N147" s="22">
        <f t="shared" si="8"/>
        <v>7</v>
      </c>
    </row>
    <row r="148" spans="1:14" x14ac:dyDescent="0.3">
      <c r="A148" s="1">
        <v>2124345716</v>
      </c>
      <c r="B148" s="62">
        <v>7</v>
      </c>
      <c r="C148" s="33">
        <v>212198782</v>
      </c>
      <c r="D148" s="14" t="s">
        <v>422</v>
      </c>
      <c r="E148" s="22" t="s">
        <v>6220</v>
      </c>
      <c r="F148" s="1" t="s">
        <v>423</v>
      </c>
      <c r="G148" s="1" t="s">
        <v>195</v>
      </c>
      <c r="H148" s="20">
        <v>42800</v>
      </c>
      <c r="I148" s="1" t="s">
        <v>57</v>
      </c>
      <c r="J148" s="14" t="s">
        <v>425</v>
      </c>
      <c r="K148" t="str">
        <f t="shared" si="6"/>
        <v>Dakisolatie</v>
      </c>
      <c r="M148" t="str">
        <f t="shared" si="7"/>
        <v>Woonzorgcentrum Ter Deeve</v>
      </c>
      <c r="N148" s="22">
        <f t="shared" si="8"/>
        <v>7</v>
      </c>
    </row>
    <row r="149" spans="1:14" x14ac:dyDescent="0.3">
      <c r="A149" s="1">
        <v>2124345716</v>
      </c>
      <c r="B149" s="62">
        <v>7</v>
      </c>
      <c r="C149" s="33">
        <v>212198782</v>
      </c>
      <c r="D149" s="14" t="s">
        <v>422</v>
      </c>
      <c r="E149" s="22" t="s">
        <v>6220</v>
      </c>
      <c r="F149" s="1" t="s">
        <v>423</v>
      </c>
      <c r="G149" s="1" t="s">
        <v>201</v>
      </c>
      <c r="H149" s="20">
        <v>42800</v>
      </c>
      <c r="I149" s="1" t="s">
        <v>57</v>
      </c>
      <c r="J149" s="14" t="s">
        <v>426</v>
      </c>
      <c r="K149" t="str">
        <f t="shared" si="6"/>
        <v>Schrijnwerkrenovatie</v>
      </c>
      <c r="M149" t="str">
        <f t="shared" si="7"/>
        <v>Woonzorgcentrum Ter Deeve</v>
      </c>
      <c r="N149" s="22">
        <f t="shared" si="8"/>
        <v>7</v>
      </c>
    </row>
    <row r="150" spans="1:14" x14ac:dyDescent="0.3">
      <c r="A150" s="1">
        <v>2124345716</v>
      </c>
      <c r="B150" s="62">
        <v>7</v>
      </c>
      <c r="C150" s="33">
        <v>212198782</v>
      </c>
      <c r="D150" s="14" t="s">
        <v>422</v>
      </c>
      <c r="E150" s="22" t="s">
        <v>6220</v>
      </c>
      <c r="F150" s="1" t="s">
        <v>423</v>
      </c>
      <c r="G150" s="1" t="s">
        <v>427</v>
      </c>
      <c r="H150" s="20">
        <v>31200</v>
      </c>
      <c r="I150" s="1" t="s">
        <v>57</v>
      </c>
      <c r="J150" s="14" t="s">
        <v>428</v>
      </c>
      <c r="K150" t="str">
        <f t="shared" si="6"/>
        <v>Renovatie ventilatie</v>
      </c>
      <c r="M150" t="str">
        <f t="shared" si="7"/>
        <v>Woonzorgcentrum Ter Deeve</v>
      </c>
      <c r="N150" s="22">
        <f t="shared" si="8"/>
        <v>7</v>
      </c>
    </row>
    <row r="151" spans="1:14" x14ac:dyDescent="0.3">
      <c r="A151" s="1">
        <v>2124345716</v>
      </c>
      <c r="B151" s="62">
        <v>7</v>
      </c>
      <c r="C151" s="33">
        <v>212198782</v>
      </c>
      <c r="D151" s="14" t="s">
        <v>422</v>
      </c>
      <c r="E151" s="22" t="s">
        <v>6220</v>
      </c>
      <c r="F151" s="1" t="s">
        <v>423</v>
      </c>
      <c r="G151" s="1" t="s">
        <v>46</v>
      </c>
      <c r="H151" s="20">
        <v>540</v>
      </c>
      <c r="I151" s="1" t="s">
        <v>57</v>
      </c>
      <c r="J151" s="14" t="s">
        <v>435</v>
      </c>
      <c r="K151" t="str">
        <f t="shared" si="6"/>
        <v>Monitoring</v>
      </c>
      <c r="M151" t="str">
        <f t="shared" si="7"/>
        <v>Woonzorgcentrum Ter Deeve</v>
      </c>
      <c r="N151" s="22">
        <f t="shared" si="8"/>
        <v>7</v>
      </c>
    </row>
    <row r="152" spans="1:14" x14ac:dyDescent="0.3">
      <c r="A152" s="1">
        <v>2124364529</v>
      </c>
      <c r="B152" s="62">
        <v>7</v>
      </c>
      <c r="C152" s="33">
        <v>212200663</v>
      </c>
      <c r="D152" s="14" t="s">
        <v>490</v>
      </c>
      <c r="E152" s="22" t="s">
        <v>6221</v>
      </c>
      <c r="F152" s="1" t="s">
        <v>491</v>
      </c>
      <c r="G152" s="1" t="s">
        <v>56</v>
      </c>
      <c r="H152" s="20">
        <v>1829</v>
      </c>
      <c r="I152" s="1" t="s">
        <v>23</v>
      </c>
      <c r="J152" s="14" t="s">
        <v>492</v>
      </c>
      <c r="K152" t="str">
        <f t="shared" si="6"/>
        <v>Overige</v>
      </c>
      <c r="M152" t="str">
        <f t="shared" si="7"/>
        <v>Residentie Leonie</v>
      </c>
      <c r="N152" s="22">
        <f t="shared" si="8"/>
        <v>7</v>
      </c>
    </row>
    <row r="153" spans="1:14" x14ac:dyDescent="0.3">
      <c r="A153" s="83">
        <v>2124366503</v>
      </c>
      <c r="B153" s="62">
        <v>13</v>
      </c>
      <c r="C153" s="33">
        <v>212200861</v>
      </c>
      <c r="D153" s="146" t="s">
        <v>6390</v>
      </c>
      <c r="E153" s="22" t="s">
        <v>6391</v>
      </c>
      <c r="F153" s="1" t="s">
        <v>6392</v>
      </c>
      <c r="G153" s="1" t="s">
        <v>190</v>
      </c>
      <c r="H153" s="20">
        <v>34500</v>
      </c>
      <c r="I153" s="1" t="s">
        <v>23</v>
      </c>
      <c r="J153" s="14" t="s">
        <v>6393</v>
      </c>
      <c r="K153" s="155" t="str">
        <f t="shared" si="6"/>
        <v>Warmtepompen en koeling</v>
      </c>
      <c r="M153" s="155" t="str">
        <f t="shared" si="7"/>
        <v>WZC Meerminnehof</v>
      </c>
      <c r="N153" s="158">
        <f t="shared" si="8"/>
        <v>13</v>
      </c>
    </row>
    <row r="154" spans="1:14" x14ac:dyDescent="0.3">
      <c r="A154" s="83">
        <v>2124366503</v>
      </c>
      <c r="B154" s="62">
        <v>13</v>
      </c>
      <c r="C154" s="145">
        <v>212200861</v>
      </c>
      <c r="D154" s="146" t="s">
        <v>6390</v>
      </c>
      <c r="E154" s="150" t="s">
        <v>6391</v>
      </c>
      <c r="F154" s="151" t="s">
        <v>6392</v>
      </c>
      <c r="G154" s="151" t="s">
        <v>190</v>
      </c>
      <c r="H154" s="153">
        <v>36000</v>
      </c>
      <c r="I154" s="1" t="s">
        <v>23</v>
      </c>
      <c r="J154" s="154" t="s">
        <v>6394</v>
      </c>
      <c r="K154" s="155" t="str">
        <f t="shared" si="6"/>
        <v>Warmtepompen en koeling</v>
      </c>
      <c r="M154" s="155" t="str">
        <f t="shared" si="7"/>
        <v>WZC Meerminnehof</v>
      </c>
      <c r="N154" s="158">
        <f t="shared" si="8"/>
        <v>13</v>
      </c>
    </row>
    <row r="155" spans="1:14" x14ac:dyDescent="0.3">
      <c r="A155" s="1">
        <v>2122063544</v>
      </c>
      <c r="B155" s="62">
        <v>7</v>
      </c>
      <c r="C155" s="33">
        <v>212205118</v>
      </c>
      <c r="D155" s="14" t="s">
        <v>493</v>
      </c>
      <c r="E155" s="22" t="s">
        <v>5277</v>
      </c>
      <c r="F155" s="1" t="s">
        <v>494</v>
      </c>
      <c r="G155" s="1" t="s">
        <v>211</v>
      </c>
      <c r="H155" s="20">
        <v>108000</v>
      </c>
      <c r="I155" s="1" t="s">
        <v>23</v>
      </c>
      <c r="J155" s="14" t="s">
        <v>495</v>
      </c>
      <c r="K155" t="str">
        <f t="shared" si="6"/>
        <v>Centraliseren verwarming</v>
      </c>
      <c r="M155" t="str">
        <f t="shared" si="7"/>
        <v>Zorg aan Zee: de boarebreker</v>
      </c>
      <c r="N155" s="22">
        <f t="shared" si="8"/>
        <v>7</v>
      </c>
    </row>
    <row r="156" spans="1:14" x14ac:dyDescent="0.3">
      <c r="A156" s="1">
        <v>2122063544</v>
      </c>
      <c r="B156" s="62">
        <v>7</v>
      </c>
      <c r="C156" s="33">
        <v>212205118</v>
      </c>
      <c r="D156" s="14" t="s">
        <v>493</v>
      </c>
      <c r="E156" s="22" t="s">
        <v>5277</v>
      </c>
      <c r="F156" s="1" t="s">
        <v>494</v>
      </c>
      <c r="G156" s="1" t="s">
        <v>195</v>
      </c>
      <c r="H156" s="20">
        <v>99600</v>
      </c>
      <c r="I156" s="1" t="s">
        <v>23</v>
      </c>
      <c r="J156" s="14" t="s">
        <v>496</v>
      </c>
      <c r="K156" t="str">
        <f t="shared" si="6"/>
        <v>Dakisolatie</v>
      </c>
      <c r="M156" t="str">
        <f t="shared" si="7"/>
        <v>Zorg aan Zee: de boarebreker</v>
      </c>
      <c r="N156" s="22">
        <f t="shared" si="8"/>
        <v>7</v>
      </c>
    </row>
    <row r="157" spans="1:14" x14ac:dyDescent="0.3">
      <c r="A157" s="1">
        <v>2122063544</v>
      </c>
      <c r="B157" s="62">
        <v>7</v>
      </c>
      <c r="C157" s="33">
        <v>212205118</v>
      </c>
      <c r="D157" s="14" t="s">
        <v>493</v>
      </c>
      <c r="E157" s="22" t="s">
        <v>5277</v>
      </c>
      <c r="F157" s="1" t="s">
        <v>494</v>
      </c>
      <c r="G157" s="1" t="s">
        <v>62</v>
      </c>
      <c r="H157" s="20">
        <v>28243</v>
      </c>
      <c r="I157" s="1" t="s">
        <v>23</v>
      </c>
      <c r="J157" s="14" t="s">
        <v>497</v>
      </c>
      <c r="K157" t="str">
        <f t="shared" si="6"/>
        <v>Muurisolatie</v>
      </c>
      <c r="M157" t="str">
        <f t="shared" si="7"/>
        <v>Zorg aan Zee: de boarebreker</v>
      </c>
      <c r="N157" s="22">
        <f t="shared" si="8"/>
        <v>7</v>
      </c>
    </row>
    <row r="158" spans="1:14" x14ac:dyDescent="0.3">
      <c r="A158" s="1">
        <v>2122063544</v>
      </c>
      <c r="B158" s="62" t="s">
        <v>20</v>
      </c>
      <c r="C158" s="33">
        <v>212205118</v>
      </c>
      <c r="D158" s="14" t="s">
        <v>5276</v>
      </c>
      <c r="E158" s="22" t="s">
        <v>5277</v>
      </c>
      <c r="F158" s="1" t="s">
        <v>5278</v>
      </c>
      <c r="G158" s="1" t="s">
        <v>474</v>
      </c>
      <c r="H158" s="20">
        <v>53647</v>
      </c>
      <c r="I158" s="1" t="s">
        <v>23</v>
      </c>
      <c r="J158" s="14" t="s">
        <v>5279</v>
      </c>
      <c r="K158" t="str">
        <f t="shared" si="6"/>
        <v>PV-panelen</v>
      </c>
      <c r="M158" t="str">
        <f t="shared" si="7"/>
        <v>Zorg aan Zee: A. Lacourt</v>
      </c>
      <c r="N158" s="22" t="str">
        <f t="shared" si="8"/>
        <v>R1</v>
      </c>
    </row>
    <row r="159" spans="1:14" x14ac:dyDescent="0.3">
      <c r="A159" s="1">
        <v>2124435807</v>
      </c>
      <c r="B159" s="62">
        <v>7</v>
      </c>
      <c r="C159" s="33">
        <v>212207789</v>
      </c>
      <c r="D159" s="14" t="s">
        <v>498</v>
      </c>
      <c r="E159" s="22" t="s">
        <v>6222</v>
      </c>
      <c r="F159" s="1" t="s">
        <v>499</v>
      </c>
      <c r="G159" s="1" t="s">
        <v>242</v>
      </c>
      <c r="H159" s="20">
        <v>999</v>
      </c>
      <c r="I159" s="1" t="s">
        <v>23</v>
      </c>
      <c r="J159" s="14" t="s">
        <v>504</v>
      </c>
      <c r="K159" t="str">
        <f t="shared" si="6"/>
        <v>Regeltechnisch</v>
      </c>
      <c r="M159" t="str">
        <f t="shared" si="7"/>
        <v>Woonzorgcentrum Meerspoort</v>
      </c>
      <c r="N159" s="22">
        <f t="shared" si="8"/>
        <v>7</v>
      </c>
    </row>
    <row r="160" spans="1:14" x14ac:dyDescent="0.3">
      <c r="A160" s="1">
        <v>2124435807</v>
      </c>
      <c r="B160" s="62">
        <v>7</v>
      </c>
      <c r="C160" s="33">
        <v>212207789</v>
      </c>
      <c r="D160" s="14" t="s">
        <v>498</v>
      </c>
      <c r="E160" s="22" t="s">
        <v>6222</v>
      </c>
      <c r="F160" s="1" t="s">
        <v>499</v>
      </c>
      <c r="G160" s="1" t="s">
        <v>242</v>
      </c>
      <c r="H160" s="20">
        <v>428</v>
      </c>
      <c r="I160" s="1" t="s">
        <v>23</v>
      </c>
      <c r="J160" s="14" t="s">
        <v>505</v>
      </c>
      <c r="K160" t="str">
        <f t="shared" si="6"/>
        <v>Regeltechnisch</v>
      </c>
      <c r="M160" t="str">
        <f t="shared" si="7"/>
        <v>Woonzorgcentrum Meerspoort</v>
      </c>
      <c r="N160" s="22">
        <f t="shared" si="8"/>
        <v>7</v>
      </c>
    </row>
    <row r="161" spans="1:14" x14ac:dyDescent="0.3">
      <c r="A161" s="1">
        <v>2124435807</v>
      </c>
      <c r="B161" s="62" t="s">
        <v>324</v>
      </c>
      <c r="C161" s="33">
        <v>212207789</v>
      </c>
      <c r="D161" s="14" t="s">
        <v>498</v>
      </c>
      <c r="E161" s="22" t="s">
        <v>6222</v>
      </c>
      <c r="F161" s="1" t="s">
        <v>499</v>
      </c>
      <c r="G161" s="1" t="s">
        <v>42</v>
      </c>
      <c r="H161" s="20">
        <v>1580</v>
      </c>
      <c r="I161" s="1" t="s">
        <v>23</v>
      </c>
      <c r="J161" s="14" t="s">
        <v>500</v>
      </c>
      <c r="K161" t="str">
        <f t="shared" si="6"/>
        <v>Isoleren pompen/kranen/hydraulica</v>
      </c>
      <c r="M161" t="str">
        <f t="shared" si="7"/>
        <v>Woonzorgcentrum Meerspoort</v>
      </c>
      <c r="N161" s="22" t="str">
        <f t="shared" si="8"/>
        <v>6c</v>
      </c>
    </row>
    <row r="162" spans="1:14" x14ac:dyDescent="0.3">
      <c r="A162" s="1">
        <v>2124435807</v>
      </c>
      <c r="B162" s="62" t="s">
        <v>324</v>
      </c>
      <c r="C162" s="33">
        <v>212207789</v>
      </c>
      <c r="D162" s="14" t="s">
        <v>501</v>
      </c>
      <c r="E162" s="22" t="s">
        <v>6222</v>
      </c>
      <c r="F162" s="1" t="s">
        <v>502</v>
      </c>
      <c r="G162" s="1" t="s">
        <v>42</v>
      </c>
      <c r="H162" s="20">
        <v>1315</v>
      </c>
      <c r="I162" s="1" t="s">
        <v>23</v>
      </c>
      <c r="J162" s="14" t="s">
        <v>503</v>
      </c>
      <c r="K162" t="str">
        <f t="shared" si="6"/>
        <v>Isoleren pompen/kranen/hydraulica</v>
      </c>
      <c r="M162" t="str">
        <f t="shared" si="7"/>
        <v>Woonzorgcentrum Scheldekant</v>
      </c>
      <c r="N162" s="22" t="str">
        <f t="shared" si="8"/>
        <v>6c</v>
      </c>
    </row>
    <row r="163" spans="1:14" x14ac:dyDescent="0.3">
      <c r="A163" s="1">
        <v>2122097166</v>
      </c>
      <c r="B163" s="62" t="s">
        <v>20</v>
      </c>
      <c r="C163" s="33">
        <v>212208482</v>
      </c>
      <c r="D163" s="14" t="s">
        <v>5280</v>
      </c>
      <c r="E163" s="22" t="s">
        <v>5281</v>
      </c>
      <c r="F163" s="1" t="s">
        <v>5282</v>
      </c>
      <c r="G163" s="1" t="s">
        <v>5258</v>
      </c>
      <c r="H163" s="20">
        <v>63813</v>
      </c>
      <c r="I163" s="1" t="s">
        <v>23</v>
      </c>
      <c r="J163" s="14" t="s">
        <v>5283</v>
      </c>
      <c r="K163" t="str">
        <f t="shared" si="6"/>
        <v>Relighting</v>
      </c>
      <c r="M163" t="str">
        <f t="shared" si="7"/>
        <v>woonzorgcentrum Sint-Remigius</v>
      </c>
      <c r="N163" s="22" t="str">
        <f t="shared" si="8"/>
        <v>R1</v>
      </c>
    </row>
    <row r="164" spans="1:14" x14ac:dyDescent="0.3">
      <c r="A164" s="1">
        <v>2124465507</v>
      </c>
      <c r="B164" s="62" t="s">
        <v>324</v>
      </c>
      <c r="C164" s="33">
        <v>212210759</v>
      </c>
      <c r="D164" s="14" t="s">
        <v>506</v>
      </c>
      <c r="E164" s="22" t="s">
        <v>6223</v>
      </c>
      <c r="F164" s="1" t="s">
        <v>507</v>
      </c>
      <c r="G164" s="1" t="s">
        <v>62</v>
      </c>
      <c r="H164" s="20">
        <v>87180</v>
      </c>
      <c r="I164" s="1" t="s">
        <v>23</v>
      </c>
      <c r="J164" s="14" t="s">
        <v>508</v>
      </c>
      <c r="K164" t="str">
        <f t="shared" si="6"/>
        <v>Muurisolatie</v>
      </c>
      <c r="M164" t="str">
        <f t="shared" si="7"/>
        <v>Woonzorgcentrum Prinsenhof</v>
      </c>
      <c r="N164" s="22" t="str">
        <f t="shared" si="8"/>
        <v>6c</v>
      </c>
    </row>
    <row r="165" spans="1:14" x14ac:dyDescent="0.3">
      <c r="A165" s="1">
        <v>2124465507</v>
      </c>
      <c r="B165" s="62" t="s">
        <v>324</v>
      </c>
      <c r="C165" s="33">
        <v>212210759</v>
      </c>
      <c r="D165" s="14" t="s">
        <v>506</v>
      </c>
      <c r="E165" s="22" t="s">
        <v>6223</v>
      </c>
      <c r="F165" s="1" t="s">
        <v>507</v>
      </c>
      <c r="G165" s="1" t="s">
        <v>195</v>
      </c>
      <c r="H165" s="20">
        <v>55224</v>
      </c>
      <c r="I165" s="1" t="s">
        <v>23</v>
      </c>
      <c r="J165" s="14" t="s">
        <v>509</v>
      </c>
      <c r="K165" t="str">
        <f t="shared" si="6"/>
        <v>Dakisolatie</v>
      </c>
      <c r="M165" t="str">
        <f t="shared" si="7"/>
        <v>Woonzorgcentrum Prinsenhof</v>
      </c>
      <c r="N165" s="22" t="str">
        <f t="shared" si="8"/>
        <v>6c</v>
      </c>
    </row>
    <row r="166" spans="1:14" x14ac:dyDescent="0.3">
      <c r="A166" s="1">
        <v>2124465507</v>
      </c>
      <c r="B166" s="62" t="s">
        <v>324</v>
      </c>
      <c r="C166" s="33">
        <v>212210759</v>
      </c>
      <c r="D166" s="14" t="s">
        <v>506</v>
      </c>
      <c r="E166" s="22" t="s">
        <v>6223</v>
      </c>
      <c r="F166" s="1" t="s">
        <v>507</v>
      </c>
      <c r="G166" s="1" t="s">
        <v>210</v>
      </c>
      <c r="H166" s="20">
        <v>45000</v>
      </c>
      <c r="I166" s="1" t="s">
        <v>23</v>
      </c>
      <c r="J166" s="14" t="s">
        <v>510</v>
      </c>
      <c r="K166" t="str">
        <f t="shared" si="6"/>
        <v>Stookplaatsrenovatie</v>
      </c>
      <c r="M166" t="str">
        <f t="shared" si="7"/>
        <v>Woonzorgcentrum Prinsenhof</v>
      </c>
      <c r="N166" s="22" t="str">
        <f t="shared" si="8"/>
        <v>6c</v>
      </c>
    </row>
    <row r="167" spans="1:14" x14ac:dyDescent="0.3">
      <c r="A167" s="1">
        <v>2124465507</v>
      </c>
      <c r="B167" s="62" t="s">
        <v>324</v>
      </c>
      <c r="C167" s="33">
        <v>212210759</v>
      </c>
      <c r="D167" s="14" t="s">
        <v>506</v>
      </c>
      <c r="E167" s="22" t="s">
        <v>6223</v>
      </c>
      <c r="F167" s="1" t="s">
        <v>507</v>
      </c>
      <c r="G167" s="1" t="s">
        <v>329</v>
      </c>
      <c r="H167" s="20">
        <v>23506</v>
      </c>
      <c r="I167" s="1" t="s">
        <v>23</v>
      </c>
      <c r="J167" s="14" t="s">
        <v>511</v>
      </c>
      <c r="K167" t="str">
        <f t="shared" si="6"/>
        <v>Relighting/relamping</v>
      </c>
      <c r="M167" t="str">
        <f t="shared" si="7"/>
        <v>Woonzorgcentrum Prinsenhof</v>
      </c>
      <c r="N167" s="22" t="str">
        <f t="shared" si="8"/>
        <v>6c</v>
      </c>
    </row>
    <row r="168" spans="1:14" x14ac:dyDescent="0.3">
      <c r="A168" s="1">
        <v>2124465507</v>
      </c>
      <c r="B168" s="62" t="s">
        <v>324</v>
      </c>
      <c r="C168" s="33">
        <v>212210759</v>
      </c>
      <c r="D168" s="14" t="s">
        <v>506</v>
      </c>
      <c r="E168" s="22" t="s">
        <v>6223</v>
      </c>
      <c r="F168" s="1" t="s">
        <v>507</v>
      </c>
      <c r="G168" s="1" t="s">
        <v>56</v>
      </c>
      <c r="H168" s="20">
        <v>7500</v>
      </c>
      <c r="I168" s="1" t="s">
        <v>23</v>
      </c>
      <c r="J168" s="14" t="s">
        <v>512</v>
      </c>
      <c r="K168" t="str">
        <f t="shared" si="6"/>
        <v>Overige</v>
      </c>
      <c r="M168" t="str">
        <f t="shared" si="7"/>
        <v>Woonzorgcentrum Prinsenhof</v>
      </c>
      <c r="N168" s="22" t="str">
        <f t="shared" si="8"/>
        <v>6c</v>
      </c>
    </row>
    <row r="169" spans="1:14" x14ac:dyDescent="0.3">
      <c r="A169" s="1">
        <v>2124465507</v>
      </c>
      <c r="B169" s="62" t="s">
        <v>324</v>
      </c>
      <c r="C169" s="33">
        <v>212210759</v>
      </c>
      <c r="D169" s="14" t="s">
        <v>506</v>
      </c>
      <c r="E169" s="22" t="s">
        <v>6223</v>
      </c>
      <c r="F169" s="1" t="s">
        <v>507</v>
      </c>
      <c r="G169" s="1" t="s">
        <v>46</v>
      </c>
      <c r="H169" s="20">
        <v>5700</v>
      </c>
      <c r="I169" s="1" t="s">
        <v>23</v>
      </c>
      <c r="J169" s="14" t="s">
        <v>513</v>
      </c>
      <c r="K169" t="str">
        <f t="shared" si="6"/>
        <v>Monitoring</v>
      </c>
      <c r="M169" t="str">
        <f t="shared" si="7"/>
        <v>Woonzorgcentrum Prinsenhof</v>
      </c>
      <c r="N169" s="22" t="str">
        <f t="shared" si="8"/>
        <v>6c</v>
      </c>
    </row>
    <row r="170" spans="1:14" x14ac:dyDescent="0.3">
      <c r="A170" s="1">
        <v>2124500142</v>
      </c>
      <c r="B170" s="62">
        <v>9</v>
      </c>
      <c r="C170" s="33">
        <v>212214224</v>
      </c>
      <c r="D170" s="14" t="s">
        <v>514</v>
      </c>
      <c r="E170" s="22" t="s">
        <v>6224</v>
      </c>
      <c r="F170" s="1" t="s">
        <v>515</v>
      </c>
      <c r="G170" s="1" t="s">
        <v>210</v>
      </c>
      <c r="H170" s="20">
        <v>126761.40000000001</v>
      </c>
      <c r="I170" s="1" t="s">
        <v>23</v>
      </c>
      <c r="J170" s="14" t="s">
        <v>516</v>
      </c>
      <c r="K170" t="str">
        <f t="shared" si="6"/>
        <v>Stookplaatsrenovatie</v>
      </c>
      <c r="M170" t="str">
        <f t="shared" si="7"/>
        <v>Ter biest</v>
      </c>
      <c r="N170" s="22">
        <f t="shared" si="8"/>
        <v>9</v>
      </c>
    </row>
    <row r="171" spans="1:14" x14ac:dyDescent="0.3">
      <c r="A171" s="1">
        <v>2124513003</v>
      </c>
      <c r="B171" s="62">
        <v>7</v>
      </c>
      <c r="C171" s="33">
        <v>212215511</v>
      </c>
      <c r="D171" s="14" t="s">
        <v>533</v>
      </c>
      <c r="E171" s="22" t="s">
        <v>6225</v>
      </c>
      <c r="F171" s="1" t="s">
        <v>534</v>
      </c>
      <c r="G171" s="1" t="s">
        <v>195</v>
      </c>
      <c r="H171" s="20">
        <v>27000</v>
      </c>
      <c r="I171" s="1" t="s">
        <v>23</v>
      </c>
      <c r="J171" s="14" t="s">
        <v>535</v>
      </c>
      <c r="K171" t="str">
        <f t="shared" si="6"/>
        <v>Dakisolatie</v>
      </c>
      <c r="M171" t="str">
        <f t="shared" si="7"/>
        <v>Ondersteuningswoningen Beverberg</v>
      </c>
      <c r="N171" s="22">
        <f t="shared" si="8"/>
        <v>7</v>
      </c>
    </row>
    <row r="172" spans="1:14" x14ac:dyDescent="0.3">
      <c r="A172" s="1">
        <v>2124513003</v>
      </c>
      <c r="B172" s="62">
        <v>7</v>
      </c>
      <c r="C172" s="33">
        <v>212215511</v>
      </c>
      <c r="D172" s="14" t="s">
        <v>533</v>
      </c>
      <c r="E172" s="22" t="s">
        <v>6225</v>
      </c>
      <c r="F172" s="1" t="s">
        <v>534</v>
      </c>
      <c r="G172" s="1" t="s">
        <v>62</v>
      </c>
      <c r="H172" s="20">
        <v>21000</v>
      </c>
      <c r="I172" s="1" t="s">
        <v>23</v>
      </c>
      <c r="J172" s="14" t="s">
        <v>536</v>
      </c>
      <c r="K172" t="str">
        <f t="shared" si="6"/>
        <v>Muurisolatie</v>
      </c>
      <c r="M172" t="str">
        <f t="shared" si="7"/>
        <v>Ondersteuningswoningen Beverberg</v>
      </c>
      <c r="N172" s="22">
        <f t="shared" si="8"/>
        <v>7</v>
      </c>
    </row>
    <row r="173" spans="1:14" x14ac:dyDescent="0.3">
      <c r="A173" s="1">
        <v>2124513003</v>
      </c>
      <c r="B173" s="62">
        <v>7</v>
      </c>
      <c r="C173" s="33">
        <v>212215511</v>
      </c>
      <c r="D173" s="14" t="s">
        <v>537</v>
      </c>
      <c r="E173" s="22" t="s">
        <v>6225</v>
      </c>
      <c r="F173" s="1" t="s">
        <v>538</v>
      </c>
      <c r="G173" s="1" t="s">
        <v>62</v>
      </c>
      <c r="H173" s="20">
        <v>21000</v>
      </c>
      <c r="I173" s="1" t="s">
        <v>23</v>
      </c>
      <c r="J173" s="14" t="s">
        <v>539</v>
      </c>
      <c r="K173" t="str">
        <f t="shared" si="6"/>
        <v>Muurisolatie</v>
      </c>
      <c r="M173" t="str">
        <f t="shared" si="7"/>
        <v>Ondersteuningswoningen Nikkenberg</v>
      </c>
      <c r="N173" s="22">
        <f t="shared" si="8"/>
        <v>7</v>
      </c>
    </row>
    <row r="174" spans="1:14" x14ac:dyDescent="0.3">
      <c r="A174" s="1">
        <v>2124513003</v>
      </c>
      <c r="B174" s="62">
        <v>7</v>
      </c>
      <c r="C174" s="33">
        <v>212215511</v>
      </c>
      <c r="D174" s="14" t="s">
        <v>537</v>
      </c>
      <c r="E174" s="22" t="s">
        <v>6225</v>
      </c>
      <c r="F174" s="1" t="s">
        <v>538</v>
      </c>
      <c r="G174" s="1" t="s">
        <v>195</v>
      </c>
      <c r="H174" s="20">
        <v>17400</v>
      </c>
      <c r="I174" s="1" t="s">
        <v>23</v>
      </c>
      <c r="J174" s="14" t="s">
        <v>540</v>
      </c>
      <c r="K174" t="str">
        <f t="shared" si="6"/>
        <v>Dakisolatie</v>
      </c>
      <c r="M174" t="str">
        <f t="shared" si="7"/>
        <v>Ondersteuningswoningen Nikkenberg</v>
      </c>
      <c r="N174" s="22">
        <f t="shared" si="8"/>
        <v>7</v>
      </c>
    </row>
    <row r="175" spans="1:14" x14ac:dyDescent="0.3">
      <c r="A175" s="1">
        <v>2124513003</v>
      </c>
      <c r="B175" s="62">
        <v>7</v>
      </c>
      <c r="C175" s="33">
        <v>212215511</v>
      </c>
      <c r="D175" s="14" t="s">
        <v>530</v>
      </c>
      <c r="E175" s="22" t="s">
        <v>6225</v>
      </c>
      <c r="F175" s="1" t="s">
        <v>531</v>
      </c>
      <c r="G175" s="1" t="s">
        <v>62</v>
      </c>
      <c r="H175" s="20">
        <v>31950</v>
      </c>
      <c r="I175" s="1" t="s">
        <v>23</v>
      </c>
      <c r="J175" s="14" t="s">
        <v>532</v>
      </c>
      <c r="K175" t="str">
        <f t="shared" si="6"/>
        <v>Muurisolatie</v>
      </c>
      <c r="M175" t="str">
        <f t="shared" si="7"/>
        <v>Pastorie Buizingen</v>
      </c>
      <c r="N175" s="22">
        <f t="shared" si="8"/>
        <v>7</v>
      </c>
    </row>
    <row r="176" spans="1:14" x14ac:dyDescent="0.3">
      <c r="A176" s="1">
        <v>2124513003</v>
      </c>
      <c r="B176" s="62">
        <v>7</v>
      </c>
      <c r="C176" s="33">
        <v>212215511</v>
      </c>
      <c r="D176" s="14" t="s">
        <v>527</v>
      </c>
      <c r="E176" s="22" t="s">
        <v>6225</v>
      </c>
      <c r="F176" s="1" t="s">
        <v>528</v>
      </c>
      <c r="G176" s="1" t="s">
        <v>195</v>
      </c>
      <c r="H176" s="20">
        <v>42000</v>
      </c>
      <c r="I176" s="1" t="s">
        <v>23</v>
      </c>
      <c r="J176" s="14" t="s">
        <v>529</v>
      </c>
      <c r="K176" t="str">
        <f t="shared" si="6"/>
        <v>Dakisolatie</v>
      </c>
      <c r="M176" t="str">
        <f t="shared" si="7"/>
        <v>Serviceflats Van Koekenbeek &amp; Dienstencentrum Pasja</v>
      </c>
      <c r="N176" s="22">
        <f t="shared" si="8"/>
        <v>7</v>
      </c>
    </row>
    <row r="177" spans="1:14" x14ac:dyDescent="0.3">
      <c r="A177" s="1">
        <v>2124513003</v>
      </c>
      <c r="B177" s="62">
        <v>7</v>
      </c>
      <c r="C177" s="33">
        <v>212215511</v>
      </c>
      <c r="D177" s="14" t="s">
        <v>527</v>
      </c>
      <c r="E177" s="22" t="s">
        <v>6225</v>
      </c>
      <c r="F177" s="1" t="s">
        <v>528</v>
      </c>
      <c r="G177" s="1" t="s">
        <v>419</v>
      </c>
      <c r="H177" s="20">
        <v>8380</v>
      </c>
      <c r="I177" s="1" t="s">
        <v>23</v>
      </c>
      <c r="J177" s="14" t="s">
        <v>541</v>
      </c>
      <c r="K177" t="str">
        <f t="shared" si="6"/>
        <v>Warmtepompen</v>
      </c>
      <c r="M177" t="str">
        <f t="shared" si="7"/>
        <v>Serviceflats Van Koekenbeek &amp; Dienstencentrum Pasja</v>
      </c>
      <c r="N177" s="22">
        <f t="shared" si="8"/>
        <v>7</v>
      </c>
    </row>
    <row r="178" spans="1:14" x14ac:dyDescent="0.3">
      <c r="A178" s="1">
        <v>2124513003</v>
      </c>
      <c r="B178" s="62">
        <v>7</v>
      </c>
      <c r="C178" s="33">
        <v>212215511</v>
      </c>
      <c r="D178" s="14" t="s">
        <v>527</v>
      </c>
      <c r="E178" s="22" t="s">
        <v>6225</v>
      </c>
      <c r="F178" s="1" t="s">
        <v>528</v>
      </c>
      <c r="G178" s="1" t="s">
        <v>144</v>
      </c>
      <c r="H178" s="45">
        <v>5278</v>
      </c>
      <c r="I178" s="1" t="s">
        <v>23</v>
      </c>
      <c r="J178" s="14" t="s">
        <v>542</v>
      </c>
      <c r="K178" t="str">
        <f t="shared" si="6"/>
        <v>Regeltechn.ventilatie</v>
      </c>
      <c r="M178" t="str">
        <f t="shared" si="7"/>
        <v>Serviceflats Van Koekenbeek &amp; Dienstencentrum Pasja</v>
      </c>
      <c r="N178" s="22">
        <f t="shared" si="8"/>
        <v>7</v>
      </c>
    </row>
    <row r="179" spans="1:14" x14ac:dyDescent="0.3">
      <c r="A179" s="1">
        <v>2124513003</v>
      </c>
      <c r="B179" s="62" t="s">
        <v>324</v>
      </c>
      <c r="C179" s="33">
        <v>212215511</v>
      </c>
      <c r="D179" s="14" t="s">
        <v>520</v>
      </c>
      <c r="E179" s="22" t="s">
        <v>6225</v>
      </c>
      <c r="F179" s="1" t="s">
        <v>521</v>
      </c>
      <c r="G179" s="1" t="s">
        <v>195</v>
      </c>
      <c r="H179" s="20">
        <v>7500</v>
      </c>
      <c r="I179" s="1" t="s">
        <v>23</v>
      </c>
      <c r="J179" s="14" t="s">
        <v>522</v>
      </c>
      <c r="K179" t="str">
        <f t="shared" si="6"/>
        <v>Dakisolatie</v>
      </c>
      <c r="M179" t="str">
        <f t="shared" si="7"/>
        <v>Buitenschoolse kinderopvang ' De Varkenssnuit' (BKO)</v>
      </c>
      <c r="N179" s="22" t="str">
        <f t="shared" si="8"/>
        <v>6c</v>
      </c>
    </row>
    <row r="180" spans="1:14" x14ac:dyDescent="0.3">
      <c r="A180" s="1">
        <v>2124513003</v>
      </c>
      <c r="B180" s="62" t="s">
        <v>324</v>
      </c>
      <c r="C180" s="33">
        <v>212215511</v>
      </c>
      <c r="D180" s="14" t="s">
        <v>523</v>
      </c>
      <c r="E180" s="22" t="s">
        <v>6225</v>
      </c>
      <c r="F180" s="1" t="s">
        <v>524</v>
      </c>
      <c r="G180" s="1" t="s">
        <v>195</v>
      </c>
      <c r="H180" s="20">
        <v>6750</v>
      </c>
      <c r="I180" s="1" t="s">
        <v>23</v>
      </c>
      <c r="J180" s="14" t="s">
        <v>525</v>
      </c>
      <c r="K180" t="str">
        <f t="shared" si="6"/>
        <v>Dakisolatie</v>
      </c>
      <c r="M180" t="str">
        <f t="shared" si="7"/>
        <v>Kinderdagverblijf 't Pagadderke</v>
      </c>
      <c r="N180" s="22" t="str">
        <f t="shared" si="8"/>
        <v>6c</v>
      </c>
    </row>
    <row r="181" spans="1:14" x14ac:dyDescent="0.3">
      <c r="A181" s="1">
        <v>2124513003</v>
      </c>
      <c r="B181" s="62" t="s">
        <v>324</v>
      </c>
      <c r="C181" s="33">
        <v>212215511</v>
      </c>
      <c r="D181" s="14" t="s">
        <v>517</v>
      </c>
      <c r="E181" s="22" t="s">
        <v>6225</v>
      </c>
      <c r="F181" s="1" t="s">
        <v>518</v>
      </c>
      <c r="G181" s="1" t="s">
        <v>210</v>
      </c>
      <c r="H181" s="20">
        <v>48000</v>
      </c>
      <c r="I181" s="1" t="s">
        <v>23</v>
      </c>
      <c r="J181" s="14" t="s">
        <v>519</v>
      </c>
      <c r="K181" t="str">
        <f t="shared" si="6"/>
        <v>Stookplaatsrenovatie</v>
      </c>
      <c r="M181" t="str">
        <f t="shared" si="7"/>
        <v>Zonnig Huis + Braillon</v>
      </c>
      <c r="N181" s="22" t="str">
        <f t="shared" si="8"/>
        <v>6c</v>
      </c>
    </row>
    <row r="182" spans="1:14" x14ac:dyDescent="0.3">
      <c r="A182" s="1">
        <v>2124513003</v>
      </c>
      <c r="B182" s="62" t="s">
        <v>324</v>
      </c>
      <c r="C182" s="33">
        <v>212215511</v>
      </c>
      <c r="D182" s="14" t="s">
        <v>517</v>
      </c>
      <c r="E182" s="22" t="s">
        <v>6225</v>
      </c>
      <c r="F182" s="1" t="s">
        <v>518</v>
      </c>
      <c r="G182" s="1" t="s">
        <v>46</v>
      </c>
      <c r="H182" s="20">
        <v>4037</v>
      </c>
      <c r="I182" s="1" t="s">
        <v>23</v>
      </c>
      <c r="J182" s="14" t="s">
        <v>526</v>
      </c>
      <c r="K182" t="str">
        <f t="shared" si="6"/>
        <v>Monitoring</v>
      </c>
      <c r="M182" t="str">
        <f t="shared" si="7"/>
        <v>Zonnig Huis + Braillon</v>
      </c>
      <c r="N182" s="22" t="str">
        <f t="shared" si="8"/>
        <v>6c</v>
      </c>
    </row>
    <row r="183" spans="1:14" x14ac:dyDescent="0.3">
      <c r="A183" s="1">
        <v>2124513990</v>
      </c>
      <c r="B183" s="62">
        <v>2</v>
      </c>
      <c r="C183" s="33">
        <v>212215610</v>
      </c>
      <c r="D183" s="14" t="s">
        <v>543</v>
      </c>
      <c r="E183" s="22" t="s">
        <v>6226</v>
      </c>
      <c r="F183" s="1" t="s">
        <v>473</v>
      </c>
      <c r="G183" s="1" t="s">
        <v>62</v>
      </c>
      <c r="H183" s="45">
        <v>14574</v>
      </c>
      <c r="I183" s="1" t="s">
        <v>23</v>
      </c>
      <c r="J183" s="14" t="s">
        <v>544</v>
      </c>
      <c r="K183" t="str">
        <f t="shared" si="6"/>
        <v>Muurisolatie</v>
      </c>
      <c r="M183" t="str">
        <f t="shared" si="7"/>
        <v>BKO Kinderdorp Halen</v>
      </c>
      <c r="N183" s="22">
        <f t="shared" si="8"/>
        <v>2</v>
      </c>
    </row>
    <row r="184" spans="1:14" x14ac:dyDescent="0.3">
      <c r="A184" s="1">
        <v>2124513990</v>
      </c>
      <c r="B184" s="62">
        <v>2</v>
      </c>
      <c r="C184" s="33">
        <v>212215610</v>
      </c>
      <c r="D184" s="14" t="s">
        <v>543</v>
      </c>
      <c r="E184" s="22" t="s">
        <v>6226</v>
      </c>
      <c r="F184" s="1" t="s">
        <v>473</v>
      </c>
      <c r="G184" s="1" t="s">
        <v>195</v>
      </c>
      <c r="H184" s="45">
        <v>5280</v>
      </c>
      <c r="I184" s="1" t="s">
        <v>23</v>
      </c>
      <c r="J184" s="14" t="s">
        <v>545</v>
      </c>
      <c r="K184" t="str">
        <f t="shared" si="6"/>
        <v>Dakisolatie</v>
      </c>
      <c r="M184" t="str">
        <f t="shared" si="7"/>
        <v>BKO Kinderdorp Halen</v>
      </c>
      <c r="N184" s="22">
        <f t="shared" si="8"/>
        <v>2</v>
      </c>
    </row>
    <row r="185" spans="1:14" x14ac:dyDescent="0.3">
      <c r="A185" s="1">
        <v>2124513990</v>
      </c>
      <c r="B185" s="62">
        <v>2</v>
      </c>
      <c r="C185" s="33">
        <v>212215610</v>
      </c>
      <c r="D185" s="14" t="s">
        <v>472</v>
      </c>
      <c r="E185" s="22" t="s">
        <v>6226</v>
      </c>
      <c r="F185" s="1" t="s">
        <v>473</v>
      </c>
      <c r="G185" s="1" t="s">
        <v>453</v>
      </c>
      <c r="H185" s="20">
        <v>2475</v>
      </c>
      <c r="I185" s="1" t="s">
        <v>23</v>
      </c>
      <c r="J185" s="14" t="s">
        <v>546</v>
      </c>
      <c r="K185" t="str">
        <f t="shared" si="6"/>
        <v>Zonwering</v>
      </c>
      <c r="M185" t="str">
        <f t="shared" si="7"/>
        <v>BKO Kinderdorp Halen</v>
      </c>
      <c r="N185" s="22">
        <f t="shared" si="8"/>
        <v>2</v>
      </c>
    </row>
    <row r="186" spans="1:14" x14ac:dyDescent="0.3">
      <c r="A186" s="1">
        <v>2124521916</v>
      </c>
      <c r="B186" s="62">
        <v>5</v>
      </c>
      <c r="C186" s="33">
        <v>212216402</v>
      </c>
      <c r="D186" s="14" t="s">
        <v>547</v>
      </c>
      <c r="E186" s="22" t="s">
        <v>6227</v>
      </c>
      <c r="F186" s="1" t="s">
        <v>548</v>
      </c>
      <c r="G186" s="1" t="s">
        <v>210</v>
      </c>
      <c r="H186" s="45">
        <v>96000</v>
      </c>
      <c r="I186" s="1" t="s">
        <v>23</v>
      </c>
      <c r="J186" s="14" t="s">
        <v>549</v>
      </c>
      <c r="K186" t="str">
        <f t="shared" si="6"/>
        <v>Stookplaatsrenovatie</v>
      </c>
      <c r="M186" t="str">
        <f t="shared" si="7"/>
        <v>Juniperus</v>
      </c>
      <c r="N186" s="22">
        <f t="shared" si="8"/>
        <v>5</v>
      </c>
    </row>
    <row r="187" spans="1:14" x14ac:dyDescent="0.3">
      <c r="A187" s="1">
        <v>2124547642</v>
      </c>
      <c r="B187" s="62">
        <v>2</v>
      </c>
      <c r="C187" s="33">
        <v>212218974</v>
      </c>
      <c r="D187" s="14" t="s">
        <v>574</v>
      </c>
      <c r="E187" s="22" t="s">
        <v>6228</v>
      </c>
      <c r="F187" s="1" t="s">
        <v>575</v>
      </c>
      <c r="G187" s="1" t="s">
        <v>199</v>
      </c>
      <c r="H187" s="45">
        <v>1116</v>
      </c>
      <c r="I187" s="1" t="s">
        <v>23</v>
      </c>
      <c r="J187" s="14" t="s">
        <v>576</v>
      </c>
      <c r="K187" t="str">
        <f t="shared" si="6"/>
        <v>Vloerisolatie</v>
      </c>
      <c r="M187" t="str">
        <f t="shared" si="7"/>
        <v>Bejaardenwoning St. Servaasweg 26</v>
      </c>
      <c r="N187" s="22">
        <f t="shared" si="8"/>
        <v>2</v>
      </c>
    </row>
    <row r="188" spans="1:14" x14ac:dyDescent="0.3">
      <c r="A188" s="1">
        <v>2124547642</v>
      </c>
      <c r="B188" s="62">
        <v>2</v>
      </c>
      <c r="C188" s="33">
        <v>212218974</v>
      </c>
      <c r="D188" s="14" t="s">
        <v>574</v>
      </c>
      <c r="E188" s="22" t="s">
        <v>6228</v>
      </c>
      <c r="F188" s="1" t="s">
        <v>575</v>
      </c>
      <c r="G188" s="1" t="s">
        <v>77</v>
      </c>
      <c r="H188" s="45">
        <v>39</v>
      </c>
      <c r="I188" s="1" t="s">
        <v>23</v>
      </c>
      <c r="J188" s="14" t="s">
        <v>604</v>
      </c>
      <c r="K188" t="str">
        <f t="shared" si="6"/>
        <v>Isoleren leidingen</v>
      </c>
      <c r="M188" t="str">
        <f t="shared" si="7"/>
        <v>Bejaardenwoning St. Servaasweg 26</v>
      </c>
      <c r="N188" s="22">
        <f t="shared" si="8"/>
        <v>2</v>
      </c>
    </row>
    <row r="189" spans="1:14" x14ac:dyDescent="0.3">
      <c r="A189" s="1">
        <v>2124547642</v>
      </c>
      <c r="B189" s="62">
        <v>2</v>
      </c>
      <c r="C189" s="33">
        <v>212218974</v>
      </c>
      <c r="D189" s="14" t="s">
        <v>574</v>
      </c>
      <c r="E189" s="22" t="s">
        <v>6228</v>
      </c>
      <c r="F189" s="1" t="s">
        <v>575</v>
      </c>
      <c r="G189" s="1" t="s">
        <v>327</v>
      </c>
      <c r="H189" s="45">
        <v>13</v>
      </c>
      <c r="I189" s="1" t="s">
        <v>23</v>
      </c>
      <c r="J189" s="14" t="s">
        <v>615</v>
      </c>
      <c r="K189" t="str">
        <f t="shared" si="6"/>
        <v>Regeltechn. verwarming</v>
      </c>
      <c r="M189" t="str">
        <f t="shared" si="7"/>
        <v>Bejaardenwoning St. Servaasweg 26</v>
      </c>
      <c r="N189" s="22">
        <f t="shared" si="8"/>
        <v>2</v>
      </c>
    </row>
    <row r="190" spans="1:14" x14ac:dyDescent="0.3">
      <c r="A190" s="1">
        <v>2124547642</v>
      </c>
      <c r="B190" s="62">
        <v>2</v>
      </c>
      <c r="C190" s="33">
        <v>212218974</v>
      </c>
      <c r="D190" s="14" t="s">
        <v>580</v>
      </c>
      <c r="E190" s="22" t="s">
        <v>6228</v>
      </c>
      <c r="F190" s="1" t="s">
        <v>581</v>
      </c>
      <c r="G190" s="1" t="s">
        <v>199</v>
      </c>
      <c r="H190" s="45">
        <v>1116</v>
      </c>
      <c r="I190" s="1" t="s">
        <v>23</v>
      </c>
      <c r="J190" s="14" t="s">
        <v>582</v>
      </c>
      <c r="K190" t="str">
        <f t="shared" si="6"/>
        <v>Vloerisolatie</v>
      </c>
      <c r="M190" t="str">
        <f t="shared" si="7"/>
        <v>Bejaardenwoning St. Servaasweg 28</v>
      </c>
      <c r="N190" s="22">
        <f t="shared" si="8"/>
        <v>2</v>
      </c>
    </row>
    <row r="191" spans="1:14" x14ac:dyDescent="0.3">
      <c r="A191" s="1">
        <v>2124547642</v>
      </c>
      <c r="B191" s="62">
        <v>2</v>
      </c>
      <c r="C191" s="33">
        <v>212218974</v>
      </c>
      <c r="D191" s="14" t="s">
        <v>580</v>
      </c>
      <c r="E191" s="22" t="s">
        <v>6228</v>
      </c>
      <c r="F191" s="1" t="s">
        <v>581</v>
      </c>
      <c r="G191" s="1" t="s">
        <v>77</v>
      </c>
      <c r="H191" s="45">
        <v>39</v>
      </c>
      <c r="I191" s="1" t="s">
        <v>23</v>
      </c>
      <c r="J191" s="14" t="s">
        <v>606</v>
      </c>
      <c r="K191" t="str">
        <f t="shared" si="6"/>
        <v>Isoleren leidingen</v>
      </c>
      <c r="M191" t="str">
        <f t="shared" si="7"/>
        <v>Bejaardenwoning St. Servaasweg 28</v>
      </c>
      <c r="N191" s="22">
        <f t="shared" si="8"/>
        <v>2</v>
      </c>
    </row>
    <row r="192" spans="1:14" x14ac:dyDescent="0.3">
      <c r="A192" s="1">
        <v>2124547642</v>
      </c>
      <c r="B192" s="62">
        <v>2</v>
      </c>
      <c r="C192" s="33">
        <v>212218974</v>
      </c>
      <c r="D192" s="14" t="s">
        <v>580</v>
      </c>
      <c r="E192" s="22" t="s">
        <v>6228</v>
      </c>
      <c r="F192" s="1" t="s">
        <v>581</v>
      </c>
      <c r="G192" s="1" t="s">
        <v>327</v>
      </c>
      <c r="H192" s="45">
        <v>13</v>
      </c>
      <c r="I192" s="1" t="s">
        <v>23</v>
      </c>
      <c r="J192" s="14" t="s">
        <v>616</v>
      </c>
      <c r="K192" t="str">
        <f t="shared" si="6"/>
        <v>Regeltechn. verwarming</v>
      </c>
      <c r="M192" t="str">
        <f t="shared" si="7"/>
        <v>Bejaardenwoning St. Servaasweg 28</v>
      </c>
      <c r="N192" s="22">
        <f t="shared" si="8"/>
        <v>2</v>
      </c>
    </row>
    <row r="193" spans="1:14" x14ac:dyDescent="0.3">
      <c r="A193" s="1">
        <v>2124547642</v>
      </c>
      <c r="B193" s="62">
        <v>2</v>
      </c>
      <c r="C193" s="33">
        <v>212218974</v>
      </c>
      <c r="D193" s="14" t="s">
        <v>583</v>
      </c>
      <c r="E193" s="22" t="s">
        <v>6228</v>
      </c>
      <c r="F193" s="1" t="s">
        <v>584</v>
      </c>
      <c r="G193" s="1" t="s">
        <v>199</v>
      </c>
      <c r="H193" s="45">
        <v>1116</v>
      </c>
      <c r="I193" s="1" t="s">
        <v>23</v>
      </c>
      <c r="J193" s="14" t="s">
        <v>585</v>
      </c>
      <c r="K193" t="str">
        <f t="shared" si="6"/>
        <v>Vloerisolatie</v>
      </c>
      <c r="M193" t="str">
        <f t="shared" si="7"/>
        <v>Bejaardenwoning St. Servaasweg 30</v>
      </c>
      <c r="N193" s="22">
        <f t="shared" si="8"/>
        <v>2</v>
      </c>
    </row>
    <row r="194" spans="1:14" x14ac:dyDescent="0.3">
      <c r="A194" s="1">
        <v>2124547642</v>
      </c>
      <c r="B194" s="62">
        <v>2</v>
      </c>
      <c r="C194" s="33">
        <v>212218974</v>
      </c>
      <c r="D194" s="14" t="s">
        <v>583</v>
      </c>
      <c r="E194" s="22" t="s">
        <v>6228</v>
      </c>
      <c r="F194" s="1" t="s">
        <v>584</v>
      </c>
      <c r="G194" s="1" t="s">
        <v>77</v>
      </c>
      <c r="H194" s="45">
        <v>39</v>
      </c>
      <c r="I194" s="1" t="s">
        <v>23</v>
      </c>
      <c r="J194" s="14" t="s">
        <v>607</v>
      </c>
      <c r="K194" t="str">
        <f t="shared" si="6"/>
        <v>Isoleren leidingen</v>
      </c>
      <c r="M194" t="str">
        <f t="shared" si="7"/>
        <v>Bejaardenwoning St. Servaasweg 30</v>
      </c>
      <c r="N194" s="22">
        <f t="shared" si="8"/>
        <v>2</v>
      </c>
    </row>
    <row r="195" spans="1:14" x14ac:dyDescent="0.3">
      <c r="A195" s="1">
        <v>2124547642</v>
      </c>
      <c r="B195" s="62">
        <v>2</v>
      </c>
      <c r="C195" s="33">
        <v>212218974</v>
      </c>
      <c r="D195" s="14" t="s">
        <v>583</v>
      </c>
      <c r="E195" s="22" t="s">
        <v>6228</v>
      </c>
      <c r="F195" s="1" t="s">
        <v>584</v>
      </c>
      <c r="G195" s="1" t="s">
        <v>327</v>
      </c>
      <c r="H195" s="20">
        <v>13</v>
      </c>
      <c r="I195" s="1" t="s">
        <v>23</v>
      </c>
      <c r="J195" s="14" t="s">
        <v>617</v>
      </c>
      <c r="K195" t="str">
        <f t="shared" ref="K195:K258" si="9">G195</f>
        <v>Regeltechn. verwarming</v>
      </c>
      <c r="M195" t="str">
        <f t="shared" ref="M195:M258" si="10">F195</f>
        <v>Bejaardenwoning St. Servaasweg 30</v>
      </c>
      <c r="N195" s="22">
        <f t="shared" ref="N195:N258" si="11">B195</f>
        <v>2</v>
      </c>
    </row>
    <row r="196" spans="1:14" x14ac:dyDescent="0.3">
      <c r="A196" s="1">
        <v>2124547642</v>
      </c>
      <c r="B196" s="62">
        <v>2</v>
      </c>
      <c r="C196" s="33">
        <v>212218974</v>
      </c>
      <c r="D196" s="14" t="s">
        <v>571</v>
      </c>
      <c r="E196" s="22" t="s">
        <v>6228</v>
      </c>
      <c r="F196" s="1" t="s">
        <v>572</v>
      </c>
      <c r="G196" s="1" t="s">
        <v>199</v>
      </c>
      <c r="H196" s="45">
        <v>1116</v>
      </c>
      <c r="I196" s="1" t="s">
        <v>23</v>
      </c>
      <c r="J196" s="14" t="s">
        <v>573</v>
      </c>
      <c r="K196" t="str">
        <f t="shared" si="9"/>
        <v>Vloerisolatie</v>
      </c>
      <c r="M196" t="str">
        <f t="shared" si="10"/>
        <v>Bejaardenwoning St. Servaasweg 32</v>
      </c>
      <c r="N196" s="22">
        <f t="shared" si="11"/>
        <v>2</v>
      </c>
    </row>
    <row r="197" spans="1:14" x14ac:dyDescent="0.3">
      <c r="A197" s="1">
        <v>2124547642</v>
      </c>
      <c r="B197" s="62">
        <v>2</v>
      </c>
      <c r="C197" s="33">
        <v>212218974</v>
      </c>
      <c r="D197" s="14" t="s">
        <v>571</v>
      </c>
      <c r="E197" s="22" t="s">
        <v>6228</v>
      </c>
      <c r="F197" s="1" t="s">
        <v>572</v>
      </c>
      <c r="G197" s="1" t="s">
        <v>77</v>
      </c>
      <c r="H197" s="45">
        <v>39</v>
      </c>
      <c r="I197" s="1" t="s">
        <v>23</v>
      </c>
      <c r="J197" s="14" t="s">
        <v>603</v>
      </c>
      <c r="K197" t="str">
        <f t="shared" si="9"/>
        <v>Isoleren leidingen</v>
      </c>
      <c r="M197" t="str">
        <f t="shared" si="10"/>
        <v>Bejaardenwoning St. Servaasweg 32</v>
      </c>
      <c r="N197" s="22">
        <f t="shared" si="11"/>
        <v>2</v>
      </c>
    </row>
    <row r="198" spans="1:14" x14ac:dyDescent="0.3">
      <c r="A198" s="1">
        <v>2124547642</v>
      </c>
      <c r="B198" s="62">
        <v>2</v>
      </c>
      <c r="C198" s="33">
        <v>212218974</v>
      </c>
      <c r="D198" s="14" t="s">
        <v>571</v>
      </c>
      <c r="E198" s="22" t="s">
        <v>6228</v>
      </c>
      <c r="F198" s="1" t="s">
        <v>572</v>
      </c>
      <c r="G198" s="1" t="s">
        <v>124</v>
      </c>
      <c r="H198" s="45">
        <v>34</v>
      </c>
      <c r="I198" s="1" t="s">
        <v>23</v>
      </c>
      <c r="J198" s="14" t="s">
        <v>608</v>
      </c>
      <c r="K198" t="str">
        <f t="shared" si="9"/>
        <v>Sensibilisering</v>
      </c>
      <c r="M198" t="str">
        <f t="shared" si="10"/>
        <v>Bejaardenwoning St. Servaasweg 32</v>
      </c>
      <c r="N198" s="22">
        <f t="shared" si="11"/>
        <v>2</v>
      </c>
    </row>
    <row r="199" spans="1:14" x14ac:dyDescent="0.3">
      <c r="A199" s="1">
        <v>2124547642</v>
      </c>
      <c r="B199" s="62">
        <v>2</v>
      </c>
      <c r="C199" s="33">
        <v>212218974</v>
      </c>
      <c r="D199" s="14" t="s">
        <v>568</v>
      </c>
      <c r="E199" s="22" t="s">
        <v>6228</v>
      </c>
      <c r="F199" s="1" t="s">
        <v>569</v>
      </c>
      <c r="G199" s="1" t="s">
        <v>199</v>
      </c>
      <c r="H199" s="45">
        <v>1116</v>
      </c>
      <c r="I199" s="1" t="s">
        <v>23</v>
      </c>
      <c r="J199" s="14" t="s">
        <v>570</v>
      </c>
      <c r="K199" t="str">
        <f t="shared" si="9"/>
        <v>Vloerisolatie</v>
      </c>
      <c r="M199" t="str">
        <f t="shared" si="10"/>
        <v>Bejaardenwoning St. Servaasweg 34</v>
      </c>
      <c r="N199" s="22">
        <f t="shared" si="11"/>
        <v>2</v>
      </c>
    </row>
    <row r="200" spans="1:14" x14ac:dyDescent="0.3">
      <c r="A200" s="1">
        <v>2124547642</v>
      </c>
      <c r="B200" s="62">
        <v>2</v>
      </c>
      <c r="C200" s="33">
        <v>212218974</v>
      </c>
      <c r="D200" s="14" t="s">
        <v>568</v>
      </c>
      <c r="E200" s="22" t="s">
        <v>6228</v>
      </c>
      <c r="F200" s="1" t="s">
        <v>569</v>
      </c>
      <c r="G200" s="1" t="s">
        <v>77</v>
      </c>
      <c r="H200" s="45">
        <v>39</v>
      </c>
      <c r="I200" s="1" t="s">
        <v>23</v>
      </c>
      <c r="J200" s="14" t="s">
        <v>602</v>
      </c>
      <c r="K200" t="str">
        <f t="shared" si="9"/>
        <v>Isoleren leidingen</v>
      </c>
      <c r="M200" t="str">
        <f t="shared" si="10"/>
        <v>Bejaardenwoning St. Servaasweg 34</v>
      </c>
      <c r="N200" s="22">
        <f t="shared" si="11"/>
        <v>2</v>
      </c>
    </row>
    <row r="201" spans="1:14" x14ac:dyDescent="0.3">
      <c r="A201" s="1">
        <v>2124547642</v>
      </c>
      <c r="B201" s="62">
        <v>2</v>
      </c>
      <c r="C201" s="33">
        <v>212218974</v>
      </c>
      <c r="D201" s="14" t="s">
        <v>568</v>
      </c>
      <c r="E201" s="22" t="s">
        <v>6228</v>
      </c>
      <c r="F201" s="1" t="s">
        <v>569</v>
      </c>
      <c r="G201" s="1" t="s">
        <v>327</v>
      </c>
      <c r="H201" s="45">
        <v>13</v>
      </c>
      <c r="I201" s="1" t="s">
        <v>23</v>
      </c>
      <c r="J201" s="14" t="s">
        <v>614</v>
      </c>
      <c r="K201" t="str">
        <f t="shared" si="9"/>
        <v>Regeltechn. verwarming</v>
      </c>
      <c r="M201" t="str">
        <f t="shared" si="10"/>
        <v>Bejaardenwoning St. Servaasweg 34</v>
      </c>
      <c r="N201" s="22">
        <f t="shared" si="11"/>
        <v>2</v>
      </c>
    </row>
    <row r="202" spans="1:14" x14ac:dyDescent="0.3">
      <c r="A202" s="1">
        <v>2124547642</v>
      </c>
      <c r="B202" s="62">
        <v>2</v>
      </c>
      <c r="C202" s="33">
        <v>212218974</v>
      </c>
      <c r="D202" s="14" t="s">
        <v>562</v>
      </c>
      <c r="E202" s="22" t="s">
        <v>6228</v>
      </c>
      <c r="F202" s="1" t="s">
        <v>563</v>
      </c>
      <c r="G202" s="1" t="s">
        <v>199</v>
      </c>
      <c r="H202" s="45">
        <v>1116</v>
      </c>
      <c r="I202" s="1" t="s">
        <v>23</v>
      </c>
      <c r="J202" s="14" t="s">
        <v>564</v>
      </c>
      <c r="K202" t="str">
        <f t="shared" si="9"/>
        <v>Vloerisolatie</v>
      </c>
      <c r="M202" t="str">
        <f t="shared" si="10"/>
        <v>Bejaardenwoning St. Servaasweg 36</v>
      </c>
      <c r="N202" s="22">
        <f t="shared" si="11"/>
        <v>2</v>
      </c>
    </row>
    <row r="203" spans="1:14" x14ac:dyDescent="0.3">
      <c r="A203" s="1">
        <v>2124547642</v>
      </c>
      <c r="B203" s="62">
        <v>2</v>
      </c>
      <c r="C203" s="33">
        <v>212218974</v>
      </c>
      <c r="D203" s="14" t="s">
        <v>562</v>
      </c>
      <c r="E203" s="22" t="s">
        <v>6228</v>
      </c>
      <c r="F203" s="1" t="s">
        <v>563</v>
      </c>
      <c r="G203" s="1" t="s">
        <v>77</v>
      </c>
      <c r="H203" s="45">
        <v>39</v>
      </c>
      <c r="I203" s="1" t="s">
        <v>23</v>
      </c>
      <c r="J203" s="14" t="s">
        <v>600</v>
      </c>
      <c r="K203" t="str">
        <f t="shared" si="9"/>
        <v>Isoleren leidingen</v>
      </c>
      <c r="M203" t="str">
        <f t="shared" si="10"/>
        <v>Bejaardenwoning St. Servaasweg 36</v>
      </c>
      <c r="N203" s="22">
        <f t="shared" si="11"/>
        <v>2</v>
      </c>
    </row>
    <row r="204" spans="1:14" x14ac:dyDescent="0.3">
      <c r="A204" s="1">
        <v>2124547642</v>
      </c>
      <c r="B204" s="62">
        <v>2</v>
      </c>
      <c r="C204" s="33">
        <v>212218974</v>
      </c>
      <c r="D204" s="14" t="s">
        <v>562</v>
      </c>
      <c r="E204" s="22" t="s">
        <v>6228</v>
      </c>
      <c r="F204" s="1" t="s">
        <v>563</v>
      </c>
      <c r="G204" s="1" t="s">
        <v>327</v>
      </c>
      <c r="H204" s="45">
        <v>13</v>
      </c>
      <c r="I204" s="1" t="s">
        <v>23</v>
      </c>
      <c r="J204" s="14" t="s">
        <v>612</v>
      </c>
      <c r="K204" t="str">
        <f t="shared" si="9"/>
        <v>Regeltechn. verwarming</v>
      </c>
      <c r="M204" t="str">
        <f t="shared" si="10"/>
        <v>Bejaardenwoning St. Servaasweg 36</v>
      </c>
      <c r="N204" s="22">
        <f t="shared" si="11"/>
        <v>2</v>
      </c>
    </row>
    <row r="205" spans="1:14" x14ac:dyDescent="0.3">
      <c r="A205" s="1">
        <v>2124547642</v>
      </c>
      <c r="B205" s="62">
        <v>2</v>
      </c>
      <c r="C205" s="33">
        <v>212218974</v>
      </c>
      <c r="D205" s="14" t="s">
        <v>577</v>
      </c>
      <c r="E205" s="22" t="s">
        <v>6228</v>
      </c>
      <c r="F205" s="1" t="s">
        <v>578</v>
      </c>
      <c r="G205" s="1" t="s">
        <v>199</v>
      </c>
      <c r="H205" s="45">
        <v>1116</v>
      </c>
      <c r="I205" s="1" t="s">
        <v>23</v>
      </c>
      <c r="J205" s="14" t="s">
        <v>579</v>
      </c>
      <c r="K205" t="str">
        <f t="shared" si="9"/>
        <v>Vloerisolatie</v>
      </c>
      <c r="M205" t="str">
        <f t="shared" si="10"/>
        <v>Bejaardenwoning St. Servaasweg 38</v>
      </c>
      <c r="N205" s="22">
        <f t="shared" si="11"/>
        <v>2</v>
      </c>
    </row>
    <row r="206" spans="1:14" x14ac:dyDescent="0.3">
      <c r="A206" s="1">
        <v>2124547642</v>
      </c>
      <c r="B206" s="62">
        <v>2</v>
      </c>
      <c r="C206" s="33">
        <v>212218974</v>
      </c>
      <c r="D206" s="14" t="s">
        <v>577</v>
      </c>
      <c r="E206" s="22" t="s">
        <v>6228</v>
      </c>
      <c r="F206" s="1" t="s">
        <v>578</v>
      </c>
      <c r="G206" s="1" t="s">
        <v>77</v>
      </c>
      <c r="H206" s="45">
        <v>39</v>
      </c>
      <c r="I206" s="1" t="s">
        <v>23</v>
      </c>
      <c r="J206" s="14" t="s">
        <v>605</v>
      </c>
      <c r="K206" t="str">
        <f t="shared" si="9"/>
        <v>Isoleren leidingen</v>
      </c>
      <c r="M206" t="str">
        <f t="shared" si="10"/>
        <v>Bejaardenwoning St. Servaasweg 38</v>
      </c>
      <c r="N206" s="22">
        <f t="shared" si="11"/>
        <v>2</v>
      </c>
    </row>
    <row r="207" spans="1:14" x14ac:dyDescent="0.3">
      <c r="A207" s="1">
        <v>2124547642</v>
      </c>
      <c r="B207" s="62">
        <v>2</v>
      </c>
      <c r="C207" s="33">
        <v>212218974</v>
      </c>
      <c r="D207" s="14" t="s">
        <v>577</v>
      </c>
      <c r="E207" s="22" t="s">
        <v>6228</v>
      </c>
      <c r="F207" s="1" t="s">
        <v>578</v>
      </c>
      <c r="G207" s="1" t="s">
        <v>124</v>
      </c>
      <c r="H207" s="45">
        <v>34</v>
      </c>
      <c r="I207" s="1" t="s">
        <v>23</v>
      </c>
      <c r="J207" s="14" t="s">
        <v>609</v>
      </c>
      <c r="K207" t="str">
        <f t="shared" si="9"/>
        <v>Sensibilisering</v>
      </c>
      <c r="M207" t="str">
        <f t="shared" si="10"/>
        <v>Bejaardenwoning St. Servaasweg 38</v>
      </c>
      <c r="N207" s="22">
        <f t="shared" si="11"/>
        <v>2</v>
      </c>
    </row>
    <row r="208" spans="1:14" x14ac:dyDescent="0.3">
      <c r="A208" s="1">
        <v>2124547642</v>
      </c>
      <c r="B208" s="62">
        <v>2</v>
      </c>
      <c r="C208" s="33">
        <v>212218974</v>
      </c>
      <c r="D208" s="14" t="s">
        <v>565</v>
      </c>
      <c r="E208" s="22" t="s">
        <v>6228</v>
      </c>
      <c r="F208" s="1" t="s">
        <v>566</v>
      </c>
      <c r="G208" s="1" t="s">
        <v>199</v>
      </c>
      <c r="H208" s="45">
        <v>1116</v>
      </c>
      <c r="I208" s="1" t="s">
        <v>23</v>
      </c>
      <c r="J208" s="14" t="s">
        <v>567</v>
      </c>
      <c r="K208" t="str">
        <f t="shared" si="9"/>
        <v>Vloerisolatie</v>
      </c>
      <c r="M208" t="str">
        <f t="shared" si="10"/>
        <v>Bejaardenwoning St. Servaasweg 40</v>
      </c>
      <c r="N208" s="22">
        <f t="shared" si="11"/>
        <v>2</v>
      </c>
    </row>
    <row r="209" spans="1:14" x14ac:dyDescent="0.3">
      <c r="A209" s="1">
        <v>2124547642</v>
      </c>
      <c r="B209" s="62">
        <v>2</v>
      </c>
      <c r="C209" s="33">
        <v>212218974</v>
      </c>
      <c r="D209" s="14" t="s">
        <v>565</v>
      </c>
      <c r="E209" s="22" t="s">
        <v>6228</v>
      </c>
      <c r="F209" s="1" t="s">
        <v>566</v>
      </c>
      <c r="G209" s="1" t="s">
        <v>77</v>
      </c>
      <c r="H209" s="45">
        <v>39</v>
      </c>
      <c r="I209" s="1" t="s">
        <v>23</v>
      </c>
      <c r="J209" s="14" t="s">
        <v>601</v>
      </c>
      <c r="K209" t="str">
        <f t="shared" si="9"/>
        <v>Isoleren leidingen</v>
      </c>
      <c r="M209" t="str">
        <f t="shared" si="10"/>
        <v>Bejaardenwoning St. Servaasweg 40</v>
      </c>
      <c r="N209" s="22">
        <f t="shared" si="11"/>
        <v>2</v>
      </c>
    </row>
    <row r="210" spans="1:14" x14ac:dyDescent="0.3">
      <c r="A210" s="1">
        <v>2124547642</v>
      </c>
      <c r="B210" s="62">
        <v>2</v>
      </c>
      <c r="C210" s="33">
        <v>212218974</v>
      </c>
      <c r="D210" s="14" t="s">
        <v>565</v>
      </c>
      <c r="E210" s="22" t="s">
        <v>6228</v>
      </c>
      <c r="F210" s="1" t="s">
        <v>566</v>
      </c>
      <c r="G210" s="1" t="s">
        <v>327</v>
      </c>
      <c r="H210" s="45">
        <v>13</v>
      </c>
      <c r="I210" s="1" t="s">
        <v>23</v>
      </c>
      <c r="J210" s="14" t="s">
        <v>613</v>
      </c>
      <c r="K210" t="str">
        <f t="shared" si="9"/>
        <v>Regeltechn. verwarming</v>
      </c>
      <c r="M210" t="str">
        <f t="shared" si="10"/>
        <v>Bejaardenwoning St. Servaasweg 40</v>
      </c>
      <c r="N210" s="22">
        <f t="shared" si="11"/>
        <v>2</v>
      </c>
    </row>
    <row r="211" spans="1:14" x14ac:dyDescent="0.3">
      <c r="A211" s="1">
        <v>2124547642</v>
      </c>
      <c r="B211" s="62">
        <v>2</v>
      </c>
      <c r="C211" s="33">
        <v>212218974</v>
      </c>
      <c r="D211" s="14" t="s">
        <v>550</v>
      </c>
      <c r="E211" s="22" t="s">
        <v>6228</v>
      </c>
      <c r="F211" s="1" t="s">
        <v>551</v>
      </c>
      <c r="G211" s="1" t="s">
        <v>199</v>
      </c>
      <c r="H211" s="45">
        <v>1134</v>
      </c>
      <c r="I211" s="1" t="s">
        <v>23</v>
      </c>
      <c r="J211" s="14" t="s">
        <v>552</v>
      </c>
      <c r="K211" t="str">
        <f t="shared" si="9"/>
        <v>Vloerisolatie</v>
      </c>
      <c r="M211" t="str">
        <f t="shared" si="10"/>
        <v>Bejaardenwoning Verbrand Goor 7A</v>
      </c>
      <c r="N211" s="22">
        <f t="shared" si="11"/>
        <v>2</v>
      </c>
    </row>
    <row r="212" spans="1:14" x14ac:dyDescent="0.3">
      <c r="A212" s="1">
        <v>2124547642</v>
      </c>
      <c r="B212" s="62">
        <v>2</v>
      </c>
      <c r="C212" s="33">
        <v>212218974</v>
      </c>
      <c r="D212" s="14" t="s">
        <v>550</v>
      </c>
      <c r="E212" s="22" t="s">
        <v>6228</v>
      </c>
      <c r="F212" s="1" t="s">
        <v>551</v>
      </c>
      <c r="G212" s="1" t="s">
        <v>195</v>
      </c>
      <c r="H212" s="45">
        <v>75</v>
      </c>
      <c r="I212" s="1" t="s">
        <v>23</v>
      </c>
      <c r="J212" s="14" t="s">
        <v>590</v>
      </c>
      <c r="K212" t="str">
        <f t="shared" si="9"/>
        <v>Dakisolatie</v>
      </c>
      <c r="M212" t="str">
        <f t="shared" si="10"/>
        <v>Bejaardenwoning Verbrand Goor 7A</v>
      </c>
      <c r="N212" s="22">
        <f t="shared" si="11"/>
        <v>2</v>
      </c>
    </row>
    <row r="213" spans="1:14" x14ac:dyDescent="0.3">
      <c r="A213" s="1">
        <v>2124547642</v>
      </c>
      <c r="B213" s="62">
        <v>2</v>
      </c>
      <c r="C213" s="33">
        <v>212218974</v>
      </c>
      <c r="D213" s="14" t="s">
        <v>550</v>
      </c>
      <c r="E213" s="22" t="s">
        <v>6228</v>
      </c>
      <c r="F213" s="1" t="s">
        <v>551</v>
      </c>
      <c r="G213" s="1" t="s">
        <v>77</v>
      </c>
      <c r="H213" s="45">
        <v>57</v>
      </c>
      <c r="I213" s="1" t="s">
        <v>23</v>
      </c>
      <c r="J213" s="14" t="s">
        <v>593</v>
      </c>
      <c r="K213" t="str">
        <f t="shared" si="9"/>
        <v>Isoleren leidingen</v>
      </c>
      <c r="M213" t="str">
        <f t="shared" si="10"/>
        <v>Bejaardenwoning Verbrand Goor 7A</v>
      </c>
      <c r="N213" s="22">
        <f t="shared" si="11"/>
        <v>2</v>
      </c>
    </row>
    <row r="214" spans="1:14" x14ac:dyDescent="0.3">
      <c r="A214" s="1">
        <v>2124547642</v>
      </c>
      <c r="B214" s="62">
        <v>2</v>
      </c>
      <c r="C214" s="33">
        <v>212218974</v>
      </c>
      <c r="D214" s="14" t="s">
        <v>550</v>
      </c>
      <c r="E214" s="22" t="s">
        <v>6228</v>
      </c>
      <c r="F214" s="1" t="s">
        <v>551</v>
      </c>
      <c r="G214" s="1" t="s">
        <v>124</v>
      </c>
      <c r="H214" s="45">
        <v>40</v>
      </c>
      <c r="I214" s="1" t="s">
        <v>23</v>
      </c>
      <c r="J214" s="14" t="s">
        <v>598</v>
      </c>
      <c r="K214" t="str">
        <f t="shared" si="9"/>
        <v>Sensibilisering</v>
      </c>
      <c r="M214" t="str">
        <f t="shared" si="10"/>
        <v>Bejaardenwoning Verbrand Goor 7A</v>
      </c>
      <c r="N214" s="22">
        <f t="shared" si="11"/>
        <v>2</v>
      </c>
    </row>
    <row r="215" spans="1:14" x14ac:dyDescent="0.3">
      <c r="A215" s="1">
        <v>2124547642</v>
      </c>
      <c r="B215" s="62">
        <v>2</v>
      </c>
      <c r="C215" s="33">
        <v>212218974</v>
      </c>
      <c r="D215" s="14" t="s">
        <v>550</v>
      </c>
      <c r="E215" s="22" t="s">
        <v>6228</v>
      </c>
      <c r="F215" s="1" t="s">
        <v>551</v>
      </c>
      <c r="G215" s="1" t="s">
        <v>327</v>
      </c>
      <c r="H215" s="45">
        <v>19</v>
      </c>
      <c r="I215" s="1" t="s">
        <v>23</v>
      </c>
      <c r="J215" s="14" t="s">
        <v>610</v>
      </c>
      <c r="K215" t="str">
        <f t="shared" si="9"/>
        <v>Regeltechn. verwarming</v>
      </c>
      <c r="M215" t="str">
        <f t="shared" si="10"/>
        <v>Bejaardenwoning Verbrand Goor 7A</v>
      </c>
      <c r="N215" s="22">
        <f t="shared" si="11"/>
        <v>2</v>
      </c>
    </row>
    <row r="216" spans="1:14" x14ac:dyDescent="0.3">
      <c r="A216" s="1">
        <v>2124547642</v>
      </c>
      <c r="B216" s="62">
        <v>2</v>
      </c>
      <c r="C216" s="33">
        <v>212218974</v>
      </c>
      <c r="D216" s="14" t="s">
        <v>556</v>
      </c>
      <c r="E216" s="22" t="s">
        <v>6228</v>
      </c>
      <c r="F216" s="1" t="s">
        <v>557</v>
      </c>
      <c r="G216" s="1" t="s">
        <v>199</v>
      </c>
      <c r="H216" s="45">
        <v>1134</v>
      </c>
      <c r="I216" s="1" t="s">
        <v>23</v>
      </c>
      <c r="J216" s="14" t="s">
        <v>558</v>
      </c>
      <c r="K216" t="str">
        <f t="shared" si="9"/>
        <v>Vloerisolatie</v>
      </c>
      <c r="M216" t="str">
        <f t="shared" si="10"/>
        <v>Bejaardenwoning Verbrand Goor 7B</v>
      </c>
      <c r="N216" s="22">
        <f t="shared" si="11"/>
        <v>2</v>
      </c>
    </row>
    <row r="217" spans="1:14" x14ac:dyDescent="0.3">
      <c r="A217" s="1">
        <v>2124547642</v>
      </c>
      <c r="B217" s="62">
        <v>2</v>
      </c>
      <c r="C217" s="33">
        <v>212218974</v>
      </c>
      <c r="D217" s="14" t="s">
        <v>556</v>
      </c>
      <c r="E217" s="22" t="s">
        <v>6228</v>
      </c>
      <c r="F217" s="1" t="s">
        <v>557</v>
      </c>
      <c r="G217" s="1" t="s">
        <v>195</v>
      </c>
      <c r="H217" s="45">
        <v>75</v>
      </c>
      <c r="I217" s="1" t="s">
        <v>23</v>
      </c>
      <c r="J217" s="14" t="s">
        <v>591</v>
      </c>
      <c r="K217" t="str">
        <f t="shared" si="9"/>
        <v>Dakisolatie</v>
      </c>
      <c r="M217" t="str">
        <f t="shared" si="10"/>
        <v>Bejaardenwoning Verbrand Goor 7B</v>
      </c>
      <c r="N217" s="22">
        <f t="shared" si="11"/>
        <v>2</v>
      </c>
    </row>
    <row r="218" spans="1:14" x14ac:dyDescent="0.3">
      <c r="A218" s="1">
        <v>2124547642</v>
      </c>
      <c r="B218" s="62">
        <v>2</v>
      </c>
      <c r="C218" s="33">
        <v>212218974</v>
      </c>
      <c r="D218" s="14" t="s">
        <v>556</v>
      </c>
      <c r="E218" s="22" t="s">
        <v>6228</v>
      </c>
      <c r="F218" s="1" t="s">
        <v>557</v>
      </c>
      <c r="G218" s="1" t="s">
        <v>77</v>
      </c>
      <c r="H218" s="45">
        <v>57</v>
      </c>
      <c r="I218" s="1" t="s">
        <v>23</v>
      </c>
      <c r="J218" s="14" t="s">
        <v>594</v>
      </c>
      <c r="K218" t="str">
        <f t="shared" si="9"/>
        <v>Isoleren leidingen</v>
      </c>
      <c r="M218" t="str">
        <f t="shared" si="10"/>
        <v>Bejaardenwoning Verbrand Goor 7B</v>
      </c>
      <c r="N218" s="22">
        <f t="shared" si="11"/>
        <v>2</v>
      </c>
    </row>
    <row r="219" spans="1:14" x14ac:dyDescent="0.3">
      <c r="A219" s="1">
        <v>2124547642</v>
      </c>
      <c r="B219" s="62">
        <v>2</v>
      </c>
      <c r="C219" s="33">
        <v>212218974</v>
      </c>
      <c r="D219" s="14" t="s">
        <v>556</v>
      </c>
      <c r="E219" s="22" t="s">
        <v>6228</v>
      </c>
      <c r="F219" s="1" t="s">
        <v>557</v>
      </c>
      <c r="G219" s="1" t="s">
        <v>124</v>
      </c>
      <c r="H219" s="45">
        <v>40</v>
      </c>
      <c r="I219" s="1" t="s">
        <v>23</v>
      </c>
      <c r="J219" s="14" t="s">
        <v>599</v>
      </c>
      <c r="K219" t="str">
        <f t="shared" si="9"/>
        <v>Sensibilisering</v>
      </c>
      <c r="M219" t="str">
        <f t="shared" si="10"/>
        <v>Bejaardenwoning Verbrand Goor 7B</v>
      </c>
      <c r="N219" s="22">
        <f t="shared" si="11"/>
        <v>2</v>
      </c>
    </row>
    <row r="220" spans="1:14" x14ac:dyDescent="0.3">
      <c r="A220" s="1">
        <v>2124547642</v>
      </c>
      <c r="B220" s="62">
        <v>2</v>
      </c>
      <c r="C220" s="33">
        <v>212218974</v>
      </c>
      <c r="D220" s="14" t="s">
        <v>556</v>
      </c>
      <c r="E220" s="22" t="s">
        <v>6228</v>
      </c>
      <c r="F220" s="1" t="s">
        <v>557</v>
      </c>
      <c r="G220" s="1" t="s">
        <v>327</v>
      </c>
      <c r="H220" s="45">
        <v>19</v>
      </c>
      <c r="I220" s="1" t="s">
        <v>23</v>
      </c>
      <c r="J220" s="14" t="s">
        <v>611</v>
      </c>
      <c r="K220" t="str">
        <f t="shared" si="9"/>
        <v>Regeltechn. verwarming</v>
      </c>
      <c r="M220" t="str">
        <f t="shared" si="10"/>
        <v>Bejaardenwoning Verbrand Goor 7B</v>
      </c>
      <c r="N220" s="22">
        <f t="shared" si="11"/>
        <v>2</v>
      </c>
    </row>
    <row r="221" spans="1:14" x14ac:dyDescent="0.3">
      <c r="A221" s="1">
        <v>2124547642</v>
      </c>
      <c r="B221" s="62">
        <v>2</v>
      </c>
      <c r="C221" s="33">
        <v>212218974</v>
      </c>
      <c r="D221" s="14" t="s">
        <v>553</v>
      </c>
      <c r="E221" s="22" t="s">
        <v>6228</v>
      </c>
      <c r="F221" s="1" t="s">
        <v>554</v>
      </c>
      <c r="G221" s="1" t="s">
        <v>199</v>
      </c>
      <c r="H221" s="45">
        <v>1134</v>
      </c>
      <c r="I221" s="1" t="s">
        <v>23</v>
      </c>
      <c r="J221" s="14" t="s">
        <v>555</v>
      </c>
      <c r="K221" t="str">
        <f t="shared" si="9"/>
        <v>Vloerisolatie</v>
      </c>
      <c r="M221" t="str">
        <f t="shared" si="10"/>
        <v>Bejaardenwoning Verbrand Goor 7C</v>
      </c>
      <c r="N221" s="22">
        <f t="shared" si="11"/>
        <v>2</v>
      </c>
    </row>
    <row r="222" spans="1:14" x14ac:dyDescent="0.3">
      <c r="A222" s="1">
        <v>2124547642</v>
      </c>
      <c r="B222" s="62">
        <v>2</v>
      </c>
      <c r="C222" s="33">
        <v>212218974</v>
      </c>
      <c r="D222" s="14" t="s">
        <v>553</v>
      </c>
      <c r="E222" s="22" t="s">
        <v>6228</v>
      </c>
      <c r="F222" s="1" t="s">
        <v>554</v>
      </c>
      <c r="G222" s="1" t="s">
        <v>77</v>
      </c>
      <c r="H222" s="45">
        <v>90</v>
      </c>
      <c r="I222" s="1" t="s">
        <v>23</v>
      </c>
      <c r="J222" s="14" t="s">
        <v>586</v>
      </c>
      <c r="K222" t="str">
        <f t="shared" si="9"/>
        <v>Isoleren leidingen</v>
      </c>
      <c r="M222" t="str">
        <f t="shared" si="10"/>
        <v>Bejaardenwoning Verbrand Goor 7C</v>
      </c>
      <c r="N222" s="22">
        <f t="shared" si="11"/>
        <v>2</v>
      </c>
    </row>
    <row r="223" spans="1:14" x14ac:dyDescent="0.3">
      <c r="A223" s="1">
        <v>2124547642</v>
      </c>
      <c r="B223" s="62">
        <v>2</v>
      </c>
      <c r="C223" s="33">
        <v>212218974</v>
      </c>
      <c r="D223" s="14" t="s">
        <v>553</v>
      </c>
      <c r="E223" s="22" t="s">
        <v>6228</v>
      </c>
      <c r="F223" s="1" t="s">
        <v>554</v>
      </c>
      <c r="G223" s="1" t="s">
        <v>195</v>
      </c>
      <c r="H223" s="45">
        <v>84</v>
      </c>
      <c r="I223" s="1" t="s">
        <v>23</v>
      </c>
      <c r="J223" s="14" t="s">
        <v>587</v>
      </c>
      <c r="K223" t="str">
        <f t="shared" si="9"/>
        <v>Dakisolatie</v>
      </c>
      <c r="M223" t="str">
        <f t="shared" si="10"/>
        <v>Bejaardenwoning Verbrand Goor 7C</v>
      </c>
      <c r="N223" s="22">
        <f t="shared" si="11"/>
        <v>2</v>
      </c>
    </row>
    <row r="224" spans="1:14" x14ac:dyDescent="0.3">
      <c r="A224" s="1">
        <v>2124547642</v>
      </c>
      <c r="B224" s="62">
        <v>2</v>
      </c>
      <c r="C224" s="33">
        <v>212218974</v>
      </c>
      <c r="D224" s="14" t="s">
        <v>553</v>
      </c>
      <c r="E224" s="22" t="s">
        <v>6228</v>
      </c>
      <c r="F224" s="1" t="s">
        <v>554</v>
      </c>
      <c r="G224" s="1" t="s">
        <v>327</v>
      </c>
      <c r="H224" s="45">
        <v>78</v>
      </c>
      <c r="I224" s="1" t="s">
        <v>23</v>
      </c>
      <c r="J224" s="14" t="s">
        <v>589</v>
      </c>
      <c r="K224" t="str">
        <f t="shared" si="9"/>
        <v>Regeltechn. verwarming</v>
      </c>
      <c r="M224" t="str">
        <f t="shared" si="10"/>
        <v>Bejaardenwoning Verbrand Goor 7C</v>
      </c>
      <c r="N224" s="22">
        <f t="shared" si="11"/>
        <v>2</v>
      </c>
    </row>
    <row r="225" spans="1:14" x14ac:dyDescent="0.3">
      <c r="A225" s="1">
        <v>2124547642</v>
      </c>
      <c r="B225" s="62">
        <v>2</v>
      </c>
      <c r="C225" s="33">
        <v>212218974</v>
      </c>
      <c r="D225" s="14" t="s">
        <v>553</v>
      </c>
      <c r="E225" s="22" t="s">
        <v>6228</v>
      </c>
      <c r="F225" s="1" t="s">
        <v>554</v>
      </c>
      <c r="G225" s="1" t="s">
        <v>124</v>
      </c>
      <c r="H225" s="45">
        <v>48</v>
      </c>
      <c r="I225" s="1" t="s">
        <v>23</v>
      </c>
      <c r="J225" s="14" t="s">
        <v>595</v>
      </c>
      <c r="K225" t="str">
        <f t="shared" si="9"/>
        <v>Sensibilisering</v>
      </c>
      <c r="M225" t="str">
        <f t="shared" si="10"/>
        <v>Bejaardenwoning Verbrand Goor 7C</v>
      </c>
      <c r="N225" s="22">
        <f t="shared" si="11"/>
        <v>2</v>
      </c>
    </row>
    <row r="226" spans="1:14" x14ac:dyDescent="0.3">
      <c r="A226" s="1">
        <v>2124547642</v>
      </c>
      <c r="B226" s="62">
        <v>2</v>
      </c>
      <c r="C226" s="33">
        <v>212218974</v>
      </c>
      <c r="D226" s="14" t="s">
        <v>559</v>
      </c>
      <c r="E226" s="22" t="s">
        <v>6228</v>
      </c>
      <c r="F226" s="1" t="s">
        <v>560</v>
      </c>
      <c r="G226" s="1" t="s">
        <v>199</v>
      </c>
      <c r="H226" s="45">
        <v>1134</v>
      </c>
      <c r="I226" s="1" t="s">
        <v>23</v>
      </c>
      <c r="J226" s="14" t="s">
        <v>561</v>
      </c>
      <c r="K226" t="str">
        <f t="shared" si="9"/>
        <v>Vloerisolatie</v>
      </c>
      <c r="M226" t="str">
        <f t="shared" si="10"/>
        <v>Bejaardenwoning Verbrand Goor 7D</v>
      </c>
      <c r="N226" s="22">
        <f t="shared" si="11"/>
        <v>2</v>
      </c>
    </row>
    <row r="227" spans="1:14" x14ac:dyDescent="0.3">
      <c r="A227" s="1">
        <v>2124547642</v>
      </c>
      <c r="B227" s="62">
        <v>2</v>
      </c>
      <c r="C227" s="33">
        <v>212218974</v>
      </c>
      <c r="D227" s="14" t="s">
        <v>559</v>
      </c>
      <c r="E227" s="22" t="s">
        <v>6228</v>
      </c>
      <c r="F227" s="1" t="s">
        <v>560</v>
      </c>
      <c r="G227" s="1" t="s">
        <v>195</v>
      </c>
      <c r="H227" s="45">
        <v>84</v>
      </c>
      <c r="I227" s="1" t="s">
        <v>23</v>
      </c>
      <c r="J227" s="14" t="s">
        <v>588</v>
      </c>
      <c r="K227" t="str">
        <f t="shared" si="9"/>
        <v>Dakisolatie</v>
      </c>
      <c r="M227" t="str">
        <f t="shared" si="10"/>
        <v>Bejaardenwoning Verbrand Goor 7D</v>
      </c>
      <c r="N227" s="22">
        <f t="shared" si="11"/>
        <v>2</v>
      </c>
    </row>
    <row r="228" spans="1:14" x14ac:dyDescent="0.3">
      <c r="A228" s="1">
        <v>2124547642</v>
      </c>
      <c r="B228" s="62">
        <v>2</v>
      </c>
      <c r="C228" s="33">
        <v>212218974</v>
      </c>
      <c r="D228" s="14" t="s">
        <v>559</v>
      </c>
      <c r="E228" s="22" t="s">
        <v>6228</v>
      </c>
      <c r="F228" s="1" t="s">
        <v>560</v>
      </c>
      <c r="G228" s="1" t="s">
        <v>77</v>
      </c>
      <c r="H228" s="45">
        <v>58</v>
      </c>
      <c r="I228" s="1" t="s">
        <v>23</v>
      </c>
      <c r="J228" s="14" t="s">
        <v>592</v>
      </c>
      <c r="K228" t="str">
        <f t="shared" si="9"/>
        <v>Isoleren leidingen</v>
      </c>
      <c r="M228" t="str">
        <f t="shared" si="10"/>
        <v>Bejaardenwoning Verbrand Goor 7D</v>
      </c>
      <c r="N228" s="22">
        <f t="shared" si="11"/>
        <v>2</v>
      </c>
    </row>
    <row r="229" spans="1:14" x14ac:dyDescent="0.3">
      <c r="A229" s="1">
        <v>2124547642</v>
      </c>
      <c r="B229" s="62">
        <v>2</v>
      </c>
      <c r="C229" s="33">
        <v>212218974</v>
      </c>
      <c r="D229" s="14" t="s">
        <v>559</v>
      </c>
      <c r="E229" s="22" t="s">
        <v>6228</v>
      </c>
      <c r="F229" s="1" t="s">
        <v>560</v>
      </c>
      <c r="G229" s="1" t="s">
        <v>124</v>
      </c>
      <c r="H229" s="45">
        <v>46</v>
      </c>
      <c r="I229" s="1" t="s">
        <v>23</v>
      </c>
      <c r="J229" s="14" t="s">
        <v>596</v>
      </c>
      <c r="K229" t="str">
        <f t="shared" si="9"/>
        <v>Sensibilisering</v>
      </c>
      <c r="M229" t="str">
        <f t="shared" si="10"/>
        <v>Bejaardenwoning Verbrand Goor 7D</v>
      </c>
      <c r="N229" s="22">
        <f t="shared" si="11"/>
        <v>2</v>
      </c>
    </row>
    <row r="230" spans="1:14" x14ac:dyDescent="0.3">
      <c r="A230" s="1">
        <v>2124547642</v>
      </c>
      <c r="B230" s="62">
        <v>2</v>
      </c>
      <c r="C230" s="33">
        <v>212218974</v>
      </c>
      <c r="D230" s="14" t="s">
        <v>559</v>
      </c>
      <c r="E230" s="22" t="s">
        <v>6228</v>
      </c>
      <c r="F230" s="1" t="s">
        <v>560</v>
      </c>
      <c r="G230" s="1" t="s">
        <v>327</v>
      </c>
      <c r="H230" s="45">
        <v>43</v>
      </c>
      <c r="I230" s="1" t="s">
        <v>23</v>
      </c>
      <c r="J230" s="14" t="s">
        <v>597</v>
      </c>
      <c r="K230" t="str">
        <f t="shared" si="9"/>
        <v>Regeltechn. verwarming</v>
      </c>
      <c r="M230" t="str">
        <f t="shared" si="10"/>
        <v>Bejaardenwoning Verbrand Goor 7D</v>
      </c>
      <c r="N230" s="22">
        <f t="shared" si="11"/>
        <v>2</v>
      </c>
    </row>
    <row r="231" spans="1:14" x14ac:dyDescent="0.3">
      <c r="A231" s="1">
        <v>2124561490</v>
      </c>
      <c r="B231" s="62">
        <v>7</v>
      </c>
      <c r="C231" s="33">
        <v>212220360</v>
      </c>
      <c r="D231" s="14" t="s">
        <v>618</v>
      </c>
      <c r="E231" s="22" t="s">
        <v>6229</v>
      </c>
      <c r="F231" s="1" t="s">
        <v>619</v>
      </c>
      <c r="G231" s="1" t="s">
        <v>195</v>
      </c>
      <c r="H231" s="20">
        <v>72000</v>
      </c>
      <c r="I231" s="1" t="s">
        <v>23</v>
      </c>
      <c r="J231" s="14" t="s">
        <v>620</v>
      </c>
      <c r="K231" t="str">
        <f t="shared" si="9"/>
        <v>Dakisolatie</v>
      </c>
      <c r="M231" t="str">
        <f t="shared" si="10"/>
        <v>WZC Ter linde</v>
      </c>
      <c r="N231" s="22">
        <f t="shared" si="11"/>
        <v>7</v>
      </c>
    </row>
    <row r="232" spans="1:14" x14ac:dyDescent="0.3">
      <c r="A232" s="1">
        <v>2124561490</v>
      </c>
      <c r="B232" s="62">
        <v>7</v>
      </c>
      <c r="C232" s="33">
        <v>212220360</v>
      </c>
      <c r="D232" s="14" t="s">
        <v>618</v>
      </c>
      <c r="E232" s="22" t="s">
        <v>6229</v>
      </c>
      <c r="F232" s="1" t="s">
        <v>619</v>
      </c>
      <c r="G232" s="1" t="s">
        <v>419</v>
      </c>
      <c r="H232" s="20">
        <v>32760</v>
      </c>
      <c r="I232" s="1" t="s">
        <v>23</v>
      </c>
      <c r="J232" s="14" t="s">
        <v>621</v>
      </c>
      <c r="K232" t="str">
        <f t="shared" si="9"/>
        <v>Warmtepompen</v>
      </c>
      <c r="M232" t="str">
        <f t="shared" si="10"/>
        <v>WZC Ter linde</v>
      </c>
      <c r="N232" s="22">
        <f t="shared" si="11"/>
        <v>7</v>
      </c>
    </row>
    <row r="233" spans="1:14" x14ac:dyDescent="0.3">
      <c r="A233" s="1">
        <v>2124561490</v>
      </c>
      <c r="B233" s="62">
        <v>7</v>
      </c>
      <c r="C233" s="33">
        <v>212220360</v>
      </c>
      <c r="D233" s="14" t="s">
        <v>618</v>
      </c>
      <c r="E233" s="22" t="s">
        <v>6229</v>
      </c>
      <c r="F233" s="1" t="s">
        <v>619</v>
      </c>
      <c r="G233" s="1" t="s">
        <v>453</v>
      </c>
      <c r="H233" s="20">
        <v>28909.8</v>
      </c>
      <c r="I233" s="1" t="s">
        <v>23</v>
      </c>
      <c r="J233" s="14" t="s">
        <v>622</v>
      </c>
      <c r="K233" t="str">
        <f t="shared" si="9"/>
        <v>Zonwering</v>
      </c>
      <c r="M233" t="str">
        <f t="shared" si="10"/>
        <v>WZC Ter linde</v>
      </c>
      <c r="N233" s="22">
        <f t="shared" si="11"/>
        <v>7</v>
      </c>
    </row>
    <row r="234" spans="1:14" x14ac:dyDescent="0.3">
      <c r="A234" s="1">
        <v>2124561490</v>
      </c>
      <c r="B234" s="62">
        <v>7</v>
      </c>
      <c r="C234" s="33">
        <v>212220360</v>
      </c>
      <c r="D234" s="14" t="s">
        <v>618</v>
      </c>
      <c r="E234" s="22" t="s">
        <v>6229</v>
      </c>
      <c r="F234" s="1" t="s">
        <v>619</v>
      </c>
      <c r="G234" s="1" t="s">
        <v>109</v>
      </c>
      <c r="H234" s="20">
        <v>10555</v>
      </c>
      <c r="I234" s="1" t="s">
        <v>23</v>
      </c>
      <c r="J234" s="14" t="s">
        <v>623</v>
      </c>
      <c r="K234" t="str">
        <f t="shared" si="9"/>
        <v>Zonneboiler</v>
      </c>
      <c r="M234" t="str">
        <f t="shared" si="10"/>
        <v>WZC Ter linde</v>
      </c>
      <c r="N234" s="22">
        <f t="shared" si="11"/>
        <v>7</v>
      </c>
    </row>
    <row r="235" spans="1:14" x14ac:dyDescent="0.3">
      <c r="A235" s="1">
        <v>2124561490</v>
      </c>
      <c r="B235" s="62">
        <v>7</v>
      </c>
      <c r="C235" s="33">
        <v>212220360</v>
      </c>
      <c r="D235" s="14" t="s">
        <v>618</v>
      </c>
      <c r="E235" s="22" t="s">
        <v>6229</v>
      </c>
      <c r="F235" s="1" t="s">
        <v>619</v>
      </c>
      <c r="G235" s="1" t="s">
        <v>62</v>
      </c>
      <c r="H235" s="20">
        <v>7361</v>
      </c>
      <c r="I235" s="1" t="s">
        <v>23</v>
      </c>
      <c r="J235" s="14" t="s">
        <v>624</v>
      </c>
      <c r="K235" t="str">
        <f t="shared" si="9"/>
        <v>Muurisolatie</v>
      </c>
      <c r="M235" t="str">
        <f t="shared" si="10"/>
        <v>WZC Ter linde</v>
      </c>
      <c r="N235" s="22">
        <f t="shared" si="11"/>
        <v>7</v>
      </c>
    </row>
    <row r="236" spans="1:14" x14ac:dyDescent="0.3">
      <c r="A236" s="1">
        <v>2124561490</v>
      </c>
      <c r="B236" s="62">
        <v>7</v>
      </c>
      <c r="C236" s="33">
        <v>212220360</v>
      </c>
      <c r="D236" s="14" t="s">
        <v>618</v>
      </c>
      <c r="E236" s="22" t="s">
        <v>6229</v>
      </c>
      <c r="F236" s="1" t="s">
        <v>619</v>
      </c>
      <c r="G236" s="1" t="s">
        <v>77</v>
      </c>
      <c r="H236" s="20">
        <v>4800</v>
      </c>
      <c r="I236" s="1" t="s">
        <v>23</v>
      </c>
      <c r="J236" s="14" t="s">
        <v>625</v>
      </c>
      <c r="K236" t="str">
        <f t="shared" si="9"/>
        <v>Isoleren leidingen</v>
      </c>
      <c r="M236" t="str">
        <f t="shared" si="10"/>
        <v>WZC Ter linde</v>
      </c>
      <c r="N236" s="22">
        <f t="shared" si="11"/>
        <v>7</v>
      </c>
    </row>
    <row r="237" spans="1:14" x14ac:dyDescent="0.3">
      <c r="A237" s="1">
        <v>2124561490</v>
      </c>
      <c r="B237" s="62">
        <v>7</v>
      </c>
      <c r="C237" s="33">
        <v>212220360</v>
      </c>
      <c r="D237" s="14" t="s">
        <v>618</v>
      </c>
      <c r="E237" s="22" t="s">
        <v>6229</v>
      </c>
      <c r="F237" s="1" t="s">
        <v>619</v>
      </c>
      <c r="G237" s="1" t="s">
        <v>46</v>
      </c>
      <c r="H237" s="20">
        <v>3982</v>
      </c>
      <c r="I237" s="1" t="s">
        <v>23</v>
      </c>
      <c r="J237" s="14" t="s">
        <v>626</v>
      </c>
      <c r="K237" t="str">
        <f t="shared" si="9"/>
        <v>Monitoring</v>
      </c>
      <c r="M237" t="str">
        <f t="shared" si="10"/>
        <v>WZC Ter linde</v>
      </c>
      <c r="N237" s="22">
        <f t="shared" si="11"/>
        <v>7</v>
      </c>
    </row>
    <row r="238" spans="1:14" x14ac:dyDescent="0.3">
      <c r="A238" s="1">
        <v>2124561490</v>
      </c>
      <c r="B238" s="62">
        <v>7</v>
      </c>
      <c r="C238" s="33">
        <v>212220360</v>
      </c>
      <c r="D238" s="14" t="s">
        <v>618</v>
      </c>
      <c r="E238" s="22" t="s">
        <v>6229</v>
      </c>
      <c r="F238" s="1" t="s">
        <v>619</v>
      </c>
      <c r="G238" s="1" t="s">
        <v>88</v>
      </c>
      <c r="H238" s="20">
        <v>3960</v>
      </c>
      <c r="I238" s="1" t="s">
        <v>23</v>
      </c>
      <c r="J238" s="14" t="s">
        <v>627</v>
      </c>
      <c r="K238" t="str">
        <f t="shared" si="9"/>
        <v>Vervangen pompen</v>
      </c>
      <c r="M238" t="str">
        <f t="shared" si="10"/>
        <v>WZC Ter linde</v>
      </c>
      <c r="N238" s="22">
        <f t="shared" si="11"/>
        <v>7</v>
      </c>
    </row>
    <row r="239" spans="1:14" x14ac:dyDescent="0.3">
      <c r="A239" s="1">
        <v>2124561490</v>
      </c>
      <c r="B239" s="62">
        <v>7</v>
      </c>
      <c r="C239" s="33">
        <v>212220360</v>
      </c>
      <c r="D239" s="14" t="s">
        <v>618</v>
      </c>
      <c r="E239" s="22" t="s">
        <v>6229</v>
      </c>
      <c r="F239" s="1" t="s">
        <v>619</v>
      </c>
      <c r="G239" s="1" t="s">
        <v>56</v>
      </c>
      <c r="H239" s="20">
        <v>1943</v>
      </c>
      <c r="I239" s="1" t="s">
        <v>23</v>
      </c>
      <c r="J239" s="14" t="s">
        <v>628</v>
      </c>
      <c r="K239" t="str">
        <f t="shared" si="9"/>
        <v>Overige</v>
      </c>
      <c r="M239" t="str">
        <f t="shared" si="10"/>
        <v>WZC Ter linde</v>
      </c>
      <c r="N239" s="22">
        <f t="shared" si="11"/>
        <v>7</v>
      </c>
    </row>
    <row r="240" spans="1:14" x14ac:dyDescent="0.3">
      <c r="A240" s="1">
        <v>2124561490</v>
      </c>
      <c r="B240" s="62">
        <v>7</v>
      </c>
      <c r="C240" s="33">
        <v>212220360</v>
      </c>
      <c r="D240" s="14" t="s">
        <v>618</v>
      </c>
      <c r="E240" s="22" t="s">
        <v>6229</v>
      </c>
      <c r="F240" s="1" t="s">
        <v>619</v>
      </c>
      <c r="G240" s="1" t="s">
        <v>124</v>
      </c>
      <c r="H240" s="20">
        <v>434</v>
      </c>
      <c r="I240" s="1" t="s">
        <v>23</v>
      </c>
      <c r="J240" s="14" t="s">
        <v>629</v>
      </c>
      <c r="K240" t="str">
        <f t="shared" si="9"/>
        <v>Sensibilisering</v>
      </c>
      <c r="M240" t="str">
        <f t="shared" si="10"/>
        <v>WZC Ter linde</v>
      </c>
      <c r="N240" s="22">
        <f t="shared" si="11"/>
        <v>7</v>
      </c>
    </row>
    <row r="241" spans="1:14" x14ac:dyDescent="0.3">
      <c r="A241" s="1">
        <v>2124588229</v>
      </c>
      <c r="B241" s="62">
        <v>7</v>
      </c>
      <c r="C241" s="33">
        <v>212223033</v>
      </c>
      <c r="D241" s="14" t="s">
        <v>630</v>
      </c>
      <c r="E241" s="22" t="s">
        <v>6230</v>
      </c>
      <c r="F241" s="1" t="s">
        <v>631</v>
      </c>
      <c r="G241" s="1" t="s">
        <v>419</v>
      </c>
      <c r="H241" s="20">
        <v>22734</v>
      </c>
      <c r="I241" s="1" t="s">
        <v>23</v>
      </c>
      <c r="J241" s="14" t="s">
        <v>632</v>
      </c>
      <c r="K241" t="str">
        <f t="shared" si="9"/>
        <v>Warmtepompen</v>
      </c>
      <c r="M241" t="str">
        <f t="shared" si="10"/>
        <v>De Waaier</v>
      </c>
      <c r="N241" s="22">
        <f t="shared" si="11"/>
        <v>7</v>
      </c>
    </row>
    <row r="242" spans="1:14" x14ac:dyDescent="0.3">
      <c r="A242" s="1">
        <v>2124588229</v>
      </c>
      <c r="B242" s="62">
        <v>7</v>
      </c>
      <c r="C242" s="33">
        <v>212223033</v>
      </c>
      <c r="D242" s="14" t="s">
        <v>630</v>
      </c>
      <c r="E242" s="22" t="s">
        <v>6230</v>
      </c>
      <c r="F242" s="1" t="s">
        <v>631</v>
      </c>
      <c r="G242" s="1" t="s">
        <v>210</v>
      </c>
      <c r="H242" s="20">
        <v>21000</v>
      </c>
      <c r="I242" s="1" t="s">
        <v>23</v>
      </c>
      <c r="J242" s="14" t="s">
        <v>633</v>
      </c>
      <c r="K242" t="str">
        <f t="shared" si="9"/>
        <v>Stookplaatsrenovatie</v>
      </c>
      <c r="M242" t="str">
        <f t="shared" si="10"/>
        <v>De Waaier</v>
      </c>
      <c r="N242" s="22">
        <f t="shared" si="11"/>
        <v>7</v>
      </c>
    </row>
    <row r="243" spans="1:14" x14ac:dyDescent="0.3">
      <c r="A243" s="1">
        <v>2124588229</v>
      </c>
      <c r="B243" s="62">
        <v>7</v>
      </c>
      <c r="C243" s="33">
        <v>212223033</v>
      </c>
      <c r="D243" s="14" t="s">
        <v>630</v>
      </c>
      <c r="E243" s="22" t="s">
        <v>6230</v>
      </c>
      <c r="F243" s="1" t="s">
        <v>631</v>
      </c>
      <c r="G243" s="1" t="s">
        <v>46</v>
      </c>
      <c r="H243" s="20">
        <v>8700</v>
      </c>
      <c r="I243" s="1" t="s">
        <v>23</v>
      </c>
      <c r="J243" s="14" t="s">
        <v>634</v>
      </c>
      <c r="K243" t="str">
        <f t="shared" si="9"/>
        <v>Monitoring</v>
      </c>
      <c r="M243" t="str">
        <f t="shared" si="10"/>
        <v>De Waaier</v>
      </c>
      <c r="N243" s="22">
        <f t="shared" si="11"/>
        <v>7</v>
      </c>
    </row>
    <row r="244" spans="1:14" x14ac:dyDescent="0.3">
      <c r="A244" s="1">
        <v>2124588229</v>
      </c>
      <c r="B244" s="62">
        <v>7</v>
      </c>
      <c r="C244" s="33">
        <v>212223033</v>
      </c>
      <c r="D244" s="14" t="s">
        <v>630</v>
      </c>
      <c r="E244" s="22" t="s">
        <v>6230</v>
      </c>
      <c r="F244" s="1" t="s">
        <v>631</v>
      </c>
      <c r="G244" s="1" t="s">
        <v>144</v>
      </c>
      <c r="H244" s="20">
        <v>5775</v>
      </c>
      <c r="I244" s="1" t="s">
        <v>23</v>
      </c>
      <c r="J244" s="14" t="s">
        <v>635</v>
      </c>
      <c r="K244" t="str">
        <f t="shared" si="9"/>
        <v>Regeltechn.ventilatie</v>
      </c>
      <c r="M244" t="str">
        <f t="shared" si="10"/>
        <v>De Waaier</v>
      </c>
      <c r="N244" s="22">
        <f t="shared" si="11"/>
        <v>7</v>
      </c>
    </row>
    <row r="245" spans="1:14" x14ac:dyDescent="0.3">
      <c r="A245" s="1">
        <v>2124588229</v>
      </c>
      <c r="B245" s="62">
        <v>7</v>
      </c>
      <c r="C245" s="33">
        <v>212223033</v>
      </c>
      <c r="D245" s="14" t="s">
        <v>630</v>
      </c>
      <c r="E245" s="22" t="s">
        <v>6230</v>
      </c>
      <c r="F245" s="1" t="s">
        <v>631</v>
      </c>
      <c r="G245" s="1" t="s">
        <v>77</v>
      </c>
      <c r="H245" s="20">
        <v>2160</v>
      </c>
      <c r="I245" s="1" t="s">
        <v>23</v>
      </c>
      <c r="J245" s="14" t="s">
        <v>636</v>
      </c>
      <c r="K245" t="str">
        <f t="shared" si="9"/>
        <v>Isoleren leidingen</v>
      </c>
      <c r="M245" t="str">
        <f t="shared" si="10"/>
        <v>De Waaier</v>
      </c>
      <c r="N245" s="22">
        <f t="shared" si="11"/>
        <v>7</v>
      </c>
    </row>
    <row r="246" spans="1:14" x14ac:dyDescent="0.3">
      <c r="A246" s="1">
        <v>2124588229</v>
      </c>
      <c r="B246" s="62">
        <v>7</v>
      </c>
      <c r="C246" s="33">
        <v>212223033</v>
      </c>
      <c r="D246" s="14" t="s">
        <v>630</v>
      </c>
      <c r="E246" s="22" t="s">
        <v>6230</v>
      </c>
      <c r="F246" s="1" t="s">
        <v>631</v>
      </c>
      <c r="G246" s="1" t="s">
        <v>88</v>
      </c>
      <c r="H246" s="20">
        <v>2100</v>
      </c>
      <c r="I246" s="1" t="s">
        <v>23</v>
      </c>
      <c r="J246" s="14" t="s">
        <v>637</v>
      </c>
      <c r="K246" t="str">
        <f t="shared" si="9"/>
        <v>Vervangen pompen</v>
      </c>
      <c r="M246" t="str">
        <f t="shared" si="10"/>
        <v>De Waaier</v>
      </c>
      <c r="N246" s="22">
        <f t="shared" si="11"/>
        <v>7</v>
      </c>
    </row>
    <row r="247" spans="1:14" x14ac:dyDescent="0.3">
      <c r="A247" s="1">
        <v>2124588229</v>
      </c>
      <c r="B247" s="62">
        <v>7</v>
      </c>
      <c r="C247" s="33">
        <v>212223033</v>
      </c>
      <c r="D247" s="14" t="s">
        <v>630</v>
      </c>
      <c r="E247" s="22" t="s">
        <v>6230</v>
      </c>
      <c r="F247" s="1" t="s">
        <v>631</v>
      </c>
      <c r="G247" s="1" t="s">
        <v>124</v>
      </c>
      <c r="H247" s="20">
        <v>150</v>
      </c>
      <c r="I247" s="1" t="s">
        <v>23</v>
      </c>
      <c r="J247" s="14" t="s">
        <v>638</v>
      </c>
      <c r="K247" t="str">
        <f t="shared" si="9"/>
        <v>Sensibilisering</v>
      </c>
      <c r="M247" t="str">
        <f t="shared" si="10"/>
        <v>De Waaier</v>
      </c>
      <c r="N247" s="22">
        <f t="shared" si="11"/>
        <v>7</v>
      </c>
    </row>
    <row r="248" spans="1:14" x14ac:dyDescent="0.3">
      <c r="A248" s="1">
        <v>2124722829</v>
      </c>
      <c r="B248" s="62">
        <v>9</v>
      </c>
      <c r="C248" s="33">
        <v>212236493</v>
      </c>
      <c r="D248" s="14" t="s">
        <v>642</v>
      </c>
      <c r="E248" s="22" t="s">
        <v>6231</v>
      </c>
      <c r="F248" s="1" t="s">
        <v>640</v>
      </c>
      <c r="G248" s="1" t="s">
        <v>190</v>
      </c>
      <c r="H248" s="45">
        <v>344000</v>
      </c>
      <c r="I248" s="1" t="s">
        <v>23</v>
      </c>
      <c r="J248" s="14" t="s">
        <v>643</v>
      </c>
      <c r="K248" t="str">
        <f t="shared" si="9"/>
        <v>Warmtepompen en koeling</v>
      </c>
      <c r="M248" t="str">
        <f t="shared" si="10"/>
        <v>Sociaal Huis</v>
      </c>
      <c r="N248" s="22">
        <f t="shared" si="11"/>
        <v>9</v>
      </c>
    </row>
    <row r="249" spans="1:14" x14ac:dyDescent="0.3">
      <c r="A249" s="1">
        <v>2124722829</v>
      </c>
      <c r="B249" s="62" t="s">
        <v>357</v>
      </c>
      <c r="C249" s="33">
        <v>212236493</v>
      </c>
      <c r="D249" s="14" t="s">
        <v>639</v>
      </c>
      <c r="E249" s="22" t="s">
        <v>6231</v>
      </c>
      <c r="F249" s="1" t="s">
        <v>640</v>
      </c>
      <c r="G249" s="1" t="s">
        <v>195</v>
      </c>
      <c r="H249" s="20">
        <v>156000</v>
      </c>
      <c r="I249" s="1" t="s">
        <v>23</v>
      </c>
      <c r="J249" s="14" t="s">
        <v>641</v>
      </c>
      <c r="K249" t="str">
        <f t="shared" si="9"/>
        <v>Dakisolatie</v>
      </c>
      <c r="M249" t="str">
        <f t="shared" si="10"/>
        <v>Sociaal Huis</v>
      </c>
      <c r="N249" s="22" t="str">
        <f t="shared" si="11"/>
        <v>6a</v>
      </c>
    </row>
    <row r="250" spans="1:14" x14ac:dyDescent="0.3">
      <c r="A250" s="1">
        <v>2124741642</v>
      </c>
      <c r="B250" s="62">
        <v>3</v>
      </c>
      <c r="C250" s="33">
        <v>212238374</v>
      </c>
      <c r="D250" s="14" t="s">
        <v>644</v>
      </c>
      <c r="E250" s="22" t="s">
        <v>6232</v>
      </c>
      <c r="F250" s="1" t="s">
        <v>645</v>
      </c>
      <c r="G250" s="1" t="s">
        <v>210</v>
      </c>
      <c r="H250" s="45">
        <v>16474</v>
      </c>
      <c r="I250" s="1" t="s">
        <v>23</v>
      </c>
      <c r="J250" s="14" t="s">
        <v>646</v>
      </c>
      <c r="K250" t="str">
        <f t="shared" si="9"/>
        <v>Stookplaatsrenovatie</v>
      </c>
      <c r="M250" t="str">
        <f t="shared" si="10"/>
        <v>Serviceflats De Molenakkers</v>
      </c>
      <c r="N250" s="22">
        <f t="shared" si="11"/>
        <v>3</v>
      </c>
    </row>
    <row r="251" spans="1:14" x14ac:dyDescent="0.3">
      <c r="A251" s="1">
        <v>2124757494</v>
      </c>
      <c r="B251" s="62">
        <v>2</v>
      </c>
      <c r="C251" s="33">
        <v>212239958</v>
      </c>
      <c r="D251" s="14" t="s">
        <v>647</v>
      </c>
      <c r="E251" s="22" t="s">
        <v>6233</v>
      </c>
      <c r="F251" s="1" t="s">
        <v>648</v>
      </c>
      <c r="G251" s="1" t="s">
        <v>210</v>
      </c>
      <c r="H251" s="45">
        <v>36000</v>
      </c>
      <c r="I251" s="1" t="s">
        <v>23</v>
      </c>
      <c r="J251" s="14" t="s">
        <v>649</v>
      </c>
      <c r="K251" t="str">
        <f t="shared" si="9"/>
        <v>Stookplaatsrenovatie</v>
      </c>
      <c r="M251" t="str">
        <f t="shared" si="10"/>
        <v>Ter Meere/Boerkenkrijghof</v>
      </c>
      <c r="N251" s="22">
        <f t="shared" si="11"/>
        <v>2</v>
      </c>
    </row>
    <row r="252" spans="1:14" x14ac:dyDescent="0.3">
      <c r="A252" s="1">
        <v>2124757494</v>
      </c>
      <c r="B252" s="62">
        <v>2</v>
      </c>
      <c r="C252" s="33">
        <v>212239958</v>
      </c>
      <c r="D252" s="14" t="s">
        <v>650</v>
      </c>
      <c r="E252" s="22" t="s">
        <v>6233</v>
      </c>
      <c r="F252" s="1" t="s">
        <v>651</v>
      </c>
      <c r="G252" s="1" t="s">
        <v>77</v>
      </c>
      <c r="H252" s="20">
        <v>332</v>
      </c>
      <c r="I252" s="1" t="s">
        <v>23</v>
      </c>
      <c r="J252" s="14" t="s">
        <v>652</v>
      </c>
      <c r="K252" t="str">
        <f t="shared" si="9"/>
        <v>Isoleren leidingen</v>
      </c>
      <c r="M252" t="str">
        <f t="shared" si="10"/>
        <v>Zilverberk</v>
      </c>
      <c r="N252" s="22">
        <f t="shared" si="11"/>
        <v>2</v>
      </c>
    </row>
    <row r="253" spans="1:14" x14ac:dyDescent="0.3">
      <c r="A253" s="1">
        <v>2124768381</v>
      </c>
      <c r="B253" s="62">
        <v>9</v>
      </c>
      <c r="C253" s="33">
        <v>212241047</v>
      </c>
      <c r="D253" s="14" t="s">
        <v>653</v>
      </c>
      <c r="E253" s="22" t="s">
        <v>6234</v>
      </c>
      <c r="F253" s="1" t="s">
        <v>654</v>
      </c>
      <c r="G253" s="1" t="s">
        <v>210</v>
      </c>
      <c r="H253" s="45">
        <v>7049</v>
      </c>
      <c r="I253" s="1" t="s">
        <v>23</v>
      </c>
      <c r="J253" s="14" t="s">
        <v>655</v>
      </c>
      <c r="K253" t="str">
        <f t="shared" si="9"/>
        <v>Stookplaatsrenovatie</v>
      </c>
      <c r="M253" t="str">
        <f t="shared" si="10"/>
        <v>OCMW De Wende</v>
      </c>
      <c r="N253" s="22">
        <f t="shared" si="11"/>
        <v>9</v>
      </c>
    </row>
    <row r="254" spans="1:14" x14ac:dyDescent="0.3">
      <c r="A254" s="83">
        <v>2124782229</v>
      </c>
      <c r="B254" s="62">
        <v>13</v>
      </c>
      <c r="C254" s="33">
        <v>212242433</v>
      </c>
      <c r="D254" s="146" t="s">
        <v>6395</v>
      </c>
      <c r="E254" s="22" t="s">
        <v>6396</v>
      </c>
      <c r="F254" s="1" t="s">
        <v>6397</v>
      </c>
      <c r="G254" s="1" t="s">
        <v>102</v>
      </c>
      <c r="H254" s="20">
        <v>2100</v>
      </c>
      <c r="I254" s="1" t="s">
        <v>23</v>
      </c>
      <c r="J254" s="14" t="s">
        <v>6398</v>
      </c>
      <c r="K254" s="155" t="str">
        <f t="shared" si="9"/>
        <v>Comfortverhoging</v>
      </c>
      <c r="M254" s="155" t="str">
        <f t="shared" si="10"/>
        <v>BKO Ravot</v>
      </c>
      <c r="N254" s="158">
        <f t="shared" si="11"/>
        <v>13</v>
      </c>
    </row>
    <row r="255" spans="1:14" x14ac:dyDescent="0.3">
      <c r="A255" s="83">
        <v>2124782229</v>
      </c>
      <c r="B255" s="62">
        <v>13</v>
      </c>
      <c r="C255" s="145">
        <v>212242433</v>
      </c>
      <c r="D255" s="146" t="s">
        <v>6395</v>
      </c>
      <c r="E255" s="150" t="s">
        <v>6396</v>
      </c>
      <c r="F255" s="151" t="s">
        <v>6397</v>
      </c>
      <c r="G255" s="151" t="s">
        <v>43</v>
      </c>
      <c r="H255" s="153">
        <v>1152</v>
      </c>
      <c r="I255" s="1" t="s">
        <v>23</v>
      </c>
      <c r="J255" s="154" t="s">
        <v>6399</v>
      </c>
      <c r="K255" s="155" t="str">
        <f t="shared" si="9"/>
        <v>Regeltechn.verwarming</v>
      </c>
      <c r="M255" s="155" t="str">
        <f t="shared" si="10"/>
        <v>BKO Ravot</v>
      </c>
      <c r="N255" s="158">
        <f t="shared" si="11"/>
        <v>13</v>
      </c>
    </row>
    <row r="256" spans="1:14" x14ac:dyDescent="0.3">
      <c r="A256" s="1">
        <v>2122454505</v>
      </c>
      <c r="B256" s="62">
        <v>3</v>
      </c>
      <c r="C256" s="33">
        <v>212244215</v>
      </c>
      <c r="D256" s="14" t="s">
        <v>656</v>
      </c>
      <c r="E256" s="22" t="s">
        <v>5285</v>
      </c>
      <c r="F256" s="1" t="s">
        <v>657</v>
      </c>
      <c r="G256" s="1" t="s">
        <v>210</v>
      </c>
      <c r="H256" s="45">
        <v>19200</v>
      </c>
      <c r="I256" s="1" t="s">
        <v>23</v>
      </c>
      <c r="J256" s="14" t="s">
        <v>658</v>
      </c>
      <c r="K256" t="str">
        <f t="shared" si="9"/>
        <v>Stookplaatsrenovatie</v>
      </c>
      <c r="M256" t="str">
        <f t="shared" si="10"/>
        <v>Herfstdroom</v>
      </c>
      <c r="N256" s="22">
        <f t="shared" si="11"/>
        <v>3</v>
      </c>
    </row>
    <row r="257" spans="1:14" x14ac:dyDescent="0.3">
      <c r="A257" s="1">
        <v>2122454505</v>
      </c>
      <c r="B257" s="62">
        <v>3</v>
      </c>
      <c r="C257" s="33">
        <v>212244215</v>
      </c>
      <c r="D257" s="14" t="s">
        <v>656</v>
      </c>
      <c r="E257" s="22" t="s">
        <v>5285</v>
      </c>
      <c r="F257" s="1" t="s">
        <v>657</v>
      </c>
      <c r="G257" s="1" t="s">
        <v>88</v>
      </c>
      <c r="H257" s="45">
        <v>899</v>
      </c>
      <c r="I257" s="1" t="s">
        <v>23</v>
      </c>
      <c r="J257" s="14" t="s">
        <v>659</v>
      </c>
      <c r="K257" t="str">
        <f t="shared" si="9"/>
        <v>Vervangen pompen</v>
      </c>
      <c r="M257" t="str">
        <f t="shared" si="10"/>
        <v>Herfstdroom</v>
      </c>
      <c r="N257" s="22">
        <f t="shared" si="11"/>
        <v>3</v>
      </c>
    </row>
    <row r="258" spans="1:14" x14ac:dyDescent="0.3">
      <c r="A258" s="1">
        <v>2122454505</v>
      </c>
      <c r="B258" s="64">
        <v>3</v>
      </c>
      <c r="C258" s="33">
        <v>212244215</v>
      </c>
      <c r="D258" s="24" t="s">
        <v>656</v>
      </c>
      <c r="E258" s="22" t="s">
        <v>5285</v>
      </c>
      <c r="F258" s="37" t="s">
        <v>657</v>
      </c>
      <c r="G258" s="37" t="s">
        <v>77</v>
      </c>
      <c r="H258" s="25">
        <v>554</v>
      </c>
      <c r="I258" s="1" t="s">
        <v>23</v>
      </c>
      <c r="J258" s="14" t="s">
        <v>660</v>
      </c>
      <c r="K258" t="str">
        <f t="shared" si="9"/>
        <v>Isoleren leidingen</v>
      </c>
      <c r="M258" t="str">
        <f t="shared" si="10"/>
        <v>Herfstdroom</v>
      </c>
      <c r="N258" s="22">
        <f t="shared" si="11"/>
        <v>3</v>
      </c>
    </row>
    <row r="259" spans="1:14" x14ac:dyDescent="0.3">
      <c r="A259" s="1">
        <v>2122454505</v>
      </c>
      <c r="B259" s="62" t="s">
        <v>20</v>
      </c>
      <c r="C259" s="33">
        <v>212244215</v>
      </c>
      <c r="D259" s="14" t="s">
        <v>5284</v>
      </c>
      <c r="E259" s="22" t="s">
        <v>5285</v>
      </c>
      <c r="F259" s="1" t="s">
        <v>657</v>
      </c>
      <c r="G259" s="1" t="s">
        <v>329</v>
      </c>
      <c r="H259" s="20">
        <v>6469</v>
      </c>
      <c r="I259" s="1" t="s">
        <v>23</v>
      </c>
      <c r="J259" s="14" t="s">
        <v>5286</v>
      </c>
      <c r="K259" t="str">
        <f t="shared" ref="K259:K322" si="12">G259</f>
        <v>Relighting/relamping</v>
      </c>
      <c r="M259" t="str">
        <f t="shared" ref="M259:M322" si="13">F259</f>
        <v>Herfstdroom</v>
      </c>
      <c r="N259" s="22" t="str">
        <f t="shared" ref="N259:N322" si="14">B259</f>
        <v>R1</v>
      </c>
    </row>
    <row r="260" spans="1:14" x14ac:dyDescent="0.3">
      <c r="A260" s="1">
        <v>2122460457</v>
      </c>
      <c r="B260" s="62" t="s">
        <v>20</v>
      </c>
      <c r="C260" s="33">
        <v>212244809</v>
      </c>
      <c r="D260" s="14" t="s">
        <v>5287</v>
      </c>
      <c r="E260" s="22" t="s">
        <v>5288</v>
      </c>
      <c r="F260" s="1" t="s">
        <v>5289</v>
      </c>
      <c r="G260" s="1" t="s">
        <v>5258</v>
      </c>
      <c r="H260" s="20">
        <v>146</v>
      </c>
      <c r="I260" s="1" t="s">
        <v>23</v>
      </c>
      <c r="J260" s="14" t="s">
        <v>5290</v>
      </c>
      <c r="K260" t="str">
        <f t="shared" si="12"/>
        <v>Relighting</v>
      </c>
      <c r="M260" t="str">
        <f t="shared" si="13"/>
        <v>Opvanghuis</v>
      </c>
      <c r="N260" s="22" t="str">
        <f t="shared" si="14"/>
        <v>R1</v>
      </c>
    </row>
    <row r="261" spans="1:14" x14ac:dyDescent="0.3">
      <c r="A261" s="1">
        <v>2122460457</v>
      </c>
      <c r="B261" s="62" t="s">
        <v>20</v>
      </c>
      <c r="C261" s="33">
        <v>212244809</v>
      </c>
      <c r="D261" s="14" t="s">
        <v>5287</v>
      </c>
      <c r="E261" s="22" t="s">
        <v>5288</v>
      </c>
      <c r="F261" s="1" t="s">
        <v>5289</v>
      </c>
      <c r="G261" s="1" t="s">
        <v>5258</v>
      </c>
      <c r="H261" s="20">
        <v>963</v>
      </c>
      <c r="I261" s="1" t="s">
        <v>23</v>
      </c>
      <c r="J261" s="14" t="s">
        <v>5291</v>
      </c>
      <c r="K261" t="str">
        <f t="shared" si="12"/>
        <v>Relighting</v>
      </c>
      <c r="M261" t="str">
        <f t="shared" si="13"/>
        <v>Opvanghuis</v>
      </c>
      <c r="N261" s="22" t="str">
        <f t="shared" si="14"/>
        <v>R1</v>
      </c>
    </row>
    <row r="262" spans="1:14" x14ac:dyDescent="0.3">
      <c r="A262" s="1">
        <v>2122460457</v>
      </c>
      <c r="B262" s="62" t="s">
        <v>20</v>
      </c>
      <c r="C262" s="33">
        <v>212244809</v>
      </c>
      <c r="D262" s="14" t="s">
        <v>5287</v>
      </c>
      <c r="E262" s="22" t="s">
        <v>5288</v>
      </c>
      <c r="F262" s="1" t="s">
        <v>5289</v>
      </c>
      <c r="G262" s="1" t="s">
        <v>474</v>
      </c>
      <c r="H262" s="20">
        <v>1440</v>
      </c>
      <c r="I262" s="1" t="s">
        <v>23</v>
      </c>
      <c r="J262" s="14" t="s">
        <v>5292</v>
      </c>
      <c r="K262" t="str">
        <f t="shared" si="12"/>
        <v>PV-panelen</v>
      </c>
      <c r="M262" t="str">
        <f t="shared" si="13"/>
        <v>Opvanghuis</v>
      </c>
      <c r="N262" s="22" t="str">
        <f t="shared" si="14"/>
        <v>R1</v>
      </c>
    </row>
    <row r="263" spans="1:14" x14ac:dyDescent="0.3">
      <c r="A263" s="1">
        <v>2122460457</v>
      </c>
      <c r="B263" s="62" t="s">
        <v>20</v>
      </c>
      <c r="C263" s="33">
        <v>212244809</v>
      </c>
      <c r="D263" s="14" t="s">
        <v>5287</v>
      </c>
      <c r="E263" s="22" t="s">
        <v>5288</v>
      </c>
      <c r="F263" s="1" t="s">
        <v>5289</v>
      </c>
      <c r="G263" s="1" t="s">
        <v>5258</v>
      </c>
      <c r="H263" s="20">
        <v>95</v>
      </c>
      <c r="I263" s="1" t="s">
        <v>23</v>
      </c>
      <c r="J263" s="14" t="s">
        <v>5293</v>
      </c>
      <c r="K263" t="str">
        <f t="shared" si="12"/>
        <v>Relighting</v>
      </c>
      <c r="M263" t="str">
        <f t="shared" si="13"/>
        <v>Opvanghuis</v>
      </c>
      <c r="N263" s="22" t="str">
        <f t="shared" si="14"/>
        <v>R1</v>
      </c>
    </row>
    <row r="264" spans="1:14" x14ac:dyDescent="0.3">
      <c r="A264" s="1">
        <v>2122460457</v>
      </c>
      <c r="B264" s="62" t="s">
        <v>20</v>
      </c>
      <c r="C264" s="33">
        <v>212244809</v>
      </c>
      <c r="D264" s="14" t="s">
        <v>5287</v>
      </c>
      <c r="E264" s="22" t="s">
        <v>5288</v>
      </c>
      <c r="F264" s="1" t="s">
        <v>5289</v>
      </c>
      <c r="G264" s="1" t="s">
        <v>5258</v>
      </c>
      <c r="H264" s="20">
        <v>269</v>
      </c>
      <c r="I264" s="1" t="s">
        <v>23</v>
      </c>
      <c r="J264" s="14" t="s">
        <v>5294</v>
      </c>
      <c r="K264" t="str">
        <f t="shared" si="12"/>
        <v>Relighting</v>
      </c>
      <c r="M264" t="str">
        <f t="shared" si="13"/>
        <v>Opvanghuis</v>
      </c>
      <c r="N264" s="22" t="str">
        <f t="shared" si="14"/>
        <v>R1</v>
      </c>
    </row>
    <row r="265" spans="1:14" x14ac:dyDescent="0.3">
      <c r="A265" s="1">
        <v>2124829729</v>
      </c>
      <c r="B265" s="62">
        <v>10</v>
      </c>
      <c r="C265" s="33">
        <v>212247183</v>
      </c>
      <c r="D265" s="14" t="s">
        <v>661</v>
      </c>
      <c r="E265" s="22" t="s">
        <v>6235</v>
      </c>
      <c r="F265" s="1" t="s">
        <v>662</v>
      </c>
      <c r="G265" s="1" t="s">
        <v>231</v>
      </c>
      <c r="H265" s="20">
        <v>62211</v>
      </c>
      <c r="I265" s="1" t="s">
        <v>23</v>
      </c>
      <c r="J265" s="14" t="s">
        <v>663</v>
      </c>
      <c r="K265" t="str">
        <f t="shared" si="12"/>
        <v>Zonnewering</v>
      </c>
      <c r="M265" t="str">
        <f t="shared" si="13"/>
        <v>Woonzorgcentrum</v>
      </c>
      <c r="N265" s="22">
        <f t="shared" si="14"/>
        <v>10</v>
      </c>
    </row>
    <row r="266" spans="1:14" x14ac:dyDescent="0.3">
      <c r="A266" s="83">
        <v>2124835681</v>
      </c>
      <c r="B266" s="62">
        <v>13</v>
      </c>
      <c r="C266" s="33">
        <v>212247777</v>
      </c>
      <c r="D266" s="146" t="s">
        <v>6400</v>
      </c>
      <c r="E266" s="22" t="s">
        <v>6401</v>
      </c>
      <c r="F266" s="1" t="s">
        <v>6402</v>
      </c>
      <c r="G266" s="1" t="s">
        <v>214</v>
      </c>
      <c r="H266" s="20">
        <v>42192</v>
      </c>
      <c r="I266" s="1" t="s">
        <v>23</v>
      </c>
      <c r="J266" s="14" t="s">
        <v>6403</v>
      </c>
      <c r="K266" s="155" t="str">
        <f t="shared" si="12"/>
        <v>Dakisolatie plat dak</v>
      </c>
      <c r="M266" s="155" t="str">
        <f t="shared" si="13"/>
        <v>WZC Sint-Elizabeth</v>
      </c>
      <c r="N266" s="158">
        <f t="shared" si="14"/>
        <v>13</v>
      </c>
    </row>
    <row r="267" spans="1:14" x14ac:dyDescent="0.3">
      <c r="A267" s="1">
        <v>2125716607</v>
      </c>
      <c r="B267" s="62">
        <v>7</v>
      </c>
      <c r="C267" s="33">
        <v>212335869</v>
      </c>
      <c r="D267" s="14" t="s">
        <v>674</v>
      </c>
      <c r="E267" s="22" t="s">
        <v>6236</v>
      </c>
      <c r="F267" s="1" t="s">
        <v>675</v>
      </c>
      <c r="G267" s="1" t="s">
        <v>210</v>
      </c>
      <c r="H267" s="20">
        <v>42000</v>
      </c>
      <c r="I267" s="1" t="s">
        <v>23</v>
      </c>
      <c r="J267" s="20" t="s">
        <v>676</v>
      </c>
      <c r="K267" t="str">
        <f t="shared" si="12"/>
        <v>Stookplaatsrenovatie</v>
      </c>
      <c r="M267" t="str">
        <f t="shared" si="13"/>
        <v>De Bolster</v>
      </c>
      <c r="N267" s="22">
        <f t="shared" si="14"/>
        <v>7</v>
      </c>
    </row>
    <row r="268" spans="1:14" x14ac:dyDescent="0.3">
      <c r="A268" s="1">
        <v>2125716607</v>
      </c>
      <c r="B268" s="62">
        <v>8</v>
      </c>
      <c r="C268" s="33">
        <v>212335869</v>
      </c>
      <c r="D268" s="14" t="s">
        <v>50</v>
      </c>
      <c r="E268" s="22" t="s">
        <v>6236</v>
      </c>
      <c r="F268" s="1" t="s">
        <v>51</v>
      </c>
      <c r="G268" s="1" t="s">
        <v>214</v>
      </c>
      <c r="H268" s="20">
        <v>43830</v>
      </c>
      <c r="I268" s="1" t="s">
        <v>23</v>
      </c>
      <c r="J268" s="14" t="s">
        <v>664</v>
      </c>
      <c r="K268" t="str">
        <f t="shared" si="12"/>
        <v>Dakisolatie plat dak</v>
      </c>
      <c r="M268" t="str">
        <f t="shared" si="13"/>
        <v>CDV De Moerbei</v>
      </c>
      <c r="N268" s="22">
        <f t="shared" si="14"/>
        <v>8</v>
      </c>
    </row>
    <row r="269" spans="1:14" x14ac:dyDescent="0.3">
      <c r="A269" s="1">
        <v>2125716607</v>
      </c>
      <c r="B269" s="62">
        <v>8</v>
      </c>
      <c r="C269" s="33">
        <v>212335869</v>
      </c>
      <c r="D269" s="14" t="s">
        <v>50</v>
      </c>
      <c r="E269" s="22" t="s">
        <v>6236</v>
      </c>
      <c r="F269" s="1" t="s">
        <v>51</v>
      </c>
      <c r="G269" s="1" t="s">
        <v>192</v>
      </c>
      <c r="H269" s="20">
        <v>39000</v>
      </c>
      <c r="I269" s="1" t="s">
        <v>23</v>
      </c>
      <c r="J269" s="14" t="s">
        <v>665</v>
      </c>
      <c r="K269" t="str">
        <f t="shared" si="12"/>
        <v>Buitengevel</v>
      </c>
      <c r="M269" t="str">
        <f t="shared" si="13"/>
        <v>CDV De Moerbei</v>
      </c>
      <c r="N269" s="22">
        <f t="shared" si="14"/>
        <v>8</v>
      </c>
    </row>
    <row r="270" spans="1:14" x14ac:dyDescent="0.3">
      <c r="A270" s="1">
        <v>2125716607</v>
      </c>
      <c r="B270" s="62">
        <v>8</v>
      </c>
      <c r="C270" s="33">
        <v>212335869</v>
      </c>
      <c r="D270" s="14" t="s">
        <v>50</v>
      </c>
      <c r="E270" s="22" t="s">
        <v>6236</v>
      </c>
      <c r="F270" s="1" t="s">
        <v>51</v>
      </c>
      <c r="G270" s="1" t="s">
        <v>213</v>
      </c>
      <c r="H270" s="20">
        <v>34500</v>
      </c>
      <c r="I270" s="1" t="s">
        <v>23</v>
      </c>
      <c r="J270" s="14" t="s">
        <v>666</v>
      </c>
      <c r="K270" t="str">
        <f t="shared" si="12"/>
        <v>Vloerisolatie (op de vloerplaat)</v>
      </c>
      <c r="M270" t="str">
        <f t="shared" si="13"/>
        <v>CDV De Moerbei</v>
      </c>
      <c r="N270" s="22">
        <f t="shared" si="14"/>
        <v>8</v>
      </c>
    </row>
    <row r="271" spans="1:14" x14ac:dyDescent="0.3">
      <c r="A271" s="1">
        <v>2125716607</v>
      </c>
      <c r="B271" s="62">
        <v>8</v>
      </c>
      <c r="C271" s="33">
        <v>212335869</v>
      </c>
      <c r="D271" s="14" t="s">
        <v>50</v>
      </c>
      <c r="E271" s="22" t="s">
        <v>6236</v>
      </c>
      <c r="F271" s="1" t="s">
        <v>51</v>
      </c>
      <c r="G271" s="1" t="s">
        <v>269</v>
      </c>
      <c r="H271" s="20">
        <v>34200</v>
      </c>
      <c r="I271" s="1" t="s">
        <v>23</v>
      </c>
      <c r="J271" s="14" t="s">
        <v>667</v>
      </c>
      <c r="K271" t="str">
        <f t="shared" si="12"/>
        <v>Schrijnwerkrenovatie Aluminium</v>
      </c>
      <c r="M271" t="str">
        <f t="shared" si="13"/>
        <v>CDV De Moerbei</v>
      </c>
      <c r="N271" s="22">
        <f t="shared" si="14"/>
        <v>8</v>
      </c>
    </row>
    <row r="272" spans="1:14" x14ac:dyDescent="0.3">
      <c r="A272" s="1">
        <v>2125716607</v>
      </c>
      <c r="B272" s="62">
        <v>8</v>
      </c>
      <c r="C272" s="33">
        <v>212335869</v>
      </c>
      <c r="D272" s="14" t="s">
        <v>50</v>
      </c>
      <c r="E272" s="22" t="s">
        <v>6236</v>
      </c>
      <c r="F272" s="1" t="s">
        <v>51</v>
      </c>
      <c r="G272" s="1" t="s">
        <v>265</v>
      </c>
      <c r="H272" s="20">
        <v>32400</v>
      </c>
      <c r="I272" s="1" t="s">
        <v>23</v>
      </c>
      <c r="J272" s="14" t="s">
        <v>668</v>
      </c>
      <c r="K272" t="str">
        <f t="shared" si="12"/>
        <v>Dakisolatie hellend dak</v>
      </c>
      <c r="M272" t="str">
        <f t="shared" si="13"/>
        <v>CDV De Moerbei</v>
      </c>
      <c r="N272" s="22">
        <f t="shared" si="14"/>
        <v>8</v>
      </c>
    </row>
    <row r="273" spans="1:14" x14ac:dyDescent="0.3">
      <c r="A273" s="1">
        <v>2125716607</v>
      </c>
      <c r="B273" s="62">
        <v>8</v>
      </c>
      <c r="C273" s="33">
        <v>212335869</v>
      </c>
      <c r="D273" s="14" t="s">
        <v>50</v>
      </c>
      <c r="E273" s="22" t="s">
        <v>6236</v>
      </c>
      <c r="F273" s="1" t="s">
        <v>51</v>
      </c>
      <c r="G273" s="1" t="s">
        <v>190</v>
      </c>
      <c r="H273" s="20">
        <v>15000</v>
      </c>
      <c r="I273" s="1" t="s">
        <v>23</v>
      </c>
      <c r="J273" s="14" t="s">
        <v>669</v>
      </c>
      <c r="K273" t="str">
        <f t="shared" si="12"/>
        <v>Warmtepompen en koeling</v>
      </c>
      <c r="M273" t="str">
        <f t="shared" si="13"/>
        <v>CDV De Moerbei</v>
      </c>
      <c r="N273" s="22">
        <f t="shared" si="14"/>
        <v>8</v>
      </c>
    </row>
    <row r="274" spans="1:14" x14ac:dyDescent="0.3">
      <c r="A274" s="1">
        <v>2125716607</v>
      </c>
      <c r="B274" s="62">
        <v>8</v>
      </c>
      <c r="C274" s="33">
        <v>212335869</v>
      </c>
      <c r="D274" s="14" t="s">
        <v>50</v>
      </c>
      <c r="E274" s="22" t="s">
        <v>6236</v>
      </c>
      <c r="F274" s="1" t="s">
        <v>51</v>
      </c>
      <c r="G274" s="1" t="s">
        <v>56</v>
      </c>
      <c r="H274" s="20">
        <v>12000</v>
      </c>
      <c r="I274" s="1" t="s">
        <v>23</v>
      </c>
      <c r="J274" s="14" t="s">
        <v>670</v>
      </c>
      <c r="K274" t="str">
        <f t="shared" si="12"/>
        <v>Overige</v>
      </c>
      <c r="M274" t="str">
        <f t="shared" si="13"/>
        <v>CDV De Moerbei</v>
      </c>
      <c r="N274" s="22">
        <f t="shared" si="14"/>
        <v>8</v>
      </c>
    </row>
    <row r="275" spans="1:14" x14ac:dyDescent="0.3">
      <c r="A275" s="1">
        <v>2125716607</v>
      </c>
      <c r="B275" s="62">
        <v>8</v>
      </c>
      <c r="C275" s="33">
        <v>212335869</v>
      </c>
      <c r="D275" s="14" t="s">
        <v>50</v>
      </c>
      <c r="E275" s="22" t="s">
        <v>6236</v>
      </c>
      <c r="F275" s="1" t="s">
        <v>51</v>
      </c>
      <c r="G275" s="1" t="s">
        <v>49</v>
      </c>
      <c r="H275" s="20">
        <v>5100</v>
      </c>
      <c r="I275" s="1" t="s">
        <v>23</v>
      </c>
      <c r="J275" s="14" t="s">
        <v>671</v>
      </c>
      <c r="K275" t="str">
        <f t="shared" si="12"/>
        <v>Spouwmuur</v>
      </c>
      <c r="M275" t="str">
        <f t="shared" si="13"/>
        <v>CDV De Moerbei</v>
      </c>
      <c r="N275" s="22">
        <f t="shared" si="14"/>
        <v>8</v>
      </c>
    </row>
    <row r="276" spans="1:14" x14ac:dyDescent="0.3">
      <c r="A276" s="1">
        <v>2125716607</v>
      </c>
      <c r="B276" s="62">
        <v>8</v>
      </c>
      <c r="C276" s="33">
        <v>212335869</v>
      </c>
      <c r="D276" s="14" t="s">
        <v>50</v>
      </c>
      <c r="E276" s="22" t="s">
        <v>6236</v>
      </c>
      <c r="F276" s="1" t="s">
        <v>51</v>
      </c>
      <c r="G276" s="1" t="s">
        <v>210</v>
      </c>
      <c r="H276" s="20">
        <v>4500</v>
      </c>
      <c r="I276" s="1" t="s">
        <v>23</v>
      </c>
      <c r="J276" s="14" t="s">
        <v>672</v>
      </c>
      <c r="K276" t="str">
        <f t="shared" si="12"/>
        <v>Stookplaatsrenovatie</v>
      </c>
      <c r="M276" t="str">
        <f t="shared" si="13"/>
        <v>CDV De Moerbei</v>
      </c>
      <c r="N276" s="22">
        <f t="shared" si="14"/>
        <v>8</v>
      </c>
    </row>
    <row r="277" spans="1:14" x14ac:dyDescent="0.3">
      <c r="A277" s="1">
        <v>2125716607</v>
      </c>
      <c r="B277" s="62">
        <v>8</v>
      </c>
      <c r="C277" s="33">
        <v>212335869</v>
      </c>
      <c r="D277" s="14" t="s">
        <v>50</v>
      </c>
      <c r="E277" s="22" t="s">
        <v>6236</v>
      </c>
      <c r="F277" s="1" t="s">
        <v>51</v>
      </c>
      <c r="G277" s="1" t="s">
        <v>190</v>
      </c>
      <c r="H277" s="20">
        <v>2100</v>
      </c>
      <c r="I277" s="1" t="s">
        <v>23</v>
      </c>
      <c r="J277" s="14" t="s">
        <v>673</v>
      </c>
      <c r="K277" t="str">
        <f t="shared" si="12"/>
        <v>Warmtepompen en koeling</v>
      </c>
      <c r="M277" t="str">
        <f t="shared" si="13"/>
        <v>CDV De Moerbei</v>
      </c>
      <c r="N277" s="22">
        <f t="shared" si="14"/>
        <v>8</v>
      </c>
    </row>
    <row r="278" spans="1:14" x14ac:dyDescent="0.3">
      <c r="A278" s="1">
        <v>2126276803</v>
      </c>
      <c r="B278" s="62">
        <v>11</v>
      </c>
      <c r="C278" s="33">
        <v>212391891</v>
      </c>
      <c r="D278" s="14" t="s">
        <v>677</v>
      </c>
      <c r="E278" s="22" t="s">
        <v>678</v>
      </c>
      <c r="F278" s="1" t="s">
        <v>679</v>
      </c>
      <c r="G278" s="1" t="s">
        <v>214</v>
      </c>
      <c r="H278" s="20">
        <v>476000</v>
      </c>
      <c r="I278" s="1" t="s">
        <v>23</v>
      </c>
      <c r="J278" s="20" t="s">
        <v>680</v>
      </c>
      <c r="K278" t="str">
        <f t="shared" si="12"/>
        <v>Dakisolatie plat dak</v>
      </c>
      <c r="M278" t="str">
        <f t="shared" si="13"/>
        <v>1_29 Woonzorgcentrum Aymonshof</v>
      </c>
      <c r="N278" s="22">
        <f t="shared" si="14"/>
        <v>11</v>
      </c>
    </row>
    <row r="279" spans="1:14" x14ac:dyDescent="0.3">
      <c r="A279" s="1">
        <v>2126276803</v>
      </c>
      <c r="B279" s="62">
        <v>11</v>
      </c>
      <c r="C279" s="33">
        <v>212391891</v>
      </c>
      <c r="D279" s="14" t="s">
        <v>677</v>
      </c>
      <c r="E279" s="22" t="s">
        <v>678</v>
      </c>
      <c r="F279" s="1" t="s">
        <v>679</v>
      </c>
      <c r="G279" s="1" t="s">
        <v>129</v>
      </c>
      <c r="H279" s="20">
        <v>24000</v>
      </c>
      <c r="I279" s="1" t="s">
        <v>23</v>
      </c>
      <c r="J279" s="14" t="s">
        <v>681</v>
      </c>
      <c r="K279" t="str">
        <f t="shared" si="12"/>
        <v>Renovatie beglazing</v>
      </c>
      <c r="M279" t="str">
        <f t="shared" si="13"/>
        <v>1_29 Woonzorgcentrum Aymonshof</v>
      </c>
      <c r="N279" s="22">
        <f t="shared" si="14"/>
        <v>11</v>
      </c>
    </row>
    <row r="280" spans="1:14" x14ac:dyDescent="0.3">
      <c r="A280" s="1">
        <v>2170055507</v>
      </c>
      <c r="B280" s="62">
        <v>7</v>
      </c>
      <c r="C280" s="33">
        <v>216769759</v>
      </c>
      <c r="D280" s="14" t="s">
        <v>687</v>
      </c>
      <c r="E280" s="22" t="s">
        <v>6237</v>
      </c>
      <c r="F280" s="1" t="s">
        <v>683</v>
      </c>
      <c r="G280" s="1" t="s">
        <v>242</v>
      </c>
      <c r="H280" s="20">
        <v>150</v>
      </c>
      <c r="I280" s="1" t="s">
        <v>23</v>
      </c>
      <c r="J280" s="14" t="s">
        <v>690</v>
      </c>
      <c r="K280" t="str">
        <f t="shared" si="12"/>
        <v>Regeltechnisch</v>
      </c>
      <c r="M280" t="str">
        <f t="shared" si="13"/>
        <v>KDV Elfenhuisje</v>
      </c>
      <c r="N280" s="22">
        <f t="shared" si="14"/>
        <v>7</v>
      </c>
    </row>
    <row r="281" spans="1:14" x14ac:dyDescent="0.3">
      <c r="A281" s="1">
        <v>2170055507</v>
      </c>
      <c r="B281" s="62" t="s">
        <v>357</v>
      </c>
      <c r="C281" s="33">
        <v>216769759</v>
      </c>
      <c r="D281" s="14" t="s">
        <v>687</v>
      </c>
      <c r="E281" s="22" t="s">
        <v>6237</v>
      </c>
      <c r="F281" s="1" t="s">
        <v>683</v>
      </c>
      <c r="G281" s="1" t="s">
        <v>242</v>
      </c>
      <c r="H281" s="20">
        <v>1164</v>
      </c>
      <c r="I281" s="1" t="s">
        <v>23</v>
      </c>
      <c r="J281" s="14" t="s">
        <v>689</v>
      </c>
      <c r="K281" t="str">
        <f t="shared" si="12"/>
        <v>Regeltechnisch</v>
      </c>
      <c r="M281" t="str">
        <f t="shared" si="13"/>
        <v>KDV Elfenhuisje</v>
      </c>
      <c r="N281" s="22" t="str">
        <f t="shared" si="14"/>
        <v>6a</v>
      </c>
    </row>
    <row r="282" spans="1:14" x14ac:dyDescent="0.3">
      <c r="A282" s="1">
        <v>2170055507</v>
      </c>
      <c r="B282" s="62" t="s">
        <v>324</v>
      </c>
      <c r="C282" s="33">
        <v>216769759</v>
      </c>
      <c r="D282" s="14" t="s">
        <v>682</v>
      </c>
      <c r="E282" s="22" t="s">
        <v>6237</v>
      </c>
      <c r="F282" s="1" t="s">
        <v>683</v>
      </c>
      <c r="G282" s="1" t="s">
        <v>329</v>
      </c>
      <c r="H282" s="20">
        <v>12690</v>
      </c>
      <c r="I282" s="1" t="s">
        <v>23</v>
      </c>
      <c r="J282" s="14" t="s">
        <v>684</v>
      </c>
      <c r="K282" t="str">
        <f t="shared" si="12"/>
        <v>Relighting/relamping</v>
      </c>
      <c r="M282" t="str">
        <f t="shared" si="13"/>
        <v>KDV Elfenhuisje</v>
      </c>
      <c r="N282" s="22" t="str">
        <f t="shared" si="14"/>
        <v>6c</v>
      </c>
    </row>
    <row r="283" spans="1:14" x14ac:dyDescent="0.3">
      <c r="A283" s="1">
        <v>2170055507</v>
      </c>
      <c r="B283" s="62" t="s">
        <v>324</v>
      </c>
      <c r="C283" s="33">
        <v>216769759</v>
      </c>
      <c r="D283" s="14" t="s">
        <v>685</v>
      </c>
      <c r="E283" s="22" t="s">
        <v>6237</v>
      </c>
      <c r="F283" s="1" t="s">
        <v>683</v>
      </c>
      <c r="G283" s="1" t="s">
        <v>210</v>
      </c>
      <c r="H283" s="20">
        <v>11700</v>
      </c>
      <c r="I283" s="1" t="s">
        <v>23</v>
      </c>
      <c r="J283" s="14" t="s">
        <v>686</v>
      </c>
      <c r="K283" t="str">
        <f t="shared" si="12"/>
        <v>Stookplaatsrenovatie</v>
      </c>
      <c r="M283" t="str">
        <f t="shared" si="13"/>
        <v>KDV Elfenhuisje</v>
      </c>
      <c r="N283" s="22" t="str">
        <f t="shared" si="14"/>
        <v>6c</v>
      </c>
    </row>
    <row r="284" spans="1:14" x14ac:dyDescent="0.3">
      <c r="A284" s="1">
        <v>2170055507</v>
      </c>
      <c r="B284" s="62" t="s">
        <v>324</v>
      </c>
      <c r="C284" s="33">
        <v>216769759</v>
      </c>
      <c r="D284" s="14" t="s">
        <v>687</v>
      </c>
      <c r="E284" s="22" t="s">
        <v>6237</v>
      </c>
      <c r="F284" s="1" t="s">
        <v>683</v>
      </c>
      <c r="G284" s="1" t="s">
        <v>42</v>
      </c>
      <c r="H284" s="20">
        <v>1033</v>
      </c>
      <c r="I284" s="1" t="s">
        <v>23</v>
      </c>
      <c r="J284" s="14" t="s">
        <v>688</v>
      </c>
      <c r="K284" t="str">
        <f t="shared" si="12"/>
        <v>Isoleren pompen/kranen/hydraulica</v>
      </c>
      <c r="M284" t="str">
        <f t="shared" si="13"/>
        <v>KDV Elfenhuisje</v>
      </c>
      <c r="N284" s="22" t="str">
        <f t="shared" si="14"/>
        <v>6c</v>
      </c>
    </row>
    <row r="285" spans="1:14" x14ac:dyDescent="0.3">
      <c r="A285" s="1">
        <v>2167721831</v>
      </c>
      <c r="B285" s="62">
        <v>7</v>
      </c>
      <c r="C285" s="33">
        <v>216770947</v>
      </c>
      <c r="D285" s="14" t="s">
        <v>695</v>
      </c>
      <c r="E285" s="22" t="s">
        <v>5296</v>
      </c>
      <c r="F285" s="1" t="s">
        <v>696</v>
      </c>
      <c r="G285" s="1" t="s">
        <v>265</v>
      </c>
      <c r="H285" s="20">
        <v>22620</v>
      </c>
      <c r="I285" s="1" t="s">
        <v>23</v>
      </c>
      <c r="J285" s="14" t="s">
        <v>697</v>
      </c>
      <c r="K285" t="str">
        <f t="shared" si="12"/>
        <v>Dakisolatie hellend dak</v>
      </c>
      <c r="M285" t="str">
        <f t="shared" si="13"/>
        <v>Dienstencentrum Kerklommer</v>
      </c>
      <c r="N285" s="22">
        <f t="shared" si="14"/>
        <v>7</v>
      </c>
    </row>
    <row r="286" spans="1:14" x14ac:dyDescent="0.3">
      <c r="A286" s="1">
        <v>2167721831</v>
      </c>
      <c r="B286" s="62">
        <v>7</v>
      </c>
      <c r="C286" s="33">
        <v>216770947</v>
      </c>
      <c r="D286" s="14" t="s">
        <v>695</v>
      </c>
      <c r="E286" s="22" t="s">
        <v>5296</v>
      </c>
      <c r="F286" s="1" t="s">
        <v>696</v>
      </c>
      <c r="G286" s="1" t="s">
        <v>193</v>
      </c>
      <c r="H286" s="20">
        <v>19980</v>
      </c>
      <c r="I286" s="1" t="s">
        <v>23</v>
      </c>
      <c r="J286" s="14" t="s">
        <v>698</v>
      </c>
      <c r="K286" t="str">
        <f t="shared" si="12"/>
        <v>Schrijnwerkrenovatie Hout</v>
      </c>
      <c r="M286" t="str">
        <f t="shared" si="13"/>
        <v>Dienstencentrum Kerklommer</v>
      </c>
      <c r="N286" s="22">
        <f t="shared" si="14"/>
        <v>7</v>
      </c>
    </row>
    <row r="287" spans="1:14" x14ac:dyDescent="0.3">
      <c r="A287" s="1">
        <v>2167721831</v>
      </c>
      <c r="B287" s="62">
        <v>7</v>
      </c>
      <c r="C287" s="33">
        <v>216770947</v>
      </c>
      <c r="D287" s="14" t="s">
        <v>695</v>
      </c>
      <c r="E287" s="22" t="s">
        <v>5296</v>
      </c>
      <c r="F287" s="1" t="s">
        <v>696</v>
      </c>
      <c r="G287" s="1" t="s">
        <v>198</v>
      </c>
      <c r="H287" s="20">
        <v>4680</v>
      </c>
      <c r="I287" s="1" t="s">
        <v>23</v>
      </c>
      <c r="J287" s="14" t="s">
        <v>700</v>
      </c>
      <c r="K287" t="str">
        <f t="shared" si="12"/>
        <v>Vloerisolatie (onder de vloerplaat)</v>
      </c>
      <c r="M287" t="str">
        <f t="shared" si="13"/>
        <v>Dienstencentrum Kerklommer</v>
      </c>
      <c r="N287" s="22">
        <f t="shared" si="14"/>
        <v>7</v>
      </c>
    </row>
    <row r="288" spans="1:14" x14ac:dyDescent="0.3">
      <c r="A288" s="1">
        <v>2167721831</v>
      </c>
      <c r="B288" s="62">
        <v>7</v>
      </c>
      <c r="C288" s="33">
        <v>216770947</v>
      </c>
      <c r="D288" s="14" t="s">
        <v>695</v>
      </c>
      <c r="E288" s="22" t="s">
        <v>5296</v>
      </c>
      <c r="F288" s="1" t="s">
        <v>696</v>
      </c>
      <c r="G288" s="1" t="s">
        <v>56</v>
      </c>
      <c r="H288" s="20">
        <v>720</v>
      </c>
      <c r="I288" s="1" t="s">
        <v>23</v>
      </c>
      <c r="J288" s="14" t="s">
        <v>702</v>
      </c>
      <c r="K288" t="str">
        <f t="shared" si="12"/>
        <v>Overige</v>
      </c>
      <c r="M288" t="str">
        <f t="shared" si="13"/>
        <v>Dienstencentrum Kerklommer</v>
      </c>
      <c r="N288" s="22">
        <f t="shared" si="14"/>
        <v>7</v>
      </c>
    </row>
    <row r="289" spans="1:14" x14ac:dyDescent="0.3">
      <c r="A289" s="1">
        <v>2167721831</v>
      </c>
      <c r="B289" s="62">
        <v>7</v>
      </c>
      <c r="C289" s="33">
        <v>216770947</v>
      </c>
      <c r="D289" s="14" t="s">
        <v>695</v>
      </c>
      <c r="E289" s="22" t="s">
        <v>5296</v>
      </c>
      <c r="F289" s="1" t="s">
        <v>696</v>
      </c>
      <c r="G289" s="1" t="s">
        <v>56</v>
      </c>
      <c r="H289" s="20">
        <v>519</v>
      </c>
      <c r="I289" s="1" t="s">
        <v>23</v>
      </c>
      <c r="J289" s="14" t="s">
        <v>703</v>
      </c>
      <c r="K289" t="str">
        <f t="shared" si="12"/>
        <v>Overige</v>
      </c>
      <c r="M289" t="str">
        <f t="shared" si="13"/>
        <v>Dienstencentrum Kerklommer</v>
      </c>
      <c r="N289" s="22">
        <f t="shared" si="14"/>
        <v>7</v>
      </c>
    </row>
    <row r="290" spans="1:14" x14ac:dyDescent="0.3">
      <c r="A290" s="1">
        <v>2167721831</v>
      </c>
      <c r="B290" s="62">
        <v>7</v>
      </c>
      <c r="C290" s="33">
        <v>216770947</v>
      </c>
      <c r="D290" s="14" t="s">
        <v>695</v>
      </c>
      <c r="E290" s="22" t="s">
        <v>5296</v>
      </c>
      <c r="F290" s="1" t="s">
        <v>696</v>
      </c>
      <c r="G290" s="1" t="s">
        <v>88</v>
      </c>
      <c r="H290" s="20">
        <v>462</v>
      </c>
      <c r="I290" s="1" t="s">
        <v>23</v>
      </c>
      <c r="J290" s="14" t="s">
        <v>704</v>
      </c>
      <c r="K290" t="str">
        <f t="shared" si="12"/>
        <v>Vervangen pompen</v>
      </c>
      <c r="M290" t="str">
        <f t="shared" si="13"/>
        <v>Dienstencentrum Kerklommer</v>
      </c>
      <c r="N290" s="22">
        <f t="shared" si="14"/>
        <v>7</v>
      </c>
    </row>
    <row r="291" spans="1:14" x14ac:dyDescent="0.3">
      <c r="A291" s="1">
        <v>2167721831</v>
      </c>
      <c r="B291" s="62">
        <v>7</v>
      </c>
      <c r="C291" s="33">
        <v>216770947</v>
      </c>
      <c r="D291" s="14" t="s">
        <v>695</v>
      </c>
      <c r="E291" s="22" t="s">
        <v>5296</v>
      </c>
      <c r="F291" s="1" t="s">
        <v>696</v>
      </c>
      <c r="G291" s="1" t="s">
        <v>42</v>
      </c>
      <c r="H291" s="20">
        <v>225</v>
      </c>
      <c r="I291" s="1" t="s">
        <v>23</v>
      </c>
      <c r="J291" s="14" t="s">
        <v>705</v>
      </c>
      <c r="K291" t="str">
        <f t="shared" si="12"/>
        <v>Isoleren pompen/kranen/hydraulica</v>
      </c>
      <c r="M291" t="str">
        <f t="shared" si="13"/>
        <v>Dienstencentrum Kerklommer</v>
      </c>
      <c r="N291" s="22">
        <f t="shared" si="14"/>
        <v>7</v>
      </c>
    </row>
    <row r="292" spans="1:14" x14ac:dyDescent="0.3">
      <c r="A292" s="1">
        <v>2167721831</v>
      </c>
      <c r="B292" s="62">
        <v>7</v>
      </c>
      <c r="C292" s="33">
        <v>216770947</v>
      </c>
      <c r="D292" s="14" t="s">
        <v>695</v>
      </c>
      <c r="E292" s="22" t="s">
        <v>5296</v>
      </c>
      <c r="F292" s="1" t="s">
        <v>696</v>
      </c>
      <c r="G292" s="1" t="s">
        <v>43</v>
      </c>
      <c r="H292" s="20">
        <v>221</v>
      </c>
      <c r="I292" s="1" t="s">
        <v>23</v>
      </c>
      <c r="J292" s="14" t="s">
        <v>706</v>
      </c>
      <c r="K292" t="str">
        <f t="shared" si="12"/>
        <v>Regeltechn.verwarming</v>
      </c>
      <c r="M292" t="str">
        <f t="shared" si="13"/>
        <v>Dienstencentrum Kerklommer</v>
      </c>
      <c r="N292" s="22">
        <f t="shared" si="14"/>
        <v>7</v>
      </c>
    </row>
    <row r="293" spans="1:14" x14ac:dyDescent="0.3">
      <c r="A293" s="1">
        <v>2167721831</v>
      </c>
      <c r="B293" s="62">
        <v>7</v>
      </c>
      <c r="C293" s="33">
        <v>216770947</v>
      </c>
      <c r="D293" s="14" t="s">
        <v>691</v>
      </c>
      <c r="E293" s="22" t="s">
        <v>5296</v>
      </c>
      <c r="F293" s="1" t="s">
        <v>692</v>
      </c>
      <c r="G293" s="1" t="s">
        <v>265</v>
      </c>
      <c r="H293" s="20">
        <v>36150</v>
      </c>
      <c r="I293" s="1" t="s">
        <v>23</v>
      </c>
      <c r="J293" s="14" t="s">
        <v>693</v>
      </c>
      <c r="K293" t="str">
        <f t="shared" si="12"/>
        <v>Dakisolatie hellend dak</v>
      </c>
      <c r="M293" t="str">
        <f t="shared" si="13"/>
        <v>Kerklommer</v>
      </c>
      <c r="N293" s="22">
        <f t="shared" si="14"/>
        <v>7</v>
      </c>
    </row>
    <row r="294" spans="1:14" x14ac:dyDescent="0.3">
      <c r="A294" s="1">
        <v>2167721831</v>
      </c>
      <c r="B294" s="62">
        <v>7</v>
      </c>
      <c r="C294" s="33">
        <v>216770947</v>
      </c>
      <c r="D294" s="14" t="s">
        <v>691</v>
      </c>
      <c r="E294" s="22" t="s">
        <v>5296</v>
      </c>
      <c r="F294" s="1" t="s">
        <v>692</v>
      </c>
      <c r="G294" s="1" t="s">
        <v>198</v>
      </c>
      <c r="H294" s="20">
        <v>27900</v>
      </c>
      <c r="I294" s="1" t="s">
        <v>23</v>
      </c>
      <c r="J294" s="14" t="s">
        <v>694</v>
      </c>
      <c r="K294" t="str">
        <f t="shared" si="12"/>
        <v>Vloerisolatie (onder de vloerplaat)</v>
      </c>
      <c r="M294" t="str">
        <f t="shared" si="13"/>
        <v>Kerklommer</v>
      </c>
      <c r="N294" s="22">
        <f t="shared" si="14"/>
        <v>7</v>
      </c>
    </row>
    <row r="295" spans="1:14" x14ac:dyDescent="0.3">
      <c r="A295" s="1">
        <v>2167721831</v>
      </c>
      <c r="B295" s="62">
        <v>7</v>
      </c>
      <c r="C295" s="33">
        <v>216770947</v>
      </c>
      <c r="D295" s="14" t="s">
        <v>691</v>
      </c>
      <c r="E295" s="22" t="s">
        <v>5296</v>
      </c>
      <c r="F295" s="1" t="s">
        <v>692</v>
      </c>
      <c r="G295" s="1" t="s">
        <v>148</v>
      </c>
      <c r="H295" s="20">
        <v>11188</v>
      </c>
      <c r="I295" s="1" t="s">
        <v>23</v>
      </c>
      <c r="J295" s="14" t="s">
        <v>699</v>
      </c>
      <c r="K295" t="str">
        <f t="shared" si="12"/>
        <v>Renovatie SWW</v>
      </c>
      <c r="M295" t="str">
        <f t="shared" si="13"/>
        <v>Kerklommer</v>
      </c>
      <c r="N295" s="22">
        <f t="shared" si="14"/>
        <v>7</v>
      </c>
    </row>
    <row r="296" spans="1:14" x14ac:dyDescent="0.3">
      <c r="A296" s="1">
        <v>2167721831</v>
      </c>
      <c r="B296" s="62">
        <v>7</v>
      </c>
      <c r="C296" s="33">
        <v>216770947</v>
      </c>
      <c r="D296" s="14" t="s">
        <v>691</v>
      </c>
      <c r="E296" s="22" t="s">
        <v>5296</v>
      </c>
      <c r="F296" s="1" t="s">
        <v>692</v>
      </c>
      <c r="G296" s="1" t="s">
        <v>214</v>
      </c>
      <c r="H296" s="20">
        <v>3900</v>
      </c>
      <c r="I296" s="1" t="s">
        <v>23</v>
      </c>
      <c r="J296" s="14" t="s">
        <v>701</v>
      </c>
      <c r="K296" t="str">
        <f t="shared" si="12"/>
        <v>Dakisolatie plat dak</v>
      </c>
      <c r="M296" t="str">
        <f t="shared" si="13"/>
        <v>Kerklommer</v>
      </c>
      <c r="N296" s="22">
        <f t="shared" si="14"/>
        <v>7</v>
      </c>
    </row>
    <row r="297" spans="1:14" x14ac:dyDescent="0.3">
      <c r="A297" s="1">
        <v>2167721831</v>
      </c>
      <c r="B297" s="62" t="s">
        <v>20</v>
      </c>
      <c r="C297" s="33">
        <v>216770947</v>
      </c>
      <c r="D297" s="14" t="s">
        <v>5298</v>
      </c>
      <c r="E297" s="22" t="s">
        <v>5296</v>
      </c>
      <c r="F297" s="1" t="s">
        <v>696</v>
      </c>
      <c r="G297" s="1" t="s">
        <v>5258</v>
      </c>
      <c r="H297" s="20">
        <v>11100</v>
      </c>
      <c r="I297" s="1" t="s">
        <v>23</v>
      </c>
      <c r="J297" s="14" t="s">
        <v>5299</v>
      </c>
      <c r="K297" t="str">
        <f t="shared" si="12"/>
        <v>Relighting</v>
      </c>
      <c r="M297" t="str">
        <f t="shared" si="13"/>
        <v>Dienstencentrum Kerklommer</v>
      </c>
      <c r="N297" s="22" t="str">
        <f t="shared" si="14"/>
        <v>R1</v>
      </c>
    </row>
    <row r="298" spans="1:14" x14ac:dyDescent="0.3">
      <c r="A298" s="1">
        <v>2167721831</v>
      </c>
      <c r="B298" s="62" t="s">
        <v>20</v>
      </c>
      <c r="C298" s="33">
        <v>216770947</v>
      </c>
      <c r="D298" s="14" t="s">
        <v>5295</v>
      </c>
      <c r="E298" s="22" t="s">
        <v>5296</v>
      </c>
      <c r="F298" s="1" t="s">
        <v>692</v>
      </c>
      <c r="G298" s="1" t="s">
        <v>5258</v>
      </c>
      <c r="H298" s="20">
        <v>27000</v>
      </c>
      <c r="I298" s="1" t="s">
        <v>23</v>
      </c>
      <c r="J298" s="14" t="s">
        <v>5297</v>
      </c>
      <c r="K298" t="str">
        <f t="shared" si="12"/>
        <v>Relighting</v>
      </c>
      <c r="M298" t="str">
        <f t="shared" si="13"/>
        <v>Kerklommer</v>
      </c>
      <c r="N298" s="22" t="str">
        <f t="shared" si="14"/>
        <v>R1</v>
      </c>
    </row>
    <row r="299" spans="1:14" x14ac:dyDescent="0.3">
      <c r="A299" s="1">
        <v>2399475618</v>
      </c>
      <c r="B299" s="62">
        <v>5</v>
      </c>
      <c r="C299" s="33">
        <v>239946326</v>
      </c>
      <c r="D299" s="14" t="s">
        <v>711</v>
      </c>
      <c r="E299" s="22" t="s">
        <v>708</v>
      </c>
      <c r="F299" s="1" t="s">
        <v>712</v>
      </c>
      <c r="G299" s="1" t="s">
        <v>329</v>
      </c>
      <c r="H299" s="20">
        <v>4386</v>
      </c>
      <c r="I299" s="1" t="s">
        <v>23</v>
      </c>
      <c r="J299" s="14" t="s">
        <v>713</v>
      </c>
      <c r="K299" t="str">
        <f t="shared" si="12"/>
        <v>Relighting/relamping</v>
      </c>
      <c r="M299" t="str">
        <f t="shared" si="13"/>
        <v>Kloosterhof</v>
      </c>
      <c r="N299" s="22">
        <f t="shared" si="14"/>
        <v>5</v>
      </c>
    </row>
    <row r="300" spans="1:14" x14ac:dyDescent="0.3">
      <c r="A300" s="1">
        <v>2399475618</v>
      </c>
      <c r="B300" s="62">
        <v>10</v>
      </c>
      <c r="C300" s="33">
        <v>239946326</v>
      </c>
      <c r="D300" s="14" t="s">
        <v>707</v>
      </c>
      <c r="E300" s="22" t="s">
        <v>708</v>
      </c>
      <c r="F300" s="1" t="s">
        <v>709</v>
      </c>
      <c r="G300" s="1" t="s">
        <v>419</v>
      </c>
      <c r="H300" s="20">
        <v>2200</v>
      </c>
      <c r="I300" s="1" t="s">
        <v>23</v>
      </c>
      <c r="J300" s="14" t="s">
        <v>710</v>
      </c>
      <c r="K300" t="str">
        <f t="shared" si="12"/>
        <v>Warmtepompen</v>
      </c>
      <c r="M300" t="str">
        <f t="shared" si="13"/>
        <v>Centrale Administratie</v>
      </c>
      <c r="N300" s="22">
        <f t="shared" si="14"/>
        <v>10</v>
      </c>
    </row>
    <row r="301" spans="1:14" x14ac:dyDescent="0.3">
      <c r="A301" s="1">
        <v>2399475618</v>
      </c>
      <c r="B301" s="62" t="s">
        <v>20</v>
      </c>
      <c r="C301" s="33">
        <v>239946326</v>
      </c>
      <c r="D301" s="14" t="s">
        <v>5303</v>
      </c>
      <c r="E301" s="22" t="s">
        <v>708</v>
      </c>
      <c r="F301" s="1" t="s">
        <v>5304</v>
      </c>
      <c r="G301" s="1" t="s">
        <v>5258</v>
      </c>
      <c r="H301" s="20">
        <v>51671</v>
      </c>
      <c r="I301" s="1" t="s">
        <v>23</v>
      </c>
      <c r="J301" s="14" t="s">
        <v>5305</v>
      </c>
      <c r="K301" t="str">
        <f t="shared" si="12"/>
        <v>Relighting</v>
      </c>
      <c r="M301" t="str">
        <f t="shared" si="13"/>
        <v>Corsala</v>
      </c>
      <c r="N301" s="22" t="str">
        <f t="shared" si="14"/>
        <v>R1</v>
      </c>
    </row>
    <row r="302" spans="1:14" x14ac:dyDescent="0.3">
      <c r="A302" s="1">
        <v>2399475618</v>
      </c>
      <c r="B302" s="62" t="s">
        <v>20</v>
      </c>
      <c r="C302" s="33">
        <v>239946326</v>
      </c>
      <c r="D302" s="14" t="s">
        <v>5306</v>
      </c>
      <c r="E302" s="22" t="s">
        <v>708</v>
      </c>
      <c r="F302" s="1" t="s">
        <v>712</v>
      </c>
      <c r="G302" s="1" t="s">
        <v>329</v>
      </c>
      <c r="H302" s="20">
        <v>29774</v>
      </c>
      <c r="I302" s="1" t="s">
        <v>23</v>
      </c>
      <c r="J302" s="14" t="s">
        <v>5307</v>
      </c>
      <c r="K302" t="str">
        <f t="shared" si="12"/>
        <v>Relighting/relamping</v>
      </c>
      <c r="M302" t="str">
        <f t="shared" si="13"/>
        <v>Kloosterhof</v>
      </c>
      <c r="N302" s="22" t="str">
        <f t="shared" si="14"/>
        <v>R1</v>
      </c>
    </row>
    <row r="303" spans="1:14" x14ac:dyDescent="0.3">
      <c r="A303" s="1">
        <v>2399475618</v>
      </c>
      <c r="B303" s="62" t="s">
        <v>20</v>
      </c>
      <c r="C303" s="33">
        <v>239946326</v>
      </c>
      <c r="D303" s="14" t="s">
        <v>5300</v>
      </c>
      <c r="E303" s="22" t="s">
        <v>708</v>
      </c>
      <c r="F303" s="1" t="s">
        <v>5301</v>
      </c>
      <c r="G303" s="1" t="s">
        <v>5258</v>
      </c>
      <c r="H303" s="20">
        <v>25145</v>
      </c>
      <c r="I303" s="1" t="s">
        <v>23</v>
      </c>
      <c r="J303" s="14" t="s">
        <v>5302</v>
      </c>
      <c r="K303" t="str">
        <f t="shared" si="12"/>
        <v>Relighting</v>
      </c>
      <c r="M303" t="str">
        <f t="shared" si="13"/>
        <v>WZC Reigersvliet</v>
      </c>
      <c r="N303" s="22" t="str">
        <f t="shared" si="14"/>
        <v>R1</v>
      </c>
    </row>
    <row r="304" spans="1:14" x14ac:dyDescent="0.3">
      <c r="A304" s="1">
        <v>2427427340</v>
      </c>
      <c r="B304" s="62">
        <v>11</v>
      </c>
      <c r="C304" s="33">
        <v>242469910</v>
      </c>
      <c r="D304" s="14" t="s">
        <v>722</v>
      </c>
      <c r="E304" s="22" t="s">
        <v>437</v>
      </c>
      <c r="F304" s="1" t="s">
        <v>437</v>
      </c>
      <c r="G304" s="1" t="s">
        <v>43</v>
      </c>
      <c r="H304" s="20">
        <v>150412.92300000001</v>
      </c>
      <c r="I304" s="1" t="s">
        <v>57</v>
      </c>
      <c r="J304" s="20" t="s">
        <v>723</v>
      </c>
      <c r="K304" t="str">
        <f t="shared" si="12"/>
        <v>Regeltechn.verwarming</v>
      </c>
      <c r="M304" t="str">
        <f t="shared" si="13"/>
        <v>Algemeen Ziekenhuis Vesalius</v>
      </c>
      <c r="N304" s="22">
        <f t="shared" si="14"/>
        <v>11</v>
      </c>
    </row>
    <row r="305" spans="1:14" x14ac:dyDescent="0.3">
      <c r="A305" s="1">
        <v>2427427340</v>
      </c>
      <c r="B305" s="62">
        <v>11</v>
      </c>
      <c r="C305" s="33">
        <v>242469910</v>
      </c>
      <c r="D305" s="14" t="s">
        <v>722</v>
      </c>
      <c r="E305" s="22" t="s">
        <v>437</v>
      </c>
      <c r="F305" s="1" t="s">
        <v>437</v>
      </c>
      <c r="G305" s="1" t="s">
        <v>148</v>
      </c>
      <c r="H305" s="20">
        <v>62981.169000000002</v>
      </c>
      <c r="I305" s="1" t="s">
        <v>57</v>
      </c>
      <c r="J305" s="20" t="s">
        <v>724</v>
      </c>
      <c r="K305" t="str">
        <f t="shared" si="12"/>
        <v>Renovatie SWW</v>
      </c>
      <c r="M305" t="str">
        <f t="shared" si="13"/>
        <v>Algemeen Ziekenhuis Vesalius</v>
      </c>
      <c r="N305" s="22">
        <f t="shared" si="14"/>
        <v>11</v>
      </c>
    </row>
    <row r="306" spans="1:14" x14ac:dyDescent="0.3">
      <c r="A306" s="1">
        <v>2427427340</v>
      </c>
      <c r="B306" s="62">
        <v>11</v>
      </c>
      <c r="C306" s="33">
        <v>242469910</v>
      </c>
      <c r="D306" s="14" t="s">
        <v>722</v>
      </c>
      <c r="E306" s="22" t="s">
        <v>437</v>
      </c>
      <c r="F306" s="1" t="s">
        <v>437</v>
      </c>
      <c r="G306" s="1" t="s">
        <v>190</v>
      </c>
      <c r="H306" s="20">
        <v>40469.978999999999</v>
      </c>
      <c r="I306" s="1" t="s">
        <v>57</v>
      </c>
      <c r="J306" s="20" t="s">
        <v>725</v>
      </c>
      <c r="K306" t="str">
        <f t="shared" si="12"/>
        <v>Warmtepompen en koeling</v>
      </c>
      <c r="M306" t="str">
        <f t="shared" si="13"/>
        <v>Algemeen Ziekenhuis Vesalius</v>
      </c>
      <c r="N306" s="22">
        <f t="shared" si="14"/>
        <v>11</v>
      </c>
    </row>
    <row r="307" spans="1:14" x14ac:dyDescent="0.3">
      <c r="A307" s="1">
        <v>2427427340</v>
      </c>
      <c r="B307" s="62">
        <v>11</v>
      </c>
      <c r="C307" s="33">
        <v>242469910</v>
      </c>
      <c r="D307" s="14" t="s">
        <v>722</v>
      </c>
      <c r="E307" s="22" t="s">
        <v>437</v>
      </c>
      <c r="F307" s="1" t="s">
        <v>437</v>
      </c>
      <c r="G307" s="1" t="s">
        <v>242</v>
      </c>
      <c r="H307" s="20">
        <v>39000</v>
      </c>
      <c r="I307" s="1" t="s">
        <v>57</v>
      </c>
      <c r="J307" s="14" t="s">
        <v>726</v>
      </c>
      <c r="K307" t="str">
        <f t="shared" si="12"/>
        <v>Regeltechnisch</v>
      </c>
      <c r="M307" t="str">
        <f t="shared" si="13"/>
        <v>Algemeen Ziekenhuis Vesalius</v>
      </c>
      <c r="N307" s="22">
        <f t="shared" si="14"/>
        <v>11</v>
      </c>
    </row>
    <row r="308" spans="1:14" x14ac:dyDescent="0.3">
      <c r="A308" s="1">
        <v>2427427340</v>
      </c>
      <c r="B308" s="62" t="s">
        <v>324</v>
      </c>
      <c r="C308" s="33">
        <v>242469910</v>
      </c>
      <c r="D308" s="14" t="s">
        <v>436</v>
      </c>
      <c r="E308" s="22" t="s">
        <v>437</v>
      </c>
      <c r="F308" s="1" t="s">
        <v>437</v>
      </c>
      <c r="G308" s="1" t="s">
        <v>210</v>
      </c>
      <c r="H308" s="20">
        <v>297000</v>
      </c>
      <c r="I308" s="1" t="s">
        <v>57</v>
      </c>
      <c r="J308" s="14" t="s">
        <v>714</v>
      </c>
      <c r="K308" t="str">
        <f t="shared" si="12"/>
        <v>Stookplaatsrenovatie</v>
      </c>
      <c r="M308" t="str">
        <f t="shared" si="13"/>
        <v>Algemeen Ziekenhuis Vesalius</v>
      </c>
      <c r="N308" s="22" t="str">
        <f t="shared" si="14"/>
        <v>6c</v>
      </c>
    </row>
    <row r="309" spans="1:14" x14ac:dyDescent="0.3">
      <c r="A309" s="1">
        <v>2427427340</v>
      </c>
      <c r="B309" s="62" t="s">
        <v>324</v>
      </c>
      <c r="C309" s="33">
        <v>242469910</v>
      </c>
      <c r="D309" s="14" t="s">
        <v>436</v>
      </c>
      <c r="E309" s="22" t="s">
        <v>437</v>
      </c>
      <c r="F309" s="1" t="s">
        <v>437</v>
      </c>
      <c r="G309" s="1" t="s">
        <v>320</v>
      </c>
      <c r="H309" s="20">
        <v>80542</v>
      </c>
      <c r="I309" s="1" t="s">
        <v>23</v>
      </c>
      <c r="J309" s="14" t="s">
        <v>715</v>
      </c>
      <c r="K309" t="str">
        <f t="shared" si="12"/>
        <v>Regeltechn. ventilatie</v>
      </c>
      <c r="M309" t="str">
        <f t="shared" si="13"/>
        <v>Algemeen Ziekenhuis Vesalius</v>
      </c>
      <c r="N309" s="22" t="str">
        <f t="shared" si="14"/>
        <v>6c</v>
      </c>
    </row>
    <row r="310" spans="1:14" x14ac:dyDescent="0.3">
      <c r="A310" s="1">
        <v>2427427340</v>
      </c>
      <c r="B310" s="62" t="s">
        <v>324</v>
      </c>
      <c r="C310" s="33">
        <v>242469910</v>
      </c>
      <c r="D310" s="14" t="s">
        <v>436</v>
      </c>
      <c r="E310" s="22" t="s">
        <v>437</v>
      </c>
      <c r="F310" s="1" t="s">
        <v>437</v>
      </c>
      <c r="G310" s="1" t="s">
        <v>329</v>
      </c>
      <c r="H310" s="20">
        <v>72000</v>
      </c>
      <c r="I310" s="1" t="s">
        <v>57</v>
      </c>
      <c r="J310" s="14" t="s">
        <v>716</v>
      </c>
      <c r="K310" t="str">
        <f t="shared" si="12"/>
        <v>Relighting/relamping</v>
      </c>
      <c r="M310" t="str">
        <f t="shared" si="13"/>
        <v>Algemeen Ziekenhuis Vesalius</v>
      </c>
      <c r="N310" s="22" t="str">
        <f t="shared" si="14"/>
        <v>6c</v>
      </c>
    </row>
    <row r="311" spans="1:14" x14ac:dyDescent="0.3">
      <c r="A311" s="1">
        <v>2427427340</v>
      </c>
      <c r="B311" s="62" t="s">
        <v>324</v>
      </c>
      <c r="C311" s="33">
        <v>242469910</v>
      </c>
      <c r="D311" s="14" t="s">
        <v>436</v>
      </c>
      <c r="E311" s="22" t="s">
        <v>437</v>
      </c>
      <c r="F311" s="1" t="s">
        <v>437</v>
      </c>
      <c r="G311" s="1" t="s">
        <v>88</v>
      </c>
      <c r="H311" s="20">
        <v>60000</v>
      </c>
      <c r="I311" s="1" t="s">
        <v>57</v>
      </c>
      <c r="J311" s="14" t="s">
        <v>717</v>
      </c>
      <c r="K311" t="str">
        <f t="shared" si="12"/>
        <v>Vervangen pompen</v>
      </c>
      <c r="M311" t="str">
        <f t="shared" si="13"/>
        <v>Algemeen Ziekenhuis Vesalius</v>
      </c>
      <c r="N311" s="22" t="str">
        <f t="shared" si="14"/>
        <v>6c</v>
      </c>
    </row>
    <row r="312" spans="1:14" x14ac:dyDescent="0.3">
      <c r="A312" s="1">
        <v>2427427340</v>
      </c>
      <c r="B312" s="62" t="s">
        <v>324</v>
      </c>
      <c r="C312" s="33">
        <v>242469910</v>
      </c>
      <c r="D312" s="14" t="s">
        <v>436</v>
      </c>
      <c r="E312" s="22" t="s">
        <v>437</v>
      </c>
      <c r="F312" s="1" t="s">
        <v>437</v>
      </c>
      <c r="G312" s="1" t="s">
        <v>242</v>
      </c>
      <c r="H312" s="20">
        <v>27502</v>
      </c>
      <c r="I312" s="1" t="s">
        <v>57</v>
      </c>
      <c r="J312" s="14" t="s">
        <v>718</v>
      </c>
      <c r="K312" t="str">
        <f t="shared" si="12"/>
        <v>Regeltechnisch</v>
      </c>
      <c r="M312" t="str">
        <f t="shared" si="13"/>
        <v>Algemeen Ziekenhuis Vesalius</v>
      </c>
      <c r="N312" s="22" t="str">
        <f t="shared" si="14"/>
        <v>6c</v>
      </c>
    </row>
    <row r="313" spans="1:14" x14ac:dyDescent="0.3">
      <c r="A313" s="1">
        <v>2427427340</v>
      </c>
      <c r="B313" s="62" t="s">
        <v>324</v>
      </c>
      <c r="C313" s="33">
        <v>242469910</v>
      </c>
      <c r="D313" s="14" t="s">
        <v>436</v>
      </c>
      <c r="E313" s="22" t="s">
        <v>437</v>
      </c>
      <c r="F313" s="1" t="s">
        <v>437</v>
      </c>
      <c r="G313" s="1" t="s">
        <v>46</v>
      </c>
      <c r="H313" s="20">
        <v>13005</v>
      </c>
      <c r="I313" s="1" t="s">
        <v>57</v>
      </c>
      <c r="J313" s="14" t="s">
        <v>719</v>
      </c>
      <c r="K313" t="str">
        <f t="shared" si="12"/>
        <v>Monitoring</v>
      </c>
      <c r="M313" t="str">
        <f t="shared" si="13"/>
        <v>Algemeen Ziekenhuis Vesalius</v>
      </c>
      <c r="N313" s="22" t="str">
        <f t="shared" si="14"/>
        <v>6c</v>
      </c>
    </row>
    <row r="314" spans="1:14" x14ac:dyDescent="0.3">
      <c r="A314" s="1">
        <v>2427427340</v>
      </c>
      <c r="B314" s="62" t="s">
        <v>324</v>
      </c>
      <c r="C314" s="33">
        <v>242469910</v>
      </c>
      <c r="D314" s="14" t="s">
        <v>436</v>
      </c>
      <c r="E314" s="22" t="s">
        <v>437</v>
      </c>
      <c r="F314" s="1" t="s">
        <v>437</v>
      </c>
      <c r="G314" s="1" t="s">
        <v>77</v>
      </c>
      <c r="H314" s="20">
        <v>6000</v>
      </c>
      <c r="I314" s="1" t="s">
        <v>57</v>
      </c>
      <c r="J314" s="14" t="s">
        <v>720</v>
      </c>
      <c r="K314" t="str">
        <f t="shared" si="12"/>
        <v>Isoleren leidingen</v>
      </c>
      <c r="M314" t="str">
        <f t="shared" si="13"/>
        <v>Algemeen Ziekenhuis Vesalius</v>
      </c>
      <c r="N314" s="22" t="str">
        <f t="shared" si="14"/>
        <v>6c</v>
      </c>
    </row>
    <row r="315" spans="1:14" x14ac:dyDescent="0.3">
      <c r="A315" s="1">
        <v>2427427340</v>
      </c>
      <c r="B315" s="62" t="s">
        <v>324</v>
      </c>
      <c r="C315" s="33">
        <v>242469910</v>
      </c>
      <c r="D315" s="14" t="s">
        <v>436</v>
      </c>
      <c r="E315" s="22" t="s">
        <v>437</v>
      </c>
      <c r="F315" s="1" t="s">
        <v>437</v>
      </c>
      <c r="G315" s="1" t="s">
        <v>56</v>
      </c>
      <c r="H315" s="20">
        <v>1869</v>
      </c>
      <c r="I315" s="1" t="s">
        <v>57</v>
      </c>
      <c r="J315" s="20" t="s">
        <v>721</v>
      </c>
      <c r="K315" t="str">
        <f t="shared" si="12"/>
        <v>Overige</v>
      </c>
      <c r="M315" t="str">
        <f t="shared" si="13"/>
        <v>Algemeen Ziekenhuis Vesalius</v>
      </c>
      <c r="N315" s="22" t="str">
        <f t="shared" si="14"/>
        <v>6c</v>
      </c>
    </row>
    <row r="316" spans="1:14" x14ac:dyDescent="0.3">
      <c r="A316" s="1">
        <v>2482879666</v>
      </c>
      <c r="B316" s="62" t="s">
        <v>324</v>
      </c>
      <c r="C316" s="33">
        <v>248015142</v>
      </c>
      <c r="D316" s="14" t="s">
        <v>727</v>
      </c>
      <c r="E316" s="22" t="s">
        <v>728</v>
      </c>
      <c r="F316" s="1" t="s">
        <v>729</v>
      </c>
      <c r="G316" s="1" t="s">
        <v>201</v>
      </c>
      <c r="H316" s="20">
        <v>256889.4</v>
      </c>
      <c r="I316" s="1" t="s">
        <v>23</v>
      </c>
      <c r="J316" s="14" t="s">
        <v>730</v>
      </c>
      <c r="K316" t="str">
        <f t="shared" si="12"/>
        <v>Schrijnwerkrenovatie</v>
      </c>
      <c r="M316" t="str">
        <f t="shared" si="13"/>
        <v>Gebouw K12</v>
      </c>
      <c r="N316" s="22" t="str">
        <f t="shared" si="14"/>
        <v>6c</v>
      </c>
    </row>
    <row r="317" spans="1:14" x14ac:dyDescent="0.3">
      <c r="A317" s="1">
        <v>2482879666</v>
      </c>
      <c r="B317" s="62" t="s">
        <v>324</v>
      </c>
      <c r="C317" s="33">
        <v>248015142</v>
      </c>
      <c r="D317" s="14" t="s">
        <v>731</v>
      </c>
      <c r="E317" s="22" t="s">
        <v>728</v>
      </c>
      <c r="F317" s="1" t="s">
        <v>732</v>
      </c>
      <c r="G317" s="1" t="s">
        <v>329</v>
      </c>
      <c r="H317" s="20">
        <v>207000</v>
      </c>
      <c r="I317" s="1" t="s">
        <v>23</v>
      </c>
      <c r="J317" s="20" t="s">
        <v>733</v>
      </c>
      <c r="K317" t="str">
        <f t="shared" si="12"/>
        <v>Relighting/relamping</v>
      </c>
      <c r="M317" t="str">
        <f t="shared" si="13"/>
        <v>Gebouw P8</v>
      </c>
      <c r="N317" s="22" t="str">
        <f t="shared" si="14"/>
        <v>6c</v>
      </c>
    </row>
    <row r="318" spans="1:14" x14ac:dyDescent="0.3">
      <c r="A318" s="1">
        <v>2500451531</v>
      </c>
      <c r="B318" s="62">
        <v>11</v>
      </c>
      <c r="C318" s="33">
        <v>249772327</v>
      </c>
      <c r="D318" s="14" t="s">
        <v>734</v>
      </c>
      <c r="E318" s="22" t="s">
        <v>735</v>
      </c>
      <c r="F318" s="1" t="s">
        <v>736</v>
      </c>
      <c r="G318" s="1" t="s">
        <v>269</v>
      </c>
      <c r="H318" s="20">
        <v>16200</v>
      </c>
      <c r="I318" s="1" t="s">
        <v>23</v>
      </c>
      <c r="J318" s="20" t="s">
        <v>737</v>
      </c>
      <c r="K318" t="str">
        <f t="shared" si="12"/>
        <v>Schrijnwerkrenovatie Aluminium</v>
      </c>
      <c r="M318" t="str">
        <f t="shared" si="13"/>
        <v>Ouderenzorg - Gebouw P</v>
      </c>
      <c r="N318" s="22">
        <f t="shared" si="14"/>
        <v>11</v>
      </c>
    </row>
    <row r="319" spans="1:14" x14ac:dyDescent="0.3">
      <c r="A319" s="1">
        <v>2500451531</v>
      </c>
      <c r="B319" s="62">
        <v>11</v>
      </c>
      <c r="C319" s="33">
        <v>249772327</v>
      </c>
      <c r="D319" s="14" t="s">
        <v>734</v>
      </c>
      <c r="E319" s="22" t="s">
        <v>735</v>
      </c>
      <c r="F319" s="1" t="s">
        <v>736</v>
      </c>
      <c r="G319" s="1" t="s">
        <v>144</v>
      </c>
      <c r="H319" s="20">
        <v>12360</v>
      </c>
      <c r="I319" s="1" t="s">
        <v>23</v>
      </c>
      <c r="J319" s="14" t="s">
        <v>738</v>
      </c>
      <c r="K319" t="str">
        <f t="shared" si="12"/>
        <v>Regeltechn.ventilatie</v>
      </c>
      <c r="M319" t="str">
        <f t="shared" si="13"/>
        <v>Ouderenzorg - Gebouw P</v>
      </c>
      <c r="N319" s="22">
        <f t="shared" si="14"/>
        <v>11</v>
      </c>
    </row>
    <row r="320" spans="1:14" x14ac:dyDescent="0.3">
      <c r="A320" s="1">
        <v>2568290881</v>
      </c>
      <c r="B320" s="62">
        <v>4</v>
      </c>
      <c r="C320" s="33">
        <v>256543917</v>
      </c>
      <c r="D320" s="14" t="s">
        <v>739</v>
      </c>
      <c r="E320" s="22" t="s">
        <v>6238</v>
      </c>
      <c r="F320" s="1" t="s">
        <v>740</v>
      </c>
      <c r="G320" s="1" t="s">
        <v>210</v>
      </c>
      <c r="H320" s="20">
        <v>27182</v>
      </c>
      <c r="I320" s="1" t="s">
        <v>23</v>
      </c>
      <c r="J320" s="14" t="s">
        <v>741</v>
      </c>
      <c r="K320" t="str">
        <f t="shared" si="12"/>
        <v>Stookplaatsrenovatie</v>
      </c>
      <c r="M320" t="str">
        <f t="shared" si="13"/>
        <v>Ziekenhuis Oost-Limburg SB</v>
      </c>
      <c r="N320" s="22">
        <f t="shared" si="14"/>
        <v>4</v>
      </c>
    </row>
    <row r="321" spans="1:14" x14ac:dyDescent="0.3">
      <c r="A321" s="1">
        <v>2568290881</v>
      </c>
      <c r="B321" s="62">
        <v>4</v>
      </c>
      <c r="C321" s="33">
        <v>256543917</v>
      </c>
      <c r="D321" s="14" t="s">
        <v>742</v>
      </c>
      <c r="E321" s="22" t="s">
        <v>6238</v>
      </c>
      <c r="F321" s="1" t="s">
        <v>743</v>
      </c>
      <c r="G321" s="1" t="s">
        <v>77</v>
      </c>
      <c r="H321" s="45">
        <v>205</v>
      </c>
      <c r="I321" s="1" t="s">
        <v>23</v>
      </c>
      <c r="J321" s="14" t="s">
        <v>744</v>
      </c>
      <c r="K321" t="str">
        <f t="shared" si="12"/>
        <v>Isoleren leidingen</v>
      </c>
      <c r="M321" t="str">
        <f t="shared" si="13"/>
        <v>Ziekenhuis Oost-Limburg SJ</v>
      </c>
      <c r="N321" s="22">
        <f t="shared" si="14"/>
        <v>4</v>
      </c>
    </row>
    <row r="322" spans="1:14" x14ac:dyDescent="0.3">
      <c r="A322" s="1">
        <v>2632241318</v>
      </c>
      <c r="B322" s="62">
        <v>3</v>
      </c>
      <c r="C322" s="33">
        <v>262926616</v>
      </c>
      <c r="D322" s="14" t="s">
        <v>745</v>
      </c>
      <c r="E322" s="22" t="s">
        <v>746</v>
      </c>
      <c r="F322" s="1" t="s">
        <v>747</v>
      </c>
      <c r="G322" s="1" t="s">
        <v>320</v>
      </c>
      <c r="H322" s="45">
        <v>44964</v>
      </c>
      <c r="I322" s="1" t="s">
        <v>23</v>
      </c>
      <c r="J322" s="14" t="s">
        <v>748</v>
      </c>
      <c r="K322" t="str">
        <f t="shared" si="12"/>
        <v>Regeltechn. ventilatie</v>
      </c>
      <c r="M322" t="str">
        <f t="shared" si="13"/>
        <v>AZ Jan Palfijn Gent</v>
      </c>
      <c r="N322" s="22">
        <f t="shared" si="14"/>
        <v>3</v>
      </c>
    </row>
    <row r="323" spans="1:14" x14ac:dyDescent="0.3">
      <c r="A323" s="1">
        <v>2632241318</v>
      </c>
      <c r="B323" s="65">
        <v>3</v>
      </c>
      <c r="C323" s="33">
        <v>262926616</v>
      </c>
      <c r="D323" s="28" t="s">
        <v>745</v>
      </c>
      <c r="E323" s="22" t="s">
        <v>746</v>
      </c>
      <c r="F323" s="39" t="s">
        <v>747</v>
      </c>
      <c r="G323" s="39" t="s">
        <v>109</v>
      </c>
      <c r="H323" s="52">
        <v>14864</v>
      </c>
      <c r="I323" s="1" t="s">
        <v>23</v>
      </c>
      <c r="J323" s="28" t="s">
        <v>752</v>
      </c>
      <c r="K323" t="str">
        <f t="shared" ref="K323:K386" si="15">G323</f>
        <v>Zonneboiler</v>
      </c>
      <c r="M323" t="str">
        <f t="shared" ref="M323:M386" si="16">F323</f>
        <v>AZ Jan Palfijn Gent</v>
      </c>
      <c r="N323" s="22">
        <f t="shared" ref="N323:N386" si="17">B323</f>
        <v>3</v>
      </c>
    </row>
    <row r="324" spans="1:14" x14ac:dyDescent="0.3">
      <c r="A324" s="1">
        <v>2632241318</v>
      </c>
      <c r="B324" s="62">
        <v>3</v>
      </c>
      <c r="C324" s="33">
        <v>262926616</v>
      </c>
      <c r="D324" s="14" t="s">
        <v>745</v>
      </c>
      <c r="E324" s="22" t="s">
        <v>746</v>
      </c>
      <c r="F324" s="1" t="s">
        <v>747</v>
      </c>
      <c r="G324" s="1" t="s">
        <v>419</v>
      </c>
      <c r="H324" s="20">
        <v>475.52</v>
      </c>
      <c r="I324" s="1" t="s">
        <v>23</v>
      </c>
      <c r="J324" s="14" t="s">
        <v>756</v>
      </c>
      <c r="K324" t="str">
        <f t="shared" si="15"/>
        <v>Warmtepompen</v>
      </c>
      <c r="M324" t="str">
        <f t="shared" si="16"/>
        <v>AZ Jan Palfijn Gent</v>
      </c>
      <c r="N324" s="22">
        <f t="shared" si="17"/>
        <v>3</v>
      </c>
    </row>
    <row r="325" spans="1:14" x14ac:dyDescent="0.3">
      <c r="A325" s="1">
        <v>2632241318</v>
      </c>
      <c r="B325" s="62">
        <v>3</v>
      </c>
      <c r="C325" s="33">
        <v>262926616</v>
      </c>
      <c r="D325" s="14" t="s">
        <v>749</v>
      </c>
      <c r="E325" s="22" t="s">
        <v>746</v>
      </c>
      <c r="F325" s="1" t="s">
        <v>750</v>
      </c>
      <c r="G325" s="1" t="s">
        <v>109</v>
      </c>
      <c r="H325" s="45">
        <v>33000</v>
      </c>
      <c r="I325" s="1" t="s">
        <v>23</v>
      </c>
      <c r="J325" s="14" t="s">
        <v>751</v>
      </c>
      <c r="K325" t="str">
        <f t="shared" si="15"/>
        <v>Zonneboiler</v>
      </c>
      <c r="M325" t="str">
        <f t="shared" si="16"/>
        <v>AZ Jan Palfijn Gent gebouw B</v>
      </c>
      <c r="N325" s="22">
        <f t="shared" si="17"/>
        <v>3</v>
      </c>
    </row>
    <row r="326" spans="1:14" x14ac:dyDescent="0.3">
      <c r="A326" s="1">
        <v>2632241318</v>
      </c>
      <c r="B326" s="62">
        <v>3</v>
      </c>
      <c r="C326" s="33">
        <v>262926616</v>
      </c>
      <c r="D326" s="14" t="s">
        <v>749</v>
      </c>
      <c r="E326" s="22" t="s">
        <v>746</v>
      </c>
      <c r="F326" s="1" t="s">
        <v>750</v>
      </c>
      <c r="G326" s="1" t="s">
        <v>42</v>
      </c>
      <c r="H326" s="45">
        <v>8428.3700000000008</v>
      </c>
      <c r="I326" s="1" t="s">
        <v>23</v>
      </c>
      <c r="J326" s="14" t="s">
        <v>753</v>
      </c>
      <c r="K326" t="str">
        <f t="shared" si="15"/>
        <v>Isoleren pompen/kranen/hydraulica</v>
      </c>
      <c r="M326" t="str">
        <f t="shared" si="16"/>
        <v>AZ Jan Palfijn Gent gebouw B</v>
      </c>
      <c r="N326" s="22">
        <f t="shared" si="17"/>
        <v>3</v>
      </c>
    </row>
    <row r="327" spans="1:14" x14ac:dyDescent="0.3">
      <c r="A327" s="1">
        <v>2632241318</v>
      </c>
      <c r="B327" s="62">
        <v>3</v>
      </c>
      <c r="C327" s="33">
        <v>262926616</v>
      </c>
      <c r="D327" s="14" t="s">
        <v>749</v>
      </c>
      <c r="E327" s="22" t="s">
        <v>746</v>
      </c>
      <c r="F327" s="1" t="s">
        <v>750</v>
      </c>
      <c r="G327" s="1" t="s">
        <v>148</v>
      </c>
      <c r="H327" s="45">
        <v>2062</v>
      </c>
      <c r="I327" s="1" t="s">
        <v>23</v>
      </c>
      <c r="J327" s="14" t="s">
        <v>754</v>
      </c>
      <c r="K327" t="str">
        <f t="shared" si="15"/>
        <v>Renovatie SWW</v>
      </c>
      <c r="M327" t="str">
        <f t="shared" si="16"/>
        <v>AZ Jan Palfijn Gent gebouw B</v>
      </c>
      <c r="N327" s="22">
        <f t="shared" si="17"/>
        <v>3</v>
      </c>
    </row>
    <row r="328" spans="1:14" x14ac:dyDescent="0.3">
      <c r="A328" s="1">
        <v>2632241318</v>
      </c>
      <c r="B328" s="65">
        <v>3</v>
      </c>
      <c r="C328" s="33">
        <v>262926616</v>
      </c>
      <c r="D328" s="28" t="s">
        <v>749</v>
      </c>
      <c r="E328" s="22" t="s">
        <v>746</v>
      </c>
      <c r="F328" s="39" t="s">
        <v>750</v>
      </c>
      <c r="G328" s="39" t="s">
        <v>320</v>
      </c>
      <c r="H328" s="52">
        <v>1871</v>
      </c>
      <c r="I328" s="1" t="s">
        <v>23</v>
      </c>
      <c r="J328" s="28" t="s">
        <v>755</v>
      </c>
      <c r="K328" t="str">
        <f t="shared" si="15"/>
        <v>Regeltechn. ventilatie</v>
      </c>
      <c r="M328" t="str">
        <f t="shared" si="16"/>
        <v>AZ Jan Palfijn Gent gebouw B</v>
      </c>
      <c r="N328" s="22">
        <f t="shared" si="17"/>
        <v>3</v>
      </c>
    </row>
    <row r="329" spans="1:14" x14ac:dyDescent="0.3">
      <c r="A329" s="1">
        <v>2668573757</v>
      </c>
      <c r="B329" s="62">
        <v>9</v>
      </c>
      <c r="C329" s="33">
        <v>266559859</v>
      </c>
      <c r="D329" s="14" t="s">
        <v>764</v>
      </c>
      <c r="E329" s="22" t="s">
        <v>6239</v>
      </c>
      <c r="F329" s="1" t="s">
        <v>758</v>
      </c>
      <c r="G329" s="1" t="s">
        <v>427</v>
      </c>
      <c r="H329" s="20">
        <v>282269</v>
      </c>
      <c r="I329" s="1" t="s">
        <v>23</v>
      </c>
      <c r="J329" s="14" t="s">
        <v>765</v>
      </c>
      <c r="K329" t="str">
        <f t="shared" si="15"/>
        <v>Renovatie ventilatie</v>
      </c>
      <c r="M329" t="str">
        <f t="shared" si="16"/>
        <v>AZ Sint-Jan, Ruddershove</v>
      </c>
      <c r="N329" s="22">
        <f t="shared" si="17"/>
        <v>9</v>
      </c>
    </row>
    <row r="330" spans="1:14" x14ac:dyDescent="0.3">
      <c r="A330" s="1">
        <v>2668573757</v>
      </c>
      <c r="B330" s="62">
        <v>9</v>
      </c>
      <c r="C330" s="33">
        <v>266559859</v>
      </c>
      <c r="D330" s="14" t="s">
        <v>764</v>
      </c>
      <c r="E330" s="22" t="s">
        <v>6239</v>
      </c>
      <c r="F330" s="1" t="s">
        <v>758</v>
      </c>
      <c r="G330" s="1" t="s">
        <v>56</v>
      </c>
      <c r="H330" s="20">
        <v>142731</v>
      </c>
      <c r="I330" s="1" t="s">
        <v>23</v>
      </c>
      <c r="J330" s="14" t="s">
        <v>766</v>
      </c>
      <c r="K330" t="str">
        <f t="shared" si="15"/>
        <v>Overige</v>
      </c>
      <c r="M330" t="str">
        <f t="shared" si="16"/>
        <v>AZ Sint-Jan, Ruddershove</v>
      </c>
      <c r="N330" s="22">
        <f t="shared" si="17"/>
        <v>9</v>
      </c>
    </row>
    <row r="331" spans="1:14" x14ac:dyDescent="0.3">
      <c r="A331" s="1">
        <v>2668573757</v>
      </c>
      <c r="B331" s="62">
        <v>9</v>
      </c>
      <c r="C331" s="33">
        <v>266559859</v>
      </c>
      <c r="D331" s="14" t="s">
        <v>764</v>
      </c>
      <c r="E331" s="22" t="s">
        <v>6239</v>
      </c>
      <c r="F331" s="1" t="s">
        <v>758</v>
      </c>
      <c r="G331" s="1" t="s">
        <v>56</v>
      </c>
      <c r="H331" s="20">
        <v>75000</v>
      </c>
      <c r="I331" s="1" t="s">
        <v>23</v>
      </c>
      <c r="J331" s="14" t="s">
        <v>767</v>
      </c>
      <c r="K331" t="str">
        <f t="shared" si="15"/>
        <v>Overige</v>
      </c>
      <c r="M331" t="str">
        <f t="shared" si="16"/>
        <v>AZ Sint-Jan, Ruddershove</v>
      </c>
      <c r="N331" s="22">
        <f t="shared" si="17"/>
        <v>9</v>
      </c>
    </row>
    <row r="332" spans="1:14" x14ac:dyDescent="0.3">
      <c r="A332" s="1">
        <v>2668573757</v>
      </c>
      <c r="B332" s="62">
        <v>10</v>
      </c>
      <c r="C332" s="33">
        <v>266559859</v>
      </c>
      <c r="D332" s="14" t="s">
        <v>757</v>
      </c>
      <c r="E332" s="22" t="s">
        <v>6239</v>
      </c>
      <c r="F332" s="1" t="s">
        <v>758</v>
      </c>
      <c r="G332" s="1" t="s">
        <v>427</v>
      </c>
      <c r="H332" s="20">
        <v>3180000</v>
      </c>
      <c r="I332" s="1" t="s">
        <v>57</v>
      </c>
      <c r="J332" s="14" t="s">
        <v>759</v>
      </c>
      <c r="K332" t="str">
        <f t="shared" si="15"/>
        <v>Renovatie ventilatie</v>
      </c>
      <c r="M332" t="str">
        <f t="shared" si="16"/>
        <v>AZ Sint-Jan, Ruddershove</v>
      </c>
      <c r="N332" s="22">
        <f t="shared" si="17"/>
        <v>10</v>
      </c>
    </row>
    <row r="333" spans="1:14" x14ac:dyDescent="0.3">
      <c r="A333" s="1">
        <v>2668573757</v>
      </c>
      <c r="B333" s="62">
        <v>10</v>
      </c>
      <c r="C333" s="33">
        <v>266559859</v>
      </c>
      <c r="D333" s="14" t="s">
        <v>757</v>
      </c>
      <c r="E333" s="22" t="s">
        <v>6239</v>
      </c>
      <c r="F333" s="1" t="s">
        <v>758</v>
      </c>
      <c r="G333" s="1" t="s">
        <v>88</v>
      </c>
      <c r="H333" s="20">
        <v>400500</v>
      </c>
      <c r="I333" s="1" t="s">
        <v>57</v>
      </c>
      <c r="J333" s="14" t="s">
        <v>760</v>
      </c>
      <c r="K333" t="str">
        <f t="shared" si="15"/>
        <v>Vervangen pompen</v>
      </c>
      <c r="M333" t="str">
        <f t="shared" si="16"/>
        <v>AZ Sint-Jan, Ruddershove</v>
      </c>
      <c r="N333" s="22">
        <f t="shared" si="17"/>
        <v>10</v>
      </c>
    </row>
    <row r="334" spans="1:14" x14ac:dyDescent="0.3">
      <c r="A334" s="1">
        <v>2668573757</v>
      </c>
      <c r="B334" s="62">
        <v>10</v>
      </c>
      <c r="C334" s="33">
        <v>266559859</v>
      </c>
      <c r="D334" s="14" t="s">
        <v>757</v>
      </c>
      <c r="E334" s="22" t="s">
        <v>6239</v>
      </c>
      <c r="F334" s="1" t="s">
        <v>758</v>
      </c>
      <c r="G334" s="1" t="s">
        <v>42</v>
      </c>
      <c r="H334" s="20">
        <v>97500</v>
      </c>
      <c r="I334" s="1" t="s">
        <v>57</v>
      </c>
      <c r="J334" s="14" t="s">
        <v>761</v>
      </c>
      <c r="K334" t="str">
        <f t="shared" si="15"/>
        <v>Isoleren pompen/kranen/hydraulica</v>
      </c>
      <c r="M334" t="str">
        <f t="shared" si="16"/>
        <v>AZ Sint-Jan, Ruddershove</v>
      </c>
      <c r="N334" s="22">
        <f t="shared" si="17"/>
        <v>10</v>
      </c>
    </row>
    <row r="335" spans="1:14" x14ac:dyDescent="0.3">
      <c r="A335" s="1">
        <v>2668573757</v>
      </c>
      <c r="B335" s="62">
        <v>10</v>
      </c>
      <c r="C335" s="33">
        <v>266559859</v>
      </c>
      <c r="D335" s="14" t="s">
        <v>757</v>
      </c>
      <c r="E335" s="22" t="s">
        <v>6239</v>
      </c>
      <c r="F335" s="1" t="s">
        <v>758</v>
      </c>
      <c r="G335" s="1" t="s">
        <v>46</v>
      </c>
      <c r="H335" s="20">
        <v>52500</v>
      </c>
      <c r="I335" s="1" t="s">
        <v>57</v>
      </c>
      <c r="J335" s="14" t="s">
        <v>762</v>
      </c>
      <c r="K335" t="str">
        <f t="shared" si="15"/>
        <v>Monitoring</v>
      </c>
      <c r="M335" t="str">
        <f t="shared" si="16"/>
        <v>AZ Sint-Jan, Ruddershove</v>
      </c>
      <c r="N335" s="22">
        <f t="shared" si="17"/>
        <v>10</v>
      </c>
    </row>
    <row r="336" spans="1:14" x14ac:dyDescent="0.3">
      <c r="A336" s="1">
        <v>2668573757</v>
      </c>
      <c r="B336" s="62">
        <v>10</v>
      </c>
      <c r="C336" s="33">
        <v>266559859</v>
      </c>
      <c r="D336" s="14" t="s">
        <v>757</v>
      </c>
      <c r="E336" s="22" t="s">
        <v>6239</v>
      </c>
      <c r="F336" s="1" t="s">
        <v>758</v>
      </c>
      <c r="G336" s="1" t="s">
        <v>42</v>
      </c>
      <c r="H336" s="20">
        <v>3540</v>
      </c>
      <c r="I336" s="1" t="s">
        <v>57</v>
      </c>
      <c r="J336" s="14" t="s">
        <v>763</v>
      </c>
      <c r="K336" t="str">
        <f t="shared" si="15"/>
        <v>Isoleren pompen/kranen/hydraulica</v>
      </c>
      <c r="M336" t="str">
        <f t="shared" si="16"/>
        <v>AZ Sint-Jan, Ruddershove</v>
      </c>
      <c r="N336" s="22">
        <f t="shared" si="17"/>
        <v>10</v>
      </c>
    </row>
    <row r="337" spans="1:14" x14ac:dyDescent="0.3">
      <c r="A337" s="1">
        <v>4059309366</v>
      </c>
      <c r="B337" s="62">
        <v>4</v>
      </c>
      <c r="C337" s="33">
        <v>405460592</v>
      </c>
      <c r="D337" s="14" t="s">
        <v>768</v>
      </c>
      <c r="E337" s="22" t="s">
        <v>6240</v>
      </c>
      <c r="F337" s="1" t="s">
        <v>769</v>
      </c>
      <c r="G337" s="1" t="s">
        <v>195</v>
      </c>
      <c r="H337" s="20">
        <v>46608</v>
      </c>
      <c r="I337" s="1" t="s">
        <v>23</v>
      </c>
      <c r="J337" s="14" t="s">
        <v>770</v>
      </c>
      <c r="K337" t="str">
        <f t="shared" si="15"/>
        <v>Dakisolatie</v>
      </c>
      <c r="M337" t="str">
        <f t="shared" si="16"/>
        <v>O.L.V. van Lourdes Ziekenhuis Waregem vzw</v>
      </c>
      <c r="N337" s="22">
        <f t="shared" si="17"/>
        <v>4</v>
      </c>
    </row>
    <row r="338" spans="1:14" x14ac:dyDescent="0.3">
      <c r="A338" s="1">
        <v>4059309366</v>
      </c>
      <c r="B338" s="62">
        <v>4</v>
      </c>
      <c r="C338" s="33">
        <v>405460592</v>
      </c>
      <c r="D338" s="14" t="s">
        <v>768</v>
      </c>
      <c r="E338" s="22" t="s">
        <v>6240</v>
      </c>
      <c r="F338" s="1" t="s">
        <v>769</v>
      </c>
      <c r="G338" s="1" t="s">
        <v>446</v>
      </c>
      <c r="H338" s="20">
        <v>34200</v>
      </c>
      <c r="I338" s="1" t="s">
        <v>23</v>
      </c>
      <c r="J338" s="14" t="s">
        <v>771</v>
      </c>
      <c r="K338" t="str">
        <f t="shared" si="15"/>
        <v>Regeltechn. koeling</v>
      </c>
      <c r="M338" t="str">
        <f t="shared" si="16"/>
        <v>O.L.V. van Lourdes Ziekenhuis Waregem vzw</v>
      </c>
      <c r="N338" s="22">
        <f t="shared" si="17"/>
        <v>4</v>
      </c>
    </row>
    <row r="339" spans="1:14" x14ac:dyDescent="0.3">
      <c r="A339" s="1">
        <v>4059309366</v>
      </c>
      <c r="B339" s="62">
        <v>4</v>
      </c>
      <c r="C339" s="33">
        <v>405460592</v>
      </c>
      <c r="D339" s="14" t="s">
        <v>768</v>
      </c>
      <c r="E339" s="22" t="s">
        <v>6240</v>
      </c>
      <c r="F339" s="1" t="s">
        <v>769</v>
      </c>
      <c r="G339" s="1" t="s">
        <v>195</v>
      </c>
      <c r="H339" s="20">
        <v>33540</v>
      </c>
      <c r="I339" s="1" t="s">
        <v>23</v>
      </c>
      <c r="J339" s="14" t="s">
        <v>772</v>
      </c>
      <c r="K339" t="str">
        <f t="shared" si="15"/>
        <v>Dakisolatie</v>
      </c>
      <c r="M339" t="str">
        <f t="shared" si="16"/>
        <v>O.L.V. van Lourdes Ziekenhuis Waregem vzw</v>
      </c>
      <c r="N339" s="22">
        <f t="shared" si="17"/>
        <v>4</v>
      </c>
    </row>
    <row r="340" spans="1:14" x14ac:dyDescent="0.3">
      <c r="A340" s="1">
        <v>4059309366</v>
      </c>
      <c r="B340" s="62">
        <v>4</v>
      </c>
      <c r="C340" s="33">
        <v>405460592</v>
      </c>
      <c r="D340" s="14" t="s">
        <v>768</v>
      </c>
      <c r="E340" s="22" t="s">
        <v>6240</v>
      </c>
      <c r="F340" s="1" t="s">
        <v>769</v>
      </c>
      <c r="G340" s="1" t="s">
        <v>77</v>
      </c>
      <c r="H340" s="20">
        <v>10069.800000000001</v>
      </c>
      <c r="I340" s="1" t="s">
        <v>23</v>
      </c>
      <c r="J340" s="14" t="s">
        <v>773</v>
      </c>
      <c r="K340" t="str">
        <f t="shared" si="15"/>
        <v>Isoleren leidingen</v>
      </c>
      <c r="M340" t="str">
        <f t="shared" si="16"/>
        <v>O.L.V. van Lourdes Ziekenhuis Waregem vzw</v>
      </c>
      <c r="N340" s="22">
        <f t="shared" si="17"/>
        <v>4</v>
      </c>
    </row>
    <row r="341" spans="1:14" x14ac:dyDescent="0.3">
      <c r="A341" s="1">
        <v>4059309366</v>
      </c>
      <c r="B341" s="62">
        <v>4</v>
      </c>
      <c r="C341" s="33">
        <v>405460592</v>
      </c>
      <c r="D341" s="14" t="s">
        <v>768</v>
      </c>
      <c r="E341" s="22" t="s">
        <v>6240</v>
      </c>
      <c r="F341" s="1" t="s">
        <v>769</v>
      </c>
      <c r="G341" s="1" t="s">
        <v>148</v>
      </c>
      <c r="H341" s="20">
        <v>5880</v>
      </c>
      <c r="I341" s="1" t="s">
        <v>23</v>
      </c>
      <c r="J341" s="14" t="s">
        <v>774</v>
      </c>
      <c r="K341" t="str">
        <f t="shared" si="15"/>
        <v>Renovatie SWW</v>
      </c>
      <c r="M341" t="str">
        <f t="shared" si="16"/>
        <v>O.L.V. van Lourdes Ziekenhuis Waregem vzw</v>
      </c>
      <c r="N341" s="22">
        <f t="shared" si="17"/>
        <v>4</v>
      </c>
    </row>
    <row r="342" spans="1:14" x14ac:dyDescent="0.3">
      <c r="A342" s="1">
        <v>4059309366</v>
      </c>
      <c r="B342" s="62">
        <v>4</v>
      </c>
      <c r="C342" s="33">
        <v>405460592</v>
      </c>
      <c r="D342" s="14" t="s">
        <v>768</v>
      </c>
      <c r="E342" s="22" t="s">
        <v>6240</v>
      </c>
      <c r="F342" s="1" t="s">
        <v>769</v>
      </c>
      <c r="G342" s="1" t="s">
        <v>42</v>
      </c>
      <c r="H342" s="20">
        <v>420</v>
      </c>
      <c r="I342" s="1" t="s">
        <v>23</v>
      </c>
      <c r="J342" s="14" t="s">
        <v>775</v>
      </c>
      <c r="K342" t="str">
        <f t="shared" si="15"/>
        <v>Isoleren pompen/kranen/hydraulica</v>
      </c>
      <c r="M342" t="str">
        <f t="shared" si="16"/>
        <v>O.L.V. van Lourdes Ziekenhuis Waregem vzw</v>
      </c>
      <c r="N342" s="22">
        <f t="shared" si="17"/>
        <v>4</v>
      </c>
    </row>
    <row r="343" spans="1:14" x14ac:dyDescent="0.3">
      <c r="A343" s="1">
        <v>4060014118</v>
      </c>
      <c r="B343" s="62">
        <v>1</v>
      </c>
      <c r="C343" s="33">
        <v>405531066</v>
      </c>
      <c r="D343" s="21" t="s">
        <v>783</v>
      </c>
      <c r="E343" s="22" t="s">
        <v>777</v>
      </c>
      <c r="F343" s="1" t="s">
        <v>778</v>
      </c>
      <c r="G343" s="1" t="s">
        <v>201</v>
      </c>
      <c r="H343" s="45">
        <v>3540</v>
      </c>
      <c r="I343" s="1" t="s">
        <v>23</v>
      </c>
      <c r="J343" s="14" t="s">
        <v>784</v>
      </c>
      <c r="K343" t="str">
        <f t="shared" si="15"/>
        <v>Schrijnwerkrenovatie</v>
      </c>
      <c r="M343" t="str">
        <f t="shared" si="16"/>
        <v>Kantoren vzw</v>
      </c>
      <c r="N343" s="22">
        <f t="shared" si="17"/>
        <v>1</v>
      </c>
    </row>
    <row r="344" spans="1:14" x14ac:dyDescent="0.3">
      <c r="A344" s="1">
        <v>4060014118</v>
      </c>
      <c r="B344" s="62">
        <v>1</v>
      </c>
      <c r="C344" s="33">
        <v>405531066</v>
      </c>
      <c r="D344" s="21" t="s">
        <v>780</v>
      </c>
      <c r="E344" s="22" t="s">
        <v>777</v>
      </c>
      <c r="F344" s="1" t="s">
        <v>781</v>
      </c>
      <c r="G344" s="1" t="s">
        <v>195</v>
      </c>
      <c r="H344" s="45">
        <v>8815</v>
      </c>
      <c r="I344" s="1" t="s">
        <v>23</v>
      </c>
      <c r="J344" s="14" t="s">
        <v>782</v>
      </c>
      <c r="K344" t="str">
        <f t="shared" si="15"/>
        <v>Dakisolatie</v>
      </c>
      <c r="M344" t="str">
        <f t="shared" si="16"/>
        <v>Onthaal vzw en leefgroepen OOOC De Wijzer</v>
      </c>
      <c r="N344" s="22">
        <f t="shared" si="17"/>
        <v>1</v>
      </c>
    </row>
    <row r="345" spans="1:14" x14ac:dyDescent="0.3">
      <c r="A345" s="1">
        <v>4060014118</v>
      </c>
      <c r="B345" s="62">
        <v>1</v>
      </c>
      <c r="C345" s="33">
        <v>405531066</v>
      </c>
      <c r="D345" s="21" t="s">
        <v>780</v>
      </c>
      <c r="E345" s="22" t="s">
        <v>777</v>
      </c>
      <c r="F345" s="1" t="s">
        <v>781</v>
      </c>
      <c r="G345" s="1" t="s">
        <v>327</v>
      </c>
      <c r="H345" s="45">
        <v>1008</v>
      </c>
      <c r="I345" s="1" t="s">
        <v>23</v>
      </c>
      <c r="J345" s="14" t="s">
        <v>785</v>
      </c>
      <c r="K345" t="str">
        <f t="shared" si="15"/>
        <v>Regeltechn. verwarming</v>
      </c>
      <c r="M345" t="str">
        <f t="shared" si="16"/>
        <v>Onthaal vzw en leefgroepen OOOC De Wijzer</v>
      </c>
      <c r="N345" s="22">
        <f t="shared" si="17"/>
        <v>1</v>
      </c>
    </row>
    <row r="346" spans="1:14" x14ac:dyDescent="0.3">
      <c r="A346" s="1">
        <v>4060014118</v>
      </c>
      <c r="B346" s="62">
        <v>1</v>
      </c>
      <c r="C346" s="33">
        <v>405531066</v>
      </c>
      <c r="D346" s="14" t="s">
        <v>780</v>
      </c>
      <c r="E346" s="22" t="s">
        <v>777</v>
      </c>
      <c r="F346" s="1" t="s">
        <v>781</v>
      </c>
      <c r="G346" s="1" t="s">
        <v>56</v>
      </c>
      <c r="H346" s="20">
        <v>839</v>
      </c>
      <c r="I346" s="1" t="s">
        <v>23</v>
      </c>
      <c r="J346" s="14" t="s">
        <v>786</v>
      </c>
      <c r="K346" t="str">
        <f t="shared" si="15"/>
        <v>Overige</v>
      </c>
      <c r="M346" t="str">
        <f t="shared" si="16"/>
        <v>Onthaal vzw en leefgroepen OOOC De Wijzer</v>
      </c>
      <c r="N346" s="22">
        <f t="shared" si="17"/>
        <v>1</v>
      </c>
    </row>
    <row r="347" spans="1:14" x14ac:dyDescent="0.3">
      <c r="A347" s="1">
        <v>4060014118</v>
      </c>
      <c r="B347" s="62" t="s">
        <v>324</v>
      </c>
      <c r="C347" s="33">
        <v>405531066</v>
      </c>
      <c r="D347" s="21" t="s">
        <v>776</v>
      </c>
      <c r="E347" s="22" t="s">
        <v>777</v>
      </c>
      <c r="F347" s="1" t="s">
        <v>778</v>
      </c>
      <c r="G347" s="1" t="s">
        <v>329</v>
      </c>
      <c r="H347" s="45">
        <v>2258.4</v>
      </c>
      <c r="I347" s="1" t="s">
        <v>23</v>
      </c>
      <c r="J347" s="14" t="s">
        <v>779</v>
      </c>
      <c r="K347" t="str">
        <f t="shared" si="15"/>
        <v>Relighting/relamping</v>
      </c>
      <c r="M347" t="str">
        <f t="shared" si="16"/>
        <v>Kantoren vzw</v>
      </c>
      <c r="N347" s="22" t="str">
        <f t="shared" si="17"/>
        <v>6c</v>
      </c>
    </row>
    <row r="348" spans="1:14" x14ac:dyDescent="0.3">
      <c r="A348" s="1">
        <v>4066592292</v>
      </c>
      <c r="B348" s="62">
        <v>7</v>
      </c>
      <c r="C348" s="33">
        <v>406633304</v>
      </c>
      <c r="D348" s="14" t="s">
        <v>5182</v>
      </c>
      <c r="E348" s="22" t="s">
        <v>6413</v>
      </c>
      <c r="F348" s="1" t="s">
        <v>5028</v>
      </c>
      <c r="G348" s="1" t="s">
        <v>199</v>
      </c>
      <c r="H348" s="20">
        <v>17280</v>
      </c>
      <c r="I348" s="1" t="s">
        <v>57</v>
      </c>
      <c r="J348" s="14" t="s">
        <v>5183</v>
      </c>
      <c r="K348" t="str">
        <f t="shared" si="15"/>
        <v>Vloerisolatie</v>
      </c>
      <c r="M348" t="str">
        <f t="shared" si="16"/>
        <v>Campus Alexianen, Blok 0</v>
      </c>
      <c r="N348" s="22">
        <f t="shared" si="17"/>
        <v>7</v>
      </c>
    </row>
    <row r="349" spans="1:14" x14ac:dyDescent="0.3">
      <c r="A349" s="1">
        <v>4066592292</v>
      </c>
      <c r="B349" s="62">
        <v>7</v>
      </c>
      <c r="C349" s="33">
        <v>406633304</v>
      </c>
      <c r="D349" s="14" t="s">
        <v>5182</v>
      </c>
      <c r="E349" s="22" t="s">
        <v>6413</v>
      </c>
      <c r="F349" s="1" t="s">
        <v>5028</v>
      </c>
      <c r="G349" s="1" t="s">
        <v>109</v>
      </c>
      <c r="H349" s="20">
        <v>9540</v>
      </c>
      <c r="I349" s="1" t="s">
        <v>57</v>
      </c>
      <c r="J349" s="14" t="s">
        <v>5193</v>
      </c>
      <c r="K349" t="str">
        <f t="shared" si="15"/>
        <v>Zonneboiler</v>
      </c>
      <c r="M349" t="str">
        <f t="shared" si="16"/>
        <v>Campus Alexianen, Blok 0</v>
      </c>
      <c r="N349" s="22">
        <f t="shared" si="17"/>
        <v>7</v>
      </c>
    </row>
    <row r="350" spans="1:14" x14ac:dyDescent="0.3">
      <c r="A350" s="1">
        <v>4066592292</v>
      </c>
      <c r="B350" s="62">
        <v>7</v>
      </c>
      <c r="C350" s="33">
        <v>406633304</v>
      </c>
      <c r="D350" s="14" t="s">
        <v>5182</v>
      </c>
      <c r="E350" s="22" t="s">
        <v>6413</v>
      </c>
      <c r="F350" s="1" t="s">
        <v>5028</v>
      </c>
      <c r="G350" s="1" t="s">
        <v>242</v>
      </c>
      <c r="H350" s="20">
        <v>1838</v>
      </c>
      <c r="I350" s="1" t="s">
        <v>57</v>
      </c>
      <c r="J350" s="14" t="s">
        <v>5207</v>
      </c>
      <c r="K350" t="str">
        <f t="shared" si="15"/>
        <v>Regeltechnisch</v>
      </c>
      <c r="M350" t="str">
        <f t="shared" si="16"/>
        <v>Campus Alexianen, Blok 0</v>
      </c>
      <c r="N350" s="22">
        <f t="shared" si="17"/>
        <v>7</v>
      </c>
    </row>
    <row r="351" spans="1:14" x14ac:dyDescent="0.3">
      <c r="A351" s="1">
        <v>4066592292</v>
      </c>
      <c r="B351" s="62">
        <v>7</v>
      </c>
      <c r="C351" s="33">
        <v>406633304</v>
      </c>
      <c r="D351" s="14" t="s">
        <v>5182</v>
      </c>
      <c r="E351" s="22" t="s">
        <v>6413</v>
      </c>
      <c r="F351" s="1" t="s">
        <v>5028</v>
      </c>
      <c r="G351" s="1" t="s">
        <v>242</v>
      </c>
      <c r="H351" s="20">
        <v>1566</v>
      </c>
      <c r="I351" s="1" t="s">
        <v>57</v>
      </c>
      <c r="J351" s="14" t="s">
        <v>5208</v>
      </c>
      <c r="K351" t="str">
        <f t="shared" si="15"/>
        <v>Regeltechnisch</v>
      </c>
      <c r="M351" t="str">
        <f t="shared" si="16"/>
        <v>Campus Alexianen, Blok 0</v>
      </c>
      <c r="N351" s="22">
        <f t="shared" si="17"/>
        <v>7</v>
      </c>
    </row>
    <row r="352" spans="1:14" x14ac:dyDescent="0.3">
      <c r="A352" s="1">
        <v>4066592292</v>
      </c>
      <c r="B352" s="62">
        <v>7</v>
      </c>
      <c r="C352" s="33">
        <v>406633304</v>
      </c>
      <c r="D352" s="14" t="s">
        <v>5204</v>
      </c>
      <c r="E352" s="22" t="s">
        <v>6413</v>
      </c>
      <c r="F352" s="1" t="s">
        <v>5001</v>
      </c>
      <c r="G352" s="1" t="s">
        <v>109</v>
      </c>
      <c r="H352" s="20">
        <v>4680</v>
      </c>
      <c r="I352" s="1" t="s">
        <v>57</v>
      </c>
      <c r="J352" s="14" t="s">
        <v>5205</v>
      </c>
      <c r="K352" t="str">
        <f t="shared" si="15"/>
        <v>Zonneboiler</v>
      </c>
      <c r="M352" t="str">
        <f t="shared" si="16"/>
        <v>Campus Alexianen, Blok 2</v>
      </c>
      <c r="N352" s="22">
        <f t="shared" si="17"/>
        <v>7</v>
      </c>
    </row>
    <row r="353" spans="1:14" x14ac:dyDescent="0.3">
      <c r="A353" s="1">
        <v>4066592292</v>
      </c>
      <c r="B353" s="62">
        <v>7</v>
      </c>
      <c r="C353" s="33">
        <v>406633304</v>
      </c>
      <c r="D353" s="14" t="s">
        <v>5204</v>
      </c>
      <c r="E353" s="22" t="s">
        <v>6413</v>
      </c>
      <c r="F353" s="1" t="s">
        <v>5001</v>
      </c>
      <c r="G353" s="1" t="s">
        <v>242</v>
      </c>
      <c r="H353" s="20">
        <v>1458</v>
      </c>
      <c r="I353" s="1" t="s">
        <v>57</v>
      </c>
      <c r="J353" s="14" t="s">
        <v>5209</v>
      </c>
      <c r="K353" t="str">
        <f t="shared" si="15"/>
        <v>Regeltechnisch</v>
      </c>
      <c r="M353" t="str">
        <f t="shared" si="16"/>
        <v>Campus Alexianen, Blok 2</v>
      </c>
      <c r="N353" s="22">
        <f t="shared" si="17"/>
        <v>7</v>
      </c>
    </row>
    <row r="354" spans="1:14" x14ac:dyDescent="0.3">
      <c r="A354" s="1">
        <v>4066592292</v>
      </c>
      <c r="B354" s="62">
        <v>7</v>
      </c>
      <c r="C354" s="33">
        <v>406633304</v>
      </c>
      <c r="D354" s="14" t="s">
        <v>5217</v>
      </c>
      <c r="E354" s="22" t="s">
        <v>6413</v>
      </c>
      <c r="F354" s="1" t="s">
        <v>4893</v>
      </c>
      <c r="G354" s="1" t="s">
        <v>144</v>
      </c>
      <c r="H354" s="20">
        <v>465</v>
      </c>
      <c r="I354" s="1" t="s">
        <v>57</v>
      </c>
      <c r="J354" s="14" t="s">
        <v>5218</v>
      </c>
      <c r="K354" t="str">
        <f t="shared" si="15"/>
        <v>Regeltechn.ventilatie</v>
      </c>
      <c r="M354" t="str">
        <f t="shared" si="16"/>
        <v>Campus Alexianen, Blok 5</v>
      </c>
      <c r="N354" s="22">
        <f t="shared" si="17"/>
        <v>7</v>
      </c>
    </row>
    <row r="355" spans="1:14" x14ac:dyDescent="0.3">
      <c r="A355" s="1">
        <v>4066592292</v>
      </c>
      <c r="B355" s="62">
        <v>7</v>
      </c>
      <c r="C355" s="33">
        <v>406633304</v>
      </c>
      <c r="D355" s="14" t="s">
        <v>5223</v>
      </c>
      <c r="E355" s="22" t="s">
        <v>6413</v>
      </c>
      <c r="F355" s="1" t="s">
        <v>4975</v>
      </c>
      <c r="G355" s="1" t="s">
        <v>43</v>
      </c>
      <c r="H355" s="20">
        <v>15</v>
      </c>
      <c r="I355" s="1" t="s">
        <v>57</v>
      </c>
      <c r="J355" s="14" t="s">
        <v>5224</v>
      </c>
      <c r="K355" t="str">
        <f t="shared" si="15"/>
        <v>Regeltechn.verwarming</v>
      </c>
      <c r="M355" t="str">
        <f t="shared" si="16"/>
        <v>Campus Alexianen, Blok 6</v>
      </c>
      <c r="N355" s="22">
        <f t="shared" si="17"/>
        <v>7</v>
      </c>
    </row>
    <row r="356" spans="1:14" x14ac:dyDescent="0.3">
      <c r="A356" s="1">
        <v>4066592292</v>
      </c>
      <c r="B356" s="62">
        <v>7</v>
      </c>
      <c r="C356" s="33">
        <v>406633304</v>
      </c>
      <c r="D356" s="14" t="s">
        <v>5221</v>
      </c>
      <c r="E356" s="22" t="s">
        <v>6413</v>
      </c>
      <c r="F356" s="1" t="s">
        <v>4971</v>
      </c>
      <c r="G356" s="1" t="s">
        <v>43</v>
      </c>
      <c r="H356" s="20">
        <v>60</v>
      </c>
      <c r="I356" s="1" t="s">
        <v>57</v>
      </c>
      <c r="J356" s="14" t="s">
        <v>5222</v>
      </c>
      <c r="K356" t="str">
        <f t="shared" si="15"/>
        <v>Regeltechn.verwarming</v>
      </c>
      <c r="M356" t="str">
        <f t="shared" si="16"/>
        <v>Campus Alexianen, Blok 7</v>
      </c>
      <c r="N356" s="22">
        <f t="shared" si="17"/>
        <v>7</v>
      </c>
    </row>
    <row r="357" spans="1:14" x14ac:dyDescent="0.3">
      <c r="A357" s="1">
        <v>4066592292</v>
      </c>
      <c r="B357" s="62">
        <v>7</v>
      </c>
      <c r="C357" s="33">
        <v>406633304</v>
      </c>
      <c r="D357" s="14" t="s">
        <v>5225</v>
      </c>
      <c r="E357" s="22" t="s">
        <v>6413</v>
      </c>
      <c r="F357" s="1" t="s">
        <v>4948</v>
      </c>
      <c r="G357" s="1" t="s">
        <v>43</v>
      </c>
      <c r="H357" s="20">
        <v>14</v>
      </c>
      <c r="I357" s="1" t="s">
        <v>57</v>
      </c>
      <c r="J357" s="14" t="s">
        <v>5226</v>
      </c>
      <c r="K357" t="str">
        <f t="shared" si="15"/>
        <v>Regeltechn.verwarming</v>
      </c>
      <c r="M357" t="str">
        <f t="shared" si="16"/>
        <v>Campus Alexianen, Blok 9</v>
      </c>
      <c r="N357" s="22">
        <f t="shared" si="17"/>
        <v>7</v>
      </c>
    </row>
    <row r="358" spans="1:14" x14ac:dyDescent="0.3">
      <c r="A358" s="1">
        <v>4066592292</v>
      </c>
      <c r="B358" s="62">
        <v>7</v>
      </c>
      <c r="C358" s="33">
        <v>406633304</v>
      </c>
      <c r="D358" s="14" t="s">
        <v>5172</v>
      </c>
      <c r="E358" s="22" t="s">
        <v>6413</v>
      </c>
      <c r="F358" s="1" t="s">
        <v>1657</v>
      </c>
      <c r="G358" s="1" t="s">
        <v>199</v>
      </c>
      <c r="H358" s="20">
        <v>29002.5</v>
      </c>
      <c r="I358" s="1" t="s">
        <v>57</v>
      </c>
      <c r="J358" s="14" t="s">
        <v>5173</v>
      </c>
      <c r="K358" t="str">
        <f t="shared" si="15"/>
        <v>Vloerisolatie</v>
      </c>
      <c r="M358" t="str">
        <f t="shared" si="16"/>
        <v>Gebouw A</v>
      </c>
      <c r="N358" s="22">
        <f t="shared" si="17"/>
        <v>7</v>
      </c>
    </row>
    <row r="359" spans="1:14" x14ac:dyDescent="0.3">
      <c r="A359" s="1">
        <v>4066592292</v>
      </c>
      <c r="B359" s="62">
        <v>7</v>
      </c>
      <c r="C359" s="33">
        <v>406633304</v>
      </c>
      <c r="D359" s="14" t="s">
        <v>5180</v>
      </c>
      <c r="E359" s="22" t="s">
        <v>6413</v>
      </c>
      <c r="F359" s="1" t="s">
        <v>4908</v>
      </c>
      <c r="G359" s="1" t="s">
        <v>199</v>
      </c>
      <c r="H359" s="20">
        <v>22320</v>
      </c>
      <c r="I359" s="1" t="s">
        <v>57</v>
      </c>
      <c r="J359" s="14" t="s">
        <v>5181</v>
      </c>
      <c r="K359" t="str">
        <f t="shared" si="15"/>
        <v>Vloerisolatie</v>
      </c>
      <c r="M359" t="str">
        <f t="shared" si="16"/>
        <v>Gebouw E</v>
      </c>
      <c r="N359" s="22">
        <f t="shared" si="17"/>
        <v>7</v>
      </c>
    </row>
    <row r="360" spans="1:14" x14ac:dyDescent="0.3">
      <c r="A360" s="1">
        <v>4066592292</v>
      </c>
      <c r="B360" s="62">
        <v>7</v>
      </c>
      <c r="C360" s="33">
        <v>406633304</v>
      </c>
      <c r="D360" s="14" t="s">
        <v>5180</v>
      </c>
      <c r="E360" s="22" t="s">
        <v>6413</v>
      </c>
      <c r="F360" s="1" t="s">
        <v>4908</v>
      </c>
      <c r="G360" s="1" t="s">
        <v>242</v>
      </c>
      <c r="H360" s="20">
        <v>4800</v>
      </c>
      <c r="I360" s="1" t="s">
        <v>57</v>
      </c>
      <c r="J360" s="14" t="s">
        <v>5202</v>
      </c>
      <c r="K360" t="str">
        <f t="shared" si="15"/>
        <v>Regeltechnisch</v>
      </c>
      <c r="M360" t="str">
        <f t="shared" si="16"/>
        <v>Gebouw E</v>
      </c>
      <c r="N360" s="22">
        <f t="shared" si="17"/>
        <v>7</v>
      </c>
    </row>
    <row r="361" spans="1:14" x14ac:dyDescent="0.3">
      <c r="A361" s="1">
        <v>4066592292</v>
      </c>
      <c r="B361" s="62">
        <v>7</v>
      </c>
      <c r="C361" s="33">
        <v>406633304</v>
      </c>
      <c r="D361" s="14" t="s">
        <v>5187</v>
      </c>
      <c r="E361" s="22" t="s">
        <v>6413</v>
      </c>
      <c r="F361" s="1" t="s">
        <v>4916</v>
      </c>
      <c r="G361" s="1" t="s">
        <v>199</v>
      </c>
      <c r="H361" s="20">
        <v>10545</v>
      </c>
      <c r="I361" s="1" t="s">
        <v>57</v>
      </c>
      <c r="J361" s="14" t="s">
        <v>5188</v>
      </c>
      <c r="K361" t="str">
        <f t="shared" si="15"/>
        <v>Vloerisolatie</v>
      </c>
      <c r="M361" t="str">
        <f t="shared" si="16"/>
        <v>Gebouw G1</v>
      </c>
      <c r="N361" s="22">
        <f t="shared" si="17"/>
        <v>7</v>
      </c>
    </row>
    <row r="362" spans="1:14" x14ac:dyDescent="0.3">
      <c r="A362" s="1">
        <v>4066592292</v>
      </c>
      <c r="B362" s="62">
        <v>7</v>
      </c>
      <c r="C362" s="33">
        <v>406633304</v>
      </c>
      <c r="D362" s="14" t="s">
        <v>5187</v>
      </c>
      <c r="E362" s="22" t="s">
        <v>6413</v>
      </c>
      <c r="F362" s="1" t="s">
        <v>4916</v>
      </c>
      <c r="G362" s="1" t="s">
        <v>242</v>
      </c>
      <c r="H362" s="20">
        <v>1152</v>
      </c>
      <c r="I362" s="1" t="s">
        <v>57</v>
      </c>
      <c r="J362" s="14" t="s">
        <v>5210</v>
      </c>
      <c r="K362" t="str">
        <f t="shared" si="15"/>
        <v>Regeltechnisch</v>
      </c>
      <c r="M362" t="str">
        <f t="shared" si="16"/>
        <v>Gebouw G1</v>
      </c>
      <c r="N362" s="22">
        <f t="shared" si="17"/>
        <v>7</v>
      </c>
    </row>
    <row r="363" spans="1:14" x14ac:dyDescent="0.3">
      <c r="A363" s="1">
        <v>4066592292</v>
      </c>
      <c r="B363" s="62">
        <v>7</v>
      </c>
      <c r="C363" s="33">
        <v>406633304</v>
      </c>
      <c r="D363" s="14" t="s">
        <v>5189</v>
      </c>
      <c r="E363" s="22" t="s">
        <v>6413</v>
      </c>
      <c r="F363" s="1" t="s">
        <v>4913</v>
      </c>
      <c r="G363" s="1" t="s">
        <v>199</v>
      </c>
      <c r="H363" s="20">
        <v>10545</v>
      </c>
      <c r="I363" s="1" t="s">
        <v>57</v>
      </c>
      <c r="J363" s="14" t="s">
        <v>5190</v>
      </c>
      <c r="K363" t="str">
        <f t="shared" si="15"/>
        <v>Vloerisolatie</v>
      </c>
      <c r="M363" t="str">
        <f t="shared" si="16"/>
        <v>Gebouw G2</v>
      </c>
      <c r="N363" s="22">
        <f t="shared" si="17"/>
        <v>7</v>
      </c>
    </row>
    <row r="364" spans="1:14" x14ac:dyDescent="0.3">
      <c r="A364" s="1">
        <v>4066592292</v>
      </c>
      <c r="B364" s="62">
        <v>7</v>
      </c>
      <c r="C364" s="33">
        <v>406633304</v>
      </c>
      <c r="D364" s="14" t="s">
        <v>5189</v>
      </c>
      <c r="E364" s="22" t="s">
        <v>6413</v>
      </c>
      <c r="F364" s="1" t="s">
        <v>4913</v>
      </c>
      <c r="G364" s="1" t="s">
        <v>242</v>
      </c>
      <c r="H364" s="20">
        <v>1152</v>
      </c>
      <c r="I364" s="1" t="s">
        <v>57</v>
      </c>
      <c r="J364" s="14" t="s">
        <v>5211</v>
      </c>
      <c r="K364" t="str">
        <f t="shared" si="15"/>
        <v>Regeltechnisch</v>
      </c>
      <c r="M364" t="str">
        <f t="shared" si="16"/>
        <v>Gebouw G2</v>
      </c>
      <c r="N364" s="22">
        <f t="shared" si="17"/>
        <v>7</v>
      </c>
    </row>
    <row r="365" spans="1:14" x14ac:dyDescent="0.3">
      <c r="A365" s="1">
        <v>4066592292</v>
      </c>
      <c r="B365" s="62">
        <v>7</v>
      </c>
      <c r="C365" s="33">
        <v>406633304</v>
      </c>
      <c r="D365" s="14" t="s">
        <v>5191</v>
      </c>
      <c r="E365" s="22" t="s">
        <v>6413</v>
      </c>
      <c r="F365" s="1" t="s">
        <v>4919</v>
      </c>
      <c r="G365" s="1" t="s">
        <v>199</v>
      </c>
      <c r="H365" s="20">
        <v>10545</v>
      </c>
      <c r="I365" s="1" t="s">
        <v>57</v>
      </c>
      <c r="J365" s="14" t="s">
        <v>5192</v>
      </c>
      <c r="K365" t="str">
        <f t="shared" si="15"/>
        <v>Vloerisolatie</v>
      </c>
      <c r="M365" t="str">
        <f t="shared" si="16"/>
        <v>Gebouw G3</v>
      </c>
      <c r="N365" s="22">
        <f t="shared" si="17"/>
        <v>7</v>
      </c>
    </row>
    <row r="366" spans="1:14" x14ac:dyDescent="0.3">
      <c r="A366" s="1">
        <v>4066592292</v>
      </c>
      <c r="B366" s="62">
        <v>7</v>
      </c>
      <c r="C366" s="33">
        <v>406633304</v>
      </c>
      <c r="D366" s="14" t="s">
        <v>5191</v>
      </c>
      <c r="E366" s="22" t="s">
        <v>6413</v>
      </c>
      <c r="F366" s="1" t="s">
        <v>4919</v>
      </c>
      <c r="G366" s="1" t="s">
        <v>242</v>
      </c>
      <c r="H366" s="20">
        <v>1152</v>
      </c>
      <c r="I366" s="1" t="s">
        <v>57</v>
      </c>
      <c r="J366" s="14" t="s">
        <v>5212</v>
      </c>
      <c r="K366" t="str">
        <f t="shared" si="15"/>
        <v>Regeltechnisch</v>
      </c>
      <c r="M366" t="str">
        <f t="shared" si="16"/>
        <v>Gebouw G3</v>
      </c>
      <c r="N366" s="22">
        <f t="shared" si="17"/>
        <v>7</v>
      </c>
    </row>
    <row r="367" spans="1:14" x14ac:dyDescent="0.3">
      <c r="A367" s="1">
        <v>4066592292</v>
      </c>
      <c r="B367" s="62">
        <v>7</v>
      </c>
      <c r="C367" s="33">
        <v>406633304</v>
      </c>
      <c r="D367" s="14" t="s">
        <v>5213</v>
      </c>
      <c r="E367" s="22" t="s">
        <v>6413</v>
      </c>
      <c r="F367" s="1" t="s">
        <v>1140</v>
      </c>
      <c r="G367" s="1" t="s">
        <v>242</v>
      </c>
      <c r="H367" s="20">
        <v>960</v>
      </c>
      <c r="I367" s="1" t="s">
        <v>57</v>
      </c>
      <c r="J367" s="14" t="s">
        <v>5214</v>
      </c>
      <c r="K367" t="str">
        <f t="shared" si="15"/>
        <v>Regeltechnisch</v>
      </c>
      <c r="M367" t="str">
        <f t="shared" si="16"/>
        <v>Gebouw J</v>
      </c>
      <c r="N367" s="22">
        <f t="shared" si="17"/>
        <v>7</v>
      </c>
    </row>
    <row r="368" spans="1:14" x14ac:dyDescent="0.3">
      <c r="A368" s="1">
        <v>4066592292</v>
      </c>
      <c r="B368" s="62">
        <v>7</v>
      </c>
      <c r="C368" s="33">
        <v>406633304</v>
      </c>
      <c r="D368" s="14" t="s">
        <v>5198</v>
      </c>
      <c r="E368" s="22" t="s">
        <v>6413</v>
      </c>
      <c r="F368" s="1" t="s">
        <v>4358</v>
      </c>
      <c r="G368" s="1" t="s">
        <v>210</v>
      </c>
      <c r="H368" s="20">
        <v>7053</v>
      </c>
      <c r="I368" s="1" t="s">
        <v>57</v>
      </c>
      <c r="J368" s="14" t="s">
        <v>5199</v>
      </c>
      <c r="K368" t="str">
        <f t="shared" si="15"/>
        <v>Stookplaatsrenovatie</v>
      </c>
      <c r="M368" t="str">
        <f t="shared" si="16"/>
        <v>Gebouw K</v>
      </c>
      <c r="N368" s="22">
        <f t="shared" si="17"/>
        <v>7</v>
      </c>
    </row>
    <row r="369" spans="1:14" x14ac:dyDescent="0.3">
      <c r="A369" s="1">
        <v>4066592292</v>
      </c>
      <c r="B369" s="62">
        <v>7</v>
      </c>
      <c r="C369" s="33">
        <v>406633304</v>
      </c>
      <c r="D369" s="14" t="s">
        <v>5198</v>
      </c>
      <c r="E369" s="22" t="s">
        <v>6413</v>
      </c>
      <c r="F369" s="1" t="s">
        <v>4358</v>
      </c>
      <c r="G369" s="1" t="s">
        <v>42</v>
      </c>
      <c r="H369" s="20">
        <v>570</v>
      </c>
      <c r="I369" s="1" t="s">
        <v>57</v>
      </c>
      <c r="J369" s="14" t="s">
        <v>5215</v>
      </c>
      <c r="K369" t="str">
        <f t="shared" si="15"/>
        <v>Isoleren pompen/kranen/hydraulica</v>
      </c>
      <c r="M369" t="str">
        <f t="shared" si="16"/>
        <v>Gebouw K</v>
      </c>
      <c r="N369" s="22">
        <f t="shared" si="17"/>
        <v>7</v>
      </c>
    </row>
    <row r="370" spans="1:14" x14ac:dyDescent="0.3">
      <c r="A370" s="1">
        <v>4066592292</v>
      </c>
      <c r="B370" s="62">
        <v>7</v>
      </c>
      <c r="C370" s="33">
        <v>406633304</v>
      </c>
      <c r="D370" s="14" t="s">
        <v>5198</v>
      </c>
      <c r="E370" s="22" t="s">
        <v>6413</v>
      </c>
      <c r="F370" s="1" t="s">
        <v>4358</v>
      </c>
      <c r="G370" s="1" t="s">
        <v>242</v>
      </c>
      <c r="H370" s="20">
        <v>558</v>
      </c>
      <c r="I370" s="1" t="s">
        <v>57</v>
      </c>
      <c r="J370" s="14" t="s">
        <v>5216</v>
      </c>
      <c r="K370" t="str">
        <f t="shared" si="15"/>
        <v>Regeltechnisch</v>
      </c>
      <c r="M370" t="str">
        <f t="shared" si="16"/>
        <v>Gebouw K</v>
      </c>
      <c r="N370" s="22">
        <f t="shared" si="17"/>
        <v>7</v>
      </c>
    </row>
    <row r="371" spans="1:14" x14ac:dyDescent="0.3">
      <c r="A371" s="1">
        <v>4066592292</v>
      </c>
      <c r="B371" s="62">
        <v>7</v>
      </c>
      <c r="C371" s="33">
        <v>406633304</v>
      </c>
      <c r="D371" s="14" t="s">
        <v>5198</v>
      </c>
      <c r="E371" s="22" t="s">
        <v>6413</v>
      </c>
      <c r="F371" s="1" t="s">
        <v>4358</v>
      </c>
      <c r="G371" s="1" t="s">
        <v>5219</v>
      </c>
      <c r="H371" s="20">
        <v>118.8</v>
      </c>
      <c r="I371" s="1" t="s">
        <v>57</v>
      </c>
      <c r="J371" s="14" t="s">
        <v>5220</v>
      </c>
      <c r="K371" t="str">
        <f t="shared" si="15"/>
        <v>Centraliseren SWW</v>
      </c>
      <c r="M371" t="str">
        <f t="shared" si="16"/>
        <v>Gebouw K</v>
      </c>
      <c r="N371" s="22">
        <f t="shared" si="17"/>
        <v>7</v>
      </c>
    </row>
    <row r="372" spans="1:14" x14ac:dyDescent="0.3">
      <c r="A372" s="1">
        <v>4066592292</v>
      </c>
      <c r="B372" s="62">
        <v>7</v>
      </c>
      <c r="C372" s="33">
        <v>406633304</v>
      </c>
      <c r="D372" s="14" t="s">
        <v>5194</v>
      </c>
      <c r="E372" s="22" t="s">
        <v>6413</v>
      </c>
      <c r="F372" s="1" t="s">
        <v>5195</v>
      </c>
      <c r="G372" s="1" t="s">
        <v>46</v>
      </c>
      <c r="H372" s="20">
        <v>7790</v>
      </c>
      <c r="I372" s="1" t="s">
        <v>23</v>
      </c>
      <c r="J372" s="14" t="s">
        <v>5196</v>
      </c>
      <c r="K372" t="str">
        <f t="shared" si="15"/>
        <v>Monitoring</v>
      </c>
      <c r="M372" t="str">
        <f t="shared" si="16"/>
        <v>PC Dr Guislain - Gebouw A1-A6</v>
      </c>
      <c r="N372" s="22">
        <f t="shared" si="17"/>
        <v>7</v>
      </c>
    </row>
    <row r="373" spans="1:14" x14ac:dyDescent="0.3">
      <c r="A373" s="1">
        <v>4066592292</v>
      </c>
      <c r="B373" s="62">
        <v>7</v>
      </c>
      <c r="C373" s="33">
        <v>406633304</v>
      </c>
      <c r="D373" s="14" t="s">
        <v>5161</v>
      </c>
      <c r="E373" s="22" t="s">
        <v>6413</v>
      </c>
      <c r="F373" s="1" t="s">
        <v>5162</v>
      </c>
      <c r="G373" s="1" t="s">
        <v>210</v>
      </c>
      <c r="H373" s="20">
        <v>124799.99999999999</v>
      </c>
      <c r="I373" s="1" t="s">
        <v>57</v>
      </c>
      <c r="J373" s="14" t="s">
        <v>5163</v>
      </c>
      <c r="K373" t="str">
        <f t="shared" si="15"/>
        <v>Stookplaatsrenovatie</v>
      </c>
      <c r="M373" t="str">
        <f t="shared" si="16"/>
        <v>PC Dr Guislain - Gebouw E</v>
      </c>
      <c r="N373" s="22">
        <f t="shared" si="17"/>
        <v>7</v>
      </c>
    </row>
    <row r="374" spans="1:14" x14ac:dyDescent="0.3">
      <c r="A374" s="1">
        <v>4066592292</v>
      </c>
      <c r="B374" s="62">
        <v>7</v>
      </c>
      <c r="C374" s="33">
        <v>406633304</v>
      </c>
      <c r="D374" s="14" t="s">
        <v>5161</v>
      </c>
      <c r="E374" s="22" t="s">
        <v>6413</v>
      </c>
      <c r="F374" s="1" t="s">
        <v>5162</v>
      </c>
      <c r="G374" s="1" t="s">
        <v>210</v>
      </c>
      <c r="H374" s="20">
        <v>74999.999999999985</v>
      </c>
      <c r="I374" s="1" t="s">
        <v>57</v>
      </c>
      <c r="J374" s="14" t="s">
        <v>5168</v>
      </c>
      <c r="K374" t="str">
        <f t="shared" si="15"/>
        <v>Stookplaatsrenovatie</v>
      </c>
      <c r="M374" t="str">
        <f t="shared" si="16"/>
        <v>PC Dr Guislain - Gebouw E</v>
      </c>
      <c r="N374" s="22">
        <f t="shared" si="17"/>
        <v>7</v>
      </c>
    </row>
    <row r="375" spans="1:14" x14ac:dyDescent="0.3">
      <c r="A375" s="1">
        <v>4066592292</v>
      </c>
      <c r="B375" s="62">
        <v>7</v>
      </c>
      <c r="C375" s="33">
        <v>406633304</v>
      </c>
      <c r="D375" s="14" t="s">
        <v>5161</v>
      </c>
      <c r="E375" s="22" t="s">
        <v>6413</v>
      </c>
      <c r="F375" s="1" t="s">
        <v>5162</v>
      </c>
      <c r="G375" s="1" t="s">
        <v>195</v>
      </c>
      <c r="H375" s="20">
        <v>14999.999999999998</v>
      </c>
      <c r="I375" s="1" t="s">
        <v>57</v>
      </c>
      <c r="J375" s="14" t="s">
        <v>5184</v>
      </c>
      <c r="K375" t="str">
        <f t="shared" si="15"/>
        <v>Dakisolatie</v>
      </c>
      <c r="M375" t="str">
        <f t="shared" si="16"/>
        <v>PC Dr Guislain - Gebouw E</v>
      </c>
      <c r="N375" s="22">
        <f t="shared" si="17"/>
        <v>7</v>
      </c>
    </row>
    <row r="376" spans="1:14" x14ac:dyDescent="0.3">
      <c r="A376" s="1">
        <v>4066592292</v>
      </c>
      <c r="B376" s="62">
        <v>7</v>
      </c>
      <c r="C376" s="33">
        <v>406633304</v>
      </c>
      <c r="D376" s="14" t="s">
        <v>5161</v>
      </c>
      <c r="E376" s="22" t="s">
        <v>6413</v>
      </c>
      <c r="F376" s="1" t="s">
        <v>5162</v>
      </c>
      <c r="G376" s="1" t="s">
        <v>255</v>
      </c>
      <c r="H376" s="20">
        <v>10800</v>
      </c>
      <c r="I376" s="1" t="s">
        <v>57</v>
      </c>
      <c r="J376" s="14" t="s">
        <v>5186</v>
      </c>
      <c r="K376" t="str">
        <f t="shared" si="15"/>
        <v>Gebouwisolatie</v>
      </c>
      <c r="M376" t="str">
        <f t="shared" si="16"/>
        <v>PC Dr Guislain - Gebouw E</v>
      </c>
      <c r="N376" s="22">
        <f t="shared" si="17"/>
        <v>7</v>
      </c>
    </row>
    <row r="377" spans="1:14" x14ac:dyDescent="0.3">
      <c r="A377" s="1">
        <v>4066592292</v>
      </c>
      <c r="B377" s="62">
        <v>7</v>
      </c>
      <c r="C377" s="33">
        <v>406633304</v>
      </c>
      <c r="D377" s="14" t="s">
        <v>5161</v>
      </c>
      <c r="E377" s="22" t="s">
        <v>6413</v>
      </c>
      <c r="F377" s="1" t="s">
        <v>5162</v>
      </c>
      <c r="G377" s="1" t="s">
        <v>427</v>
      </c>
      <c r="H377" s="20">
        <v>7500.0000000000009</v>
      </c>
      <c r="I377" s="1" t="s">
        <v>57</v>
      </c>
      <c r="J377" s="14" t="s">
        <v>5197</v>
      </c>
      <c r="K377" t="str">
        <f t="shared" si="15"/>
        <v>Renovatie ventilatie</v>
      </c>
      <c r="M377" t="str">
        <f t="shared" si="16"/>
        <v>PC Dr Guislain - Gebouw E</v>
      </c>
      <c r="N377" s="22">
        <f t="shared" si="17"/>
        <v>7</v>
      </c>
    </row>
    <row r="378" spans="1:14" x14ac:dyDescent="0.3">
      <c r="A378" s="1">
        <v>4066592292</v>
      </c>
      <c r="B378" s="62">
        <v>7</v>
      </c>
      <c r="C378" s="33">
        <v>406633304</v>
      </c>
      <c r="D378" s="14" t="s">
        <v>5161</v>
      </c>
      <c r="E378" s="22" t="s">
        <v>6413</v>
      </c>
      <c r="F378" s="1" t="s">
        <v>5162</v>
      </c>
      <c r="G378" s="1" t="s">
        <v>129</v>
      </c>
      <c r="H378" s="20">
        <v>6599.9999999999991</v>
      </c>
      <c r="I378" s="1" t="s">
        <v>57</v>
      </c>
      <c r="J378" s="14" t="s">
        <v>5200</v>
      </c>
      <c r="K378" t="str">
        <f t="shared" si="15"/>
        <v>Renovatie beglazing</v>
      </c>
      <c r="M378" t="str">
        <f t="shared" si="16"/>
        <v>PC Dr Guislain - Gebouw E</v>
      </c>
      <c r="N378" s="22">
        <f t="shared" si="17"/>
        <v>7</v>
      </c>
    </row>
    <row r="379" spans="1:14" x14ac:dyDescent="0.3">
      <c r="A379" s="1">
        <v>4066592292</v>
      </c>
      <c r="B379" s="62">
        <v>7</v>
      </c>
      <c r="C379" s="33">
        <v>406633304</v>
      </c>
      <c r="D379" s="14" t="s">
        <v>5164</v>
      </c>
      <c r="E379" s="22" t="s">
        <v>6413</v>
      </c>
      <c r="F379" s="1" t="s">
        <v>5165</v>
      </c>
      <c r="G379" s="1" t="s">
        <v>210</v>
      </c>
      <c r="H379" s="20">
        <v>85049.999999999985</v>
      </c>
      <c r="I379" s="1" t="s">
        <v>57</v>
      </c>
      <c r="J379" s="14" t="s">
        <v>5166</v>
      </c>
      <c r="K379" t="str">
        <f t="shared" si="15"/>
        <v>Stookplaatsrenovatie</v>
      </c>
      <c r="M379" t="str">
        <f t="shared" si="16"/>
        <v>PC Dr Guislain gebouw F</v>
      </c>
      <c r="N379" s="22">
        <f t="shared" si="17"/>
        <v>7</v>
      </c>
    </row>
    <row r="380" spans="1:14" x14ac:dyDescent="0.3">
      <c r="A380" s="1">
        <v>4066592292</v>
      </c>
      <c r="B380" s="62">
        <v>7</v>
      </c>
      <c r="C380" s="33">
        <v>406633304</v>
      </c>
      <c r="D380" s="14" t="s">
        <v>5164</v>
      </c>
      <c r="E380" s="22" t="s">
        <v>6413</v>
      </c>
      <c r="F380" s="1" t="s">
        <v>5165</v>
      </c>
      <c r="G380" s="1" t="s">
        <v>210</v>
      </c>
      <c r="H380" s="20">
        <v>50999.999999999993</v>
      </c>
      <c r="I380" s="1" t="s">
        <v>57</v>
      </c>
      <c r="J380" s="14" t="s">
        <v>5170</v>
      </c>
      <c r="K380" t="str">
        <f t="shared" si="15"/>
        <v>Stookplaatsrenovatie</v>
      </c>
      <c r="M380" t="str">
        <f t="shared" si="16"/>
        <v>PC Dr Guislain gebouw F</v>
      </c>
      <c r="N380" s="22">
        <f t="shared" si="17"/>
        <v>7</v>
      </c>
    </row>
    <row r="381" spans="1:14" x14ac:dyDescent="0.3">
      <c r="A381" s="1">
        <v>4066592292</v>
      </c>
      <c r="B381" s="62">
        <v>7</v>
      </c>
      <c r="C381" s="33">
        <v>406633304</v>
      </c>
      <c r="D381" s="14" t="s">
        <v>5174</v>
      </c>
      <c r="E381" s="22" t="s">
        <v>6413</v>
      </c>
      <c r="F381" s="1" t="s">
        <v>4852</v>
      </c>
      <c r="G381" s="1" t="s">
        <v>195</v>
      </c>
      <c r="H381" s="20">
        <v>28892.400000000001</v>
      </c>
      <c r="I381" s="1" t="s">
        <v>57</v>
      </c>
      <c r="J381" s="14" t="s">
        <v>5175</v>
      </c>
      <c r="K381" t="str">
        <f t="shared" si="15"/>
        <v>Dakisolatie</v>
      </c>
      <c r="M381" t="str">
        <f t="shared" si="16"/>
        <v>PVT De Liereman</v>
      </c>
      <c r="N381" s="22">
        <f t="shared" si="17"/>
        <v>7</v>
      </c>
    </row>
    <row r="382" spans="1:14" x14ac:dyDescent="0.3">
      <c r="A382" s="1">
        <v>4066592292</v>
      </c>
      <c r="B382" s="62">
        <v>7</v>
      </c>
      <c r="C382" s="33">
        <v>406633304</v>
      </c>
      <c r="D382" s="14" t="s">
        <v>5177</v>
      </c>
      <c r="E382" s="22" t="s">
        <v>6413</v>
      </c>
      <c r="F382" s="1" t="s">
        <v>5178</v>
      </c>
      <c r="G382" s="1" t="s">
        <v>210</v>
      </c>
      <c r="H382" s="20">
        <v>23310</v>
      </c>
      <c r="I382" s="1" t="s">
        <v>57</v>
      </c>
      <c r="J382" s="14" t="s">
        <v>5179</v>
      </c>
      <c r="K382" t="str">
        <f t="shared" si="15"/>
        <v>Stookplaatsrenovatie</v>
      </c>
      <c r="M382" t="str">
        <f t="shared" si="16"/>
        <v>PVT De Wijngaard</v>
      </c>
      <c r="N382" s="22">
        <f t="shared" si="17"/>
        <v>7</v>
      </c>
    </row>
    <row r="383" spans="1:14" x14ac:dyDescent="0.3">
      <c r="A383" s="1">
        <v>4066592292</v>
      </c>
      <c r="B383" s="62">
        <v>7</v>
      </c>
      <c r="C383" s="33">
        <v>406633304</v>
      </c>
      <c r="D383" s="14" t="s">
        <v>5177</v>
      </c>
      <c r="E383" s="22" t="s">
        <v>6413</v>
      </c>
      <c r="F383" s="1" t="s">
        <v>5178</v>
      </c>
      <c r="G383" s="1" t="s">
        <v>42</v>
      </c>
      <c r="H383" s="20">
        <v>3255</v>
      </c>
      <c r="I383" s="1" t="s">
        <v>57</v>
      </c>
      <c r="J383" s="14" t="s">
        <v>5206</v>
      </c>
      <c r="K383" t="str">
        <f t="shared" si="15"/>
        <v>Isoleren pompen/kranen/hydraulica</v>
      </c>
      <c r="M383" t="str">
        <f t="shared" si="16"/>
        <v>PVT De Wijngaard</v>
      </c>
      <c r="N383" s="22">
        <f t="shared" si="17"/>
        <v>7</v>
      </c>
    </row>
    <row r="384" spans="1:14" x14ac:dyDescent="0.3">
      <c r="A384" s="1">
        <v>4066592292</v>
      </c>
      <c r="B384" s="62">
        <v>7</v>
      </c>
      <c r="C384" s="33">
        <v>406633304</v>
      </c>
      <c r="D384" s="14" t="s">
        <v>5157</v>
      </c>
      <c r="E384" s="22" t="s">
        <v>6413</v>
      </c>
      <c r="F384" s="1" t="s">
        <v>5158</v>
      </c>
      <c r="G384" s="1" t="s">
        <v>201</v>
      </c>
      <c r="H384" s="20">
        <v>324000</v>
      </c>
      <c r="I384" s="1" t="s">
        <v>57</v>
      </c>
      <c r="J384" s="14" t="s">
        <v>5159</v>
      </c>
      <c r="K384" t="str">
        <f t="shared" si="15"/>
        <v>Schrijnwerkrenovatie</v>
      </c>
      <c r="M384" t="str">
        <f t="shared" si="16"/>
        <v>SJB - Suikerkaai</v>
      </c>
      <c r="N384" s="22">
        <f t="shared" si="17"/>
        <v>7</v>
      </c>
    </row>
    <row r="385" spans="1:14" x14ac:dyDescent="0.3">
      <c r="A385" s="1">
        <v>4066592292</v>
      </c>
      <c r="B385" s="62">
        <v>7</v>
      </c>
      <c r="C385" s="33">
        <v>406633304</v>
      </c>
      <c r="D385" s="14" t="s">
        <v>5157</v>
      </c>
      <c r="E385" s="22" t="s">
        <v>6413</v>
      </c>
      <c r="F385" s="1" t="s">
        <v>5158</v>
      </c>
      <c r="G385" s="1" t="s">
        <v>211</v>
      </c>
      <c r="H385" s="20">
        <v>274500</v>
      </c>
      <c r="I385" s="1" t="s">
        <v>57</v>
      </c>
      <c r="J385" s="14" t="s">
        <v>5160</v>
      </c>
      <c r="K385" t="str">
        <f t="shared" si="15"/>
        <v>Centraliseren verwarming</v>
      </c>
      <c r="M385" t="str">
        <f t="shared" si="16"/>
        <v>SJB - Suikerkaai</v>
      </c>
      <c r="N385" s="22">
        <f t="shared" si="17"/>
        <v>7</v>
      </c>
    </row>
    <row r="386" spans="1:14" x14ac:dyDescent="0.3">
      <c r="A386" s="1">
        <v>4066592292</v>
      </c>
      <c r="B386" s="62">
        <v>7</v>
      </c>
      <c r="C386" s="33">
        <v>406633304</v>
      </c>
      <c r="D386" s="14" t="s">
        <v>5157</v>
      </c>
      <c r="E386" s="22" t="s">
        <v>6413</v>
      </c>
      <c r="F386" s="1" t="s">
        <v>5158</v>
      </c>
      <c r="G386" s="1" t="s">
        <v>195</v>
      </c>
      <c r="H386" s="20">
        <v>82500</v>
      </c>
      <c r="I386" s="1" t="s">
        <v>57</v>
      </c>
      <c r="J386" s="14" t="s">
        <v>5167</v>
      </c>
      <c r="K386" t="str">
        <f t="shared" si="15"/>
        <v>Dakisolatie</v>
      </c>
      <c r="M386" t="str">
        <f t="shared" si="16"/>
        <v>SJB - Suikerkaai</v>
      </c>
      <c r="N386" s="22">
        <f t="shared" si="17"/>
        <v>7</v>
      </c>
    </row>
    <row r="387" spans="1:14" x14ac:dyDescent="0.3">
      <c r="A387" s="1">
        <v>4066592292</v>
      </c>
      <c r="B387" s="62">
        <v>7</v>
      </c>
      <c r="C387" s="33">
        <v>406633304</v>
      </c>
      <c r="D387" s="14" t="s">
        <v>5157</v>
      </c>
      <c r="E387" s="22" t="s">
        <v>6413</v>
      </c>
      <c r="F387" s="1" t="s">
        <v>5158</v>
      </c>
      <c r="G387" s="1" t="s">
        <v>148</v>
      </c>
      <c r="H387" s="20">
        <v>67500</v>
      </c>
      <c r="I387" s="1" t="s">
        <v>57</v>
      </c>
      <c r="J387" s="14" t="s">
        <v>5169</v>
      </c>
      <c r="K387" t="str">
        <f t="shared" ref="K387:K440" si="18">G387</f>
        <v>Renovatie SWW</v>
      </c>
      <c r="M387" t="str">
        <f t="shared" ref="M387:M440" si="19">F387</f>
        <v>SJB - Suikerkaai</v>
      </c>
      <c r="N387" s="22">
        <f t="shared" ref="N387:N440" si="20">B387</f>
        <v>7</v>
      </c>
    </row>
    <row r="388" spans="1:14" x14ac:dyDescent="0.3">
      <c r="A388" s="1">
        <v>4066592292</v>
      </c>
      <c r="B388" s="62">
        <v>7</v>
      </c>
      <c r="C388" s="33">
        <v>406633304</v>
      </c>
      <c r="D388" s="14" t="s">
        <v>5157</v>
      </c>
      <c r="E388" s="22" t="s">
        <v>6413</v>
      </c>
      <c r="F388" s="1" t="s">
        <v>5158</v>
      </c>
      <c r="G388" s="1" t="s">
        <v>144</v>
      </c>
      <c r="H388" s="20">
        <v>30240</v>
      </c>
      <c r="I388" s="1" t="s">
        <v>57</v>
      </c>
      <c r="J388" s="14" t="s">
        <v>5171</v>
      </c>
      <c r="K388" t="str">
        <f t="shared" si="18"/>
        <v>Regeltechn.ventilatie</v>
      </c>
      <c r="M388" t="str">
        <f t="shared" si="19"/>
        <v>SJB - Suikerkaai</v>
      </c>
      <c r="N388" s="22">
        <f t="shared" si="20"/>
        <v>7</v>
      </c>
    </row>
    <row r="389" spans="1:14" x14ac:dyDescent="0.3">
      <c r="A389" s="1">
        <v>4066592292</v>
      </c>
      <c r="B389" s="62">
        <v>7</v>
      </c>
      <c r="C389" s="33">
        <v>406633304</v>
      </c>
      <c r="D389" s="14" t="s">
        <v>5157</v>
      </c>
      <c r="E389" s="22" t="s">
        <v>6413</v>
      </c>
      <c r="F389" s="1" t="s">
        <v>5158</v>
      </c>
      <c r="G389" s="1" t="s">
        <v>46</v>
      </c>
      <c r="H389" s="20">
        <v>27000</v>
      </c>
      <c r="I389" s="1" t="s">
        <v>57</v>
      </c>
      <c r="J389" s="14" t="s">
        <v>5176</v>
      </c>
      <c r="K389" t="str">
        <f t="shared" si="18"/>
        <v>Monitoring</v>
      </c>
      <c r="M389" t="str">
        <f t="shared" si="19"/>
        <v>SJB - Suikerkaai</v>
      </c>
      <c r="N389" s="22">
        <f t="shared" si="20"/>
        <v>7</v>
      </c>
    </row>
    <row r="390" spans="1:14" x14ac:dyDescent="0.3">
      <c r="A390" s="1">
        <v>4066592292</v>
      </c>
      <c r="B390" s="62">
        <v>7</v>
      </c>
      <c r="C390" s="33">
        <v>406633304</v>
      </c>
      <c r="D390" s="14" t="s">
        <v>5157</v>
      </c>
      <c r="E390" s="22" t="s">
        <v>6413</v>
      </c>
      <c r="F390" s="1" t="s">
        <v>5158</v>
      </c>
      <c r="G390" s="1" t="s">
        <v>88</v>
      </c>
      <c r="H390" s="20">
        <v>12900</v>
      </c>
      <c r="I390" s="1" t="s">
        <v>57</v>
      </c>
      <c r="J390" s="14" t="s">
        <v>5185</v>
      </c>
      <c r="K390" t="str">
        <f t="shared" si="18"/>
        <v>Vervangen pompen</v>
      </c>
      <c r="M390" t="str">
        <f t="shared" si="19"/>
        <v>SJB - Suikerkaai</v>
      </c>
      <c r="N390" s="22">
        <f t="shared" si="20"/>
        <v>7</v>
      </c>
    </row>
    <row r="391" spans="1:14" x14ac:dyDescent="0.3">
      <c r="A391" s="1">
        <v>4066592292</v>
      </c>
      <c r="B391" s="62">
        <v>7</v>
      </c>
      <c r="C391" s="33">
        <v>406633304</v>
      </c>
      <c r="D391" s="14" t="s">
        <v>5157</v>
      </c>
      <c r="E391" s="22" t="s">
        <v>6413</v>
      </c>
      <c r="F391" s="1" t="s">
        <v>5158</v>
      </c>
      <c r="G391" s="1" t="s">
        <v>242</v>
      </c>
      <c r="H391" s="20">
        <v>5685</v>
      </c>
      <c r="I391" s="1" t="s">
        <v>57</v>
      </c>
      <c r="J391" s="14" t="s">
        <v>5201</v>
      </c>
      <c r="K391" t="str">
        <f t="shared" si="18"/>
        <v>Regeltechnisch</v>
      </c>
      <c r="M391" t="str">
        <f t="shared" si="19"/>
        <v>SJB - Suikerkaai</v>
      </c>
      <c r="N391" s="22">
        <f t="shared" si="20"/>
        <v>7</v>
      </c>
    </row>
    <row r="392" spans="1:14" x14ac:dyDescent="0.3">
      <c r="A392" s="1">
        <v>4066592292</v>
      </c>
      <c r="B392" s="62">
        <v>7</v>
      </c>
      <c r="C392" s="33">
        <v>406633304</v>
      </c>
      <c r="D392" s="14" t="s">
        <v>5157</v>
      </c>
      <c r="E392" s="22" t="s">
        <v>6413</v>
      </c>
      <c r="F392" s="1" t="s">
        <v>5158</v>
      </c>
      <c r="G392" s="1" t="s">
        <v>77</v>
      </c>
      <c r="H392" s="20">
        <v>4725</v>
      </c>
      <c r="I392" s="1" t="s">
        <v>57</v>
      </c>
      <c r="J392" s="14" t="s">
        <v>5203</v>
      </c>
      <c r="K392" t="str">
        <f t="shared" si="18"/>
        <v>Isoleren leidingen</v>
      </c>
      <c r="M392" t="str">
        <f t="shared" si="19"/>
        <v>SJB - Suikerkaai</v>
      </c>
      <c r="N392" s="22">
        <f t="shared" si="20"/>
        <v>7</v>
      </c>
    </row>
    <row r="393" spans="1:14" x14ac:dyDescent="0.3">
      <c r="A393" s="1">
        <v>4066592292</v>
      </c>
      <c r="B393" s="62">
        <v>8</v>
      </c>
      <c r="C393" s="33">
        <v>406633304</v>
      </c>
      <c r="D393" s="14" t="s">
        <v>5151</v>
      </c>
      <c r="E393" s="22" t="s">
        <v>6413</v>
      </c>
      <c r="F393" s="1" t="s">
        <v>5152</v>
      </c>
      <c r="G393" s="1" t="s">
        <v>148</v>
      </c>
      <c r="H393" s="20">
        <v>2673.3</v>
      </c>
      <c r="I393" s="1" t="s">
        <v>57</v>
      </c>
      <c r="J393" s="14" t="s">
        <v>5153</v>
      </c>
      <c r="K393" t="str">
        <f t="shared" si="18"/>
        <v>Renovatie SWW</v>
      </c>
      <c r="M393" t="str">
        <f t="shared" si="19"/>
        <v>OC Sint Jan de Deo (Leefgroepenpaviljoen)</v>
      </c>
      <c r="N393" s="22">
        <f t="shared" si="20"/>
        <v>8</v>
      </c>
    </row>
    <row r="394" spans="1:14" x14ac:dyDescent="0.3">
      <c r="A394" s="1">
        <v>4066592292</v>
      </c>
      <c r="B394" s="62">
        <v>8</v>
      </c>
      <c r="C394" s="33">
        <v>406633304</v>
      </c>
      <c r="D394" s="14" t="s">
        <v>5151</v>
      </c>
      <c r="E394" s="22" t="s">
        <v>6413</v>
      </c>
      <c r="F394" s="1" t="s">
        <v>5152</v>
      </c>
      <c r="G394" s="1" t="s">
        <v>88</v>
      </c>
      <c r="H394" s="20">
        <v>1200</v>
      </c>
      <c r="I394" s="1" t="s">
        <v>57</v>
      </c>
      <c r="J394" s="14" t="s">
        <v>5156</v>
      </c>
      <c r="K394" t="str">
        <f t="shared" si="18"/>
        <v>Vervangen pompen</v>
      </c>
      <c r="M394" t="str">
        <f t="shared" si="19"/>
        <v>OC Sint Jan de Deo (Leefgroepenpaviljoen)</v>
      </c>
      <c r="N394" s="22">
        <f t="shared" si="20"/>
        <v>8</v>
      </c>
    </row>
    <row r="395" spans="1:14" x14ac:dyDescent="0.3">
      <c r="A395" s="1">
        <v>4066592292</v>
      </c>
      <c r="B395" s="62">
        <v>8</v>
      </c>
      <c r="C395" s="33">
        <v>406633304</v>
      </c>
      <c r="D395" s="14" t="s">
        <v>54</v>
      </c>
      <c r="E395" s="22" t="s">
        <v>6413</v>
      </c>
      <c r="F395" s="1" t="s">
        <v>55</v>
      </c>
      <c r="G395" s="1" t="s">
        <v>201</v>
      </c>
      <c r="H395" s="20">
        <v>18124.5</v>
      </c>
      <c r="I395" s="1" t="s">
        <v>57</v>
      </c>
      <c r="J395" s="14" t="s">
        <v>5143</v>
      </c>
      <c r="K395" t="str">
        <f t="shared" si="18"/>
        <v>Schrijnwerkrenovatie</v>
      </c>
      <c r="M395" t="str">
        <f t="shared" si="19"/>
        <v>OCSF Den Heuvel Hasselt</v>
      </c>
      <c r="N395" s="22">
        <f t="shared" si="20"/>
        <v>8</v>
      </c>
    </row>
    <row r="396" spans="1:14" x14ac:dyDescent="0.3">
      <c r="A396" s="1">
        <v>4066592292</v>
      </c>
      <c r="B396" s="62">
        <v>8</v>
      </c>
      <c r="C396" s="33">
        <v>406633304</v>
      </c>
      <c r="D396" s="14" t="s">
        <v>54</v>
      </c>
      <c r="E396" s="22" t="s">
        <v>6413</v>
      </c>
      <c r="F396" s="1" t="s">
        <v>55</v>
      </c>
      <c r="G396" s="1" t="s">
        <v>201</v>
      </c>
      <c r="H396" s="20">
        <v>1950</v>
      </c>
      <c r="I396" s="1" t="s">
        <v>57</v>
      </c>
      <c r="J396" s="14" t="s">
        <v>5154</v>
      </c>
      <c r="K396" t="str">
        <f t="shared" si="18"/>
        <v>Schrijnwerkrenovatie</v>
      </c>
      <c r="M396" t="str">
        <f t="shared" si="19"/>
        <v>OCSF Den Heuvel Hasselt</v>
      </c>
      <c r="N396" s="22">
        <f t="shared" si="20"/>
        <v>8</v>
      </c>
    </row>
    <row r="397" spans="1:14" x14ac:dyDescent="0.3">
      <c r="A397" s="1">
        <v>4066592292</v>
      </c>
      <c r="B397" s="62">
        <v>8</v>
      </c>
      <c r="C397" s="33">
        <v>406633304</v>
      </c>
      <c r="D397" s="14" t="s">
        <v>54</v>
      </c>
      <c r="E397" s="22" t="s">
        <v>6413</v>
      </c>
      <c r="F397" s="1" t="s">
        <v>55</v>
      </c>
      <c r="G397" s="1" t="s">
        <v>62</v>
      </c>
      <c r="H397" s="20">
        <v>1929</v>
      </c>
      <c r="I397" s="1" t="s">
        <v>57</v>
      </c>
      <c r="J397" s="14" t="s">
        <v>5155</v>
      </c>
      <c r="K397" t="str">
        <f t="shared" si="18"/>
        <v>Muurisolatie</v>
      </c>
      <c r="M397" t="str">
        <f t="shared" si="19"/>
        <v>OCSF Den Heuvel Hasselt</v>
      </c>
      <c r="N397" s="22">
        <f t="shared" si="20"/>
        <v>8</v>
      </c>
    </row>
    <row r="398" spans="1:14" x14ac:dyDescent="0.3">
      <c r="A398" s="1">
        <v>4066592292</v>
      </c>
      <c r="B398" s="62">
        <v>8</v>
      </c>
      <c r="C398" s="33">
        <v>406633304</v>
      </c>
      <c r="D398" s="14" t="s">
        <v>5139</v>
      </c>
      <c r="E398" s="22" t="s">
        <v>6413</v>
      </c>
      <c r="F398" s="1" t="s">
        <v>5140</v>
      </c>
      <c r="G398" s="1" t="s">
        <v>210</v>
      </c>
      <c r="H398" s="20">
        <v>75000</v>
      </c>
      <c r="I398" s="1" t="s">
        <v>57</v>
      </c>
      <c r="J398" s="14" t="s">
        <v>5141</v>
      </c>
      <c r="K398" t="str">
        <f t="shared" si="18"/>
        <v>Stookplaatsrenovatie</v>
      </c>
      <c r="M398" t="str">
        <f t="shared" si="19"/>
        <v>PC Dr Guislain - Gebouw O</v>
      </c>
      <c r="N398" s="22">
        <f t="shared" si="20"/>
        <v>8</v>
      </c>
    </row>
    <row r="399" spans="1:14" x14ac:dyDescent="0.3">
      <c r="A399" s="1">
        <v>4066592292</v>
      </c>
      <c r="B399" s="62">
        <v>8</v>
      </c>
      <c r="C399" s="33">
        <v>406633304</v>
      </c>
      <c r="D399" s="14" t="s">
        <v>5139</v>
      </c>
      <c r="E399" s="22" t="s">
        <v>6413</v>
      </c>
      <c r="F399" s="1" t="s">
        <v>5140</v>
      </c>
      <c r="G399" s="1" t="s">
        <v>210</v>
      </c>
      <c r="H399" s="20">
        <v>43500</v>
      </c>
      <c r="I399" s="1" t="s">
        <v>57</v>
      </c>
      <c r="J399" s="14" t="s">
        <v>5142</v>
      </c>
      <c r="K399" t="str">
        <f t="shared" si="18"/>
        <v>Stookplaatsrenovatie</v>
      </c>
      <c r="M399" t="str">
        <f t="shared" si="19"/>
        <v>PC Dr Guislain - Gebouw O</v>
      </c>
      <c r="N399" s="22">
        <f t="shared" si="20"/>
        <v>8</v>
      </c>
    </row>
    <row r="400" spans="1:14" x14ac:dyDescent="0.3">
      <c r="A400" s="1">
        <v>4066592292</v>
      </c>
      <c r="B400" s="62">
        <v>8</v>
      </c>
      <c r="C400" s="33">
        <v>406633304</v>
      </c>
      <c r="D400" s="14" t="s">
        <v>5139</v>
      </c>
      <c r="E400" s="22" t="s">
        <v>6413</v>
      </c>
      <c r="F400" s="1" t="s">
        <v>5140</v>
      </c>
      <c r="G400" s="1" t="s">
        <v>427</v>
      </c>
      <c r="H400" s="20">
        <v>13024</v>
      </c>
      <c r="I400" s="1" t="s">
        <v>57</v>
      </c>
      <c r="J400" s="14" t="s">
        <v>5146</v>
      </c>
      <c r="K400" t="str">
        <f t="shared" si="18"/>
        <v>Renovatie ventilatie</v>
      </c>
      <c r="M400" t="str">
        <f t="shared" si="19"/>
        <v>PC Dr Guislain - Gebouw O</v>
      </c>
      <c r="N400" s="22">
        <f t="shared" si="20"/>
        <v>8</v>
      </c>
    </row>
    <row r="401" spans="1:14" x14ac:dyDescent="0.3">
      <c r="A401" s="1">
        <v>4066592292</v>
      </c>
      <c r="B401" s="62">
        <v>8</v>
      </c>
      <c r="C401" s="33">
        <v>406633304</v>
      </c>
      <c r="D401" s="14" t="s">
        <v>5139</v>
      </c>
      <c r="E401" s="22" t="s">
        <v>6413</v>
      </c>
      <c r="F401" s="1" t="s">
        <v>5140</v>
      </c>
      <c r="G401" s="1" t="s">
        <v>427</v>
      </c>
      <c r="H401" s="20">
        <v>3300</v>
      </c>
      <c r="I401" s="1" t="s">
        <v>57</v>
      </c>
      <c r="J401" s="14" t="s">
        <v>5150</v>
      </c>
      <c r="K401" t="str">
        <f t="shared" si="18"/>
        <v>Renovatie ventilatie</v>
      </c>
      <c r="M401" t="str">
        <f t="shared" si="19"/>
        <v>PC Dr Guislain - Gebouw O</v>
      </c>
      <c r="N401" s="22">
        <f t="shared" si="20"/>
        <v>8</v>
      </c>
    </row>
    <row r="402" spans="1:14" x14ac:dyDescent="0.3">
      <c r="A402" s="1">
        <v>4066592292</v>
      </c>
      <c r="B402" s="62">
        <v>8</v>
      </c>
      <c r="C402" s="33">
        <v>406633304</v>
      </c>
      <c r="D402" s="14" t="s">
        <v>60</v>
      </c>
      <c r="E402" s="22" t="s">
        <v>6413</v>
      </c>
      <c r="F402" s="1" t="s">
        <v>61</v>
      </c>
      <c r="G402" s="1" t="s">
        <v>195</v>
      </c>
      <c r="H402" s="20">
        <v>15000</v>
      </c>
      <c r="I402" s="1" t="s">
        <v>57</v>
      </c>
      <c r="J402" s="14" t="s">
        <v>5144</v>
      </c>
      <c r="K402" t="str">
        <f t="shared" si="18"/>
        <v>Dakisolatie</v>
      </c>
      <c r="M402" t="str">
        <f t="shared" si="19"/>
        <v>PC Dr Guislain - Gebouw T</v>
      </c>
      <c r="N402" s="22">
        <f t="shared" si="20"/>
        <v>8</v>
      </c>
    </row>
    <row r="403" spans="1:14" x14ac:dyDescent="0.3">
      <c r="A403" s="1">
        <v>4066592292</v>
      </c>
      <c r="B403" s="62">
        <v>8</v>
      </c>
      <c r="C403" s="33">
        <v>406633304</v>
      </c>
      <c r="D403" s="14" t="s">
        <v>60</v>
      </c>
      <c r="E403" s="22" t="s">
        <v>6413</v>
      </c>
      <c r="F403" s="1" t="s">
        <v>61</v>
      </c>
      <c r="G403" s="1" t="s">
        <v>129</v>
      </c>
      <c r="H403" s="20">
        <v>13500</v>
      </c>
      <c r="I403" s="1" t="s">
        <v>57</v>
      </c>
      <c r="J403" s="14" t="s">
        <v>5145</v>
      </c>
      <c r="K403" t="str">
        <f t="shared" si="18"/>
        <v>Renovatie beglazing</v>
      </c>
      <c r="M403" t="str">
        <f t="shared" si="19"/>
        <v>PC Dr Guislain - Gebouw T</v>
      </c>
      <c r="N403" s="22">
        <f t="shared" si="20"/>
        <v>8</v>
      </c>
    </row>
    <row r="404" spans="1:14" x14ac:dyDescent="0.3">
      <c r="A404" s="1">
        <v>4066592292</v>
      </c>
      <c r="B404" s="62">
        <v>8</v>
      </c>
      <c r="C404" s="33">
        <v>406633304</v>
      </c>
      <c r="D404" s="14" t="s">
        <v>5147</v>
      </c>
      <c r="E404" s="22" t="s">
        <v>6413</v>
      </c>
      <c r="F404" s="1" t="s">
        <v>5148</v>
      </c>
      <c r="G404" s="1" t="s">
        <v>210</v>
      </c>
      <c r="H404" s="20">
        <v>4275</v>
      </c>
      <c r="I404" s="1" t="s">
        <v>57</v>
      </c>
      <c r="J404" s="14" t="s">
        <v>5149</v>
      </c>
      <c r="K404" t="str">
        <f t="shared" si="18"/>
        <v>Stookplaatsrenovatie</v>
      </c>
      <c r="M404" t="str">
        <f t="shared" si="19"/>
        <v>PC St-Amandus - Feestzaal</v>
      </c>
      <c r="N404" s="22">
        <f t="shared" si="20"/>
        <v>8</v>
      </c>
    </row>
    <row r="405" spans="1:14" x14ac:dyDescent="0.3">
      <c r="A405" s="1">
        <v>4066592292</v>
      </c>
      <c r="B405" s="62">
        <v>8</v>
      </c>
      <c r="C405" s="33">
        <v>406633304</v>
      </c>
      <c r="D405" s="14" t="s">
        <v>5136</v>
      </c>
      <c r="E405" s="22" t="s">
        <v>6413</v>
      </c>
      <c r="F405" s="1" t="s">
        <v>5137</v>
      </c>
      <c r="G405" s="1" t="s">
        <v>195</v>
      </c>
      <c r="H405" s="20">
        <v>124380</v>
      </c>
      <c r="I405" s="1" t="s">
        <v>57</v>
      </c>
      <c r="J405" s="14" t="s">
        <v>5138</v>
      </c>
      <c r="K405" t="str">
        <f t="shared" si="18"/>
        <v>Dakisolatie</v>
      </c>
      <c r="M405" t="str">
        <f t="shared" si="19"/>
        <v>PC St-Amandus - gebouw Sint-Marie</v>
      </c>
      <c r="N405" s="22">
        <f t="shared" si="20"/>
        <v>8</v>
      </c>
    </row>
    <row r="406" spans="1:14" x14ac:dyDescent="0.3">
      <c r="A406" s="1">
        <v>4066592292</v>
      </c>
      <c r="B406" s="62">
        <v>9</v>
      </c>
      <c r="C406" s="33">
        <v>406633304</v>
      </c>
      <c r="D406" s="14" t="s">
        <v>58</v>
      </c>
      <c r="E406" s="22" t="s">
        <v>6413</v>
      </c>
      <c r="F406" s="1" t="s">
        <v>59</v>
      </c>
      <c r="G406" s="1" t="s">
        <v>190</v>
      </c>
      <c r="H406" s="20">
        <v>19860</v>
      </c>
      <c r="I406" s="1" t="s">
        <v>57</v>
      </c>
      <c r="J406" s="14" t="s">
        <v>5130</v>
      </c>
      <c r="K406" t="str">
        <f t="shared" si="18"/>
        <v>Warmtepompen en koeling</v>
      </c>
      <c r="M406" t="str">
        <f t="shared" si="19"/>
        <v>OCSF Gebouw O</v>
      </c>
      <c r="N406" s="22">
        <f t="shared" si="20"/>
        <v>9</v>
      </c>
    </row>
    <row r="407" spans="1:14" x14ac:dyDescent="0.3">
      <c r="A407" s="1">
        <v>4066592292</v>
      </c>
      <c r="B407" s="62">
        <v>9</v>
      </c>
      <c r="C407" s="33">
        <v>406633304</v>
      </c>
      <c r="D407" s="14" t="s">
        <v>58</v>
      </c>
      <c r="E407" s="22" t="s">
        <v>6413</v>
      </c>
      <c r="F407" s="1" t="s">
        <v>59</v>
      </c>
      <c r="G407" s="1" t="s">
        <v>102</v>
      </c>
      <c r="H407" s="20">
        <v>16800</v>
      </c>
      <c r="I407" s="1" t="s">
        <v>57</v>
      </c>
      <c r="J407" s="14" t="s">
        <v>5131</v>
      </c>
      <c r="K407" t="str">
        <f t="shared" si="18"/>
        <v>Comfortverhoging</v>
      </c>
      <c r="M407" t="str">
        <f t="shared" si="19"/>
        <v>OCSF Gebouw O</v>
      </c>
      <c r="N407" s="22">
        <f t="shared" si="20"/>
        <v>9</v>
      </c>
    </row>
    <row r="408" spans="1:14" x14ac:dyDescent="0.3">
      <c r="A408" s="1">
        <v>4066592292</v>
      </c>
      <c r="B408" s="62">
        <v>9</v>
      </c>
      <c r="C408" s="33">
        <v>406633304</v>
      </c>
      <c r="D408" s="14" t="s">
        <v>58</v>
      </c>
      <c r="E408" s="22" t="s">
        <v>6413</v>
      </c>
      <c r="F408" s="1" t="s">
        <v>59</v>
      </c>
      <c r="G408" s="1" t="s">
        <v>190</v>
      </c>
      <c r="H408" s="20">
        <v>15150</v>
      </c>
      <c r="I408" s="1" t="s">
        <v>57</v>
      </c>
      <c r="J408" s="14" t="s">
        <v>5132</v>
      </c>
      <c r="K408" t="str">
        <f t="shared" si="18"/>
        <v>Warmtepompen en koeling</v>
      </c>
      <c r="M408" t="str">
        <f t="shared" si="19"/>
        <v>OCSF Gebouw O</v>
      </c>
      <c r="N408" s="22">
        <f t="shared" si="20"/>
        <v>9</v>
      </c>
    </row>
    <row r="409" spans="1:14" x14ac:dyDescent="0.3">
      <c r="A409" s="1">
        <v>4066592292</v>
      </c>
      <c r="B409" s="62">
        <v>9</v>
      </c>
      <c r="C409" s="33">
        <v>406633304</v>
      </c>
      <c r="D409" s="14" t="s">
        <v>58</v>
      </c>
      <c r="E409" s="22" t="s">
        <v>6413</v>
      </c>
      <c r="F409" s="1" t="s">
        <v>59</v>
      </c>
      <c r="G409" s="1" t="s">
        <v>62</v>
      </c>
      <c r="H409" s="20">
        <v>9000</v>
      </c>
      <c r="I409" s="1" t="s">
        <v>57</v>
      </c>
      <c r="J409" s="14" t="s">
        <v>5133</v>
      </c>
      <c r="K409" t="str">
        <f t="shared" si="18"/>
        <v>Muurisolatie</v>
      </c>
      <c r="M409" t="str">
        <f t="shared" si="19"/>
        <v>OCSF Gebouw O</v>
      </c>
      <c r="N409" s="22">
        <f t="shared" si="20"/>
        <v>9</v>
      </c>
    </row>
    <row r="410" spans="1:14" x14ac:dyDescent="0.3">
      <c r="A410" s="1">
        <v>4066592292</v>
      </c>
      <c r="B410" s="62">
        <v>9</v>
      </c>
      <c r="C410" s="33">
        <v>406633304</v>
      </c>
      <c r="D410" s="14" t="s">
        <v>58</v>
      </c>
      <c r="E410" s="22" t="s">
        <v>6413</v>
      </c>
      <c r="F410" s="1" t="s">
        <v>59</v>
      </c>
      <c r="G410" s="1" t="s">
        <v>46</v>
      </c>
      <c r="H410" s="20">
        <v>1260</v>
      </c>
      <c r="I410" s="1" t="s">
        <v>57</v>
      </c>
      <c r="J410" s="14" t="s">
        <v>5134</v>
      </c>
      <c r="K410" t="str">
        <f t="shared" si="18"/>
        <v>Monitoring</v>
      </c>
      <c r="M410" t="str">
        <f t="shared" si="19"/>
        <v>OCSF Gebouw O</v>
      </c>
      <c r="N410" s="22">
        <f t="shared" si="20"/>
        <v>9</v>
      </c>
    </row>
    <row r="411" spans="1:14" x14ac:dyDescent="0.3">
      <c r="A411" s="1">
        <v>4066592292</v>
      </c>
      <c r="B411" s="62">
        <v>9</v>
      </c>
      <c r="C411" s="33">
        <v>406633304</v>
      </c>
      <c r="D411" s="14" t="s">
        <v>58</v>
      </c>
      <c r="E411" s="22" t="s">
        <v>6413</v>
      </c>
      <c r="F411" s="1" t="s">
        <v>59</v>
      </c>
      <c r="G411" s="1" t="s">
        <v>269</v>
      </c>
      <c r="H411" s="20">
        <v>1134</v>
      </c>
      <c r="I411" s="1" t="s">
        <v>57</v>
      </c>
      <c r="J411" s="14" t="s">
        <v>5135</v>
      </c>
      <c r="K411" t="str">
        <f t="shared" si="18"/>
        <v>Schrijnwerkrenovatie Aluminium</v>
      </c>
      <c r="M411" t="str">
        <f t="shared" si="19"/>
        <v>OCSF Gebouw O</v>
      </c>
      <c r="N411" s="22">
        <f t="shared" si="20"/>
        <v>9</v>
      </c>
    </row>
    <row r="412" spans="1:14" x14ac:dyDescent="0.3">
      <c r="A412" s="1">
        <v>4066592292</v>
      </c>
      <c r="B412" s="63">
        <v>10</v>
      </c>
      <c r="C412" s="33">
        <v>406633304</v>
      </c>
      <c r="D412" s="15" t="s">
        <v>5128</v>
      </c>
      <c r="E412" s="22" t="s">
        <v>6413</v>
      </c>
      <c r="F412" s="16" t="s">
        <v>4932</v>
      </c>
      <c r="G412" s="16" t="s">
        <v>269</v>
      </c>
      <c r="H412" s="23">
        <v>29779.200000000001</v>
      </c>
      <c r="I412" s="1" t="s">
        <v>57</v>
      </c>
      <c r="J412" s="15" t="s">
        <v>5129</v>
      </c>
      <c r="K412" t="str">
        <f t="shared" si="18"/>
        <v>Schrijnwerkrenovatie Aluminium</v>
      </c>
      <c r="M412" t="str">
        <f t="shared" si="19"/>
        <v>St-Gregorius Sector X</v>
      </c>
      <c r="N412" s="22">
        <f t="shared" si="20"/>
        <v>10</v>
      </c>
    </row>
    <row r="413" spans="1:14" x14ac:dyDescent="0.3">
      <c r="A413" s="1">
        <v>4066592292</v>
      </c>
      <c r="B413" s="62">
        <v>11</v>
      </c>
      <c r="C413" s="33">
        <v>406633304</v>
      </c>
      <c r="D413" s="14" t="s">
        <v>5099</v>
      </c>
      <c r="E413" s="22" t="s">
        <v>6413</v>
      </c>
      <c r="F413" s="1" t="s">
        <v>5100</v>
      </c>
      <c r="G413" s="1" t="s">
        <v>210</v>
      </c>
      <c r="H413" s="20">
        <v>23593.200000000001</v>
      </c>
      <c r="I413" s="1" t="s">
        <v>57</v>
      </c>
      <c r="J413" s="20" t="s">
        <v>5112</v>
      </c>
      <c r="K413" t="str">
        <f t="shared" si="18"/>
        <v>Stookplaatsrenovatie</v>
      </c>
      <c r="M413" t="str">
        <f t="shared" si="19"/>
        <v>OCSF DCB</v>
      </c>
      <c r="N413" s="22">
        <f t="shared" si="20"/>
        <v>11</v>
      </c>
    </row>
    <row r="414" spans="1:14" x14ac:dyDescent="0.3">
      <c r="A414" s="1">
        <v>4066592292</v>
      </c>
      <c r="B414" s="62">
        <v>11</v>
      </c>
      <c r="C414" s="33">
        <v>406633304</v>
      </c>
      <c r="D414" s="14" t="s">
        <v>5101</v>
      </c>
      <c r="E414" s="22" t="s">
        <v>6413</v>
      </c>
      <c r="F414" s="1" t="s">
        <v>55</v>
      </c>
      <c r="G414" s="1" t="s">
        <v>214</v>
      </c>
      <c r="H414" s="20">
        <v>14784</v>
      </c>
      <c r="I414" s="1" t="s">
        <v>57</v>
      </c>
      <c r="J414" s="20" t="s">
        <v>5119</v>
      </c>
      <c r="K414" t="str">
        <f t="shared" si="18"/>
        <v>Dakisolatie plat dak</v>
      </c>
      <c r="M414" t="str">
        <f t="shared" si="19"/>
        <v>OCSF Den Heuvel Hasselt</v>
      </c>
      <c r="N414" s="22">
        <f t="shared" si="20"/>
        <v>11</v>
      </c>
    </row>
    <row r="415" spans="1:14" x14ac:dyDescent="0.3">
      <c r="A415" s="1">
        <v>4066592292</v>
      </c>
      <c r="B415" s="62">
        <v>11</v>
      </c>
      <c r="C415" s="33">
        <v>406633304</v>
      </c>
      <c r="D415" s="14" t="s">
        <v>5101</v>
      </c>
      <c r="E415" s="22" t="s">
        <v>6413</v>
      </c>
      <c r="F415" s="1" t="s">
        <v>55</v>
      </c>
      <c r="G415" s="1" t="s">
        <v>190</v>
      </c>
      <c r="H415" s="20">
        <v>5676</v>
      </c>
      <c r="I415" s="1" t="s">
        <v>57</v>
      </c>
      <c r="J415" s="20" t="s">
        <v>5120</v>
      </c>
      <c r="K415" t="str">
        <f t="shared" si="18"/>
        <v>Warmtepompen en koeling</v>
      </c>
      <c r="M415" t="str">
        <f t="shared" si="19"/>
        <v>OCSF Den Heuvel Hasselt</v>
      </c>
      <c r="N415" s="22">
        <f t="shared" si="20"/>
        <v>11</v>
      </c>
    </row>
    <row r="416" spans="1:14" x14ac:dyDescent="0.3">
      <c r="A416" s="1">
        <v>4066592292</v>
      </c>
      <c r="B416" s="62">
        <v>11</v>
      </c>
      <c r="C416" s="33">
        <v>406633304</v>
      </c>
      <c r="D416" s="14" t="s">
        <v>5101</v>
      </c>
      <c r="E416" s="22" t="s">
        <v>6413</v>
      </c>
      <c r="F416" s="1" t="s">
        <v>55</v>
      </c>
      <c r="G416" s="1" t="s">
        <v>144</v>
      </c>
      <c r="H416" s="20">
        <v>2127</v>
      </c>
      <c r="I416" s="1" t="s">
        <v>57</v>
      </c>
      <c r="J416" s="20" t="s">
        <v>5125</v>
      </c>
      <c r="K416" t="str">
        <f t="shared" si="18"/>
        <v>Regeltechn.ventilatie</v>
      </c>
      <c r="M416" t="str">
        <f t="shared" si="19"/>
        <v>OCSF Den Heuvel Hasselt</v>
      </c>
      <c r="N416" s="22">
        <f t="shared" si="20"/>
        <v>11</v>
      </c>
    </row>
    <row r="417" spans="1:14" x14ac:dyDescent="0.3">
      <c r="A417" s="1">
        <v>4066592292</v>
      </c>
      <c r="B417" s="62">
        <v>11</v>
      </c>
      <c r="C417" s="33">
        <v>406633304</v>
      </c>
      <c r="D417" s="14" t="s">
        <v>5104</v>
      </c>
      <c r="E417" s="22" t="s">
        <v>6413</v>
      </c>
      <c r="F417" s="1" t="s">
        <v>5105</v>
      </c>
      <c r="G417" s="1" t="s">
        <v>419</v>
      </c>
      <c r="H417" s="20">
        <v>21300</v>
      </c>
      <c r="I417" s="1" t="s">
        <v>57</v>
      </c>
      <c r="J417" s="20" t="s">
        <v>5116</v>
      </c>
      <c r="K417" t="str">
        <f t="shared" si="18"/>
        <v>Warmtepompen</v>
      </c>
      <c r="M417" t="str">
        <f t="shared" si="19"/>
        <v>OCSF Gebouw R</v>
      </c>
      <c r="N417" s="22">
        <f t="shared" si="20"/>
        <v>11</v>
      </c>
    </row>
    <row r="418" spans="1:14" x14ac:dyDescent="0.3">
      <c r="A418" s="1">
        <v>4066592292</v>
      </c>
      <c r="B418" s="62">
        <v>11</v>
      </c>
      <c r="C418" s="33">
        <v>406633304</v>
      </c>
      <c r="D418" s="14" t="s">
        <v>5104</v>
      </c>
      <c r="E418" s="22" t="s">
        <v>6413</v>
      </c>
      <c r="F418" s="1" t="s">
        <v>5105</v>
      </c>
      <c r="G418" s="1" t="s">
        <v>210</v>
      </c>
      <c r="H418" s="20">
        <v>15300</v>
      </c>
      <c r="I418" s="1" t="s">
        <v>57</v>
      </c>
      <c r="J418" s="20" t="s">
        <v>5118</v>
      </c>
      <c r="K418" t="str">
        <f t="shared" si="18"/>
        <v>Stookplaatsrenovatie</v>
      </c>
      <c r="M418" t="str">
        <f t="shared" si="19"/>
        <v>OCSF Gebouw R</v>
      </c>
      <c r="N418" s="22">
        <f t="shared" si="20"/>
        <v>11</v>
      </c>
    </row>
    <row r="419" spans="1:14" x14ac:dyDescent="0.3">
      <c r="A419" s="1">
        <v>4066592292</v>
      </c>
      <c r="B419" s="62">
        <v>11</v>
      </c>
      <c r="C419" s="33">
        <v>406633304</v>
      </c>
      <c r="D419" s="14" t="s">
        <v>5104</v>
      </c>
      <c r="E419" s="22" t="s">
        <v>6413</v>
      </c>
      <c r="F419" s="1" t="s">
        <v>5105</v>
      </c>
      <c r="G419" s="1" t="s">
        <v>201</v>
      </c>
      <c r="H419" s="20">
        <v>1920</v>
      </c>
      <c r="I419" s="1" t="s">
        <v>57</v>
      </c>
      <c r="J419" s="20" t="s">
        <v>5126</v>
      </c>
      <c r="K419" t="str">
        <f t="shared" si="18"/>
        <v>Schrijnwerkrenovatie</v>
      </c>
      <c r="M419" t="str">
        <f t="shared" si="19"/>
        <v>OCSF Gebouw R</v>
      </c>
      <c r="N419" s="22">
        <f t="shared" si="20"/>
        <v>11</v>
      </c>
    </row>
    <row r="420" spans="1:14" x14ac:dyDescent="0.3">
      <c r="A420" s="1">
        <v>4066592292</v>
      </c>
      <c r="B420" s="62">
        <v>11</v>
      </c>
      <c r="C420" s="33">
        <v>406633304</v>
      </c>
      <c r="D420" s="14" t="s">
        <v>5104</v>
      </c>
      <c r="E420" s="22" t="s">
        <v>6413</v>
      </c>
      <c r="F420" s="1" t="s">
        <v>5105</v>
      </c>
      <c r="G420" s="1" t="s">
        <v>419</v>
      </c>
      <c r="H420" s="20">
        <v>1500</v>
      </c>
      <c r="I420" s="1" t="s">
        <v>57</v>
      </c>
      <c r="J420" s="14" t="s">
        <v>5127</v>
      </c>
      <c r="K420" t="str">
        <f t="shared" si="18"/>
        <v>Warmtepompen</v>
      </c>
      <c r="M420" t="str">
        <f t="shared" si="19"/>
        <v>OCSF Gebouw R</v>
      </c>
      <c r="N420" s="22">
        <f t="shared" si="20"/>
        <v>11</v>
      </c>
    </row>
    <row r="421" spans="1:14" x14ac:dyDescent="0.3">
      <c r="A421" s="1">
        <v>4066592292</v>
      </c>
      <c r="B421" s="62">
        <v>11</v>
      </c>
      <c r="C421" s="33">
        <v>406633304</v>
      </c>
      <c r="D421" s="14" t="s">
        <v>5106</v>
      </c>
      <c r="E421" s="22" t="s">
        <v>6413</v>
      </c>
      <c r="F421" s="1" t="s">
        <v>5107</v>
      </c>
      <c r="G421" s="1" t="s">
        <v>49</v>
      </c>
      <c r="H421" s="20">
        <v>31221</v>
      </c>
      <c r="I421" s="1" t="s">
        <v>57</v>
      </c>
      <c r="J421" s="20" t="s">
        <v>5108</v>
      </c>
      <c r="K421" t="str">
        <f t="shared" si="18"/>
        <v>Spouwmuur</v>
      </c>
      <c r="M421" t="str">
        <f t="shared" si="19"/>
        <v>OCSF Gebouw S</v>
      </c>
      <c r="N421" s="22">
        <f t="shared" si="20"/>
        <v>11</v>
      </c>
    </row>
    <row r="422" spans="1:14" x14ac:dyDescent="0.3">
      <c r="A422" s="1">
        <v>4066592292</v>
      </c>
      <c r="B422" s="62">
        <v>11</v>
      </c>
      <c r="C422" s="33">
        <v>406633304</v>
      </c>
      <c r="D422" s="14" t="s">
        <v>5102</v>
      </c>
      <c r="E422" s="22" t="s">
        <v>6413</v>
      </c>
      <c r="F422" s="1" t="s">
        <v>5103</v>
      </c>
      <c r="G422" s="1" t="s">
        <v>210</v>
      </c>
      <c r="H422" s="20">
        <v>19510.2</v>
      </c>
      <c r="I422" s="1" t="s">
        <v>57</v>
      </c>
      <c r="J422" s="20" t="s">
        <v>5117</v>
      </c>
      <c r="K422" t="str">
        <f t="shared" si="18"/>
        <v>Stookplaatsrenovatie</v>
      </c>
      <c r="M422" t="str">
        <f t="shared" si="19"/>
        <v>OCSF Gebouw_P1</v>
      </c>
      <c r="N422" s="22">
        <f t="shared" si="20"/>
        <v>11</v>
      </c>
    </row>
    <row r="423" spans="1:14" x14ac:dyDescent="0.3">
      <c r="A423" s="1">
        <v>4066592292</v>
      </c>
      <c r="B423" s="62">
        <v>11</v>
      </c>
      <c r="C423" s="33">
        <v>406633304</v>
      </c>
      <c r="D423" s="14" t="s">
        <v>5102</v>
      </c>
      <c r="E423" s="22" t="s">
        <v>6413</v>
      </c>
      <c r="F423" s="1" t="s">
        <v>5103</v>
      </c>
      <c r="G423" s="1" t="s">
        <v>49</v>
      </c>
      <c r="H423" s="20">
        <v>2470</v>
      </c>
      <c r="I423" s="1" t="s">
        <v>57</v>
      </c>
      <c r="J423" s="20" t="s">
        <v>5121</v>
      </c>
      <c r="K423" t="str">
        <f t="shared" si="18"/>
        <v>Spouwmuur</v>
      </c>
      <c r="M423" t="str">
        <f t="shared" si="19"/>
        <v>OCSF Gebouw_P1</v>
      </c>
      <c r="N423" s="22">
        <f t="shared" si="20"/>
        <v>11</v>
      </c>
    </row>
    <row r="424" spans="1:14" x14ac:dyDescent="0.3">
      <c r="A424" s="1">
        <v>4066592292</v>
      </c>
      <c r="B424" s="62">
        <v>11</v>
      </c>
      <c r="C424" s="33">
        <v>406633304</v>
      </c>
      <c r="D424" s="14" t="s">
        <v>5122</v>
      </c>
      <c r="E424" s="22" t="s">
        <v>6413</v>
      </c>
      <c r="F424" s="1" t="s">
        <v>5123</v>
      </c>
      <c r="G424" s="1" t="s">
        <v>49</v>
      </c>
      <c r="H424" s="20">
        <v>2470</v>
      </c>
      <c r="I424" s="1" t="s">
        <v>57</v>
      </c>
      <c r="J424" s="20" t="s">
        <v>5124</v>
      </c>
      <c r="K424" t="str">
        <f t="shared" si="18"/>
        <v>Spouwmuur</v>
      </c>
      <c r="M424" t="str">
        <f t="shared" si="19"/>
        <v>OCSF Gebouw_P2</v>
      </c>
      <c r="N424" s="22">
        <f t="shared" si="20"/>
        <v>11</v>
      </c>
    </row>
    <row r="425" spans="1:14" x14ac:dyDescent="0.3">
      <c r="A425" s="1">
        <v>4066592292</v>
      </c>
      <c r="B425" s="62">
        <v>11</v>
      </c>
      <c r="C425" s="33">
        <v>406633304</v>
      </c>
      <c r="D425" s="14" t="s">
        <v>5109</v>
      </c>
      <c r="E425" s="22" t="s">
        <v>6413</v>
      </c>
      <c r="F425" s="1" t="s">
        <v>5110</v>
      </c>
      <c r="G425" s="1" t="s">
        <v>210</v>
      </c>
      <c r="H425" s="20">
        <v>25123.200000000001</v>
      </c>
      <c r="I425" s="1" t="s">
        <v>57</v>
      </c>
      <c r="J425" s="20" t="s">
        <v>5111</v>
      </c>
      <c r="K425" t="str">
        <f t="shared" si="18"/>
        <v>Stookplaatsrenovatie</v>
      </c>
      <c r="M425" t="str">
        <f t="shared" si="19"/>
        <v>OCSF Wijngaard_gebouw 1</v>
      </c>
      <c r="N425" s="22">
        <f t="shared" si="20"/>
        <v>11</v>
      </c>
    </row>
    <row r="426" spans="1:14" x14ac:dyDescent="0.3">
      <c r="A426" s="1">
        <v>4066592292</v>
      </c>
      <c r="B426" s="62">
        <v>11</v>
      </c>
      <c r="C426" s="33">
        <v>406633304</v>
      </c>
      <c r="D426" s="14" t="s">
        <v>5113</v>
      </c>
      <c r="E426" s="22" t="s">
        <v>6413</v>
      </c>
      <c r="F426" s="1" t="s">
        <v>5114</v>
      </c>
      <c r="G426" s="1" t="s">
        <v>210</v>
      </c>
      <c r="H426" s="20">
        <v>23023.200000000001</v>
      </c>
      <c r="I426" s="1" t="s">
        <v>57</v>
      </c>
      <c r="J426" s="20" t="s">
        <v>5115</v>
      </c>
      <c r="K426" t="str">
        <f t="shared" si="18"/>
        <v>Stookplaatsrenovatie</v>
      </c>
      <c r="M426" t="str">
        <f t="shared" si="19"/>
        <v>OCSF Wijngaard_gebouw 2</v>
      </c>
      <c r="N426" s="22">
        <f t="shared" si="20"/>
        <v>11</v>
      </c>
    </row>
    <row r="427" spans="1:14" x14ac:dyDescent="0.3">
      <c r="A427" s="1">
        <v>4066592292</v>
      </c>
      <c r="B427" s="62">
        <v>12</v>
      </c>
      <c r="C427" s="33">
        <v>406633304</v>
      </c>
      <c r="D427" s="14" t="s">
        <v>5090</v>
      </c>
      <c r="E427" s="22" t="s">
        <v>6413</v>
      </c>
      <c r="F427" s="1" t="s">
        <v>5091</v>
      </c>
      <c r="G427" s="1" t="s">
        <v>210</v>
      </c>
      <c r="H427" s="20">
        <v>38629</v>
      </c>
      <c r="I427" s="1" t="s">
        <v>23</v>
      </c>
      <c r="J427" s="20" t="s">
        <v>5092</v>
      </c>
      <c r="K427" t="str">
        <f t="shared" si="18"/>
        <v>Stookplaatsrenovatie</v>
      </c>
      <c r="M427" t="str">
        <f t="shared" si="19"/>
        <v>Broeder Ebergiste Afdeling Warande</v>
      </c>
      <c r="N427" s="22">
        <f t="shared" si="20"/>
        <v>12</v>
      </c>
    </row>
    <row r="428" spans="1:14" x14ac:dyDescent="0.3">
      <c r="A428" s="1">
        <v>4066592292</v>
      </c>
      <c r="B428" s="62">
        <v>12</v>
      </c>
      <c r="C428" s="33">
        <v>406633304</v>
      </c>
      <c r="D428" s="14" t="s">
        <v>5090</v>
      </c>
      <c r="E428" s="22" t="s">
        <v>6413</v>
      </c>
      <c r="F428" s="1" t="s">
        <v>5091</v>
      </c>
      <c r="G428" s="1" t="s">
        <v>427</v>
      </c>
      <c r="H428" s="20">
        <v>22200</v>
      </c>
      <c r="I428" s="1" t="s">
        <v>23</v>
      </c>
      <c r="J428" s="20" t="s">
        <v>5094</v>
      </c>
      <c r="K428" t="str">
        <f t="shared" si="18"/>
        <v>Renovatie ventilatie</v>
      </c>
      <c r="M428" t="str">
        <f t="shared" si="19"/>
        <v>Broeder Ebergiste Afdeling Warande</v>
      </c>
      <c r="N428" s="22">
        <f t="shared" si="20"/>
        <v>12</v>
      </c>
    </row>
    <row r="429" spans="1:14" x14ac:dyDescent="0.3">
      <c r="A429" s="1">
        <v>4066592292</v>
      </c>
      <c r="B429" s="62">
        <v>12</v>
      </c>
      <c r="C429" s="33">
        <v>406633304</v>
      </c>
      <c r="D429" s="14" t="s">
        <v>5090</v>
      </c>
      <c r="E429" s="22" t="s">
        <v>6413</v>
      </c>
      <c r="F429" s="1" t="s">
        <v>5091</v>
      </c>
      <c r="G429" s="1" t="s">
        <v>427</v>
      </c>
      <c r="H429" s="20">
        <v>7200</v>
      </c>
      <c r="I429" s="1" t="s">
        <v>23</v>
      </c>
      <c r="J429" s="20" t="s">
        <v>5096</v>
      </c>
      <c r="K429" t="str">
        <f t="shared" si="18"/>
        <v>Renovatie ventilatie</v>
      </c>
      <c r="M429" t="str">
        <f t="shared" si="19"/>
        <v>Broeder Ebergiste Afdeling Warande</v>
      </c>
      <c r="N429" s="22">
        <f t="shared" si="20"/>
        <v>12</v>
      </c>
    </row>
    <row r="430" spans="1:14" x14ac:dyDescent="0.3">
      <c r="A430" s="1">
        <v>4066592292</v>
      </c>
      <c r="B430" s="62">
        <v>12</v>
      </c>
      <c r="C430" s="33">
        <v>406633304</v>
      </c>
      <c r="D430" s="14" t="s">
        <v>5085</v>
      </c>
      <c r="E430" s="22" t="s">
        <v>6413</v>
      </c>
      <c r="F430" s="1" t="s">
        <v>442</v>
      </c>
      <c r="G430" s="1" t="s">
        <v>211</v>
      </c>
      <c r="H430" s="20">
        <v>77676</v>
      </c>
      <c r="I430" s="1" t="s">
        <v>23</v>
      </c>
      <c r="J430" s="20" t="s">
        <v>5086</v>
      </c>
      <c r="K430" t="str">
        <f t="shared" si="18"/>
        <v>Centraliseren verwarming</v>
      </c>
      <c r="M430" t="str">
        <f t="shared" si="19"/>
        <v>Broeder Ebergiste Het Veer</v>
      </c>
      <c r="N430" s="22">
        <f t="shared" si="20"/>
        <v>12</v>
      </c>
    </row>
    <row r="431" spans="1:14" x14ac:dyDescent="0.3">
      <c r="A431" s="1">
        <v>4066592292</v>
      </c>
      <c r="B431" s="62">
        <v>12</v>
      </c>
      <c r="C431" s="33">
        <v>406633304</v>
      </c>
      <c r="D431" s="14" t="s">
        <v>5085</v>
      </c>
      <c r="E431" s="22" t="s">
        <v>6413</v>
      </c>
      <c r="F431" s="1" t="s">
        <v>442</v>
      </c>
      <c r="G431" s="1" t="s">
        <v>210</v>
      </c>
      <c r="H431" s="20">
        <v>24000</v>
      </c>
      <c r="I431" s="1" t="s">
        <v>23</v>
      </c>
      <c r="J431" s="20" t="s">
        <v>5093</v>
      </c>
      <c r="K431" t="str">
        <f t="shared" si="18"/>
        <v>Stookplaatsrenovatie</v>
      </c>
      <c r="M431" t="str">
        <f t="shared" si="19"/>
        <v>Broeder Ebergiste Het Veer</v>
      </c>
      <c r="N431" s="22">
        <f t="shared" si="20"/>
        <v>12</v>
      </c>
    </row>
    <row r="432" spans="1:14" x14ac:dyDescent="0.3">
      <c r="A432" s="1">
        <v>4066592292</v>
      </c>
      <c r="B432" s="62">
        <v>12</v>
      </c>
      <c r="C432" s="33">
        <v>406633304</v>
      </c>
      <c r="D432" s="14" t="s">
        <v>5085</v>
      </c>
      <c r="E432" s="22" t="s">
        <v>6413</v>
      </c>
      <c r="F432" s="1" t="s">
        <v>442</v>
      </c>
      <c r="G432" s="1" t="s">
        <v>148</v>
      </c>
      <c r="H432" s="20">
        <v>7500</v>
      </c>
      <c r="I432" s="1" t="s">
        <v>23</v>
      </c>
      <c r="J432" s="20" t="s">
        <v>5095</v>
      </c>
      <c r="K432" t="str">
        <f t="shared" si="18"/>
        <v>Renovatie SWW</v>
      </c>
      <c r="M432" t="str">
        <f t="shared" si="19"/>
        <v>Broeder Ebergiste Het Veer</v>
      </c>
      <c r="N432" s="22">
        <f t="shared" si="20"/>
        <v>12</v>
      </c>
    </row>
    <row r="433" spans="1:14" x14ac:dyDescent="0.3">
      <c r="A433" s="1">
        <v>4066592292</v>
      </c>
      <c r="B433" s="62">
        <v>12</v>
      </c>
      <c r="C433" s="33">
        <v>406633304</v>
      </c>
      <c r="D433" s="14" t="s">
        <v>5085</v>
      </c>
      <c r="E433" s="22" t="s">
        <v>6413</v>
      </c>
      <c r="F433" s="1" t="s">
        <v>442</v>
      </c>
      <c r="G433" s="1" t="s">
        <v>43</v>
      </c>
      <c r="H433" s="20">
        <v>2880</v>
      </c>
      <c r="I433" s="1" t="s">
        <v>23</v>
      </c>
      <c r="J433" s="20" t="s">
        <v>5097</v>
      </c>
      <c r="K433" t="str">
        <f t="shared" si="18"/>
        <v>Regeltechn.verwarming</v>
      </c>
      <c r="M433" t="str">
        <f t="shared" si="19"/>
        <v>Broeder Ebergiste Het Veer</v>
      </c>
      <c r="N433" s="22">
        <f t="shared" si="20"/>
        <v>12</v>
      </c>
    </row>
    <row r="434" spans="1:14" x14ac:dyDescent="0.3">
      <c r="A434" s="1">
        <v>4066592292</v>
      </c>
      <c r="B434" s="62">
        <v>12</v>
      </c>
      <c r="C434" s="33">
        <v>406633304</v>
      </c>
      <c r="D434" s="14" t="s">
        <v>5087</v>
      </c>
      <c r="E434" s="22" t="s">
        <v>6413</v>
      </c>
      <c r="F434" s="1" t="s">
        <v>5088</v>
      </c>
      <c r="G434" s="1" t="s">
        <v>193</v>
      </c>
      <c r="H434" s="20">
        <v>39420</v>
      </c>
      <c r="I434" s="1" t="s">
        <v>23</v>
      </c>
      <c r="J434" s="20" t="s">
        <v>5089</v>
      </c>
      <c r="K434" t="str">
        <f t="shared" si="18"/>
        <v>Schrijnwerkrenovatie Hout</v>
      </c>
      <c r="M434" t="str">
        <f t="shared" si="19"/>
        <v>De Sleutel - ACB</v>
      </c>
      <c r="N434" s="22">
        <f t="shared" si="20"/>
        <v>12</v>
      </c>
    </row>
    <row r="435" spans="1:14" x14ac:dyDescent="0.3">
      <c r="A435" s="1">
        <v>4066592292</v>
      </c>
      <c r="B435" s="62">
        <v>13</v>
      </c>
      <c r="C435" s="33">
        <v>406633304</v>
      </c>
      <c r="D435" s="14" t="s">
        <v>5989</v>
      </c>
      <c r="E435" s="22" t="s">
        <v>6413</v>
      </c>
      <c r="F435" s="1" t="s">
        <v>5990</v>
      </c>
      <c r="G435" s="1" t="s">
        <v>42</v>
      </c>
      <c r="H435" s="14">
        <v>1608</v>
      </c>
      <c r="I435" s="1" t="s">
        <v>23</v>
      </c>
      <c r="J435" s="20" t="s">
        <v>5991</v>
      </c>
      <c r="K435" t="str">
        <f t="shared" si="18"/>
        <v>Isoleren pompen/kranen/hydraulica</v>
      </c>
      <c r="M435" t="str">
        <f t="shared" si="19"/>
        <v>De Sleutel - ACA</v>
      </c>
      <c r="N435" s="22">
        <f t="shared" si="20"/>
        <v>13</v>
      </c>
    </row>
    <row r="436" spans="1:14" x14ac:dyDescent="0.3">
      <c r="A436" s="1">
        <v>4066592292</v>
      </c>
      <c r="B436" s="62">
        <v>13</v>
      </c>
      <c r="C436" s="33">
        <v>406633304</v>
      </c>
      <c r="D436" s="14" t="s">
        <v>5989</v>
      </c>
      <c r="E436" s="22" t="s">
        <v>6413</v>
      </c>
      <c r="F436" s="1" t="s">
        <v>5990</v>
      </c>
      <c r="G436" s="1" t="s">
        <v>88</v>
      </c>
      <c r="H436" s="14">
        <v>3972</v>
      </c>
      <c r="I436" s="1" t="s">
        <v>23</v>
      </c>
      <c r="J436" s="20" t="s">
        <v>5992</v>
      </c>
      <c r="K436" t="str">
        <f t="shared" si="18"/>
        <v>Vervangen pompen</v>
      </c>
      <c r="M436" t="str">
        <f t="shared" si="19"/>
        <v>De Sleutel - ACA</v>
      </c>
      <c r="N436" s="22">
        <f t="shared" si="20"/>
        <v>13</v>
      </c>
    </row>
    <row r="437" spans="1:14" x14ac:dyDescent="0.3">
      <c r="A437" s="1">
        <v>4066592292</v>
      </c>
      <c r="B437" s="62">
        <v>13</v>
      </c>
      <c r="C437" s="33">
        <v>406633304</v>
      </c>
      <c r="D437" s="14" t="s">
        <v>5989</v>
      </c>
      <c r="E437" s="22" t="s">
        <v>6413</v>
      </c>
      <c r="F437" s="1" t="s">
        <v>5990</v>
      </c>
      <c r="G437" s="1" t="s">
        <v>210</v>
      </c>
      <c r="H437" s="14">
        <v>14400</v>
      </c>
      <c r="I437" s="1" t="s">
        <v>23</v>
      </c>
      <c r="J437" s="20" t="s">
        <v>5993</v>
      </c>
      <c r="K437" t="str">
        <f t="shared" si="18"/>
        <v>Stookplaatsrenovatie</v>
      </c>
      <c r="M437" t="str">
        <f t="shared" si="19"/>
        <v>De Sleutel - ACA</v>
      </c>
      <c r="N437" s="22">
        <f t="shared" si="20"/>
        <v>13</v>
      </c>
    </row>
    <row r="438" spans="1:14" x14ac:dyDescent="0.3">
      <c r="A438" s="1">
        <v>4066592292</v>
      </c>
      <c r="B438" s="62">
        <v>13</v>
      </c>
      <c r="C438" s="33">
        <v>406633304</v>
      </c>
      <c r="D438" s="14" t="s">
        <v>5994</v>
      </c>
      <c r="E438" s="22" t="s">
        <v>6413</v>
      </c>
      <c r="F438" s="1" t="s">
        <v>5995</v>
      </c>
      <c r="G438" s="1" t="s">
        <v>192</v>
      </c>
      <c r="H438" s="14">
        <v>18689</v>
      </c>
      <c r="I438" s="1" t="s">
        <v>23</v>
      </c>
      <c r="J438" s="20" t="s">
        <v>5996</v>
      </c>
      <c r="K438" t="str">
        <f t="shared" si="18"/>
        <v>Buitengevel</v>
      </c>
      <c r="M438" t="str">
        <f t="shared" si="19"/>
        <v>Koninklijk Instituut Woluwe - Prekelinden</v>
      </c>
      <c r="N438" s="22">
        <f t="shared" si="20"/>
        <v>13</v>
      </c>
    </row>
    <row r="439" spans="1:14" x14ac:dyDescent="0.3">
      <c r="A439" s="1">
        <v>4066592292</v>
      </c>
      <c r="B439" s="62">
        <v>13</v>
      </c>
      <c r="C439" s="33">
        <v>406633304</v>
      </c>
      <c r="D439" s="14" t="s">
        <v>5997</v>
      </c>
      <c r="E439" s="22" t="s">
        <v>6413</v>
      </c>
      <c r="F439" s="1" t="s">
        <v>5995</v>
      </c>
      <c r="G439" s="1" t="s">
        <v>192</v>
      </c>
      <c r="H439" s="14">
        <v>21000</v>
      </c>
      <c r="I439" s="1" t="s">
        <v>23</v>
      </c>
      <c r="J439" s="20" t="s">
        <v>5998</v>
      </c>
      <c r="K439" t="str">
        <f t="shared" si="18"/>
        <v>Buitengevel</v>
      </c>
      <c r="M439" t="str">
        <f t="shared" si="19"/>
        <v>Koninklijk Instituut Woluwe - Prekelinden</v>
      </c>
      <c r="N439" s="22">
        <f t="shared" si="20"/>
        <v>13</v>
      </c>
    </row>
    <row r="440" spans="1:14" x14ac:dyDescent="0.3">
      <c r="A440" s="1">
        <v>4066592292</v>
      </c>
      <c r="B440" s="22">
        <v>13</v>
      </c>
      <c r="C440" s="33">
        <v>406633304</v>
      </c>
      <c r="D440" s="1" t="s">
        <v>6208</v>
      </c>
      <c r="E440" s="22" t="s">
        <v>6413</v>
      </c>
      <c r="F440" s="1" t="s">
        <v>479</v>
      </c>
      <c r="G440" s="1" t="s">
        <v>214</v>
      </c>
      <c r="H440" s="1">
        <v>60900.000000000015</v>
      </c>
      <c r="I440" s="1" t="s">
        <v>57</v>
      </c>
      <c r="J440" s="131" t="s">
        <v>6209</v>
      </c>
      <c r="K440" t="str">
        <f t="shared" si="18"/>
        <v>Dakisolatie plat dak</v>
      </c>
      <c r="M440" t="str">
        <f t="shared" si="19"/>
        <v>St-Gregorius Sector W</v>
      </c>
      <c r="N440" s="22">
        <f t="shared" si="20"/>
        <v>13</v>
      </c>
    </row>
    <row r="441" spans="1:14" x14ac:dyDescent="0.3">
      <c r="A441" s="1">
        <v>4066592292</v>
      </c>
      <c r="B441" s="62">
        <v>13</v>
      </c>
      <c r="C441" s="33">
        <v>406633304</v>
      </c>
      <c r="D441" s="14" t="s">
        <v>6404</v>
      </c>
      <c r="E441" s="22" t="s">
        <v>6413</v>
      </c>
      <c r="F441" t="s">
        <v>6406</v>
      </c>
      <c r="G441" t="s">
        <v>195</v>
      </c>
      <c r="H441" s="19">
        <v>24000.000000000004</v>
      </c>
      <c r="I441" s="1" t="s">
        <v>57</v>
      </c>
      <c r="J441" s="161" t="s">
        <v>6409</v>
      </c>
      <c r="K441" t="str">
        <f t="shared" ref="K441:K442" si="21">G441</f>
        <v>Dakisolatie</v>
      </c>
      <c r="M441" t="str">
        <f t="shared" ref="M441:M442" si="22">F441</f>
        <v>PC ARIADNE MAGAZIJN TECHNISCHE DIENST WASSERETTE</v>
      </c>
      <c r="N441" s="22">
        <f t="shared" ref="N441:N442" si="23">B441</f>
        <v>13</v>
      </c>
    </row>
    <row r="442" spans="1:14" x14ac:dyDescent="0.3">
      <c r="A442" s="1">
        <v>4066592292</v>
      </c>
      <c r="B442" s="62">
        <v>13</v>
      </c>
      <c r="C442" s="33">
        <v>406633304</v>
      </c>
      <c r="D442" s="14" t="s">
        <v>6405</v>
      </c>
      <c r="E442" s="22" t="s">
        <v>6413</v>
      </c>
      <c r="F442" t="s">
        <v>6407</v>
      </c>
      <c r="G442" t="s">
        <v>419</v>
      </c>
      <c r="H442" s="19">
        <v>12750</v>
      </c>
      <c r="I442" s="1" t="s">
        <v>57</v>
      </c>
      <c r="J442" s="161" t="s">
        <v>6410</v>
      </c>
      <c r="K442" t="str">
        <f t="shared" si="21"/>
        <v>Warmtepompen</v>
      </c>
      <c r="M442" t="str">
        <f t="shared" si="22"/>
        <v>PC Dr Guislain - Gebouw D</v>
      </c>
      <c r="N442" s="22">
        <f t="shared" si="23"/>
        <v>13</v>
      </c>
    </row>
    <row r="443" spans="1:14" x14ac:dyDescent="0.3">
      <c r="A443" s="1">
        <v>4066592292</v>
      </c>
      <c r="B443" s="62" t="s">
        <v>357</v>
      </c>
      <c r="C443" s="33">
        <v>406633304</v>
      </c>
      <c r="D443" s="14" t="s">
        <v>4875</v>
      </c>
      <c r="E443" s="22" t="s">
        <v>6413</v>
      </c>
      <c r="F443" s="1" t="s">
        <v>475</v>
      </c>
      <c r="G443" s="1" t="s">
        <v>210</v>
      </c>
      <c r="H443" s="20">
        <v>129000</v>
      </c>
      <c r="I443" s="1" t="s">
        <v>57</v>
      </c>
      <c r="J443" s="14" t="s">
        <v>5048</v>
      </c>
      <c r="K443" t="str">
        <f t="shared" ref="K443:K506" si="24">G443</f>
        <v>Stookplaatsrenovatie</v>
      </c>
      <c r="M443" t="str">
        <f t="shared" ref="M443:M506" si="25">F443</f>
        <v>AZT Psychiatrische Kliniek Ter Berken + administratie (polykliniek-&gt;directie/staf/adm)</v>
      </c>
      <c r="N443" s="22" t="str">
        <f t="shared" ref="N443:N506" si="26">B443</f>
        <v>6a</v>
      </c>
    </row>
    <row r="444" spans="1:14" x14ac:dyDescent="0.3">
      <c r="A444" s="1">
        <v>4066592292</v>
      </c>
      <c r="B444" s="62" t="s">
        <v>357</v>
      </c>
      <c r="C444" s="33">
        <v>406633304</v>
      </c>
      <c r="D444" s="14" t="s">
        <v>4875</v>
      </c>
      <c r="E444" s="22" t="s">
        <v>6413</v>
      </c>
      <c r="F444" s="1" t="s">
        <v>475</v>
      </c>
      <c r="G444" s="1" t="s">
        <v>210</v>
      </c>
      <c r="H444" s="20">
        <v>12000</v>
      </c>
      <c r="I444" s="1" t="s">
        <v>57</v>
      </c>
      <c r="J444" s="14" t="s">
        <v>5070</v>
      </c>
      <c r="K444" t="str">
        <f t="shared" si="24"/>
        <v>Stookplaatsrenovatie</v>
      </c>
      <c r="M444" t="str">
        <f t="shared" si="25"/>
        <v>AZT Psychiatrische Kliniek Ter Berken + administratie (polykliniek-&gt;directie/staf/adm)</v>
      </c>
      <c r="N444" s="22" t="str">
        <f t="shared" si="26"/>
        <v>6a</v>
      </c>
    </row>
    <row r="445" spans="1:14" x14ac:dyDescent="0.3">
      <c r="A445" s="1">
        <v>4066592292</v>
      </c>
      <c r="B445" s="62" t="s">
        <v>357</v>
      </c>
      <c r="C445" s="33">
        <v>406633304</v>
      </c>
      <c r="D445" s="14" t="s">
        <v>4875</v>
      </c>
      <c r="E445" s="22" t="s">
        <v>6413</v>
      </c>
      <c r="F445" s="1" t="s">
        <v>475</v>
      </c>
      <c r="G445" s="1" t="s">
        <v>62</v>
      </c>
      <c r="H445" s="20">
        <v>1200</v>
      </c>
      <c r="I445" s="1" t="s">
        <v>57</v>
      </c>
      <c r="J445" s="14" t="s">
        <v>5083</v>
      </c>
      <c r="K445" t="str">
        <f t="shared" si="24"/>
        <v>Muurisolatie</v>
      </c>
      <c r="M445" t="str">
        <f t="shared" si="25"/>
        <v>AZT Psychiatrische Kliniek Ter Berken + administratie (polykliniek-&gt;directie/staf/adm)</v>
      </c>
      <c r="N445" s="22" t="str">
        <f t="shared" si="26"/>
        <v>6a</v>
      </c>
    </row>
    <row r="446" spans="1:14" x14ac:dyDescent="0.3">
      <c r="A446" s="1">
        <v>4066592292</v>
      </c>
      <c r="B446" s="62" t="s">
        <v>357</v>
      </c>
      <c r="C446" s="33">
        <v>406633304</v>
      </c>
      <c r="D446" s="14" t="s">
        <v>4981</v>
      </c>
      <c r="E446" s="22" t="s">
        <v>6413</v>
      </c>
      <c r="F446" s="1" t="s">
        <v>445</v>
      </c>
      <c r="G446" s="1" t="s">
        <v>210</v>
      </c>
      <c r="H446" s="20">
        <v>23700</v>
      </c>
      <c r="I446" s="1" t="s">
        <v>57</v>
      </c>
      <c r="J446" s="14" t="s">
        <v>5059</v>
      </c>
      <c r="K446" t="str">
        <f t="shared" si="24"/>
        <v>Stookplaatsrenovatie</v>
      </c>
      <c r="M446" t="str">
        <f t="shared" si="25"/>
        <v>Broeder Ebergiste Borgwal</v>
      </c>
      <c r="N446" s="22" t="str">
        <f t="shared" si="26"/>
        <v>6a</v>
      </c>
    </row>
    <row r="447" spans="1:14" x14ac:dyDescent="0.3">
      <c r="A447" s="1">
        <v>4066592292</v>
      </c>
      <c r="B447" s="62" t="s">
        <v>357</v>
      </c>
      <c r="C447" s="33">
        <v>406633304</v>
      </c>
      <c r="D447" s="14" t="s">
        <v>4929</v>
      </c>
      <c r="E447" s="22" t="s">
        <v>6413</v>
      </c>
      <c r="F447" s="1" t="s">
        <v>441</v>
      </c>
      <c r="G447" s="1" t="s">
        <v>210</v>
      </c>
      <c r="H447" s="20">
        <v>16938.599999999999</v>
      </c>
      <c r="I447" s="1" t="s">
        <v>57</v>
      </c>
      <c r="J447" s="14" t="s">
        <v>5064</v>
      </c>
      <c r="K447" t="str">
        <f t="shared" si="24"/>
        <v>Stookplaatsrenovatie</v>
      </c>
      <c r="M447" t="str">
        <f t="shared" si="25"/>
        <v>Broeder Ebergiste Ter Linde</v>
      </c>
      <c r="N447" s="22" t="str">
        <f t="shared" si="26"/>
        <v>6a</v>
      </c>
    </row>
    <row r="448" spans="1:14" x14ac:dyDescent="0.3">
      <c r="A448" s="1">
        <v>4066592292</v>
      </c>
      <c r="B448" s="62" t="s">
        <v>357</v>
      </c>
      <c r="C448" s="33">
        <v>406633304</v>
      </c>
      <c r="D448" s="14" t="s">
        <v>4970</v>
      </c>
      <c r="E448" s="22" t="s">
        <v>6413</v>
      </c>
      <c r="F448" s="1" t="s">
        <v>4971</v>
      </c>
      <c r="G448" s="1" t="s">
        <v>210</v>
      </c>
      <c r="H448" s="20">
        <v>11250</v>
      </c>
      <c r="I448" s="1" t="s">
        <v>57</v>
      </c>
      <c r="J448" s="14" t="s">
        <v>5071</v>
      </c>
      <c r="K448" t="str">
        <f t="shared" si="24"/>
        <v>Stookplaatsrenovatie</v>
      </c>
      <c r="M448" t="str">
        <f t="shared" si="25"/>
        <v>Campus Alexianen, Blok 7</v>
      </c>
      <c r="N448" s="22" t="str">
        <f t="shared" si="26"/>
        <v>6a</v>
      </c>
    </row>
    <row r="449" spans="1:14" x14ac:dyDescent="0.3">
      <c r="A449" s="1">
        <v>4066592292</v>
      </c>
      <c r="B449" s="62" t="s">
        <v>357</v>
      </c>
      <c r="C449" s="33">
        <v>406633304</v>
      </c>
      <c r="D449" s="14" t="s">
        <v>4970</v>
      </c>
      <c r="E449" s="22" t="s">
        <v>6413</v>
      </c>
      <c r="F449" s="1" t="s">
        <v>4971</v>
      </c>
      <c r="G449" s="1" t="s">
        <v>62</v>
      </c>
      <c r="H449" s="20">
        <v>3621.6</v>
      </c>
      <c r="I449" s="1" t="s">
        <v>57</v>
      </c>
      <c r="J449" s="14" t="s">
        <v>5081</v>
      </c>
      <c r="K449" t="str">
        <f t="shared" si="24"/>
        <v>Muurisolatie</v>
      </c>
      <c r="M449" t="str">
        <f t="shared" si="25"/>
        <v>Campus Alexianen, Blok 7</v>
      </c>
      <c r="N449" s="22" t="str">
        <f t="shared" si="26"/>
        <v>6a</v>
      </c>
    </row>
    <row r="450" spans="1:14" x14ac:dyDescent="0.3">
      <c r="A450" s="1">
        <v>4066592292</v>
      </c>
      <c r="B450" s="62" t="s">
        <v>357</v>
      </c>
      <c r="C450" s="33">
        <v>406633304</v>
      </c>
      <c r="D450" s="14" t="s">
        <v>4889</v>
      </c>
      <c r="E450" s="22" t="s">
        <v>6413</v>
      </c>
      <c r="F450" s="1" t="s">
        <v>4890</v>
      </c>
      <c r="G450" s="1" t="s">
        <v>62</v>
      </c>
      <c r="H450" s="20">
        <v>6055.2</v>
      </c>
      <c r="I450" s="1" t="s">
        <v>57</v>
      </c>
      <c r="J450" s="14" t="s">
        <v>5076</v>
      </c>
      <c r="K450" t="str">
        <f t="shared" si="24"/>
        <v>Muurisolatie</v>
      </c>
      <c r="M450" t="str">
        <f t="shared" si="25"/>
        <v>Campus Alexianen, Blok N1</v>
      </c>
      <c r="N450" s="22" t="str">
        <f t="shared" si="26"/>
        <v>6a</v>
      </c>
    </row>
    <row r="451" spans="1:14" x14ac:dyDescent="0.3">
      <c r="A451" s="1">
        <v>4066592292</v>
      </c>
      <c r="B451" s="62" t="s">
        <v>357</v>
      </c>
      <c r="C451" s="33">
        <v>406633304</v>
      </c>
      <c r="D451" s="14" t="s">
        <v>4978</v>
      </c>
      <c r="E451" s="22" t="s">
        <v>6413</v>
      </c>
      <c r="F451" s="1" t="s">
        <v>1657</v>
      </c>
      <c r="G451" s="1" t="s">
        <v>195</v>
      </c>
      <c r="H451" s="20">
        <v>38510.400000000001</v>
      </c>
      <c r="I451" s="1" t="s">
        <v>57</v>
      </c>
      <c r="J451" s="14" t="s">
        <v>5056</v>
      </c>
      <c r="K451" t="str">
        <f t="shared" si="24"/>
        <v>Dakisolatie</v>
      </c>
      <c r="M451" t="str">
        <f t="shared" si="25"/>
        <v>Gebouw A</v>
      </c>
      <c r="N451" s="22" t="str">
        <f t="shared" si="26"/>
        <v>6a</v>
      </c>
    </row>
    <row r="452" spans="1:14" x14ac:dyDescent="0.3">
      <c r="A452" s="1">
        <v>4066592292</v>
      </c>
      <c r="B452" s="62" t="s">
        <v>357</v>
      </c>
      <c r="C452" s="33">
        <v>406633304</v>
      </c>
      <c r="D452" s="14" t="s">
        <v>4978</v>
      </c>
      <c r="E452" s="22" t="s">
        <v>6413</v>
      </c>
      <c r="F452" s="1" t="s">
        <v>1657</v>
      </c>
      <c r="G452" s="1" t="s">
        <v>210</v>
      </c>
      <c r="H452" s="20">
        <v>20385.899999999998</v>
      </c>
      <c r="I452" s="1" t="s">
        <v>57</v>
      </c>
      <c r="J452" s="14" t="s">
        <v>5060</v>
      </c>
      <c r="K452" t="str">
        <f t="shared" si="24"/>
        <v>Stookplaatsrenovatie</v>
      </c>
      <c r="M452" t="str">
        <f t="shared" si="25"/>
        <v>Gebouw A</v>
      </c>
      <c r="N452" s="22" t="str">
        <f t="shared" si="26"/>
        <v>6a</v>
      </c>
    </row>
    <row r="453" spans="1:14" x14ac:dyDescent="0.3">
      <c r="A453" s="1">
        <v>4066592292</v>
      </c>
      <c r="B453" s="62" t="s">
        <v>357</v>
      </c>
      <c r="C453" s="33">
        <v>406633304</v>
      </c>
      <c r="D453" s="14" t="s">
        <v>4877</v>
      </c>
      <c r="E453" s="22" t="s">
        <v>6413</v>
      </c>
      <c r="F453" s="1" t="s">
        <v>4364</v>
      </c>
      <c r="G453" s="1" t="s">
        <v>62</v>
      </c>
      <c r="H453" s="20">
        <v>16984.8</v>
      </c>
      <c r="I453" s="1" t="s">
        <v>57</v>
      </c>
      <c r="J453" s="14" t="s">
        <v>5063</v>
      </c>
      <c r="K453" t="str">
        <f t="shared" si="24"/>
        <v>Muurisolatie</v>
      </c>
      <c r="M453" t="str">
        <f t="shared" si="25"/>
        <v>Gebouw B</v>
      </c>
      <c r="N453" s="22" t="str">
        <f t="shared" si="26"/>
        <v>6a</v>
      </c>
    </row>
    <row r="454" spans="1:14" x14ac:dyDescent="0.3">
      <c r="A454" s="1">
        <v>4066592292</v>
      </c>
      <c r="B454" s="62" t="s">
        <v>357</v>
      </c>
      <c r="C454" s="33">
        <v>406633304</v>
      </c>
      <c r="D454" s="14" t="s">
        <v>4877</v>
      </c>
      <c r="E454" s="22" t="s">
        <v>6413</v>
      </c>
      <c r="F454" s="1" t="s">
        <v>4364</v>
      </c>
      <c r="G454" s="1" t="s">
        <v>210</v>
      </c>
      <c r="H454" s="20">
        <v>11231.1</v>
      </c>
      <c r="I454" s="1" t="s">
        <v>57</v>
      </c>
      <c r="J454" s="14" t="s">
        <v>5072</v>
      </c>
      <c r="K454" t="str">
        <f t="shared" si="24"/>
        <v>Stookplaatsrenovatie</v>
      </c>
      <c r="M454" t="str">
        <f t="shared" si="25"/>
        <v>Gebouw B</v>
      </c>
      <c r="N454" s="22" t="str">
        <f t="shared" si="26"/>
        <v>6a</v>
      </c>
    </row>
    <row r="455" spans="1:14" x14ac:dyDescent="0.3">
      <c r="A455" s="1">
        <v>4066592292</v>
      </c>
      <c r="B455" s="62" t="s">
        <v>357</v>
      </c>
      <c r="C455" s="33">
        <v>406633304</v>
      </c>
      <c r="D455" s="14" t="s">
        <v>4882</v>
      </c>
      <c r="E455" s="22" t="s">
        <v>6413</v>
      </c>
      <c r="F455" s="1" t="s">
        <v>4384</v>
      </c>
      <c r="G455" s="1" t="s">
        <v>195</v>
      </c>
      <c r="H455" s="20">
        <v>14853.300000000001</v>
      </c>
      <c r="I455" s="1" t="s">
        <v>57</v>
      </c>
      <c r="J455" s="14" t="s">
        <v>5065</v>
      </c>
      <c r="K455" t="str">
        <f t="shared" si="24"/>
        <v>Dakisolatie</v>
      </c>
      <c r="M455" t="str">
        <f t="shared" si="25"/>
        <v>Gebouw C</v>
      </c>
      <c r="N455" s="22" t="str">
        <f t="shared" si="26"/>
        <v>6a</v>
      </c>
    </row>
    <row r="456" spans="1:14" x14ac:dyDescent="0.3">
      <c r="A456" s="1">
        <v>4066592292</v>
      </c>
      <c r="B456" s="62" t="s">
        <v>357</v>
      </c>
      <c r="C456" s="33">
        <v>406633304</v>
      </c>
      <c r="D456" s="14" t="s">
        <v>4882</v>
      </c>
      <c r="E456" s="22" t="s">
        <v>6413</v>
      </c>
      <c r="F456" s="1" t="s">
        <v>4384</v>
      </c>
      <c r="G456" s="1" t="s">
        <v>42</v>
      </c>
      <c r="H456" s="20">
        <v>1096</v>
      </c>
      <c r="I456" s="1" t="s">
        <v>57</v>
      </c>
      <c r="J456" s="20" t="s">
        <v>5084</v>
      </c>
      <c r="K456" t="str">
        <f t="shared" si="24"/>
        <v>Isoleren pompen/kranen/hydraulica</v>
      </c>
      <c r="M456" t="str">
        <f t="shared" si="25"/>
        <v>Gebouw C</v>
      </c>
      <c r="N456" s="22" t="str">
        <f t="shared" si="26"/>
        <v>6a</v>
      </c>
    </row>
    <row r="457" spans="1:14" x14ac:dyDescent="0.3">
      <c r="A457" s="1">
        <v>4066592292</v>
      </c>
      <c r="B457" s="62" t="s">
        <v>357</v>
      </c>
      <c r="C457" s="33">
        <v>406633304</v>
      </c>
      <c r="D457" s="14" t="s">
        <v>4907</v>
      </c>
      <c r="E457" s="22" t="s">
        <v>6413</v>
      </c>
      <c r="F457" s="1" t="s">
        <v>4908</v>
      </c>
      <c r="G457" s="1" t="s">
        <v>62</v>
      </c>
      <c r="H457" s="20">
        <v>14169.6</v>
      </c>
      <c r="I457" s="1" t="s">
        <v>57</v>
      </c>
      <c r="J457" s="14" t="s">
        <v>5068</v>
      </c>
      <c r="K457" t="str">
        <f t="shared" si="24"/>
        <v>Muurisolatie</v>
      </c>
      <c r="M457" t="str">
        <f t="shared" si="25"/>
        <v>Gebouw E</v>
      </c>
      <c r="N457" s="22" t="str">
        <f t="shared" si="26"/>
        <v>6a</v>
      </c>
    </row>
    <row r="458" spans="1:14" x14ac:dyDescent="0.3">
      <c r="A458" s="1">
        <v>4066592292</v>
      </c>
      <c r="B458" s="62" t="s">
        <v>357</v>
      </c>
      <c r="C458" s="33">
        <v>406633304</v>
      </c>
      <c r="D458" s="14" t="s">
        <v>4907</v>
      </c>
      <c r="E458" s="22" t="s">
        <v>6413</v>
      </c>
      <c r="F458" s="1" t="s">
        <v>4908</v>
      </c>
      <c r="G458" s="1" t="s">
        <v>210</v>
      </c>
      <c r="H458" s="20">
        <v>7735</v>
      </c>
      <c r="I458" s="1" t="s">
        <v>57</v>
      </c>
      <c r="J458" s="14" t="s">
        <v>5073</v>
      </c>
      <c r="K458" t="str">
        <f t="shared" si="24"/>
        <v>Stookplaatsrenovatie</v>
      </c>
      <c r="M458" t="str">
        <f t="shared" si="25"/>
        <v>Gebouw E</v>
      </c>
      <c r="N458" s="22" t="str">
        <f t="shared" si="26"/>
        <v>6a</v>
      </c>
    </row>
    <row r="459" spans="1:14" x14ac:dyDescent="0.3">
      <c r="A459" s="1">
        <v>4066592292</v>
      </c>
      <c r="B459" s="62" t="s">
        <v>357</v>
      </c>
      <c r="C459" s="33">
        <v>406633304</v>
      </c>
      <c r="D459" s="14" t="s">
        <v>4907</v>
      </c>
      <c r="E459" s="22" t="s">
        <v>6413</v>
      </c>
      <c r="F459" s="1" t="s">
        <v>4908</v>
      </c>
      <c r="G459" s="1" t="s">
        <v>42</v>
      </c>
      <c r="H459" s="20">
        <v>1981</v>
      </c>
      <c r="I459" s="1" t="s">
        <v>57</v>
      </c>
      <c r="J459" s="14" t="s">
        <v>5082</v>
      </c>
      <c r="K459" t="str">
        <f t="shared" si="24"/>
        <v>Isoleren pompen/kranen/hydraulica</v>
      </c>
      <c r="M459" t="str">
        <f t="shared" si="25"/>
        <v>Gebouw E</v>
      </c>
      <c r="N459" s="22" t="str">
        <f t="shared" si="26"/>
        <v>6a</v>
      </c>
    </row>
    <row r="460" spans="1:14" x14ac:dyDescent="0.3">
      <c r="A460" s="1">
        <v>4066592292</v>
      </c>
      <c r="B460" s="62" t="s">
        <v>357</v>
      </c>
      <c r="C460" s="33">
        <v>406633304</v>
      </c>
      <c r="D460" s="14" t="s">
        <v>4996</v>
      </c>
      <c r="E460" s="22" t="s">
        <v>6413</v>
      </c>
      <c r="F460" s="1" t="s">
        <v>1130</v>
      </c>
      <c r="G460" s="1" t="s">
        <v>210</v>
      </c>
      <c r="H460" s="20">
        <v>4016.3999999999996</v>
      </c>
      <c r="I460" s="1" t="s">
        <v>57</v>
      </c>
      <c r="J460" s="14" t="s">
        <v>5080</v>
      </c>
      <c r="K460" t="str">
        <f t="shared" si="24"/>
        <v>Stookplaatsrenovatie</v>
      </c>
      <c r="M460" t="str">
        <f t="shared" si="25"/>
        <v>Gebouw F</v>
      </c>
      <c r="N460" s="22" t="str">
        <f t="shared" si="26"/>
        <v>6a</v>
      </c>
    </row>
    <row r="461" spans="1:14" x14ac:dyDescent="0.3">
      <c r="A461" s="1">
        <v>4066592292</v>
      </c>
      <c r="B461" s="62" t="s">
        <v>357</v>
      </c>
      <c r="C461" s="33">
        <v>406633304</v>
      </c>
      <c r="D461" s="14" t="s">
        <v>4915</v>
      </c>
      <c r="E461" s="22" t="s">
        <v>6413</v>
      </c>
      <c r="F461" s="1" t="s">
        <v>4916</v>
      </c>
      <c r="G461" s="1" t="s">
        <v>62</v>
      </c>
      <c r="H461" s="20">
        <v>5616</v>
      </c>
      <c r="I461" s="1" t="s">
        <v>57</v>
      </c>
      <c r="J461" s="14" t="s">
        <v>5078</v>
      </c>
      <c r="K461" t="str">
        <f t="shared" si="24"/>
        <v>Muurisolatie</v>
      </c>
      <c r="M461" t="str">
        <f t="shared" si="25"/>
        <v>Gebouw G1</v>
      </c>
      <c r="N461" s="22" t="str">
        <f t="shared" si="26"/>
        <v>6a</v>
      </c>
    </row>
    <row r="462" spans="1:14" x14ac:dyDescent="0.3">
      <c r="A462" s="1">
        <v>4066592292</v>
      </c>
      <c r="B462" s="62" t="s">
        <v>357</v>
      </c>
      <c r="C462" s="33">
        <v>406633304</v>
      </c>
      <c r="D462" s="14" t="s">
        <v>4912</v>
      </c>
      <c r="E462" s="22" t="s">
        <v>6413</v>
      </c>
      <c r="F462" s="1" t="s">
        <v>4913</v>
      </c>
      <c r="G462" s="1" t="s">
        <v>62</v>
      </c>
      <c r="H462" s="20">
        <v>5616</v>
      </c>
      <c r="I462" s="1" t="s">
        <v>57</v>
      </c>
      <c r="J462" s="14" t="s">
        <v>5077</v>
      </c>
      <c r="K462" t="str">
        <f t="shared" si="24"/>
        <v>Muurisolatie</v>
      </c>
      <c r="M462" t="str">
        <f t="shared" si="25"/>
        <v>Gebouw G2</v>
      </c>
      <c r="N462" s="22" t="str">
        <f t="shared" si="26"/>
        <v>6a</v>
      </c>
    </row>
    <row r="463" spans="1:14" x14ac:dyDescent="0.3">
      <c r="A463" s="1">
        <v>4066592292</v>
      </c>
      <c r="B463" s="62" t="s">
        <v>357</v>
      </c>
      <c r="C463" s="33">
        <v>406633304</v>
      </c>
      <c r="D463" s="14" t="s">
        <v>4918</v>
      </c>
      <c r="E463" s="22" t="s">
        <v>6413</v>
      </c>
      <c r="F463" s="1" t="s">
        <v>4919</v>
      </c>
      <c r="G463" s="1" t="s">
        <v>62</v>
      </c>
      <c r="H463" s="20">
        <v>5616</v>
      </c>
      <c r="I463" s="1" t="s">
        <v>57</v>
      </c>
      <c r="J463" s="14" t="s">
        <v>5079</v>
      </c>
      <c r="K463" t="str">
        <f t="shared" si="24"/>
        <v>Muurisolatie</v>
      </c>
      <c r="M463" t="str">
        <f t="shared" si="25"/>
        <v>Gebouw G3</v>
      </c>
      <c r="N463" s="22" t="str">
        <f t="shared" si="26"/>
        <v>6a</v>
      </c>
    </row>
    <row r="464" spans="1:14" x14ac:dyDescent="0.3">
      <c r="A464" s="1">
        <v>4066592292</v>
      </c>
      <c r="B464" s="62" t="s">
        <v>357</v>
      </c>
      <c r="C464" s="33">
        <v>406633304</v>
      </c>
      <c r="D464" s="14" t="s">
        <v>4964</v>
      </c>
      <c r="E464" s="22" t="s">
        <v>6413</v>
      </c>
      <c r="F464" s="1" t="s">
        <v>1140</v>
      </c>
      <c r="G464" s="1" t="s">
        <v>210</v>
      </c>
      <c r="H464" s="20">
        <v>6630</v>
      </c>
      <c r="I464" s="1" t="s">
        <v>57</v>
      </c>
      <c r="J464" s="14" t="s">
        <v>5075</v>
      </c>
      <c r="K464" t="str">
        <f t="shared" si="24"/>
        <v>Stookplaatsrenovatie</v>
      </c>
      <c r="M464" t="str">
        <f t="shared" si="25"/>
        <v>Gebouw J</v>
      </c>
      <c r="N464" s="22" t="str">
        <f t="shared" si="26"/>
        <v>6a</v>
      </c>
    </row>
    <row r="465" spans="1:14" x14ac:dyDescent="0.3">
      <c r="A465" s="1">
        <v>4066592292</v>
      </c>
      <c r="B465" s="62" t="s">
        <v>357</v>
      </c>
      <c r="C465" s="33">
        <v>406633304</v>
      </c>
      <c r="D465" s="14" t="s">
        <v>5052</v>
      </c>
      <c r="E465" s="22" t="s">
        <v>6413</v>
      </c>
      <c r="F465" s="1" t="s">
        <v>5053</v>
      </c>
      <c r="G465" s="1" t="s">
        <v>129</v>
      </c>
      <c r="H465" s="20">
        <v>43272</v>
      </c>
      <c r="I465" s="1" t="s">
        <v>57</v>
      </c>
      <c r="J465" s="14" t="s">
        <v>5054</v>
      </c>
      <c r="K465" t="str">
        <f t="shared" si="24"/>
        <v>Renovatie beglazing</v>
      </c>
      <c r="M465" t="str">
        <f t="shared" si="25"/>
        <v>PC St-Amandus - gebouw St-Jozef</v>
      </c>
      <c r="N465" s="22" t="str">
        <f t="shared" si="26"/>
        <v>6a</v>
      </c>
    </row>
    <row r="466" spans="1:14" x14ac:dyDescent="0.3">
      <c r="A466" s="1">
        <v>4066592292</v>
      </c>
      <c r="B466" s="62" t="s">
        <v>357</v>
      </c>
      <c r="C466" s="33">
        <v>406633304</v>
      </c>
      <c r="D466" s="14" t="s">
        <v>4856</v>
      </c>
      <c r="E466" s="22" t="s">
        <v>6413</v>
      </c>
      <c r="F466" s="1" t="s">
        <v>4857</v>
      </c>
      <c r="G466" s="1" t="s">
        <v>195</v>
      </c>
      <c r="H466" s="20">
        <v>54570</v>
      </c>
      <c r="I466" s="1" t="s">
        <v>57</v>
      </c>
      <c r="J466" s="14" t="s">
        <v>5051</v>
      </c>
      <c r="K466" t="str">
        <f t="shared" si="24"/>
        <v>Dakisolatie</v>
      </c>
      <c r="M466" t="str">
        <f t="shared" si="25"/>
        <v>St-Gregorius Sector Q</v>
      </c>
      <c r="N466" s="22" t="str">
        <f t="shared" si="26"/>
        <v>6a</v>
      </c>
    </row>
    <row r="467" spans="1:14" x14ac:dyDescent="0.3">
      <c r="A467" s="1">
        <v>4066592292</v>
      </c>
      <c r="B467" s="62" t="s">
        <v>357</v>
      </c>
      <c r="C467" s="33">
        <v>406633304</v>
      </c>
      <c r="D467" s="14" t="s">
        <v>4861</v>
      </c>
      <c r="E467" s="22" t="s">
        <v>6413</v>
      </c>
      <c r="F467" s="1" t="s">
        <v>4862</v>
      </c>
      <c r="G467" s="1" t="s">
        <v>195</v>
      </c>
      <c r="H467" s="20">
        <v>30570</v>
      </c>
      <c r="I467" s="1" t="s">
        <v>57</v>
      </c>
      <c r="J467" s="14" t="s">
        <v>5058</v>
      </c>
      <c r="K467" t="str">
        <f t="shared" si="24"/>
        <v>Dakisolatie</v>
      </c>
      <c r="M467" t="str">
        <f t="shared" si="25"/>
        <v>St-Gregorius Sector U</v>
      </c>
      <c r="N467" s="22" t="str">
        <f t="shared" si="26"/>
        <v>6a</v>
      </c>
    </row>
    <row r="468" spans="1:14" x14ac:dyDescent="0.3">
      <c r="A468" s="1">
        <v>4066592292</v>
      </c>
      <c r="B468" s="62" t="s">
        <v>357</v>
      </c>
      <c r="C468" s="33">
        <v>406633304</v>
      </c>
      <c r="D468" s="14" t="s">
        <v>4944</v>
      </c>
      <c r="E468" s="22" t="s">
        <v>6413</v>
      </c>
      <c r="F468" s="1" t="s">
        <v>477</v>
      </c>
      <c r="G468" s="1" t="s">
        <v>195</v>
      </c>
      <c r="H468" s="20">
        <v>59400</v>
      </c>
      <c r="I468" s="1" t="s">
        <v>57</v>
      </c>
      <c r="J468" s="14" t="s">
        <v>5050</v>
      </c>
      <c r="K468" t="str">
        <f t="shared" si="24"/>
        <v>Dakisolatie</v>
      </c>
      <c r="M468" t="str">
        <f t="shared" si="25"/>
        <v>St-Gregorius Sector V</v>
      </c>
      <c r="N468" s="22" t="str">
        <f t="shared" si="26"/>
        <v>6a</v>
      </c>
    </row>
    <row r="469" spans="1:14" x14ac:dyDescent="0.3">
      <c r="A469" s="1">
        <v>4066592292</v>
      </c>
      <c r="B469" s="62" t="s">
        <v>357</v>
      </c>
      <c r="C469" s="33">
        <v>406633304</v>
      </c>
      <c r="D469" s="14" t="s">
        <v>4944</v>
      </c>
      <c r="E469" s="22" t="s">
        <v>6413</v>
      </c>
      <c r="F469" s="1" t="s">
        <v>477</v>
      </c>
      <c r="G469" s="1" t="s">
        <v>62</v>
      </c>
      <c r="H469" s="20">
        <v>18162.3</v>
      </c>
      <c r="I469" s="1" t="s">
        <v>57</v>
      </c>
      <c r="J469" s="14" t="s">
        <v>5062</v>
      </c>
      <c r="K469" t="str">
        <f t="shared" si="24"/>
        <v>Muurisolatie</v>
      </c>
      <c r="M469" t="str">
        <f t="shared" si="25"/>
        <v>St-Gregorius Sector V</v>
      </c>
      <c r="N469" s="22" t="str">
        <f t="shared" si="26"/>
        <v>6a</v>
      </c>
    </row>
    <row r="470" spans="1:14" x14ac:dyDescent="0.3">
      <c r="A470" s="1">
        <v>4066592292</v>
      </c>
      <c r="B470" s="62" t="s">
        <v>357</v>
      </c>
      <c r="C470" s="33">
        <v>406633304</v>
      </c>
      <c r="D470" s="14" t="s">
        <v>4944</v>
      </c>
      <c r="E470" s="22" t="s">
        <v>6413</v>
      </c>
      <c r="F470" s="1" t="s">
        <v>477</v>
      </c>
      <c r="G470" s="1" t="s">
        <v>210</v>
      </c>
      <c r="H470" s="20">
        <v>13350</v>
      </c>
      <c r="I470" s="1" t="s">
        <v>57</v>
      </c>
      <c r="J470" s="14" t="s">
        <v>5069</v>
      </c>
      <c r="K470" t="str">
        <f t="shared" si="24"/>
        <v>Stookplaatsrenovatie</v>
      </c>
      <c r="M470" t="str">
        <f t="shared" si="25"/>
        <v>St-Gregorius Sector V</v>
      </c>
      <c r="N470" s="22" t="str">
        <f t="shared" si="26"/>
        <v>6a</v>
      </c>
    </row>
    <row r="471" spans="1:14" x14ac:dyDescent="0.3">
      <c r="A471" s="1">
        <v>4066592292</v>
      </c>
      <c r="B471" s="62" t="s">
        <v>357</v>
      </c>
      <c r="C471" s="33">
        <v>406633304</v>
      </c>
      <c r="D471" s="14" t="s">
        <v>4957</v>
      </c>
      <c r="E471" s="22" t="s">
        <v>6413</v>
      </c>
      <c r="F471" s="1" t="s">
        <v>479</v>
      </c>
      <c r="G471" s="1" t="s">
        <v>210</v>
      </c>
      <c r="H471" s="20">
        <v>20100</v>
      </c>
      <c r="I471" s="1" t="s">
        <v>57</v>
      </c>
      <c r="J471" s="14" t="s">
        <v>5061</v>
      </c>
      <c r="K471" t="str">
        <f t="shared" si="24"/>
        <v>Stookplaatsrenovatie</v>
      </c>
      <c r="M471" t="str">
        <f t="shared" si="25"/>
        <v>St-Gregorius Sector W</v>
      </c>
      <c r="N471" s="22" t="str">
        <f t="shared" si="26"/>
        <v>6a</v>
      </c>
    </row>
    <row r="472" spans="1:14" x14ac:dyDescent="0.3">
      <c r="A472" s="1">
        <v>4066592292</v>
      </c>
      <c r="B472" s="62" t="s">
        <v>357</v>
      </c>
      <c r="C472" s="33">
        <v>406633304</v>
      </c>
      <c r="D472" s="14" t="s">
        <v>4957</v>
      </c>
      <c r="E472" s="22" t="s">
        <v>6413</v>
      </c>
      <c r="F472" s="1" t="s">
        <v>479</v>
      </c>
      <c r="G472" s="1" t="s">
        <v>320</v>
      </c>
      <c r="H472" s="20">
        <v>14400</v>
      </c>
      <c r="I472" s="1" t="s">
        <v>57</v>
      </c>
      <c r="J472" s="14" t="s">
        <v>5067</v>
      </c>
      <c r="K472" t="str">
        <f t="shared" si="24"/>
        <v>Regeltechn. ventilatie</v>
      </c>
      <c r="M472" t="str">
        <f t="shared" si="25"/>
        <v>St-Gregorius Sector W</v>
      </c>
      <c r="N472" s="22" t="str">
        <f t="shared" si="26"/>
        <v>6a</v>
      </c>
    </row>
    <row r="473" spans="1:14" x14ac:dyDescent="0.3">
      <c r="A473" s="1">
        <v>4066592292</v>
      </c>
      <c r="B473" s="62" t="s">
        <v>357</v>
      </c>
      <c r="C473" s="33">
        <v>406633304</v>
      </c>
      <c r="D473" s="14" t="s">
        <v>4931</v>
      </c>
      <c r="E473" s="22" t="s">
        <v>6413</v>
      </c>
      <c r="F473" s="1" t="s">
        <v>4932</v>
      </c>
      <c r="G473" s="1" t="s">
        <v>195</v>
      </c>
      <c r="H473" s="20">
        <v>14790</v>
      </c>
      <c r="I473" s="1" t="s">
        <v>57</v>
      </c>
      <c r="J473" s="14" t="s">
        <v>5066</v>
      </c>
      <c r="K473" t="str">
        <f t="shared" si="24"/>
        <v>Dakisolatie</v>
      </c>
      <c r="M473" t="str">
        <f t="shared" si="25"/>
        <v>St-Gregorius Sector X</v>
      </c>
      <c r="N473" s="22" t="str">
        <f t="shared" si="26"/>
        <v>6a</v>
      </c>
    </row>
    <row r="474" spans="1:14" x14ac:dyDescent="0.3">
      <c r="A474" s="1">
        <v>4066592292</v>
      </c>
      <c r="B474" s="62" t="s">
        <v>357</v>
      </c>
      <c r="C474" s="33">
        <v>406633304</v>
      </c>
      <c r="D474" s="14" t="s">
        <v>4848</v>
      </c>
      <c r="E474" s="22" t="s">
        <v>6413</v>
      </c>
      <c r="F474" s="1" t="s">
        <v>478</v>
      </c>
      <c r="G474" s="1" t="s">
        <v>195</v>
      </c>
      <c r="H474" s="20">
        <v>127710</v>
      </c>
      <c r="I474" s="1" t="s">
        <v>57</v>
      </c>
      <c r="J474" s="14" t="s">
        <v>5049</v>
      </c>
      <c r="K474" t="str">
        <f t="shared" si="24"/>
        <v>Dakisolatie</v>
      </c>
      <c r="M474" t="str">
        <f t="shared" si="25"/>
        <v>St-Gregorius Sector Y</v>
      </c>
      <c r="N474" s="22" t="str">
        <f t="shared" si="26"/>
        <v>6a</v>
      </c>
    </row>
    <row r="475" spans="1:14" x14ac:dyDescent="0.3">
      <c r="A475" s="1">
        <v>4066592292</v>
      </c>
      <c r="B475" s="62" t="s">
        <v>357</v>
      </c>
      <c r="C475" s="33">
        <v>406633304</v>
      </c>
      <c r="D475" s="14" t="s">
        <v>4848</v>
      </c>
      <c r="E475" s="22" t="s">
        <v>6413</v>
      </c>
      <c r="F475" s="1" t="s">
        <v>478</v>
      </c>
      <c r="G475" s="1" t="s">
        <v>62</v>
      </c>
      <c r="H475" s="20">
        <v>40208.699999999997</v>
      </c>
      <c r="I475" s="1" t="s">
        <v>57</v>
      </c>
      <c r="J475" s="14" t="s">
        <v>5055</v>
      </c>
      <c r="K475" t="str">
        <f t="shared" si="24"/>
        <v>Muurisolatie</v>
      </c>
      <c r="M475" t="str">
        <f t="shared" si="25"/>
        <v>St-Gregorius Sector Y</v>
      </c>
      <c r="N475" s="22" t="str">
        <f t="shared" si="26"/>
        <v>6a</v>
      </c>
    </row>
    <row r="476" spans="1:14" x14ac:dyDescent="0.3">
      <c r="A476" s="1">
        <v>4066592292</v>
      </c>
      <c r="B476" s="62" t="s">
        <v>357</v>
      </c>
      <c r="C476" s="33">
        <v>406633304</v>
      </c>
      <c r="D476" s="14" t="s">
        <v>4848</v>
      </c>
      <c r="E476" s="22" t="s">
        <v>6413</v>
      </c>
      <c r="F476" s="1" t="s">
        <v>478</v>
      </c>
      <c r="G476" s="1" t="s">
        <v>210</v>
      </c>
      <c r="H476" s="20">
        <v>38055</v>
      </c>
      <c r="I476" s="1" t="s">
        <v>57</v>
      </c>
      <c r="J476" s="14" t="s">
        <v>5057</v>
      </c>
      <c r="K476" t="str">
        <f t="shared" si="24"/>
        <v>Stookplaatsrenovatie</v>
      </c>
      <c r="M476" t="str">
        <f t="shared" si="25"/>
        <v>St-Gregorius Sector Y</v>
      </c>
      <c r="N476" s="22" t="str">
        <f t="shared" si="26"/>
        <v>6a</v>
      </c>
    </row>
    <row r="477" spans="1:14" x14ac:dyDescent="0.3">
      <c r="A477" s="1">
        <v>4066592292</v>
      </c>
      <c r="B477" s="62" t="s">
        <v>357</v>
      </c>
      <c r="C477" s="33">
        <v>406633304</v>
      </c>
      <c r="D477" s="14" t="s">
        <v>4897</v>
      </c>
      <c r="E477" s="22" t="s">
        <v>6413</v>
      </c>
      <c r="F477" s="1" t="s">
        <v>4898</v>
      </c>
      <c r="G477" s="1" t="s">
        <v>62</v>
      </c>
      <c r="H477" s="20">
        <v>7175.7</v>
      </c>
      <c r="I477" s="1" t="s">
        <v>57</v>
      </c>
      <c r="J477" s="14" t="s">
        <v>5074</v>
      </c>
      <c r="K477" t="str">
        <f t="shared" si="24"/>
        <v>Muurisolatie</v>
      </c>
      <c r="M477" t="str">
        <f t="shared" si="25"/>
        <v>St-Gregorius Sector Z</v>
      </c>
      <c r="N477" s="22" t="str">
        <f t="shared" si="26"/>
        <v>6a</v>
      </c>
    </row>
    <row r="478" spans="1:14" x14ac:dyDescent="0.3">
      <c r="A478" s="1">
        <v>4066592292</v>
      </c>
      <c r="B478" s="62" t="s">
        <v>324</v>
      </c>
      <c r="C478" s="33">
        <v>406633304</v>
      </c>
      <c r="D478" s="14" t="s">
        <v>4871</v>
      </c>
      <c r="E478" s="22" t="s">
        <v>6413</v>
      </c>
      <c r="F478" s="1" t="s">
        <v>4872</v>
      </c>
      <c r="G478" s="1" t="s">
        <v>327</v>
      </c>
      <c r="H478" s="20">
        <v>7500</v>
      </c>
      <c r="I478" s="1" t="s">
        <v>57</v>
      </c>
      <c r="J478" s="14" t="s">
        <v>4873</v>
      </c>
      <c r="K478" t="str">
        <f t="shared" si="24"/>
        <v>Regeltechn. verwarming</v>
      </c>
      <c r="M478" t="str">
        <f t="shared" si="25"/>
        <v>AZT Psychiatrische Kliniek CMS Leuven</v>
      </c>
      <c r="N478" s="22" t="str">
        <f t="shared" si="26"/>
        <v>6c</v>
      </c>
    </row>
    <row r="479" spans="1:14" x14ac:dyDescent="0.3">
      <c r="A479" s="1">
        <v>4066592292</v>
      </c>
      <c r="B479" s="62" t="s">
        <v>324</v>
      </c>
      <c r="C479" s="33">
        <v>406633304</v>
      </c>
      <c r="D479" s="14" t="s">
        <v>4871</v>
      </c>
      <c r="E479" s="22" t="s">
        <v>6413</v>
      </c>
      <c r="F479" s="1" t="s">
        <v>4872</v>
      </c>
      <c r="G479" s="1" t="s">
        <v>329</v>
      </c>
      <c r="H479" s="20">
        <v>4205.3999999999996</v>
      </c>
      <c r="I479" s="1" t="s">
        <v>57</v>
      </c>
      <c r="J479" s="14" t="s">
        <v>4921</v>
      </c>
      <c r="K479" t="str">
        <f t="shared" si="24"/>
        <v>Relighting/relamping</v>
      </c>
      <c r="M479" t="str">
        <f t="shared" si="25"/>
        <v>AZT Psychiatrische Kliniek CMS Leuven</v>
      </c>
      <c r="N479" s="22" t="str">
        <f t="shared" si="26"/>
        <v>6c</v>
      </c>
    </row>
    <row r="480" spans="1:14" x14ac:dyDescent="0.3">
      <c r="A480" s="1">
        <v>4066592292</v>
      </c>
      <c r="B480" s="62" t="s">
        <v>324</v>
      </c>
      <c r="C480" s="33">
        <v>406633304</v>
      </c>
      <c r="D480" s="14" t="s">
        <v>4871</v>
      </c>
      <c r="E480" s="22" t="s">
        <v>6413</v>
      </c>
      <c r="F480" s="1" t="s">
        <v>4872</v>
      </c>
      <c r="G480" s="1" t="s">
        <v>62</v>
      </c>
      <c r="H480" s="20">
        <v>3887.9999999999995</v>
      </c>
      <c r="I480" s="1" t="s">
        <v>57</v>
      </c>
      <c r="J480" s="14" t="s">
        <v>4926</v>
      </c>
      <c r="K480" t="str">
        <f t="shared" si="24"/>
        <v>Muurisolatie</v>
      </c>
      <c r="M480" t="str">
        <f t="shared" si="25"/>
        <v>AZT Psychiatrische Kliniek CMS Leuven</v>
      </c>
      <c r="N480" s="22" t="str">
        <f t="shared" si="26"/>
        <v>6c</v>
      </c>
    </row>
    <row r="481" spans="1:14" x14ac:dyDescent="0.3">
      <c r="A481" s="1">
        <v>4066592292</v>
      </c>
      <c r="B481" s="62" t="s">
        <v>324</v>
      </c>
      <c r="C481" s="33">
        <v>406633304</v>
      </c>
      <c r="D481" s="14" t="s">
        <v>4871</v>
      </c>
      <c r="E481" s="22" t="s">
        <v>6413</v>
      </c>
      <c r="F481" s="1" t="s">
        <v>4872</v>
      </c>
      <c r="G481" s="1" t="s">
        <v>327</v>
      </c>
      <c r="H481" s="20">
        <v>1200</v>
      </c>
      <c r="I481" s="1" t="s">
        <v>57</v>
      </c>
      <c r="J481" s="14" t="s">
        <v>4956</v>
      </c>
      <c r="K481" t="str">
        <f t="shared" si="24"/>
        <v>Regeltechn. verwarming</v>
      </c>
      <c r="M481" t="str">
        <f t="shared" si="25"/>
        <v>AZT Psychiatrische Kliniek CMS Leuven</v>
      </c>
      <c r="N481" s="22" t="str">
        <f t="shared" si="26"/>
        <v>6c</v>
      </c>
    </row>
    <row r="482" spans="1:14" x14ac:dyDescent="0.3">
      <c r="A482" s="1">
        <v>4066592292</v>
      </c>
      <c r="B482" s="62" t="s">
        <v>324</v>
      </c>
      <c r="C482" s="33">
        <v>406633304</v>
      </c>
      <c r="D482" s="14" t="s">
        <v>4871</v>
      </c>
      <c r="E482" s="22" t="s">
        <v>6413</v>
      </c>
      <c r="F482" s="1" t="s">
        <v>4872</v>
      </c>
      <c r="G482" s="1" t="s">
        <v>419</v>
      </c>
      <c r="H482" s="20">
        <v>900</v>
      </c>
      <c r="I482" s="1" t="s">
        <v>57</v>
      </c>
      <c r="J482" s="14" t="s">
        <v>4967</v>
      </c>
      <c r="K482" t="str">
        <f t="shared" si="24"/>
        <v>Warmtepompen</v>
      </c>
      <c r="M482" t="str">
        <f t="shared" si="25"/>
        <v>AZT Psychiatrische Kliniek CMS Leuven</v>
      </c>
      <c r="N482" s="22" t="str">
        <f t="shared" si="26"/>
        <v>6c</v>
      </c>
    </row>
    <row r="483" spans="1:14" x14ac:dyDescent="0.3">
      <c r="A483" s="1">
        <v>4066592292</v>
      </c>
      <c r="B483" s="62" t="s">
        <v>324</v>
      </c>
      <c r="C483" s="33">
        <v>406633304</v>
      </c>
      <c r="D483" s="14" t="s">
        <v>4884</v>
      </c>
      <c r="E483" s="22" t="s">
        <v>6413</v>
      </c>
      <c r="F483" s="1" t="s">
        <v>476</v>
      </c>
      <c r="G483" s="1" t="s">
        <v>201</v>
      </c>
      <c r="H483" s="20">
        <v>6000</v>
      </c>
      <c r="I483" s="1" t="s">
        <v>57</v>
      </c>
      <c r="J483" s="14" t="s">
        <v>4885</v>
      </c>
      <c r="K483" t="str">
        <f t="shared" si="24"/>
        <v>Schrijnwerkrenovatie</v>
      </c>
      <c r="M483" t="str">
        <f t="shared" si="25"/>
        <v>AZT Psychiatrische Kliniek Dagcentrum</v>
      </c>
      <c r="N483" s="22" t="str">
        <f t="shared" si="26"/>
        <v>6c</v>
      </c>
    </row>
    <row r="484" spans="1:14" x14ac:dyDescent="0.3">
      <c r="A484" s="1">
        <v>4066592292</v>
      </c>
      <c r="B484" s="62" t="s">
        <v>324</v>
      </c>
      <c r="C484" s="33">
        <v>406633304</v>
      </c>
      <c r="D484" s="14" t="s">
        <v>4884</v>
      </c>
      <c r="E484" s="22" t="s">
        <v>6413</v>
      </c>
      <c r="F484" s="1" t="s">
        <v>476</v>
      </c>
      <c r="G484" s="1" t="s">
        <v>329</v>
      </c>
      <c r="H484" s="20">
        <v>4500</v>
      </c>
      <c r="I484" s="1" t="s">
        <v>57</v>
      </c>
      <c r="J484" s="14" t="s">
        <v>4910</v>
      </c>
      <c r="K484" t="str">
        <f t="shared" si="24"/>
        <v>Relighting/relamping</v>
      </c>
      <c r="M484" t="str">
        <f t="shared" si="25"/>
        <v>AZT Psychiatrische Kliniek Dagcentrum</v>
      </c>
      <c r="N484" s="22" t="str">
        <f t="shared" si="26"/>
        <v>6c</v>
      </c>
    </row>
    <row r="485" spans="1:14" x14ac:dyDescent="0.3">
      <c r="A485" s="1">
        <v>4066592292</v>
      </c>
      <c r="B485" s="62" t="s">
        <v>324</v>
      </c>
      <c r="C485" s="33">
        <v>406633304</v>
      </c>
      <c r="D485" s="14" t="s">
        <v>4884</v>
      </c>
      <c r="E485" s="22" t="s">
        <v>6413</v>
      </c>
      <c r="F485" s="1" t="s">
        <v>476</v>
      </c>
      <c r="G485" s="1" t="s">
        <v>327</v>
      </c>
      <c r="H485" s="20">
        <v>26</v>
      </c>
      <c r="I485" s="1" t="s">
        <v>57</v>
      </c>
      <c r="J485" s="14" t="s">
        <v>5047</v>
      </c>
      <c r="K485" t="str">
        <f t="shared" si="24"/>
        <v>Regeltechn. verwarming</v>
      </c>
      <c r="M485" t="str">
        <f t="shared" si="25"/>
        <v>AZT Psychiatrische Kliniek Dagcentrum</v>
      </c>
      <c r="N485" s="22" t="str">
        <f t="shared" si="26"/>
        <v>6c</v>
      </c>
    </row>
    <row r="486" spans="1:14" x14ac:dyDescent="0.3">
      <c r="A486" s="1">
        <v>4066592292</v>
      </c>
      <c r="B486" s="62" t="s">
        <v>324</v>
      </c>
      <c r="C486" s="33">
        <v>406633304</v>
      </c>
      <c r="D486" s="14" t="s">
        <v>4864</v>
      </c>
      <c r="E486" s="22" t="s">
        <v>6413</v>
      </c>
      <c r="F486" s="1" t="s">
        <v>4865</v>
      </c>
      <c r="G486" s="1" t="s">
        <v>329</v>
      </c>
      <c r="H486" s="20">
        <v>9600</v>
      </c>
      <c r="I486" s="1" t="s">
        <v>57</v>
      </c>
      <c r="J486" s="14" t="s">
        <v>4866</v>
      </c>
      <c r="K486" t="str">
        <f t="shared" si="24"/>
        <v>Relighting/relamping</v>
      </c>
      <c r="M486" t="str">
        <f t="shared" si="25"/>
        <v>AZT Psychiatrische Kliniek Prisma</v>
      </c>
      <c r="N486" s="22" t="str">
        <f t="shared" si="26"/>
        <v>6c</v>
      </c>
    </row>
    <row r="487" spans="1:14" x14ac:dyDescent="0.3">
      <c r="A487" s="1">
        <v>4066592292</v>
      </c>
      <c r="B487" s="62" t="s">
        <v>324</v>
      </c>
      <c r="C487" s="33">
        <v>406633304</v>
      </c>
      <c r="D487" s="14" t="s">
        <v>4875</v>
      </c>
      <c r="E487" s="22" t="s">
        <v>6413</v>
      </c>
      <c r="F487" s="1" t="s">
        <v>475</v>
      </c>
      <c r="G487" s="1" t="s">
        <v>195</v>
      </c>
      <c r="H487" s="20">
        <v>7500</v>
      </c>
      <c r="I487" s="1" t="s">
        <v>57</v>
      </c>
      <c r="J487" s="14" t="s">
        <v>4876</v>
      </c>
      <c r="K487" t="str">
        <f t="shared" si="24"/>
        <v>Dakisolatie</v>
      </c>
      <c r="M487" t="str">
        <f t="shared" si="25"/>
        <v>AZT Psychiatrische Kliniek Ter Berken + administratie (polykliniek-&gt;directie/staf/adm)</v>
      </c>
      <c r="N487" s="22" t="str">
        <f t="shared" si="26"/>
        <v>6c</v>
      </c>
    </row>
    <row r="488" spans="1:14" x14ac:dyDescent="0.3">
      <c r="A488" s="1">
        <v>4066592292</v>
      </c>
      <c r="B488" s="62" t="s">
        <v>324</v>
      </c>
      <c r="C488" s="33">
        <v>406633304</v>
      </c>
      <c r="D488" s="14" t="s">
        <v>4875</v>
      </c>
      <c r="E488" s="22" t="s">
        <v>6413</v>
      </c>
      <c r="F488" s="1" t="s">
        <v>475</v>
      </c>
      <c r="G488" s="1" t="s">
        <v>329</v>
      </c>
      <c r="H488" s="20">
        <v>4200</v>
      </c>
      <c r="I488" s="1" t="s">
        <v>57</v>
      </c>
      <c r="J488" s="14" t="s">
        <v>4922</v>
      </c>
      <c r="K488" t="str">
        <f t="shared" si="24"/>
        <v>Relighting/relamping</v>
      </c>
      <c r="M488" t="str">
        <f t="shared" si="25"/>
        <v>AZT Psychiatrische Kliniek Ter Berken + administratie (polykliniek-&gt;directie/staf/adm)</v>
      </c>
      <c r="N488" s="22" t="str">
        <f t="shared" si="26"/>
        <v>6c</v>
      </c>
    </row>
    <row r="489" spans="1:14" x14ac:dyDescent="0.3">
      <c r="A489" s="1">
        <v>4066592292</v>
      </c>
      <c r="B489" s="62" t="s">
        <v>324</v>
      </c>
      <c r="C489" s="33">
        <v>406633304</v>
      </c>
      <c r="D489" s="14" t="s">
        <v>4837</v>
      </c>
      <c r="E489" s="22" t="s">
        <v>6413</v>
      </c>
      <c r="F489" s="1" t="s">
        <v>480</v>
      </c>
      <c r="G489" s="1" t="s">
        <v>210</v>
      </c>
      <c r="H489" s="20">
        <v>54000</v>
      </c>
      <c r="I489" s="1" t="s">
        <v>57</v>
      </c>
      <c r="J489" s="14" t="s">
        <v>4838</v>
      </c>
      <c r="K489" t="str">
        <f t="shared" si="24"/>
        <v>Stookplaatsrenovatie</v>
      </c>
      <c r="M489" t="str">
        <f t="shared" si="25"/>
        <v>AZT Psychiatrische Kliniek Ter Dennen</v>
      </c>
      <c r="N489" s="22" t="str">
        <f t="shared" si="26"/>
        <v>6c</v>
      </c>
    </row>
    <row r="490" spans="1:14" x14ac:dyDescent="0.3">
      <c r="A490" s="1">
        <v>4066592292</v>
      </c>
      <c r="B490" s="62" t="s">
        <v>324</v>
      </c>
      <c r="C490" s="33">
        <v>406633304</v>
      </c>
      <c r="D490" s="14" t="s">
        <v>4837</v>
      </c>
      <c r="E490" s="22" t="s">
        <v>6413</v>
      </c>
      <c r="F490" s="1" t="s">
        <v>480</v>
      </c>
      <c r="G490" s="1" t="s">
        <v>329</v>
      </c>
      <c r="H490" s="20">
        <v>12000</v>
      </c>
      <c r="I490" s="1" t="s">
        <v>57</v>
      </c>
      <c r="J490" s="14" t="s">
        <v>4859</v>
      </c>
      <c r="K490" t="str">
        <f t="shared" si="24"/>
        <v>Relighting/relamping</v>
      </c>
      <c r="M490" t="str">
        <f t="shared" si="25"/>
        <v>AZT Psychiatrische Kliniek Ter Dennen</v>
      </c>
      <c r="N490" s="22" t="str">
        <f t="shared" si="26"/>
        <v>6c</v>
      </c>
    </row>
    <row r="491" spans="1:14" x14ac:dyDescent="0.3">
      <c r="A491" s="1">
        <v>4066592292</v>
      </c>
      <c r="B491" s="62" t="s">
        <v>324</v>
      </c>
      <c r="C491" s="33">
        <v>406633304</v>
      </c>
      <c r="D491" s="14" t="s">
        <v>4837</v>
      </c>
      <c r="E491" s="22" t="s">
        <v>6413</v>
      </c>
      <c r="F491" s="1" t="s">
        <v>480</v>
      </c>
      <c r="G491" s="1" t="s">
        <v>427</v>
      </c>
      <c r="H491" s="20">
        <v>7500</v>
      </c>
      <c r="I491" s="1" t="s">
        <v>57</v>
      </c>
      <c r="J491" s="14" t="s">
        <v>4874</v>
      </c>
      <c r="K491" t="str">
        <f t="shared" si="24"/>
        <v>Renovatie ventilatie</v>
      </c>
      <c r="M491" t="str">
        <f t="shared" si="25"/>
        <v>AZT Psychiatrische Kliniek Ter Dennen</v>
      </c>
      <c r="N491" s="22" t="str">
        <f t="shared" si="26"/>
        <v>6c</v>
      </c>
    </row>
    <row r="492" spans="1:14" x14ac:dyDescent="0.3">
      <c r="A492" s="1">
        <v>4066592292</v>
      </c>
      <c r="B492" s="62" t="s">
        <v>324</v>
      </c>
      <c r="C492" s="33">
        <v>406633304</v>
      </c>
      <c r="D492" s="14" t="s">
        <v>4886</v>
      </c>
      <c r="E492" s="22" t="s">
        <v>6413</v>
      </c>
      <c r="F492" s="1" t="s">
        <v>4887</v>
      </c>
      <c r="G492" s="1" t="s">
        <v>329</v>
      </c>
      <c r="H492" s="20">
        <v>6000</v>
      </c>
      <c r="I492" s="1" t="s">
        <v>57</v>
      </c>
      <c r="J492" s="14" t="s">
        <v>4888</v>
      </c>
      <c r="K492" t="str">
        <f t="shared" si="24"/>
        <v>Relighting/relamping</v>
      </c>
      <c r="M492" t="str">
        <f t="shared" si="25"/>
        <v>AZT Psychiatrische Kliniek Ter Linden</v>
      </c>
      <c r="N492" s="22" t="str">
        <f t="shared" si="26"/>
        <v>6c</v>
      </c>
    </row>
    <row r="493" spans="1:14" x14ac:dyDescent="0.3">
      <c r="A493" s="1">
        <v>4066592292</v>
      </c>
      <c r="B493" s="62" t="s">
        <v>324</v>
      </c>
      <c r="C493" s="33">
        <v>406633304</v>
      </c>
      <c r="D493" s="14" t="s">
        <v>4923</v>
      </c>
      <c r="E493" s="22" t="s">
        <v>6413</v>
      </c>
      <c r="F493" s="1" t="s">
        <v>4924</v>
      </c>
      <c r="G493" s="1" t="s">
        <v>329</v>
      </c>
      <c r="H493" s="20">
        <v>3900</v>
      </c>
      <c r="I493" s="1" t="s">
        <v>57</v>
      </c>
      <c r="J493" s="14" t="s">
        <v>4925</v>
      </c>
      <c r="K493" t="str">
        <f t="shared" si="24"/>
        <v>Relighting/relamping</v>
      </c>
      <c r="M493" t="str">
        <f t="shared" si="25"/>
        <v>AZT Woonzorgcentrum Sint-Alexius</v>
      </c>
      <c r="N493" s="22" t="str">
        <f t="shared" si="26"/>
        <v>6c</v>
      </c>
    </row>
    <row r="494" spans="1:14" x14ac:dyDescent="0.3">
      <c r="A494" s="1">
        <v>4066592292</v>
      </c>
      <c r="B494" s="62" t="s">
        <v>324</v>
      </c>
      <c r="C494" s="33">
        <v>406633304</v>
      </c>
      <c r="D494" s="14" t="s">
        <v>4923</v>
      </c>
      <c r="E494" s="22" t="s">
        <v>6413</v>
      </c>
      <c r="F494" s="1" t="s">
        <v>4924</v>
      </c>
      <c r="G494" s="1" t="s">
        <v>42</v>
      </c>
      <c r="H494" s="20">
        <v>600</v>
      </c>
      <c r="I494" s="1" t="s">
        <v>57</v>
      </c>
      <c r="J494" s="14" t="s">
        <v>4991</v>
      </c>
      <c r="K494" t="str">
        <f t="shared" si="24"/>
        <v>Isoleren pompen/kranen/hydraulica</v>
      </c>
      <c r="M494" t="str">
        <f t="shared" si="25"/>
        <v>AZT Woonzorgcentrum Sint-Alexius</v>
      </c>
      <c r="N494" s="22" t="str">
        <f t="shared" si="26"/>
        <v>6c</v>
      </c>
    </row>
    <row r="495" spans="1:14" x14ac:dyDescent="0.3">
      <c r="A495" s="1">
        <v>4066592292</v>
      </c>
      <c r="B495" s="62" t="s">
        <v>324</v>
      </c>
      <c r="C495" s="33">
        <v>406633304</v>
      </c>
      <c r="D495" s="14" t="s">
        <v>4954</v>
      </c>
      <c r="E495" s="22" t="s">
        <v>6413</v>
      </c>
      <c r="F495" s="1" t="s">
        <v>443</v>
      </c>
      <c r="G495" s="1" t="s">
        <v>329</v>
      </c>
      <c r="H495" s="20">
        <v>1332</v>
      </c>
      <c r="I495" s="1" t="s">
        <v>57</v>
      </c>
      <c r="J495" s="14" t="s">
        <v>4955</v>
      </c>
      <c r="K495" t="str">
        <f t="shared" si="24"/>
        <v>Relighting/relamping</v>
      </c>
      <c r="M495" t="str">
        <f t="shared" si="25"/>
        <v>Broeder Ebergiste - Zevenhuizen</v>
      </c>
      <c r="N495" s="22" t="str">
        <f t="shared" si="26"/>
        <v>6c</v>
      </c>
    </row>
    <row r="496" spans="1:14" x14ac:dyDescent="0.3">
      <c r="A496" s="1">
        <v>4066592292</v>
      </c>
      <c r="B496" s="62" t="s">
        <v>324</v>
      </c>
      <c r="C496" s="33">
        <v>406633304</v>
      </c>
      <c r="D496" s="14" t="s">
        <v>4954</v>
      </c>
      <c r="E496" s="22" t="s">
        <v>6413</v>
      </c>
      <c r="F496" s="1" t="s">
        <v>443</v>
      </c>
      <c r="G496" s="1" t="s">
        <v>329</v>
      </c>
      <c r="H496" s="20">
        <v>679</v>
      </c>
      <c r="I496" s="1" t="s">
        <v>57</v>
      </c>
      <c r="J496" s="14" t="s">
        <v>4986</v>
      </c>
      <c r="K496" t="str">
        <f t="shared" si="24"/>
        <v>Relighting/relamping</v>
      </c>
      <c r="M496" t="str">
        <f t="shared" si="25"/>
        <v>Broeder Ebergiste - Zevenhuizen</v>
      </c>
      <c r="N496" s="22" t="str">
        <f t="shared" si="26"/>
        <v>6c</v>
      </c>
    </row>
    <row r="497" spans="1:14" x14ac:dyDescent="0.3">
      <c r="A497" s="1">
        <v>4066592292</v>
      </c>
      <c r="B497" s="62" t="s">
        <v>324</v>
      </c>
      <c r="C497" s="33">
        <v>406633304</v>
      </c>
      <c r="D497" s="14" t="s">
        <v>4954</v>
      </c>
      <c r="E497" s="22" t="s">
        <v>6413</v>
      </c>
      <c r="F497" s="1" t="s">
        <v>443</v>
      </c>
      <c r="G497" s="1" t="s">
        <v>42</v>
      </c>
      <c r="H497" s="20">
        <v>291</v>
      </c>
      <c r="I497" s="1" t="s">
        <v>57</v>
      </c>
      <c r="J497" s="14" t="s">
        <v>5019</v>
      </c>
      <c r="K497" t="str">
        <f t="shared" si="24"/>
        <v>Isoleren pompen/kranen/hydraulica</v>
      </c>
      <c r="M497" t="str">
        <f t="shared" si="25"/>
        <v>Broeder Ebergiste - Zevenhuizen</v>
      </c>
      <c r="N497" s="22" t="str">
        <f t="shared" si="26"/>
        <v>6c</v>
      </c>
    </row>
    <row r="498" spans="1:14" x14ac:dyDescent="0.3">
      <c r="A498" s="1">
        <v>4066592292</v>
      </c>
      <c r="B498" s="62" t="s">
        <v>324</v>
      </c>
      <c r="C498" s="33">
        <v>406633304</v>
      </c>
      <c r="D498" s="14" t="s">
        <v>4954</v>
      </c>
      <c r="E498" s="22" t="s">
        <v>6413</v>
      </c>
      <c r="F498" s="1" t="s">
        <v>443</v>
      </c>
      <c r="G498" s="1" t="s">
        <v>329</v>
      </c>
      <c r="H498" s="20">
        <v>157</v>
      </c>
      <c r="I498" s="1" t="s">
        <v>57</v>
      </c>
      <c r="J498" s="14" t="s">
        <v>5040</v>
      </c>
      <c r="K498" t="str">
        <f t="shared" si="24"/>
        <v>Relighting/relamping</v>
      </c>
      <c r="M498" t="str">
        <f t="shared" si="25"/>
        <v>Broeder Ebergiste - Zevenhuizen</v>
      </c>
      <c r="N498" s="22" t="str">
        <f t="shared" si="26"/>
        <v>6c</v>
      </c>
    </row>
    <row r="499" spans="1:14" x14ac:dyDescent="0.3">
      <c r="A499" s="1">
        <v>4066592292</v>
      </c>
      <c r="B499" s="62" t="s">
        <v>324</v>
      </c>
      <c r="C499" s="33">
        <v>406633304</v>
      </c>
      <c r="D499" s="14" t="s">
        <v>4981</v>
      </c>
      <c r="E499" s="22" t="s">
        <v>6413</v>
      </c>
      <c r="F499" s="1" t="s">
        <v>445</v>
      </c>
      <c r="G499" s="1" t="s">
        <v>329</v>
      </c>
      <c r="H499" s="20">
        <v>750</v>
      </c>
      <c r="I499" s="1" t="s">
        <v>57</v>
      </c>
      <c r="J499" s="14" t="s">
        <v>4982</v>
      </c>
      <c r="K499" t="str">
        <f t="shared" si="24"/>
        <v>Relighting/relamping</v>
      </c>
      <c r="M499" t="str">
        <f t="shared" si="25"/>
        <v>Broeder Ebergiste Borgwal</v>
      </c>
      <c r="N499" s="22" t="str">
        <f t="shared" si="26"/>
        <v>6c</v>
      </c>
    </row>
    <row r="500" spans="1:14" x14ac:dyDescent="0.3">
      <c r="A500" s="1">
        <v>4066592292</v>
      </c>
      <c r="B500" s="62" t="s">
        <v>324</v>
      </c>
      <c r="C500" s="33">
        <v>406633304</v>
      </c>
      <c r="D500" s="14" t="s">
        <v>4981</v>
      </c>
      <c r="E500" s="22" t="s">
        <v>6413</v>
      </c>
      <c r="F500" s="1" t="s">
        <v>445</v>
      </c>
      <c r="G500" s="1" t="s">
        <v>329</v>
      </c>
      <c r="H500" s="20">
        <v>360</v>
      </c>
      <c r="I500" s="1" t="s">
        <v>57</v>
      </c>
      <c r="J500" s="14" t="s">
        <v>5015</v>
      </c>
      <c r="K500" t="str">
        <f t="shared" si="24"/>
        <v>Relighting/relamping</v>
      </c>
      <c r="M500" t="str">
        <f t="shared" si="25"/>
        <v>Broeder Ebergiste Borgwal</v>
      </c>
      <c r="N500" s="22" t="str">
        <f t="shared" si="26"/>
        <v>6c</v>
      </c>
    </row>
    <row r="501" spans="1:14" x14ac:dyDescent="0.3">
      <c r="A501" s="1">
        <v>4066592292</v>
      </c>
      <c r="B501" s="62" t="s">
        <v>324</v>
      </c>
      <c r="C501" s="33">
        <v>406633304</v>
      </c>
      <c r="D501" s="14" t="s">
        <v>4981</v>
      </c>
      <c r="E501" s="22" t="s">
        <v>6413</v>
      </c>
      <c r="F501" s="1" t="s">
        <v>445</v>
      </c>
      <c r="G501" s="1" t="s">
        <v>329</v>
      </c>
      <c r="H501" s="20">
        <v>306</v>
      </c>
      <c r="I501" s="1" t="s">
        <v>57</v>
      </c>
      <c r="J501" s="14" t="s">
        <v>5018</v>
      </c>
      <c r="K501" t="str">
        <f t="shared" si="24"/>
        <v>Relighting/relamping</v>
      </c>
      <c r="M501" t="str">
        <f t="shared" si="25"/>
        <v>Broeder Ebergiste Borgwal</v>
      </c>
      <c r="N501" s="22" t="str">
        <f t="shared" si="26"/>
        <v>6c</v>
      </c>
    </row>
    <row r="502" spans="1:14" x14ac:dyDescent="0.3">
      <c r="A502" s="1">
        <v>4066592292</v>
      </c>
      <c r="B502" s="62" t="s">
        <v>324</v>
      </c>
      <c r="C502" s="33">
        <v>406633304</v>
      </c>
      <c r="D502" s="14" t="s">
        <v>4981</v>
      </c>
      <c r="E502" s="22" t="s">
        <v>6413</v>
      </c>
      <c r="F502" s="1" t="s">
        <v>445</v>
      </c>
      <c r="G502" s="1" t="s">
        <v>329</v>
      </c>
      <c r="H502" s="20">
        <v>189</v>
      </c>
      <c r="I502" s="1" t="s">
        <v>57</v>
      </c>
      <c r="J502" s="14" t="s">
        <v>5031</v>
      </c>
      <c r="K502" t="str">
        <f t="shared" si="24"/>
        <v>Relighting/relamping</v>
      </c>
      <c r="M502" t="str">
        <f t="shared" si="25"/>
        <v>Broeder Ebergiste Borgwal</v>
      </c>
      <c r="N502" s="22" t="str">
        <f t="shared" si="26"/>
        <v>6c</v>
      </c>
    </row>
    <row r="503" spans="1:14" x14ac:dyDescent="0.3">
      <c r="A503" s="1">
        <v>4066592292</v>
      </c>
      <c r="B503" s="62" t="s">
        <v>324</v>
      </c>
      <c r="C503" s="33">
        <v>406633304</v>
      </c>
      <c r="D503" s="14" t="s">
        <v>4981</v>
      </c>
      <c r="E503" s="22" t="s">
        <v>6413</v>
      </c>
      <c r="F503" s="1" t="s">
        <v>445</v>
      </c>
      <c r="G503" s="1" t="s">
        <v>446</v>
      </c>
      <c r="H503" s="20">
        <v>178</v>
      </c>
      <c r="I503" s="1" t="s">
        <v>57</v>
      </c>
      <c r="J503" s="14" t="s">
        <v>5033</v>
      </c>
      <c r="K503" t="str">
        <f t="shared" si="24"/>
        <v>Regeltechn. koeling</v>
      </c>
      <c r="M503" t="str">
        <f t="shared" si="25"/>
        <v>Broeder Ebergiste Borgwal</v>
      </c>
      <c r="N503" s="22" t="str">
        <f t="shared" si="26"/>
        <v>6c</v>
      </c>
    </row>
    <row r="504" spans="1:14" x14ac:dyDescent="0.3">
      <c r="A504" s="1">
        <v>4066592292</v>
      </c>
      <c r="B504" s="62" t="s">
        <v>324</v>
      </c>
      <c r="C504" s="33">
        <v>406633304</v>
      </c>
      <c r="D504" s="14" t="s">
        <v>4895</v>
      </c>
      <c r="E504" s="22" t="s">
        <v>6413</v>
      </c>
      <c r="F504" s="1" t="s">
        <v>444</v>
      </c>
      <c r="G504" s="1" t="s">
        <v>62</v>
      </c>
      <c r="H504" s="20">
        <v>5400</v>
      </c>
      <c r="I504" s="1" t="s">
        <v>57</v>
      </c>
      <c r="J504" s="14" t="s">
        <v>4896</v>
      </c>
      <c r="K504" t="str">
        <f t="shared" si="24"/>
        <v>Muurisolatie</v>
      </c>
      <c r="M504" t="str">
        <f t="shared" si="25"/>
        <v>Broeder Ebergiste De Nieuwe Brug</v>
      </c>
      <c r="N504" s="22" t="str">
        <f t="shared" si="26"/>
        <v>6c</v>
      </c>
    </row>
    <row r="505" spans="1:14" x14ac:dyDescent="0.3">
      <c r="A505" s="1">
        <v>4066592292</v>
      </c>
      <c r="B505" s="62" t="s">
        <v>324</v>
      </c>
      <c r="C505" s="33">
        <v>406633304</v>
      </c>
      <c r="D505" s="14" t="s">
        <v>4895</v>
      </c>
      <c r="E505" s="22" t="s">
        <v>6413</v>
      </c>
      <c r="F505" s="1" t="s">
        <v>444</v>
      </c>
      <c r="G505" s="1" t="s">
        <v>327</v>
      </c>
      <c r="H505" s="20">
        <v>2400</v>
      </c>
      <c r="I505" s="1" t="s">
        <v>57</v>
      </c>
      <c r="J505" s="14" t="s">
        <v>4937</v>
      </c>
      <c r="K505" t="str">
        <f t="shared" si="24"/>
        <v>Regeltechn. verwarming</v>
      </c>
      <c r="M505" t="str">
        <f t="shared" si="25"/>
        <v>Broeder Ebergiste De Nieuwe Brug</v>
      </c>
      <c r="N505" s="22" t="str">
        <f t="shared" si="26"/>
        <v>6c</v>
      </c>
    </row>
    <row r="506" spans="1:14" x14ac:dyDescent="0.3">
      <c r="A506" s="1">
        <v>4066592292</v>
      </c>
      <c r="B506" s="62" t="s">
        <v>324</v>
      </c>
      <c r="C506" s="33">
        <v>406633304</v>
      </c>
      <c r="D506" s="14" t="s">
        <v>4895</v>
      </c>
      <c r="E506" s="22" t="s">
        <v>6413</v>
      </c>
      <c r="F506" s="1" t="s">
        <v>444</v>
      </c>
      <c r="G506" s="1" t="s">
        <v>329</v>
      </c>
      <c r="H506" s="20">
        <v>868</v>
      </c>
      <c r="I506" s="1" t="s">
        <v>57</v>
      </c>
      <c r="J506" s="14" t="s">
        <v>4969</v>
      </c>
      <c r="K506" t="str">
        <f t="shared" si="24"/>
        <v>Relighting/relamping</v>
      </c>
      <c r="M506" t="str">
        <f t="shared" si="25"/>
        <v>Broeder Ebergiste De Nieuwe Brug</v>
      </c>
      <c r="N506" s="22" t="str">
        <f t="shared" si="26"/>
        <v>6c</v>
      </c>
    </row>
    <row r="507" spans="1:14" x14ac:dyDescent="0.3">
      <c r="A507" s="1">
        <v>4066592292</v>
      </c>
      <c r="B507" s="62" t="s">
        <v>324</v>
      </c>
      <c r="C507" s="33">
        <v>406633304</v>
      </c>
      <c r="D507" s="14" t="s">
        <v>4895</v>
      </c>
      <c r="E507" s="22" t="s">
        <v>6413</v>
      </c>
      <c r="F507" s="1" t="s">
        <v>444</v>
      </c>
      <c r="G507" s="1" t="s">
        <v>56</v>
      </c>
      <c r="H507" s="20">
        <v>480</v>
      </c>
      <c r="I507" s="1" t="s">
        <v>57</v>
      </c>
      <c r="J507" s="14" t="s">
        <v>5007</v>
      </c>
      <c r="K507" t="str">
        <f t="shared" ref="K507:K570" si="27">G507</f>
        <v>Overige</v>
      </c>
      <c r="M507" t="str">
        <f t="shared" ref="M507:M570" si="28">F507</f>
        <v>Broeder Ebergiste De Nieuwe Brug</v>
      </c>
      <c r="N507" s="22" t="str">
        <f t="shared" ref="N507:N570" si="29">B507</f>
        <v>6c</v>
      </c>
    </row>
    <row r="508" spans="1:14" x14ac:dyDescent="0.3">
      <c r="A508" s="1">
        <v>4066592292</v>
      </c>
      <c r="B508" s="62" t="s">
        <v>324</v>
      </c>
      <c r="C508" s="33">
        <v>406633304</v>
      </c>
      <c r="D508" s="14" t="s">
        <v>4895</v>
      </c>
      <c r="E508" s="22" t="s">
        <v>6413</v>
      </c>
      <c r="F508" s="1" t="s">
        <v>444</v>
      </c>
      <c r="G508" s="1" t="s">
        <v>329</v>
      </c>
      <c r="H508" s="20">
        <v>389</v>
      </c>
      <c r="I508" s="1" t="s">
        <v>57</v>
      </c>
      <c r="J508" s="14" t="s">
        <v>5010</v>
      </c>
      <c r="K508" t="str">
        <f t="shared" si="27"/>
        <v>Relighting/relamping</v>
      </c>
      <c r="M508" t="str">
        <f t="shared" si="28"/>
        <v>Broeder Ebergiste De Nieuwe Brug</v>
      </c>
      <c r="N508" s="22" t="str">
        <f t="shared" si="29"/>
        <v>6c</v>
      </c>
    </row>
    <row r="509" spans="1:14" x14ac:dyDescent="0.3">
      <c r="A509" s="1">
        <v>4066592292</v>
      </c>
      <c r="B509" s="62" t="s">
        <v>324</v>
      </c>
      <c r="C509" s="33">
        <v>406633304</v>
      </c>
      <c r="D509" s="14" t="s">
        <v>4951</v>
      </c>
      <c r="E509" s="22" t="s">
        <v>6413</v>
      </c>
      <c r="F509" s="1" t="s">
        <v>442</v>
      </c>
      <c r="G509" s="1" t="s">
        <v>129</v>
      </c>
      <c r="H509" s="20">
        <v>1350</v>
      </c>
      <c r="I509" s="1" t="s">
        <v>57</v>
      </c>
      <c r="J509" s="14" t="s">
        <v>4952</v>
      </c>
      <c r="K509" t="str">
        <f t="shared" si="27"/>
        <v>Renovatie beglazing</v>
      </c>
      <c r="M509" t="str">
        <f t="shared" si="28"/>
        <v>Broeder Ebergiste Het Veer</v>
      </c>
      <c r="N509" s="22" t="str">
        <f t="shared" si="29"/>
        <v>6c</v>
      </c>
    </row>
    <row r="510" spans="1:14" x14ac:dyDescent="0.3">
      <c r="A510" s="1">
        <v>4066592292</v>
      </c>
      <c r="B510" s="62" t="s">
        <v>324</v>
      </c>
      <c r="C510" s="33">
        <v>406633304</v>
      </c>
      <c r="D510" s="14" t="s">
        <v>4951</v>
      </c>
      <c r="E510" s="22" t="s">
        <v>6413</v>
      </c>
      <c r="F510" s="1" t="s">
        <v>442</v>
      </c>
      <c r="G510" s="1" t="s">
        <v>195</v>
      </c>
      <c r="H510" s="20">
        <v>605</v>
      </c>
      <c r="I510" s="1" t="s">
        <v>57</v>
      </c>
      <c r="J510" s="14" t="s">
        <v>4989</v>
      </c>
      <c r="K510" t="str">
        <f t="shared" si="27"/>
        <v>Dakisolatie</v>
      </c>
      <c r="M510" t="str">
        <f t="shared" si="28"/>
        <v>Broeder Ebergiste Het Veer</v>
      </c>
      <c r="N510" s="22" t="str">
        <f t="shared" si="29"/>
        <v>6c</v>
      </c>
    </row>
    <row r="511" spans="1:14" x14ac:dyDescent="0.3">
      <c r="A511" s="1">
        <v>4066592292</v>
      </c>
      <c r="B511" s="62" t="s">
        <v>324</v>
      </c>
      <c r="C511" s="33">
        <v>406633304</v>
      </c>
      <c r="D511" s="14" t="s">
        <v>4951</v>
      </c>
      <c r="E511" s="22" t="s">
        <v>6413</v>
      </c>
      <c r="F511" s="1" t="s">
        <v>442</v>
      </c>
      <c r="G511" s="1" t="s">
        <v>329</v>
      </c>
      <c r="H511" s="20">
        <v>432</v>
      </c>
      <c r="I511" s="1" t="s">
        <v>57</v>
      </c>
      <c r="J511" s="14" t="s">
        <v>5009</v>
      </c>
      <c r="K511" t="str">
        <f t="shared" si="27"/>
        <v>Relighting/relamping</v>
      </c>
      <c r="L511">
        <v>999</v>
      </c>
      <c r="M511" t="str">
        <f t="shared" si="28"/>
        <v>Broeder Ebergiste Het Veer</v>
      </c>
      <c r="N511" s="22" t="str">
        <f t="shared" si="29"/>
        <v>6c</v>
      </c>
    </row>
    <row r="512" spans="1:14" x14ac:dyDescent="0.3">
      <c r="A512" s="1">
        <v>4066592292</v>
      </c>
      <c r="B512" s="62" t="s">
        <v>324</v>
      </c>
      <c r="C512" s="33">
        <v>406633304</v>
      </c>
      <c r="D512" s="14" t="s">
        <v>4927</v>
      </c>
      <c r="E512" s="22" t="s">
        <v>6413</v>
      </c>
      <c r="F512" s="1" t="s">
        <v>448</v>
      </c>
      <c r="G512" s="1" t="s">
        <v>62</v>
      </c>
      <c r="H512" s="20">
        <v>3862.5</v>
      </c>
      <c r="I512" s="1" t="s">
        <v>57</v>
      </c>
      <c r="J512" s="14" t="s">
        <v>4928</v>
      </c>
      <c r="K512" t="str">
        <f t="shared" si="27"/>
        <v>Muurisolatie</v>
      </c>
      <c r="M512" t="str">
        <f t="shared" si="28"/>
        <v>Broeder Ebergiste Huize Van Der Schueren</v>
      </c>
      <c r="N512" s="22" t="str">
        <f t="shared" si="29"/>
        <v>6c</v>
      </c>
    </row>
    <row r="513" spans="1:14" x14ac:dyDescent="0.3">
      <c r="A513" s="1">
        <v>4066592292</v>
      </c>
      <c r="B513" s="62" t="s">
        <v>324</v>
      </c>
      <c r="C513" s="33">
        <v>406633304</v>
      </c>
      <c r="D513" s="14" t="s">
        <v>4929</v>
      </c>
      <c r="E513" s="22" t="s">
        <v>6413</v>
      </c>
      <c r="F513" s="1" t="s">
        <v>441</v>
      </c>
      <c r="G513" s="1" t="s">
        <v>327</v>
      </c>
      <c r="H513" s="20">
        <v>3600</v>
      </c>
      <c r="I513" s="1" t="s">
        <v>57</v>
      </c>
      <c r="J513" s="14" t="s">
        <v>4930</v>
      </c>
      <c r="K513" t="str">
        <f t="shared" si="27"/>
        <v>Regeltechn. verwarming</v>
      </c>
      <c r="M513" t="str">
        <f t="shared" si="28"/>
        <v>Broeder Ebergiste Ter Linde</v>
      </c>
      <c r="N513" s="22" t="str">
        <f t="shared" si="29"/>
        <v>6c</v>
      </c>
    </row>
    <row r="514" spans="1:14" x14ac:dyDescent="0.3">
      <c r="A514" s="1">
        <v>4066592292</v>
      </c>
      <c r="B514" s="62" t="s">
        <v>324</v>
      </c>
      <c r="C514" s="33">
        <v>406633304</v>
      </c>
      <c r="D514" s="14" t="s">
        <v>4929</v>
      </c>
      <c r="E514" s="22" t="s">
        <v>6413</v>
      </c>
      <c r="F514" s="1" t="s">
        <v>441</v>
      </c>
      <c r="G514" s="1" t="s">
        <v>329</v>
      </c>
      <c r="H514" s="20">
        <v>2268</v>
      </c>
      <c r="I514" s="1" t="s">
        <v>57</v>
      </c>
      <c r="J514" s="14" t="s">
        <v>4941</v>
      </c>
      <c r="K514" t="str">
        <f t="shared" si="27"/>
        <v>Relighting/relamping</v>
      </c>
      <c r="M514" t="str">
        <f t="shared" si="28"/>
        <v>Broeder Ebergiste Ter Linde</v>
      </c>
      <c r="N514" s="22" t="str">
        <f t="shared" si="29"/>
        <v>6c</v>
      </c>
    </row>
    <row r="515" spans="1:14" x14ac:dyDescent="0.3">
      <c r="A515" s="1">
        <v>4066592292</v>
      </c>
      <c r="B515" s="62" t="s">
        <v>324</v>
      </c>
      <c r="C515" s="33">
        <v>406633304</v>
      </c>
      <c r="D515" s="14" t="s">
        <v>4929</v>
      </c>
      <c r="E515" s="22" t="s">
        <v>6413</v>
      </c>
      <c r="F515" s="1" t="s">
        <v>441</v>
      </c>
      <c r="G515" s="1" t="s">
        <v>88</v>
      </c>
      <c r="H515" s="20">
        <v>2220</v>
      </c>
      <c r="I515" s="1" t="s">
        <v>57</v>
      </c>
      <c r="J515" s="14" t="s">
        <v>4942</v>
      </c>
      <c r="K515" t="str">
        <f t="shared" si="27"/>
        <v>Vervangen pompen</v>
      </c>
      <c r="M515" t="str">
        <f t="shared" si="28"/>
        <v>Broeder Ebergiste Ter Linde</v>
      </c>
      <c r="N515" s="22" t="str">
        <f t="shared" si="29"/>
        <v>6c</v>
      </c>
    </row>
    <row r="516" spans="1:14" x14ac:dyDescent="0.3">
      <c r="A516" s="1">
        <v>4066592292</v>
      </c>
      <c r="B516" s="62" t="s">
        <v>324</v>
      </c>
      <c r="C516" s="33">
        <v>406633304</v>
      </c>
      <c r="D516" s="14" t="s">
        <v>4929</v>
      </c>
      <c r="E516" s="22" t="s">
        <v>6413</v>
      </c>
      <c r="F516" s="1" t="s">
        <v>441</v>
      </c>
      <c r="G516" s="1" t="s">
        <v>329</v>
      </c>
      <c r="H516" s="20">
        <v>1747.2</v>
      </c>
      <c r="I516" s="1" t="s">
        <v>57</v>
      </c>
      <c r="J516" s="14" t="s">
        <v>4946</v>
      </c>
      <c r="K516" t="str">
        <f t="shared" si="27"/>
        <v>Relighting/relamping</v>
      </c>
      <c r="M516" t="str">
        <f t="shared" si="28"/>
        <v>Broeder Ebergiste Ter Linde</v>
      </c>
      <c r="N516" s="22" t="str">
        <f t="shared" si="29"/>
        <v>6c</v>
      </c>
    </row>
    <row r="517" spans="1:14" x14ac:dyDescent="0.3">
      <c r="A517" s="1">
        <v>4066592292</v>
      </c>
      <c r="B517" s="62" t="s">
        <v>324</v>
      </c>
      <c r="C517" s="33">
        <v>406633304</v>
      </c>
      <c r="D517" s="14" t="s">
        <v>4929</v>
      </c>
      <c r="E517" s="22" t="s">
        <v>6413</v>
      </c>
      <c r="F517" s="1" t="s">
        <v>441</v>
      </c>
      <c r="G517" s="1" t="s">
        <v>329</v>
      </c>
      <c r="H517" s="20">
        <v>1554</v>
      </c>
      <c r="I517" s="1" t="s">
        <v>57</v>
      </c>
      <c r="J517" s="14" t="s">
        <v>4950</v>
      </c>
      <c r="K517" t="str">
        <f t="shared" si="27"/>
        <v>Relighting/relamping</v>
      </c>
      <c r="M517" t="str">
        <f t="shared" si="28"/>
        <v>Broeder Ebergiste Ter Linde</v>
      </c>
      <c r="N517" s="22" t="str">
        <f t="shared" si="29"/>
        <v>6c</v>
      </c>
    </row>
    <row r="518" spans="1:14" x14ac:dyDescent="0.3">
      <c r="A518" s="1">
        <v>4066592292</v>
      </c>
      <c r="B518" s="62" t="s">
        <v>324</v>
      </c>
      <c r="C518" s="33">
        <v>406633304</v>
      </c>
      <c r="D518" s="14" t="s">
        <v>4929</v>
      </c>
      <c r="E518" s="22" t="s">
        <v>6413</v>
      </c>
      <c r="F518" s="1" t="s">
        <v>441</v>
      </c>
      <c r="G518" s="1" t="s">
        <v>77</v>
      </c>
      <c r="H518" s="20">
        <v>621</v>
      </c>
      <c r="I518" s="1" t="s">
        <v>57</v>
      </c>
      <c r="J518" s="14" t="s">
        <v>4988</v>
      </c>
      <c r="K518" t="str">
        <f t="shared" si="27"/>
        <v>Isoleren leidingen</v>
      </c>
      <c r="M518" t="str">
        <f t="shared" si="28"/>
        <v>Broeder Ebergiste Ter Linde</v>
      </c>
      <c r="N518" s="22" t="str">
        <f t="shared" si="29"/>
        <v>6c</v>
      </c>
    </row>
    <row r="519" spans="1:14" x14ac:dyDescent="0.3">
      <c r="A519" s="1">
        <v>4066592292</v>
      </c>
      <c r="B519" s="62" t="s">
        <v>324</v>
      </c>
      <c r="C519" s="33">
        <v>406633304</v>
      </c>
      <c r="D519" s="14" t="s">
        <v>5027</v>
      </c>
      <c r="E519" s="22" t="s">
        <v>6413</v>
      </c>
      <c r="F519" s="1" t="s">
        <v>5028</v>
      </c>
      <c r="G519" s="1" t="s">
        <v>42</v>
      </c>
      <c r="H519" s="20">
        <v>195</v>
      </c>
      <c r="I519" s="1" t="s">
        <v>57</v>
      </c>
      <c r="J519" s="14" t="s">
        <v>5029</v>
      </c>
      <c r="K519" t="str">
        <f t="shared" si="27"/>
        <v>Isoleren pompen/kranen/hydraulica</v>
      </c>
      <c r="M519" t="str">
        <f t="shared" si="28"/>
        <v>Campus Alexianen, Blok 0</v>
      </c>
      <c r="N519" s="22" t="str">
        <f t="shared" si="29"/>
        <v>6c</v>
      </c>
    </row>
    <row r="520" spans="1:14" x14ac:dyDescent="0.3">
      <c r="A520" s="1">
        <v>4066592292</v>
      </c>
      <c r="B520" s="62" t="s">
        <v>324</v>
      </c>
      <c r="C520" s="33">
        <v>406633304</v>
      </c>
      <c r="D520" s="14" t="s">
        <v>5000</v>
      </c>
      <c r="E520" s="22" t="s">
        <v>6413</v>
      </c>
      <c r="F520" s="1" t="s">
        <v>5001</v>
      </c>
      <c r="G520" s="1" t="s">
        <v>42</v>
      </c>
      <c r="H520" s="20">
        <v>522</v>
      </c>
      <c r="I520" s="1" t="s">
        <v>57</v>
      </c>
      <c r="J520" s="14" t="s">
        <v>5002</v>
      </c>
      <c r="K520" t="str">
        <f t="shared" si="27"/>
        <v>Isoleren pompen/kranen/hydraulica</v>
      </c>
      <c r="M520" t="str">
        <f t="shared" si="28"/>
        <v>Campus Alexianen, Blok 2</v>
      </c>
      <c r="N520" s="22" t="str">
        <f t="shared" si="29"/>
        <v>6c</v>
      </c>
    </row>
    <row r="521" spans="1:14" x14ac:dyDescent="0.3">
      <c r="A521" s="1">
        <v>4066592292</v>
      </c>
      <c r="B521" s="62" t="s">
        <v>324</v>
      </c>
      <c r="C521" s="33">
        <v>406633304</v>
      </c>
      <c r="D521" s="14" t="s">
        <v>4892</v>
      </c>
      <c r="E521" s="22" t="s">
        <v>6413</v>
      </c>
      <c r="F521" s="1" t="s">
        <v>4893</v>
      </c>
      <c r="G521" s="1" t="s">
        <v>109</v>
      </c>
      <c r="H521" s="20">
        <v>5544</v>
      </c>
      <c r="I521" s="1" t="s">
        <v>57</v>
      </c>
      <c r="J521" s="14" t="s">
        <v>4894</v>
      </c>
      <c r="K521" t="str">
        <f t="shared" si="27"/>
        <v>Zonneboiler</v>
      </c>
      <c r="M521" t="str">
        <f t="shared" si="28"/>
        <v>Campus Alexianen, Blok 5</v>
      </c>
      <c r="N521" s="22" t="str">
        <f t="shared" si="29"/>
        <v>6c</v>
      </c>
    </row>
    <row r="522" spans="1:14" x14ac:dyDescent="0.3">
      <c r="A522" s="1">
        <v>4066592292</v>
      </c>
      <c r="B522" s="62" t="s">
        <v>324</v>
      </c>
      <c r="C522" s="33">
        <v>406633304</v>
      </c>
      <c r="D522" s="14" t="s">
        <v>4892</v>
      </c>
      <c r="E522" s="22" t="s">
        <v>6413</v>
      </c>
      <c r="F522" s="1" t="s">
        <v>4893</v>
      </c>
      <c r="G522" s="1" t="s">
        <v>56</v>
      </c>
      <c r="H522" s="20">
        <v>375</v>
      </c>
      <c r="I522" s="1" t="s">
        <v>57</v>
      </c>
      <c r="J522" s="14" t="s">
        <v>5014</v>
      </c>
      <c r="K522" t="str">
        <f t="shared" si="27"/>
        <v>Overige</v>
      </c>
      <c r="M522" t="str">
        <f t="shared" si="28"/>
        <v>Campus Alexianen, Blok 5</v>
      </c>
      <c r="N522" s="22" t="str">
        <f t="shared" si="29"/>
        <v>6c</v>
      </c>
    </row>
    <row r="523" spans="1:14" x14ac:dyDescent="0.3">
      <c r="A523" s="1">
        <v>4066592292</v>
      </c>
      <c r="B523" s="62" t="s">
        <v>324</v>
      </c>
      <c r="C523" s="33">
        <v>406633304</v>
      </c>
      <c r="D523" s="14" t="s">
        <v>4974</v>
      </c>
      <c r="E523" s="22" t="s">
        <v>6413</v>
      </c>
      <c r="F523" s="1" t="s">
        <v>4975</v>
      </c>
      <c r="G523" s="1" t="s">
        <v>242</v>
      </c>
      <c r="H523" s="20">
        <v>759</v>
      </c>
      <c r="I523" s="1" t="s">
        <v>57</v>
      </c>
      <c r="J523" s="14" t="s">
        <v>4976</v>
      </c>
      <c r="K523" t="str">
        <f t="shared" si="27"/>
        <v>Regeltechnisch</v>
      </c>
      <c r="M523" t="str">
        <f t="shared" si="28"/>
        <v>Campus Alexianen, Blok 6</v>
      </c>
      <c r="N523" s="22" t="str">
        <f t="shared" si="29"/>
        <v>6c</v>
      </c>
    </row>
    <row r="524" spans="1:14" x14ac:dyDescent="0.3">
      <c r="A524" s="1">
        <v>4066592292</v>
      </c>
      <c r="B524" s="62" t="s">
        <v>324</v>
      </c>
      <c r="C524" s="33">
        <v>406633304</v>
      </c>
      <c r="D524" s="14" t="s">
        <v>4970</v>
      </c>
      <c r="E524" s="22" t="s">
        <v>6413</v>
      </c>
      <c r="F524" s="1" t="s">
        <v>4971</v>
      </c>
      <c r="G524" s="1" t="s">
        <v>242</v>
      </c>
      <c r="H524" s="20">
        <v>831.59999999999991</v>
      </c>
      <c r="I524" s="1" t="s">
        <v>57</v>
      </c>
      <c r="J524" s="14" t="s">
        <v>4972</v>
      </c>
      <c r="K524" t="str">
        <f t="shared" si="27"/>
        <v>Regeltechnisch</v>
      </c>
      <c r="M524" t="str">
        <f t="shared" si="28"/>
        <v>Campus Alexianen, Blok 7</v>
      </c>
      <c r="N524" s="22" t="str">
        <f t="shared" si="29"/>
        <v>6c</v>
      </c>
    </row>
    <row r="525" spans="1:14" x14ac:dyDescent="0.3">
      <c r="A525" s="1">
        <v>4066592292</v>
      </c>
      <c r="B525" s="62" t="s">
        <v>324</v>
      </c>
      <c r="C525" s="33">
        <v>406633304</v>
      </c>
      <c r="D525" s="14" t="s">
        <v>4970</v>
      </c>
      <c r="E525" s="22" t="s">
        <v>6413</v>
      </c>
      <c r="F525" s="1" t="s">
        <v>4971</v>
      </c>
      <c r="G525" s="1" t="s">
        <v>56</v>
      </c>
      <c r="H525" s="20">
        <v>375</v>
      </c>
      <c r="I525" s="1" t="s">
        <v>57</v>
      </c>
      <c r="J525" s="14" t="s">
        <v>5013</v>
      </c>
      <c r="K525" t="str">
        <f t="shared" si="27"/>
        <v>Overige</v>
      </c>
      <c r="M525" t="str">
        <f t="shared" si="28"/>
        <v>Campus Alexianen, Blok 7</v>
      </c>
      <c r="N525" s="22" t="str">
        <f t="shared" si="29"/>
        <v>6c</v>
      </c>
    </row>
    <row r="526" spans="1:14" x14ac:dyDescent="0.3">
      <c r="A526" s="1">
        <v>4066592292</v>
      </c>
      <c r="B526" s="62" t="s">
        <v>324</v>
      </c>
      <c r="C526" s="33">
        <v>406633304</v>
      </c>
      <c r="D526" s="14" t="s">
        <v>5023</v>
      </c>
      <c r="E526" s="22" t="s">
        <v>6413</v>
      </c>
      <c r="F526" s="1" t="s">
        <v>5024</v>
      </c>
      <c r="G526" s="1" t="s">
        <v>42</v>
      </c>
      <c r="H526" s="20">
        <v>222</v>
      </c>
      <c r="I526" s="1" t="s">
        <v>57</v>
      </c>
      <c r="J526" s="14" t="s">
        <v>5025</v>
      </c>
      <c r="K526" t="str">
        <f t="shared" si="27"/>
        <v>Isoleren pompen/kranen/hydraulica</v>
      </c>
      <c r="M526" t="str">
        <f t="shared" si="28"/>
        <v>Campus Alexianen, Blok 8</v>
      </c>
      <c r="N526" s="22" t="str">
        <f t="shared" si="29"/>
        <v>6c</v>
      </c>
    </row>
    <row r="527" spans="1:14" x14ac:dyDescent="0.3">
      <c r="A527" s="1">
        <v>4066592292</v>
      </c>
      <c r="B527" s="62" t="s">
        <v>324</v>
      </c>
      <c r="C527" s="33">
        <v>406633304</v>
      </c>
      <c r="D527" s="14" t="s">
        <v>4947</v>
      </c>
      <c r="E527" s="22" t="s">
        <v>6413</v>
      </c>
      <c r="F527" s="1" t="s">
        <v>4948</v>
      </c>
      <c r="G527" s="1" t="s">
        <v>242</v>
      </c>
      <c r="H527" s="20">
        <v>1710</v>
      </c>
      <c r="I527" s="1" t="s">
        <v>57</v>
      </c>
      <c r="J527" s="14" t="s">
        <v>4949</v>
      </c>
      <c r="K527" t="str">
        <f t="shared" si="27"/>
        <v>Regeltechnisch</v>
      </c>
      <c r="M527" t="str">
        <f t="shared" si="28"/>
        <v>Campus Alexianen, Blok 9</v>
      </c>
      <c r="N527" s="22" t="str">
        <f t="shared" si="29"/>
        <v>6c</v>
      </c>
    </row>
    <row r="528" spans="1:14" x14ac:dyDescent="0.3">
      <c r="A528" s="1">
        <v>4066592292</v>
      </c>
      <c r="B528" s="62" t="s">
        <v>324</v>
      </c>
      <c r="C528" s="33">
        <v>406633304</v>
      </c>
      <c r="D528" s="14" t="s">
        <v>4947</v>
      </c>
      <c r="E528" s="22" t="s">
        <v>6413</v>
      </c>
      <c r="F528" s="1" t="s">
        <v>4948</v>
      </c>
      <c r="G528" s="1" t="s">
        <v>242</v>
      </c>
      <c r="H528" s="20">
        <v>384</v>
      </c>
      <c r="I528" s="1" t="s">
        <v>57</v>
      </c>
      <c r="J528" s="14" t="s">
        <v>5011</v>
      </c>
      <c r="K528" t="str">
        <f t="shared" si="27"/>
        <v>Regeltechnisch</v>
      </c>
      <c r="M528" t="str">
        <f t="shared" si="28"/>
        <v>Campus Alexianen, Blok 9</v>
      </c>
      <c r="N528" s="22" t="str">
        <f t="shared" si="29"/>
        <v>6c</v>
      </c>
    </row>
    <row r="529" spans="1:14" x14ac:dyDescent="0.3">
      <c r="A529" s="1">
        <v>4066592292</v>
      </c>
      <c r="B529" s="62" t="s">
        <v>324</v>
      </c>
      <c r="C529" s="33">
        <v>406633304</v>
      </c>
      <c r="D529" s="14" t="s">
        <v>4947</v>
      </c>
      <c r="E529" s="22" t="s">
        <v>6413</v>
      </c>
      <c r="F529" s="1" t="s">
        <v>4948</v>
      </c>
      <c r="G529" s="1" t="s">
        <v>56</v>
      </c>
      <c r="H529" s="20">
        <v>75</v>
      </c>
      <c r="I529" s="1" t="s">
        <v>57</v>
      </c>
      <c r="J529" s="14" t="s">
        <v>5045</v>
      </c>
      <c r="K529" t="str">
        <f t="shared" si="27"/>
        <v>Overige</v>
      </c>
      <c r="M529" t="str">
        <f t="shared" si="28"/>
        <v>Campus Alexianen, Blok 9</v>
      </c>
      <c r="N529" s="22" t="str">
        <f t="shared" si="29"/>
        <v>6c</v>
      </c>
    </row>
    <row r="530" spans="1:14" x14ac:dyDescent="0.3">
      <c r="A530" s="1">
        <v>4066592292</v>
      </c>
      <c r="B530" s="62" t="s">
        <v>324</v>
      </c>
      <c r="C530" s="33">
        <v>406633304</v>
      </c>
      <c r="D530" s="14" t="s">
        <v>4993</v>
      </c>
      <c r="E530" s="22" t="s">
        <v>6413</v>
      </c>
      <c r="F530" s="1" t="s">
        <v>4994</v>
      </c>
      <c r="G530" s="1" t="s">
        <v>242</v>
      </c>
      <c r="H530" s="20">
        <v>576</v>
      </c>
      <c r="I530" s="1" t="s">
        <v>57</v>
      </c>
      <c r="J530" s="14" t="s">
        <v>4995</v>
      </c>
      <c r="K530" t="str">
        <f t="shared" si="27"/>
        <v>Regeltechnisch</v>
      </c>
      <c r="M530" t="str">
        <f t="shared" si="28"/>
        <v>Campus Alexianen, Blok DL</v>
      </c>
      <c r="N530" s="22" t="str">
        <f t="shared" si="29"/>
        <v>6c</v>
      </c>
    </row>
    <row r="531" spans="1:14" x14ac:dyDescent="0.3">
      <c r="A531" s="1">
        <v>4066592292</v>
      </c>
      <c r="B531" s="62" t="s">
        <v>324</v>
      </c>
      <c r="C531" s="33">
        <v>406633304</v>
      </c>
      <c r="D531" s="14" t="s">
        <v>4993</v>
      </c>
      <c r="E531" s="22" t="s">
        <v>6413</v>
      </c>
      <c r="F531" s="1" t="s">
        <v>4994</v>
      </c>
      <c r="G531" s="1" t="s">
        <v>242</v>
      </c>
      <c r="H531" s="20">
        <v>189</v>
      </c>
      <c r="I531" s="1" t="s">
        <v>57</v>
      </c>
      <c r="J531" s="14" t="s">
        <v>5030</v>
      </c>
      <c r="K531" t="str">
        <f t="shared" si="27"/>
        <v>Regeltechnisch</v>
      </c>
      <c r="M531" t="str">
        <f t="shared" si="28"/>
        <v>Campus Alexianen, Blok DL</v>
      </c>
      <c r="N531" s="22" t="str">
        <f t="shared" si="29"/>
        <v>6c</v>
      </c>
    </row>
    <row r="532" spans="1:14" x14ac:dyDescent="0.3">
      <c r="A532" s="1">
        <v>4066592292</v>
      </c>
      <c r="B532" s="62" t="s">
        <v>324</v>
      </c>
      <c r="C532" s="33">
        <v>406633304</v>
      </c>
      <c r="D532" s="14" t="s">
        <v>4889</v>
      </c>
      <c r="E532" s="22" t="s">
        <v>6413</v>
      </c>
      <c r="F532" s="1" t="s">
        <v>4890</v>
      </c>
      <c r="G532" s="1" t="s">
        <v>109</v>
      </c>
      <c r="H532" s="20">
        <v>5868</v>
      </c>
      <c r="I532" s="1" t="s">
        <v>57</v>
      </c>
      <c r="J532" s="14" t="s">
        <v>4891</v>
      </c>
      <c r="K532" t="str">
        <f t="shared" si="27"/>
        <v>Zonneboiler</v>
      </c>
      <c r="M532" t="str">
        <f t="shared" si="28"/>
        <v>Campus Alexianen, Blok N1</v>
      </c>
      <c r="N532" s="22" t="str">
        <f t="shared" si="29"/>
        <v>6c</v>
      </c>
    </row>
    <row r="533" spans="1:14" x14ac:dyDescent="0.3">
      <c r="A533" s="1">
        <v>4066592292</v>
      </c>
      <c r="B533" s="62" t="s">
        <v>324</v>
      </c>
      <c r="C533" s="33">
        <v>406633304</v>
      </c>
      <c r="D533" s="14" t="s">
        <v>4889</v>
      </c>
      <c r="E533" s="22" t="s">
        <v>6413</v>
      </c>
      <c r="F533" s="1" t="s">
        <v>4890</v>
      </c>
      <c r="G533" s="1" t="s">
        <v>242</v>
      </c>
      <c r="H533" s="20">
        <v>1344</v>
      </c>
      <c r="I533" s="1" t="s">
        <v>57</v>
      </c>
      <c r="J533" s="14" t="s">
        <v>4953</v>
      </c>
      <c r="K533" t="str">
        <f t="shared" si="27"/>
        <v>Regeltechnisch</v>
      </c>
      <c r="M533" t="str">
        <f t="shared" si="28"/>
        <v>Campus Alexianen, Blok N1</v>
      </c>
      <c r="N533" s="22" t="str">
        <f t="shared" si="29"/>
        <v>6c</v>
      </c>
    </row>
    <row r="534" spans="1:14" x14ac:dyDescent="0.3">
      <c r="A534" s="1">
        <v>4066592292</v>
      </c>
      <c r="B534" s="62" t="s">
        <v>324</v>
      </c>
      <c r="C534" s="33">
        <v>406633304</v>
      </c>
      <c r="D534" s="14" t="s">
        <v>4889</v>
      </c>
      <c r="E534" s="22" t="s">
        <v>6413</v>
      </c>
      <c r="F534" s="1" t="s">
        <v>4890</v>
      </c>
      <c r="G534" s="1" t="s">
        <v>329</v>
      </c>
      <c r="H534" s="20">
        <v>1066.8</v>
      </c>
      <c r="I534" s="1" t="s">
        <v>57</v>
      </c>
      <c r="J534" s="14" t="s">
        <v>4960</v>
      </c>
      <c r="K534" t="str">
        <f t="shared" si="27"/>
        <v>Relighting/relamping</v>
      </c>
      <c r="M534" t="str">
        <f t="shared" si="28"/>
        <v>Campus Alexianen, Blok N1</v>
      </c>
      <c r="N534" s="22" t="str">
        <f t="shared" si="29"/>
        <v>6c</v>
      </c>
    </row>
    <row r="535" spans="1:14" x14ac:dyDescent="0.3">
      <c r="A535" s="1">
        <v>4066592292</v>
      </c>
      <c r="B535" s="62" t="s">
        <v>324</v>
      </c>
      <c r="C535" s="33">
        <v>406633304</v>
      </c>
      <c r="D535" s="14" t="s">
        <v>4889</v>
      </c>
      <c r="E535" s="22" t="s">
        <v>6413</v>
      </c>
      <c r="F535" s="1" t="s">
        <v>4890</v>
      </c>
      <c r="G535" s="1" t="s">
        <v>242</v>
      </c>
      <c r="H535" s="20">
        <v>567</v>
      </c>
      <c r="I535" s="1" t="s">
        <v>57</v>
      </c>
      <c r="J535" s="14" t="s">
        <v>4998</v>
      </c>
      <c r="K535" t="str">
        <f t="shared" si="27"/>
        <v>Regeltechnisch</v>
      </c>
      <c r="M535" t="str">
        <f t="shared" si="28"/>
        <v>Campus Alexianen, Blok N1</v>
      </c>
      <c r="N535" s="22" t="str">
        <f t="shared" si="29"/>
        <v>6c</v>
      </c>
    </row>
    <row r="536" spans="1:14" x14ac:dyDescent="0.3">
      <c r="A536" s="1">
        <v>4066592292</v>
      </c>
      <c r="B536" s="62" t="s">
        <v>324</v>
      </c>
      <c r="C536" s="33">
        <v>406633304</v>
      </c>
      <c r="D536" s="14" t="s">
        <v>4978</v>
      </c>
      <c r="E536" s="22" t="s">
        <v>6413</v>
      </c>
      <c r="F536" s="1" t="s">
        <v>1657</v>
      </c>
      <c r="G536" s="1" t="s">
        <v>56</v>
      </c>
      <c r="H536" s="20">
        <v>752.4</v>
      </c>
      <c r="I536" s="1" t="s">
        <v>57</v>
      </c>
      <c r="J536" s="14" t="s">
        <v>4979</v>
      </c>
      <c r="K536" t="str">
        <f t="shared" si="27"/>
        <v>Overige</v>
      </c>
      <c r="M536" t="str">
        <f t="shared" si="28"/>
        <v>Gebouw A</v>
      </c>
      <c r="N536" s="22" t="str">
        <f t="shared" si="29"/>
        <v>6c</v>
      </c>
    </row>
    <row r="537" spans="1:14" x14ac:dyDescent="0.3">
      <c r="A537" s="1">
        <v>4066592292</v>
      </c>
      <c r="B537" s="62" t="s">
        <v>324</v>
      </c>
      <c r="C537" s="33">
        <v>406633304</v>
      </c>
      <c r="D537" s="14" t="s">
        <v>4978</v>
      </c>
      <c r="E537" s="22" t="s">
        <v>6413</v>
      </c>
      <c r="F537" s="1" t="s">
        <v>1657</v>
      </c>
      <c r="G537" s="1" t="s">
        <v>242</v>
      </c>
      <c r="H537" s="20">
        <v>601</v>
      </c>
      <c r="I537" s="1" t="s">
        <v>57</v>
      </c>
      <c r="J537" s="14" t="s">
        <v>4990</v>
      </c>
      <c r="K537" t="str">
        <f t="shared" si="27"/>
        <v>Regeltechnisch</v>
      </c>
      <c r="M537" t="str">
        <f t="shared" si="28"/>
        <v>Gebouw A</v>
      </c>
      <c r="N537" s="22" t="str">
        <f t="shared" si="29"/>
        <v>6c</v>
      </c>
    </row>
    <row r="538" spans="1:14" x14ac:dyDescent="0.3">
      <c r="A538" s="1">
        <v>4066592292</v>
      </c>
      <c r="B538" s="62" t="s">
        <v>324</v>
      </c>
      <c r="C538" s="33">
        <v>406633304</v>
      </c>
      <c r="D538" s="14" t="s">
        <v>4877</v>
      </c>
      <c r="E538" s="22" t="s">
        <v>6413</v>
      </c>
      <c r="F538" s="1" t="s">
        <v>4364</v>
      </c>
      <c r="G538" s="1" t="s">
        <v>109</v>
      </c>
      <c r="H538" s="20">
        <v>7164</v>
      </c>
      <c r="I538" s="1" t="s">
        <v>57</v>
      </c>
      <c r="J538" s="14" t="s">
        <v>4878</v>
      </c>
      <c r="K538" t="str">
        <f t="shared" si="27"/>
        <v>Zonneboiler</v>
      </c>
      <c r="M538" t="str">
        <f t="shared" si="28"/>
        <v>Gebouw B</v>
      </c>
      <c r="N538" s="22" t="str">
        <f t="shared" si="29"/>
        <v>6c</v>
      </c>
    </row>
    <row r="539" spans="1:14" x14ac:dyDescent="0.3">
      <c r="A539" s="1">
        <v>4066592292</v>
      </c>
      <c r="B539" s="62" t="s">
        <v>324</v>
      </c>
      <c r="C539" s="33">
        <v>406633304</v>
      </c>
      <c r="D539" s="14" t="s">
        <v>4877</v>
      </c>
      <c r="E539" s="22" t="s">
        <v>6413</v>
      </c>
      <c r="F539" s="1" t="s">
        <v>4364</v>
      </c>
      <c r="G539" s="1" t="s">
        <v>56</v>
      </c>
      <c r="H539" s="20">
        <v>798.6</v>
      </c>
      <c r="I539" s="1" t="s">
        <v>57</v>
      </c>
      <c r="J539" s="14" t="s">
        <v>4973</v>
      </c>
      <c r="K539" t="str">
        <f t="shared" si="27"/>
        <v>Overige</v>
      </c>
      <c r="M539" t="str">
        <f t="shared" si="28"/>
        <v>Gebouw B</v>
      </c>
      <c r="N539" s="22" t="str">
        <f t="shared" si="29"/>
        <v>6c</v>
      </c>
    </row>
    <row r="540" spans="1:14" x14ac:dyDescent="0.3">
      <c r="A540" s="1">
        <v>4066592292</v>
      </c>
      <c r="B540" s="62" t="s">
        <v>324</v>
      </c>
      <c r="C540" s="33">
        <v>406633304</v>
      </c>
      <c r="D540" s="14" t="s">
        <v>4877</v>
      </c>
      <c r="E540" s="22" t="s">
        <v>6413</v>
      </c>
      <c r="F540" s="1" t="s">
        <v>4364</v>
      </c>
      <c r="G540" s="1" t="s">
        <v>329</v>
      </c>
      <c r="H540" s="20">
        <v>683</v>
      </c>
      <c r="I540" s="1" t="s">
        <v>57</v>
      </c>
      <c r="J540" s="14" t="s">
        <v>4985</v>
      </c>
      <c r="K540" t="str">
        <f t="shared" si="27"/>
        <v>Relighting/relamping</v>
      </c>
      <c r="M540" t="str">
        <f t="shared" si="28"/>
        <v>Gebouw B</v>
      </c>
      <c r="N540" s="22" t="str">
        <f t="shared" si="29"/>
        <v>6c</v>
      </c>
    </row>
    <row r="541" spans="1:14" x14ac:dyDescent="0.3">
      <c r="A541" s="1">
        <v>4066592292</v>
      </c>
      <c r="B541" s="62" t="s">
        <v>324</v>
      </c>
      <c r="C541" s="33">
        <v>406633304</v>
      </c>
      <c r="D541" s="14" t="s">
        <v>4882</v>
      </c>
      <c r="E541" s="22" t="s">
        <v>6413</v>
      </c>
      <c r="F541" s="1" t="s">
        <v>4384</v>
      </c>
      <c r="G541" s="1" t="s">
        <v>210</v>
      </c>
      <c r="H541" s="20">
        <v>6495.2999999999993</v>
      </c>
      <c r="I541" s="1" t="s">
        <v>57</v>
      </c>
      <c r="J541" s="14" t="s">
        <v>4883</v>
      </c>
      <c r="K541" t="str">
        <f t="shared" si="27"/>
        <v>Stookplaatsrenovatie</v>
      </c>
      <c r="M541" t="str">
        <f t="shared" si="28"/>
        <v>Gebouw C</v>
      </c>
      <c r="N541" s="22" t="str">
        <f t="shared" si="29"/>
        <v>6c</v>
      </c>
    </row>
    <row r="542" spans="1:14" x14ac:dyDescent="0.3">
      <c r="A542" s="1">
        <v>4066592292</v>
      </c>
      <c r="B542" s="62" t="s">
        <v>324</v>
      </c>
      <c r="C542" s="33">
        <v>406633304</v>
      </c>
      <c r="D542" s="14" t="s">
        <v>4882</v>
      </c>
      <c r="E542" s="22" t="s">
        <v>6413</v>
      </c>
      <c r="F542" s="1" t="s">
        <v>4384</v>
      </c>
      <c r="G542" s="1" t="s">
        <v>242</v>
      </c>
      <c r="H542" s="20">
        <v>1119</v>
      </c>
      <c r="I542" s="1" t="s">
        <v>57</v>
      </c>
      <c r="J542" s="14" t="s">
        <v>4959</v>
      </c>
      <c r="K542" t="str">
        <f t="shared" si="27"/>
        <v>Regeltechnisch</v>
      </c>
      <c r="M542" t="str">
        <f t="shared" si="28"/>
        <v>Gebouw C</v>
      </c>
      <c r="N542" s="22" t="str">
        <f t="shared" si="29"/>
        <v>6c</v>
      </c>
    </row>
    <row r="543" spans="1:14" x14ac:dyDescent="0.3">
      <c r="A543" s="1">
        <v>4066592292</v>
      </c>
      <c r="B543" s="62" t="s">
        <v>324</v>
      </c>
      <c r="C543" s="33">
        <v>406633304</v>
      </c>
      <c r="D543" s="14" t="s">
        <v>4882</v>
      </c>
      <c r="E543" s="22" t="s">
        <v>6413</v>
      </c>
      <c r="F543" s="1" t="s">
        <v>4384</v>
      </c>
      <c r="G543" s="1" t="s">
        <v>62</v>
      </c>
      <c r="H543" s="20">
        <v>669.6</v>
      </c>
      <c r="I543" s="1" t="s">
        <v>57</v>
      </c>
      <c r="J543" s="14" t="s">
        <v>4987</v>
      </c>
      <c r="K543" t="str">
        <f t="shared" si="27"/>
        <v>Muurisolatie</v>
      </c>
      <c r="M543" t="str">
        <f t="shared" si="28"/>
        <v>Gebouw C</v>
      </c>
      <c r="N543" s="22" t="str">
        <f t="shared" si="29"/>
        <v>6c</v>
      </c>
    </row>
    <row r="544" spans="1:14" x14ac:dyDescent="0.3">
      <c r="A544" s="1">
        <v>4066592292</v>
      </c>
      <c r="B544" s="62" t="s">
        <v>324</v>
      </c>
      <c r="C544" s="33">
        <v>406633304</v>
      </c>
      <c r="D544" s="14" t="s">
        <v>4882</v>
      </c>
      <c r="E544" s="22" t="s">
        <v>6413</v>
      </c>
      <c r="F544" s="1" t="s">
        <v>4384</v>
      </c>
      <c r="G544" s="1" t="s">
        <v>56</v>
      </c>
      <c r="H544" s="20">
        <v>323.39999999999998</v>
      </c>
      <c r="I544" s="1" t="s">
        <v>57</v>
      </c>
      <c r="J544" s="14" t="s">
        <v>5016</v>
      </c>
      <c r="K544" t="str">
        <f t="shared" si="27"/>
        <v>Overige</v>
      </c>
      <c r="M544" t="str">
        <f t="shared" si="28"/>
        <v>Gebouw C</v>
      </c>
      <c r="N544" s="22" t="str">
        <f t="shared" si="29"/>
        <v>6c</v>
      </c>
    </row>
    <row r="545" spans="1:14" x14ac:dyDescent="0.3">
      <c r="A545" s="1">
        <v>4066592292</v>
      </c>
      <c r="B545" s="62" t="s">
        <v>324</v>
      </c>
      <c r="C545" s="33">
        <v>406633304</v>
      </c>
      <c r="D545" s="14" t="s">
        <v>4907</v>
      </c>
      <c r="E545" s="22" t="s">
        <v>6413</v>
      </c>
      <c r="F545" s="1" t="s">
        <v>4908</v>
      </c>
      <c r="G545" s="1" t="s">
        <v>109</v>
      </c>
      <c r="H545" s="20">
        <v>4572</v>
      </c>
      <c r="I545" s="1" t="s">
        <v>57</v>
      </c>
      <c r="J545" s="14" t="s">
        <v>4909</v>
      </c>
      <c r="K545" t="str">
        <f t="shared" si="27"/>
        <v>Zonneboiler</v>
      </c>
      <c r="M545" t="str">
        <f t="shared" si="28"/>
        <v>Gebouw E</v>
      </c>
      <c r="N545" s="22" t="str">
        <f t="shared" si="29"/>
        <v>6c</v>
      </c>
    </row>
    <row r="546" spans="1:14" x14ac:dyDescent="0.3">
      <c r="A546" s="1">
        <v>4066592292</v>
      </c>
      <c r="B546" s="62" t="s">
        <v>324</v>
      </c>
      <c r="C546" s="33">
        <v>406633304</v>
      </c>
      <c r="D546" s="14" t="s">
        <v>4907</v>
      </c>
      <c r="E546" s="22" t="s">
        <v>6413</v>
      </c>
      <c r="F546" s="1" t="s">
        <v>4908</v>
      </c>
      <c r="G546" s="1" t="s">
        <v>242</v>
      </c>
      <c r="H546" s="20">
        <v>2211</v>
      </c>
      <c r="I546" s="1" t="s">
        <v>57</v>
      </c>
      <c r="J546" s="14" t="s">
        <v>4943</v>
      </c>
      <c r="K546" t="str">
        <f t="shared" si="27"/>
        <v>Regeltechnisch</v>
      </c>
      <c r="M546" t="str">
        <f t="shared" si="28"/>
        <v>Gebouw E</v>
      </c>
      <c r="N546" s="22" t="str">
        <f t="shared" si="29"/>
        <v>6c</v>
      </c>
    </row>
    <row r="547" spans="1:14" x14ac:dyDescent="0.3">
      <c r="A547" s="1">
        <v>4066592292</v>
      </c>
      <c r="B547" s="62" t="s">
        <v>324</v>
      </c>
      <c r="C547" s="33">
        <v>406633304</v>
      </c>
      <c r="D547" s="14" t="s">
        <v>4907</v>
      </c>
      <c r="E547" s="22" t="s">
        <v>6413</v>
      </c>
      <c r="F547" s="1" t="s">
        <v>4908</v>
      </c>
      <c r="G547" s="1" t="s">
        <v>56</v>
      </c>
      <c r="H547" s="20">
        <v>376.2</v>
      </c>
      <c r="I547" s="1" t="s">
        <v>57</v>
      </c>
      <c r="J547" s="14" t="s">
        <v>5012</v>
      </c>
      <c r="K547" t="str">
        <f t="shared" si="27"/>
        <v>Overige</v>
      </c>
      <c r="M547" t="str">
        <f t="shared" si="28"/>
        <v>Gebouw E</v>
      </c>
      <c r="N547" s="22" t="str">
        <f t="shared" si="29"/>
        <v>6c</v>
      </c>
    </row>
    <row r="548" spans="1:14" x14ac:dyDescent="0.3">
      <c r="A548" s="1">
        <v>4066592292</v>
      </c>
      <c r="B548" s="62" t="s">
        <v>324</v>
      </c>
      <c r="C548" s="33">
        <v>406633304</v>
      </c>
      <c r="D548" s="14" t="s">
        <v>4996</v>
      </c>
      <c r="E548" s="22" t="s">
        <v>6413</v>
      </c>
      <c r="F548" s="1" t="s">
        <v>1130</v>
      </c>
      <c r="G548" s="1" t="s">
        <v>242</v>
      </c>
      <c r="H548" s="20">
        <v>567</v>
      </c>
      <c r="I548" s="1" t="s">
        <v>57</v>
      </c>
      <c r="J548" s="14" t="s">
        <v>4997</v>
      </c>
      <c r="K548" t="str">
        <f t="shared" si="27"/>
        <v>Regeltechnisch</v>
      </c>
      <c r="M548" t="str">
        <f t="shared" si="28"/>
        <v>Gebouw F</v>
      </c>
      <c r="N548" s="22" t="str">
        <f t="shared" si="29"/>
        <v>6c</v>
      </c>
    </row>
    <row r="549" spans="1:14" x14ac:dyDescent="0.3">
      <c r="A549" s="1">
        <v>4066592292</v>
      </c>
      <c r="B549" s="62" t="s">
        <v>324</v>
      </c>
      <c r="C549" s="33">
        <v>406633304</v>
      </c>
      <c r="D549" s="14" t="s">
        <v>4996</v>
      </c>
      <c r="E549" s="22" t="s">
        <v>6413</v>
      </c>
      <c r="F549" s="1" t="s">
        <v>1130</v>
      </c>
      <c r="G549" s="1" t="s">
        <v>329</v>
      </c>
      <c r="H549" s="20">
        <v>255.00000000000003</v>
      </c>
      <c r="I549" s="1" t="s">
        <v>57</v>
      </c>
      <c r="J549" s="14" t="s">
        <v>5022</v>
      </c>
      <c r="K549" t="str">
        <f t="shared" si="27"/>
        <v>Relighting/relamping</v>
      </c>
      <c r="M549" t="str">
        <f t="shared" si="28"/>
        <v>Gebouw F</v>
      </c>
      <c r="N549" s="22" t="str">
        <f t="shared" si="29"/>
        <v>6c</v>
      </c>
    </row>
    <row r="550" spans="1:14" x14ac:dyDescent="0.3">
      <c r="A550" s="1">
        <v>4066592292</v>
      </c>
      <c r="B550" s="62" t="s">
        <v>324</v>
      </c>
      <c r="C550" s="33">
        <v>406633304</v>
      </c>
      <c r="D550" s="14" t="s">
        <v>4996</v>
      </c>
      <c r="E550" s="22" t="s">
        <v>6413</v>
      </c>
      <c r="F550" s="1" t="s">
        <v>1130</v>
      </c>
      <c r="G550" s="1" t="s">
        <v>56</v>
      </c>
      <c r="H550" s="20">
        <v>46.199999999999996</v>
      </c>
      <c r="I550" s="1" t="s">
        <v>57</v>
      </c>
      <c r="J550" s="14" t="s">
        <v>5046</v>
      </c>
      <c r="K550" t="str">
        <f t="shared" si="27"/>
        <v>Overige</v>
      </c>
      <c r="M550" t="str">
        <f t="shared" si="28"/>
        <v>Gebouw F</v>
      </c>
      <c r="N550" s="22" t="str">
        <f t="shared" si="29"/>
        <v>6c</v>
      </c>
    </row>
    <row r="551" spans="1:14" x14ac:dyDescent="0.3">
      <c r="A551" s="1">
        <v>4066592292</v>
      </c>
      <c r="B551" s="62" t="s">
        <v>324</v>
      </c>
      <c r="C551" s="33">
        <v>406633304</v>
      </c>
      <c r="D551" s="14" t="s">
        <v>4915</v>
      </c>
      <c r="E551" s="22" t="s">
        <v>6413</v>
      </c>
      <c r="F551" s="1" t="s">
        <v>4916</v>
      </c>
      <c r="G551" s="1" t="s">
        <v>109</v>
      </c>
      <c r="H551" s="20">
        <v>4356</v>
      </c>
      <c r="I551" s="1" t="s">
        <v>57</v>
      </c>
      <c r="J551" s="14" t="s">
        <v>4917</v>
      </c>
      <c r="K551" t="str">
        <f t="shared" si="27"/>
        <v>Zonneboiler</v>
      </c>
      <c r="M551" t="str">
        <f t="shared" si="28"/>
        <v>Gebouw G1</v>
      </c>
      <c r="N551" s="22" t="str">
        <f t="shared" si="29"/>
        <v>6c</v>
      </c>
    </row>
    <row r="552" spans="1:14" x14ac:dyDescent="0.3">
      <c r="A552" s="1">
        <v>4066592292</v>
      </c>
      <c r="B552" s="62" t="s">
        <v>324</v>
      </c>
      <c r="C552" s="33">
        <v>406633304</v>
      </c>
      <c r="D552" s="14" t="s">
        <v>4915</v>
      </c>
      <c r="E552" s="22" t="s">
        <v>6413</v>
      </c>
      <c r="F552" s="1" t="s">
        <v>4916</v>
      </c>
      <c r="G552" s="1" t="s">
        <v>329</v>
      </c>
      <c r="H552" s="20">
        <v>518</v>
      </c>
      <c r="I552" s="1" t="s">
        <v>57</v>
      </c>
      <c r="J552" s="14" t="s">
        <v>5004</v>
      </c>
      <c r="K552" t="str">
        <f t="shared" si="27"/>
        <v>Relighting/relamping</v>
      </c>
      <c r="M552" t="str">
        <f t="shared" si="28"/>
        <v>Gebouw G1</v>
      </c>
      <c r="N552" s="22" t="str">
        <f t="shared" si="29"/>
        <v>6c</v>
      </c>
    </row>
    <row r="553" spans="1:14" x14ac:dyDescent="0.3">
      <c r="A553" s="1">
        <v>4066592292</v>
      </c>
      <c r="B553" s="62" t="s">
        <v>324</v>
      </c>
      <c r="C553" s="33">
        <v>406633304</v>
      </c>
      <c r="D553" s="14" t="s">
        <v>4915</v>
      </c>
      <c r="E553" s="22" t="s">
        <v>6413</v>
      </c>
      <c r="F553" s="1" t="s">
        <v>4916</v>
      </c>
      <c r="G553" s="1" t="s">
        <v>56</v>
      </c>
      <c r="H553" s="20">
        <v>158.4</v>
      </c>
      <c r="I553" s="1" t="s">
        <v>57</v>
      </c>
      <c r="J553" s="14" t="s">
        <v>5035</v>
      </c>
      <c r="K553" t="str">
        <f t="shared" si="27"/>
        <v>Overige</v>
      </c>
      <c r="M553" t="str">
        <f t="shared" si="28"/>
        <v>Gebouw G1</v>
      </c>
      <c r="N553" s="22" t="str">
        <f t="shared" si="29"/>
        <v>6c</v>
      </c>
    </row>
    <row r="554" spans="1:14" x14ac:dyDescent="0.3">
      <c r="A554" s="1">
        <v>4066592292</v>
      </c>
      <c r="B554" s="62" t="s">
        <v>324</v>
      </c>
      <c r="C554" s="33">
        <v>406633304</v>
      </c>
      <c r="D554" s="14" t="s">
        <v>4915</v>
      </c>
      <c r="E554" s="22" t="s">
        <v>6413</v>
      </c>
      <c r="F554" s="1" t="s">
        <v>4916</v>
      </c>
      <c r="G554" s="1" t="s">
        <v>242</v>
      </c>
      <c r="H554" s="20">
        <v>158</v>
      </c>
      <c r="I554" s="1" t="s">
        <v>57</v>
      </c>
      <c r="J554" s="14" t="s">
        <v>5038</v>
      </c>
      <c r="K554" t="str">
        <f t="shared" si="27"/>
        <v>Regeltechnisch</v>
      </c>
      <c r="M554" t="str">
        <f t="shared" si="28"/>
        <v>Gebouw G1</v>
      </c>
      <c r="N554" s="22" t="str">
        <f t="shared" si="29"/>
        <v>6c</v>
      </c>
    </row>
    <row r="555" spans="1:14" x14ac:dyDescent="0.3">
      <c r="A555" s="1">
        <v>4066592292</v>
      </c>
      <c r="B555" s="62" t="s">
        <v>324</v>
      </c>
      <c r="C555" s="33">
        <v>406633304</v>
      </c>
      <c r="D555" s="14" t="s">
        <v>4912</v>
      </c>
      <c r="E555" s="22" t="s">
        <v>6413</v>
      </c>
      <c r="F555" s="1" t="s">
        <v>4913</v>
      </c>
      <c r="G555" s="1" t="s">
        <v>109</v>
      </c>
      <c r="H555" s="20">
        <v>4356</v>
      </c>
      <c r="I555" s="1" t="s">
        <v>57</v>
      </c>
      <c r="J555" s="14" t="s">
        <v>4914</v>
      </c>
      <c r="K555" t="str">
        <f t="shared" si="27"/>
        <v>Zonneboiler</v>
      </c>
      <c r="M555" t="str">
        <f t="shared" si="28"/>
        <v>Gebouw G2</v>
      </c>
      <c r="N555" s="22" t="str">
        <f t="shared" si="29"/>
        <v>6c</v>
      </c>
    </row>
    <row r="556" spans="1:14" x14ac:dyDescent="0.3">
      <c r="A556" s="1">
        <v>4066592292</v>
      </c>
      <c r="B556" s="62" t="s">
        <v>324</v>
      </c>
      <c r="C556" s="33">
        <v>406633304</v>
      </c>
      <c r="D556" s="14" t="s">
        <v>4912</v>
      </c>
      <c r="E556" s="22" t="s">
        <v>6413</v>
      </c>
      <c r="F556" s="1" t="s">
        <v>4913</v>
      </c>
      <c r="G556" s="1" t="s">
        <v>329</v>
      </c>
      <c r="H556" s="20">
        <v>518</v>
      </c>
      <c r="I556" s="1" t="s">
        <v>57</v>
      </c>
      <c r="J556" s="14" t="s">
        <v>5003</v>
      </c>
      <c r="K556" t="str">
        <f t="shared" si="27"/>
        <v>Relighting/relamping</v>
      </c>
      <c r="M556" t="str">
        <f t="shared" si="28"/>
        <v>Gebouw G2</v>
      </c>
      <c r="N556" s="22" t="str">
        <f t="shared" si="29"/>
        <v>6c</v>
      </c>
    </row>
    <row r="557" spans="1:14" x14ac:dyDescent="0.3">
      <c r="A557" s="1">
        <v>4066592292</v>
      </c>
      <c r="B557" s="62" t="s">
        <v>324</v>
      </c>
      <c r="C557" s="33">
        <v>406633304</v>
      </c>
      <c r="D557" s="14" t="s">
        <v>4912</v>
      </c>
      <c r="E557" s="22" t="s">
        <v>6413</v>
      </c>
      <c r="F557" s="1" t="s">
        <v>4913</v>
      </c>
      <c r="G557" s="1" t="s">
        <v>56</v>
      </c>
      <c r="H557" s="20">
        <v>158.4</v>
      </c>
      <c r="I557" s="1" t="s">
        <v>57</v>
      </c>
      <c r="J557" s="14" t="s">
        <v>5034</v>
      </c>
      <c r="K557" t="str">
        <f t="shared" si="27"/>
        <v>Overige</v>
      </c>
      <c r="M557" t="str">
        <f t="shared" si="28"/>
        <v>Gebouw G2</v>
      </c>
      <c r="N557" s="22" t="str">
        <f t="shared" si="29"/>
        <v>6c</v>
      </c>
    </row>
    <row r="558" spans="1:14" x14ac:dyDescent="0.3">
      <c r="A558" s="1">
        <v>4066592292</v>
      </c>
      <c r="B558" s="62" t="s">
        <v>324</v>
      </c>
      <c r="C558" s="33">
        <v>406633304</v>
      </c>
      <c r="D558" s="14" t="s">
        <v>4912</v>
      </c>
      <c r="E558" s="22" t="s">
        <v>6413</v>
      </c>
      <c r="F558" s="1" t="s">
        <v>4913</v>
      </c>
      <c r="G558" s="1" t="s">
        <v>242</v>
      </c>
      <c r="H558" s="20">
        <v>158</v>
      </c>
      <c r="I558" s="1" t="s">
        <v>57</v>
      </c>
      <c r="J558" s="14" t="s">
        <v>5037</v>
      </c>
      <c r="K558" t="str">
        <f t="shared" si="27"/>
        <v>Regeltechnisch</v>
      </c>
      <c r="M558" t="str">
        <f t="shared" si="28"/>
        <v>Gebouw G2</v>
      </c>
      <c r="N558" s="22" t="str">
        <f t="shared" si="29"/>
        <v>6c</v>
      </c>
    </row>
    <row r="559" spans="1:14" x14ac:dyDescent="0.3">
      <c r="A559" s="1">
        <v>4066592292</v>
      </c>
      <c r="B559" s="62" t="s">
        <v>324</v>
      </c>
      <c r="C559" s="33">
        <v>406633304</v>
      </c>
      <c r="D559" s="14" t="s">
        <v>4918</v>
      </c>
      <c r="E559" s="22" t="s">
        <v>6413</v>
      </c>
      <c r="F559" s="1" t="s">
        <v>4919</v>
      </c>
      <c r="G559" s="1" t="s">
        <v>109</v>
      </c>
      <c r="H559" s="20">
        <v>4356</v>
      </c>
      <c r="I559" s="1" t="s">
        <v>57</v>
      </c>
      <c r="J559" s="14" t="s">
        <v>4920</v>
      </c>
      <c r="K559" t="str">
        <f t="shared" si="27"/>
        <v>Zonneboiler</v>
      </c>
      <c r="M559" t="str">
        <f t="shared" si="28"/>
        <v>Gebouw G3</v>
      </c>
      <c r="N559" s="22" t="str">
        <f t="shared" si="29"/>
        <v>6c</v>
      </c>
    </row>
    <row r="560" spans="1:14" x14ac:dyDescent="0.3">
      <c r="A560" s="1">
        <v>4066592292</v>
      </c>
      <c r="B560" s="62" t="s">
        <v>324</v>
      </c>
      <c r="C560" s="33">
        <v>406633304</v>
      </c>
      <c r="D560" s="14" t="s">
        <v>4918</v>
      </c>
      <c r="E560" s="22" t="s">
        <v>6413</v>
      </c>
      <c r="F560" s="1" t="s">
        <v>4919</v>
      </c>
      <c r="G560" s="1" t="s">
        <v>329</v>
      </c>
      <c r="H560" s="20">
        <v>518</v>
      </c>
      <c r="I560" s="1" t="s">
        <v>57</v>
      </c>
      <c r="J560" s="14" t="s">
        <v>5005</v>
      </c>
      <c r="K560" t="str">
        <f t="shared" si="27"/>
        <v>Relighting/relamping</v>
      </c>
      <c r="M560" t="str">
        <f t="shared" si="28"/>
        <v>Gebouw G3</v>
      </c>
      <c r="N560" s="22" t="str">
        <f t="shared" si="29"/>
        <v>6c</v>
      </c>
    </row>
    <row r="561" spans="1:14" x14ac:dyDescent="0.3">
      <c r="A561" s="1">
        <v>4066592292</v>
      </c>
      <c r="B561" s="62" t="s">
        <v>324</v>
      </c>
      <c r="C561" s="33">
        <v>406633304</v>
      </c>
      <c r="D561" s="14" t="s">
        <v>4918</v>
      </c>
      <c r="E561" s="22" t="s">
        <v>6413</v>
      </c>
      <c r="F561" s="1" t="s">
        <v>4919</v>
      </c>
      <c r="G561" s="1" t="s">
        <v>56</v>
      </c>
      <c r="H561" s="20">
        <v>158.4</v>
      </c>
      <c r="I561" s="1" t="s">
        <v>57</v>
      </c>
      <c r="J561" s="14" t="s">
        <v>5036</v>
      </c>
      <c r="K561" t="str">
        <f t="shared" si="27"/>
        <v>Overige</v>
      </c>
      <c r="M561" t="str">
        <f t="shared" si="28"/>
        <v>Gebouw G3</v>
      </c>
      <c r="N561" s="22" t="str">
        <f t="shared" si="29"/>
        <v>6c</v>
      </c>
    </row>
    <row r="562" spans="1:14" x14ac:dyDescent="0.3">
      <c r="A562" s="1">
        <v>4066592292</v>
      </c>
      <c r="B562" s="62" t="s">
        <v>324</v>
      </c>
      <c r="C562" s="33">
        <v>406633304</v>
      </c>
      <c r="D562" s="14" t="s">
        <v>4918</v>
      </c>
      <c r="E562" s="22" t="s">
        <v>6413</v>
      </c>
      <c r="F562" s="1" t="s">
        <v>4919</v>
      </c>
      <c r="G562" s="1" t="s">
        <v>242</v>
      </c>
      <c r="H562" s="20">
        <v>158</v>
      </c>
      <c r="I562" s="1" t="s">
        <v>57</v>
      </c>
      <c r="J562" s="14" t="s">
        <v>5039</v>
      </c>
      <c r="K562" t="str">
        <f t="shared" si="27"/>
        <v>Regeltechnisch</v>
      </c>
      <c r="M562" t="str">
        <f t="shared" si="28"/>
        <v>Gebouw G3</v>
      </c>
      <c r="N562" s="22" t="str">
        <f t="shared" si="29"/>
        <v>6c</v>
      </c>
    </row>
    <row r="563" spans="1:14" x14ac:dyDescent="0.3">
      <c r="A563" s="1">
        <v>4066592292</v>
      </c>
      <c r="B563" s="62" t="s">
        <v>324</v>
      </c>
      <c r="C563" s="33">
        <v>406633304</v>
      </c>
      <c r="D563" s="14" t="s">
        <v>4879</v>
      </c>
      <c r="E563" s="22" t="s">
        <v>6413</v>
      </c>
      <c r="F563" s="1" t="s">
        <v>4880</v>
      </c>
      <c r="G563" s="1" t="s">
        <v>109</v>
      </c>
      <c r="H563" s="20">
        <v>6624</v>
      </c>
      <c r="I563" s="1" t="s">
        <v>57</v>
      </c>
      <c r="J563" s="14" t="s">
        <v>4881</v>
      </c>
      <c r="K563" t="str">
        <f t="shared" si="27"/>
        <v>Zonneboiler</v>
      </c>
      <c r="M563" t="str">
        <f t="shared" si="28"/>
        <v>Gebouw H/I</v>
      </c>
      <c r="N563" s="22" t="str">
        <f t="shared" si="29"/>
        <v>6c</v>
      </c>
    </row>
    <row r="564" spans="1:14" x14ac:dyDescent="0.3">
      <c r="A564" s="1">
        <v>4066592292</v>
      </c>
      <c r="B564" s="62" t="s">
        <v>324</v>
      </c>
      <c r="C564" s="33">
        <v>406633304</v>
      </c>
      <c r="D564" s="14" t="s">
        <v>4939</v>
      </c>
      <c r="E564" s="22" t="s">
        <v>6413</v>
      </c>
      <c r="F564" s="1" t="s">
        <v>4880</v>
      </c>
      <c r="G564" s="1" t="s">
        <v>242</v>
      </c>
      <c r="H564" s="20">
        <v>2298</v>
      </c>
      <c r="I564" s="1" t="s">
        <v>57</v>
      </c>
      <c r="J564" s="14" t="s">
        <v>4940</v>
      </c>
      <c r="K564" t="str">
        <f t="shared" si="27"/>
        <v>Regeltechnisch</v>
      </c>
      <c r="M564" t="str">
        <f t="shared" si="28"/>
        <v>Gebouw H/I</v>
      </c>
      <c r="N564" s="22" t="str">
        <f t="shared" si="29"/>
        <v>6c</v>
      </c>
    </row>
    <row r="565" spans="1:14" x14ac:dyDescent="0.3">
      <c r="A565" s="1">
        <v>4066592292</v>
      </c>
      <c r="B565" s="62" t="s">
        <v>324</v>
      </c>
      <c r="C565" s="33">
        <v>406633304</v>
      </c>
      <c r="D565" s="14" t="s">
        <v>4939</v>
      </c>
      <c r="E565" s="22" t="s">
        <v>6413</v>
      </c>
      <c r="F565" s="1" t="s">
        <v>4880</v>
      </c>
      <c r="G565" s="1" t="s">
        <v>56</v>
      </c>
      <c r="H565" s="20">
        <v>752.4</v>
      </c>
      <c r="I565" s="1" t="s">
        <v>57</v>
      </c>
      <c r="J565" s="14" t="s">
        <v>4980</v>
      </c>
      <c r="K565" t="str">
        <f t="shared" si="27"/>
        <v>Overige</v>
      </c>
      <c r="M565" t="str">
        <f t="shared" si="28"/>
        <v>Gebouw H/I</v>
      </c>
      <c r="N565" s="22" t="str">
        <f t="shared" si="29"/>
        <v>6c</v>
      </c>
    </row>
    <row r="566" spans="1:14" x14ac:dyDescent="0.3">
      <c r="A566" s="1">
        <v>4066592292</v>
      </c>
      <c r="B566" s="62" t="s">
        <v>324</v>
      </c>
      <c r="C566" s="33">
        <v>406633304</v>
      </c>
      <c r="D566" s="14" t="s">
        <v>4964</v>
      </c>
      <c r="E566" s="22" t="s">
        <v>6413</v>
      </c>
      <c r="F566" s="1" t="s">
        <v>1140</v>
      </c>
      <c r="G566" s="1" t="s">
        <v>242</v>
      </c>
      <c r="H566" s="20">
        <v>926.99999999999989</v>
      </c>
      <c r="I566" s="1" t="s">
        <v>57</v>
      </c>
      <c r="J566" s="14" t="s">
        <v>4965</v>
      </c>
      <c r="K566" t="str">
        <f t="shared" si="27"/>
        <v>Regeltechnisch</v>
      </c>
      <c r="M566" t="str">
        <f t="shared" si="28"/>
        <v>Gebouw J</v>
      </c>
      <c r="N566" s="22" t="str">
        <f t="shared" si="29"/>
        <v>6c</v>
      </c>
    </row>
    <row r="567" spans="1:14" x14ac:dyDescent="0.3">
      <c r="A567" s="1">
        <v>4066592292</v>
      </c>
      <c r="B567" s="62" t="s">
        <v>324</v>
      </c>
      <c r="C567" s="33">
        <v>406633304</v>
      </c>
      <c r="D567" s="14" t="s">
        <v>4964</v>
      </c>
      <c r="E567" s="22" t="s">
        <v>6413</v>
      </c>
      <c r="F567" s="1" t="s">
        <v>1140</v>
      </c>
      <c r="G567" s="1" t="s">
        <v>42</v>
      </c>
      <c r="H567" s="20">
        <v>870</v>
      </c>
      <c r="I567" s="1" t="s">
        <v>57</v>
      </c>
      <c r="J567" s="14" t="s">
        <v>4968</v>
      </c>
      <c r="K567" t="str">
        <f t="shared" si="27"/>
        <v>Isoleren pompen/kranen/hydraulica</v>
      </c>
      <c r="M567" t="str">
        <f t="shared" si="28"/>
        <v>Gebouw J</v>
      </c>
      <c r="N567" s="22" t="str">
        <f t="shared" si="29"/>
        <v>6c</v>
      </c>
    </row>
    <row r="568" spans="1:14" x14ac:dyDescent="0.3">
      <c r="A568" s="1">
        <v>4066592292</v>
      </c>
      <c r="B568" s="62" t="s">
        <v>324</v>
      </c>
      <c r="C568" s="33">
        <v>406633304</v>
      </c>
      <c r="D568" s="14" t="s">
        <v>4964</v>
      </c>
      <c r="E568" s="22" t="s">
        <v>6413</v>
      </c>
      <c r="F568" s="1" t="s">
        <v>1140</v>
      </c>
      <c r="G568" s="1" t="s">
        <v>56</v>
      </c>
      <c r="H568" s="20">
        <v>178.2</v>
      </c>
      <c r="I568" s="1" t="s">
        <v>57</v>
      </c>
      <c r="J568" s="14" t="s">
        <v>5032</v>
      </c>
      <c r="K568" t="str">
        <f t="shared" si="27"/>
        <v>Overige</v>
      </c>
      <c r="M568" t="str">
        <f t="shared" si="28"/>
        <v>Gebouw J</v>
      </c>
      <c r="N568" s="22" t="str">
        <f t="shared" si="29"/>
        <v>6c</v>
      </c>
    </row>
    <row r="569" spans="1:14" x14ac:dyDescent="0.3">
      <c r="A569" s="1">
        <v>4066592292</v>
      </c>
      <c r="B569" s="62" t="s">
        <v>324</v>
      </c>
      <c r="C569" s="33">
        <v>406633304</v>
      </c>
      <c r="D569" s="14" t="s">
        <v>4904</v>
      </c>
      <c r="E569" s="22" t="s">
        <v>6413</v>
      </c>
      <c r="F569" s="1" t="s">
        <v>4905</v>
      </c>
      <c r="G569" s="1" t="s">
        <v>109</v>
      </c>
      <c r="H569" s="20">
        <v>4896</v>
      </c>
      <c r="I569" s="1" t="s">
        <v>57</v>
      </c>
      <c r="J569" s="14" t="s">
        <v>4906</v>
      </c>
      <c r="K569" t="str">
        <f t="shared" si="27"/>
        <v>Zonneboiler</v>
      </c>
      <c r="M569" t="str">
        <f t="shared" si="28"/>
        <v>Gebouw L</v>
      </c>
      <c r="N569" s="22" t="str">
        <f t="shared" si="29"/>
        <v>6c</v>
      </c>
    </row>
    <row r="570" spans="1:14" x14ac:dyDescent="0.3">
      <c r="A570" s="1">
        <v>4066592292</v>
      </c>
      <c r="B570" s="62" t="s">
        <v>324</v>
      </c>
      <c r="C570" s="33">
        <v>406633304</v>
      </c>
      <c r="D570" s="14" t="s">
        <v>4904</v>
      </c>
      <c r="E570" s="22" t="s">
        <v>6413</v>
      </c>
      <c r="F570" s="1" t="s">
        <v>4905</v>
      </c>
      <c r="G570" s="1" t="s">
        <v>42</v>
      </c>
      <c r="H570" s="20">
        <v>720</v>
      </c>
      <c r="I570" s="1" t="s">
        <v>57</v>
      </c>
      <c r="J570" s="14" t="s">
        <v>4983</v>
      </c>
      <c r="K570" t="str">
        <f t="shared" si="27"/>
        <v>Isoleren pompen/kranen/hydraulica</v>
      </c>
      <c r="M570" t="str">
        <f t="shared" si="28"/>
        <v>Gebouw L</v>
      </c>
      <c r="N570" s="22" t="str">
        <f t="shared" si="29"/>
        <v>6c</v>
      </c>
    </row>
    <row r="571" spans="1:14" x14ac:dyDescent="0.3">
      <c r="A571" s="1">
        <v>4066592292</v>
      </c>
      <c r="B571" s="62" t="s">
        <v>324</v>
      </c>
      <c r="C571" s="33">
        <v>406633304</v>
      </c>
      <c r="D571" s="14" t="s">
        <v>4904</v>
      </c>
      <c r="E571" s="22" t="s">
        <v>6413</v>
      </c>
      <c r="F571" s="1" t="s">
        <v>4905</v>
      </c>
      <c r="G571" s="1" t="s">
        <v>329</v>
      </c>
      <c r="H571" s="20">
        <v>280</v>
      </c>
      <c r="I571" s="1" t="s">
        <v>57</v>
      </c>
      <c r="J571" s="14" t="s">
        <v>5021</v>
      </c>
      <c r="K571" t="str">
        <f t="shared" ref="K571:K634" si="30">G571</f>
        <v>Relighting/relamping</v>
      </c>
      <c r="M571" t="str">
        <f t="shared" ref="M571:M634" si="31">F571</f>
        <v>Gebouw L</v>
      </c>
      <c r="N571" s="22" t="str">
        <f t="shared" ref="N571:N634" si="32">B571</f>
        <v>6c</v>
      </c>
    </row>
    <row r="572" spans="1:14" x14ac:dyDescent="0.3">
      <c r="A572" s="1">
        <v>4066592292</v>
      </c>
      <c r="B572" s="62" t="s">
        <v>324</v>
      </c>
      <c r="C572" s="33">
        <v>406633304</v>
      </c>
      <c r="D572" s="14" t="s">
        <v>4839</v>
      </c>
      <c r="E572" s="22" t="s">
        <v>6413</v>
      </c>
      <c r="F572" s="1" t="s">
        <v>4840</v>
      </c>
      <c r="G572" s="1" t="s">
        <v>210</v>
      </c>
      <c r="H572" s="20">
        <v>43248.299999999996</v>
      </c>
      <c r="I572" s="1" t="s">
        <v>57</v>
      </c>
      <c r="J572" s="14" t="s">
        <v>4841</v>
      </c>
      <c r="K572" t="str">
        <f t="shared" si="30"/>
        <v>Stookplaatsrenovatie</v>
      </c>
      <c r="M572" t="str">
        <f t="shared" si="31"/>
        <v>Koninklijk Instituut voor Doven en Blinden</v>
      </c>
      <c r="N572" s="22" t="str">
        <f t="shared" si="32"/>
        <v>6c</v>
      </c>
    </row>
    <row r="573" spans="1:14" x14ac:dyDescent="0.3">
      <c r="A573" s="1">
        <v>4066592292</v>
      </c>
      <c r="B573" s="62" t="s">
        <v>324</v>
      </c>
      <c r="C573" s="33">
        <v>406633304</v>
      </c>
      <c r="D573" s="14" t="s">
        <v>4842</v>
      </c>
      <c r="E573" s="22" t="s">
        <v>6413</v>
      </c>
      <c r="F573" s="1" t="s">
        <v>4840</v>
      </c>
      <c r="G573" s="1" t="s">
        <v>201</v>
      </c>
      <c r="H573" s="20">
        <v>40425</v>
      </c>
      <c r="I573" s="1" t="s">
        <v>57</v>
      </c>
      <c r="J573" s="14" t="s">
        <v>4843</v>
      </c>
      <c r="K573" t="str">
        <f t="shared" si="30"/>
        <v>Schrijnwerkrenovatie</v>
      </c>
      <c r="M573" t="str">
        <f t="shared" si="31"/>
        <v>Koninklijk Instituut voor Doven en Blinden</v>
      </c>
      <c r="N573" s="22" t="str">
        <f t="shared" si="32"/>
        <v>6c</v>
      </c>
    </row>
    <row r="574" spans="1:14" x14ac:dyDescent="0.3">
      <c r="A574" s="1">
        <v>4066592292</v>
      </c>
      <c r="B574" s="62" t="s">
        <v>324</v>
      </c>
      <c r="C574" s="33">
        <v>406633304</v>
      </c>
      <c r="D574" s="14" t="s">
        <v>4839</v>
      </c>
      <c r="E574" s="22" t="s">
        <v>6413</v>
      </c>
      <c r="F574" s="1" t="s">
        <v>4840</v>
      </c>
      <c r="G574" s="1" t="s">
        <v>210</v>
      </c>
      <c r="H574" s="20">
        <v>27085.499999999996</v>
      </c>
      <c r="I574" s="1" t="s">
        <v>57</v>
      </c>
      <c r="J574" s="14" t="s">
        <v>4846</v>
      </c>
      <c r="K574" t="str">
        <f t="shared" si="30"/>
        <v>Stookplaatsrenovatie</v>
      </c>
      <c r="M574" t="str">
        <f t="shared" si="31"/>
        <v>Koninklijk Instituut voor Doven en Blinden</v>
      </c>
      <c r="N574" s="22" t="str">
        <f t="shared" si="32"/>
        <v>6c</v>
      </c>
    </row>
    <row r="575" spans="1:14" x14ac:dyDescent="0.3">
      <c r="A575" s="1">
        <v>4066592292</v>
      </c>
      <c r="B575" s="62" t="s">
        <v>324</v>
      </c>
      <c r="C575" s="33">
        <v>406633304</v>
      </c>
      <c r="D575" s="14" t="s">
        <v>4842</v>
      </c>
      <c r="E575" s="22" t="s">
        <v>6413</v>
      </c>
      <c r="F575" s="1" t="s">
        <v>4840</v>
      </c>
      <c r="G575" s="1" t="s">
        <v>201</v>
      </c>
      <c r="H575" s="20">
        <v>26410.799999999999</v>
      </c>
      <c r="I575" s="1" t="s">
        <v>57</v>
      </c>
      <c r="J575" s="14" t="s">
        <v>4847</v>
      </c>
      <c r="K575" t="str">
        <f t="shared" si="30"/>
        <v>Schrijnwerkrenovatie</v>
      </c>
      <c r="M575" t="str">
        <f t="shared" si="31"/>
        <v>Koninklijk Instituut voor Doven en Blinden</v>
      </c>
      <c r="N575" s="22" t="str">
        <f t="shared" si="32"/>
        <v>6c</v>
      </c>
    </row>
    <row r="576" spans="1:14" x14ac:dyDescent="0.3">
      <c r="A576" s="1">
        <v>4066592292</v>
      </c>
      <c r="B576" s="62" t="s">
        <v>324</v>
      </c>
      <c r="C576" s="33">
        <v>406633304</v>
      </c>
      <c r="D576" s="14" t="s">
        <v>4839</v>
      </c>
      <c r="E576" s="22" t="s">
        <v>6413</v>
      </c>
      <c r="F576" s="1" t="s">
        <v>4840</v>
      </c>
      <c r="G576" s="1" t="s">
        <v>210</v>
      </c>
      <c r="H576" s="20">
        <v>23688.6</v>
      </c>
      <c r="I576" s="1" t="s">
        <v>57</v>
      </c>
      <c r="J576" s="14" t="s">
        <v>4850</v>
      </c>
      <c r="K576" t="str">
        <f t="shared" si="30"/>
        <v>Stookplaatsrenovatie</v>
      </c>
      <c r="M576" t="str">
        <f t="shared" si="31"/>
        <v>Koninklijk Instituut voor Doven en Blinden</v>
      </c>
      <c r="N576" s="22" t="str">
        <f t="shared" si="32"/>
        <v>6c</v>
      </c>
    </row>
    <row r="577" spans="1:14" x14ac:dyDescent="0.3">
      <c r="A577" s="1">
        <v>4066592292</v>
      </c>
      <c r="B577" s="62" t="s">
        <v>324</v>
      </c>
      <c r="C577" s="33">
        <v>406633304</v>
      </c>
      <c r="D577" s="14" t="s">
        <v>4839</v>
      </c>
      <c r="E577" s="22" t="s">
        <v>6413</v>
      </c>
      <c r="F577" s="1" t="s">
        <v>4840</v>
      </c>
      <c r="G577" s="1" t="s">
        <v>195</v>
      </c>
      <c r="H577" s="20">
        <v>15601.499999999998</v>
      </c>
      <c r="I577" s="1" t="s">
        <v>57</v>
      </c>
      <c r="J577" s="14" t="s">
        <v>4854</v>
      </c>
      <c r="K577" t="str">
        <f t="shared" si="30"/>
        <v>Dakisolatie</v>
      </c>
      <c r="M577" t="str">
        <f t="shared" si="31"/>
        <v>Koninklijk Instituut voor Doven en Blinden</v>
      </c>
      <c r="N577" s="22" t="str">
        <f t="shared" si="32"/>
        <v>6c</v>
      </c>
    </row>
    <row r="578" spans="1:14" x14ac:dyDescent="0.3">
      <c r="A578" s="1">
        <v>4066592292</v>
      </c>
      <c r="B578" s="62" t="s">
        <v>324</v>
      </c>
      <c r="C578" s="33">
        <v>406633304</v>
      </c>
      <c r="D578" s="14" t="s">
        <v>4839</v>
      </c>
      <c r="E578" s="22" t="s">
        <v>6413</v>
      </c>
      <c r="F578" s="1" t="s">
        <v>4840</v>
      </c>
      <c r="G578" s="1" t="s">
        <v>210</v>
      </c>
      <c r="H578" s="20">
        <v>15244.5</v>
      </c>
      <c r="I578" s="1" t="s">
        <v>57</v>
      </c>
      <c r="J578" s="14" t="s">
        <v>4855</v>
      </c>
      <c r="K578" t="str">
        <f t="shared" si="30"/>
        <v>Stookplaatsrenovatie</v>
      </c>
      <c r="M578" t="str">
        <f t="shared" si="31"/>
        <v>Koninklijk Instituut voor Doven en Blinden</v>
      </c>
      <c r="N578" s="22" t="str">
        <f t="shared" si="32"/>
        <v>6c</v>
      </c>
    </row>
    <row r="579" spans="1:14" x14ac:dyDescent="0.3">
      <c r="A579" s="1">
        <v>4066592292</v>
      </c>
      <c r="B579" s="62" t="s">
        <v>324</v>
      </c>
      <c r="C579" s="33">
        <v>406633304</v>
      </c>
      <c r="D579" s="14" t="s">
        <v>4839</v>
      </c>
      <c r="E579" s="22" t="s">
        <v>6413</v>
      </c>
      <c r="F579" s="1" t="s">
        <v>4840</v>
      </c>
      <c r="G579" s="1" t="s">
        <v>211</v>
      </c>
      <c r="H579" s="20">
        <v>11512.5</v>
      </c>
      <c r="I579" s="1" t="s">
        <v>57</v>
      </c>
      <c r="J579" s="14" t="s">
        <v>4860</v>
      </c>
      <c r="K579" t="str">
        <f t="shared" si="30"/>
        <v>Centraliseren verwarming</v>
      </c>
      <c r="M579" t="str">
        <f t="shared" si="31"/>
        <v>Koninklijk Instituut voor Doven en Blinden</v>
      </c>
      <c r="N579" s="22" t="str">
        <f t="shared" si="32"/>
        <v>6c</v>
      </c>
    </row>
    <row r="580" spans="1:14" x14ac:dyDescent="0.3">
      <c r="A580" s="1">
        <v>4066592292</v>
      </c>
      <c r="B580" s="62" t="s">
        <v>324</v>
      </c>
      <c r="C580" s="33">
        <v>406633304</v>
      </c>
      <c r="D580" s="14" t="s">
        <v>4839</v>
      </c>
      <c r="E580" s="22" t="s">
        <v>6413</v>
      </c>
      <c r="F580" s="1" t="s">
        <v>4840</v>
      </c>
      <c r="G580" s="1" t="s">
        <v>211</v>
      </c>
      <c r="H580" s="20">
        <v>2977.7999999999997</v>
      </c>
      <c r="I580" s="1" t="s">
        <v>57</v>
      </c>
      <c r="J580" s="14" t="s">
        <v>4936</v>
      </c>
      <c r="K580" t="str">
        <f t="shared" si="30"/>
        <v>Centraliseren verwarming</v>
      </c>
      <c r="M580" t="str">
        <f t="shared" si="31"/>
        <v>Koninklijk Instituut voor Doven en Blinden</v>
      </c>
      <c r="N580" s="22" t="str">
        <f t="shared" si="32"/>
        <v>6c</v>
      </c>
    </row>
    <row r="581" spans="1:14" x14ac:dyDescent="0.3">
      <c r="A581" s="1">
        <v>4066592292</v>
      </c>
      <c r="B581" s="62" t="s">
        <v>324</v>
      </c>
      <c r="C581" s="33">
        <v>406633304</v>
      </c>
      <c r="D581" s="14" t="s">
        <v>4844</v>
      </c>
      <c r="E581" s="22" t="s">
        <v>6413</v>
      </c>
      <c r="F581" s="1" t="s">
        <v>447</v>
      </c>
      <c r="G581" s="1" t="s">
        <v>129</v>
      </c>
      <c r="H581" s="20">
        <v>28800</v>
      </c>
      <c r="I581" s="1" t="s">
        <v>57</v>
      </c>
      <c r="J581" s="14" t="s">
        <v>4845</v>
      </c>
      <c r="K581" t="str">
        <f t="shared" si="30"/>
        <v>Renovatie beglazing</v>
      </c>
      <c r="M581" t="str">
        <f t="shared" si="31"/>
        <v>PC ARIADNE PROVIDENTIA</v>
      </c>
      <c r="N581" s="22" t="str">
        <f t="shared" si="32"/>
        <v>6c</v>
      </c>
    </row>
    <row r="582" spans="1:14" x14ac:dyDescent="0.3">
      <c r="A582" s="1">
        <v>4066592292</v>
      </c>
      <c r="B582" s="62" t="s">
        <v>324</v>
      </c>
      <c r="C582" s="33">
        <v>406633304</v>
      </c>
      <c r="D582" s="14" t="s">
        <v>4844</v>
      </c>
      <c r="E582" s="22" t="s">
        <v>6413</v>
      </c>
      <c r="F582" s="1" t="s">
        <v>447</v>
      </c>
      <c r="G582" s="1" t="s">
        <v>329</v>
      </c>
      <c r="H582" s="20">
        <v>756</v>
      </c>
      <c r="I582" s="1" t="s">
        <v>57</v>
      </c>
      <c r="J582" s="14" t="s">
        <v>4977</v>
      </c>
      <c r="K582" t="str">
        <f t="shared" si="30"/>
        <v>Relighting/relamping</v>
      </c>
      <c r="M582" t="str">
        <f t="shared" si="31"/>
        <v>PC ARIADNE PROVIDENTIA</v>
      </c>
      <c r="N582" s="22" t="str">
        <f t="shared" si="32"/>
        <v>6c</v>
      </c>
    </row>
    <row r="583" spans="1:14" x14ac:dyDescent="0.3">
      <c r="A583" s="1">
        <v>4066592292</v>
      </c>
      <c r="B583" s="62" t="s">
        <v>324</v>
      </c>
      <c r="C583" s="33">
        <v>406633304</v>
      </c>
      <c r="D583" s="14" t="s">
        <v>4844</v>
      </c>
      <c r="E583" s="22" t="s">
        <v>6413</v>
      </c>
      <c r="F583" s="1" t="s">
        <v>447</v>
      </c>
      <c r="G583" s="1" t="s">
        <v>329</v>
      </c>
      <c r="H583" s="20">
        <v>711</v>
      </c>
      <c r="I583" s="1" t="s">
        <v>57</v>
      </c>
      <c r="J583" s="14" t="s">
        <v>4984</v>
      </c>
      <c r="K583" t="str">
        <f t="shared" si="30"/>
        <v>Relighting/relamping</v>
      </c>
      <c r="M583" t="str">
        <f t="shared" si="31"/>
        <v>PC ARIADNE PROVIDENTIA</v>
      </c>
      <c r="N583" s="22" t="str">
        <f t="shared" si="32"/>
        <v>6c</v>
      </c>
    </row>
    <row r="584" spans="1:14" x14ac:dyDescent="0.3">
      <c r="A584" s="1">
        <v>4066592292</v>
      </c>
      <c r="B584" s="62" t="s">
        <v>324</v>
      </c>
      <c r="C584" s="33">
        <v>406633304</v>
      </c>
      <c r="D584" s="14" t="s">
        <v>4844</v>
      </c>
      <c r="E584" s="22" t="s">
        <v>6413</v>
      </c>
      <c r="F584" s="1" t="s">
        <v>447</v>
      </c>
      <c r="G584" s="1" t="s">
        <v>329</v>
      </c>
      <c r="H584" s="20">
        <v>453.59999999999997</v>
      </c>
      <c r="I584" s="1" t="s">
        <v>57</v>
      </c>
      <c r="J584" s="14" t="s">
        <v>5008</v>
      </c>
      <c r="K584" t="str">
        <f t="shared" si="30"/>
        <v>Relighting/relamping</v>
      </c>
      <c r="M584" t="str">
        <f t="shared" si="31"/>
        <v>PC ARIADNE PROVIDENTIA</v>
      </c>
      <c r="N584" s="22" t="str">
        <f t="shared" si="32"/>
        <v>6c</v>
      </c>
    </row>
    <row r="585" spans="1:14" x14ac:dyDescent="0.3">
      <c r="A585" s="1">
        <v>4066592292</v>
      </c>
      <c r="B585" s="62" t="s">
        <v>324</v>
      </c>
      <c r="C585" s="33">
        <v>406633304</v>
      </c>
      <c r="D585" s="14" t="s">
        <v>4844</v>
      </c>
      <c r="E585" s="22" t="s">
        <v>6413</v>
      </c>
      <c r="F585" s="1" t="s">
        <v>447</v>
      </c>
      <c r="G585" s="1" t="s">
        <v>329</v>
      </c>
      <c r="H585" s="20">
        <v>312</v>
      </c>
      <c r="I585" s="1" t="s">
        <v>57</v>
      </c>
      <c r="J585" s="14" t="s">
        <v>5017</v>
      </c>
      <c r="K585" t="str">
        <f t="shared" si="30"/>
        <v>Relighting/relamping</v>
      </c>
      <c r="M585" t="str">
        <f t="shared" si="31"/>
        <v>PC ARIADNE PROVIDENTIA</v>
      </c>
      <c r="N585" s="22" t="str">
        <f t="shared" si="32"/>
        <v>6c</v>
      </c>
    </row>
    <row r="586" spans="1:14" x14ac:dyDescent="0.3">
      <c r="A586" s="1">
        <v>4066592292</v>
      </c>
      <c r="B586" s="62" t="s">
        <v>324</v>
      </c>
      <c r="C586" s="33">
        <v>406633304</v>
      </c>
      <c r="D586" s="14" t="s">
        <v>4844</v>
      </c>
      <c r="E586" s="22" t="s">
        <v>6413</v>
      </c>
      <c r="F586" s="1" t="s">
        <v>447</v>
      </c>
      <c r="G586" s="1" t="s">
        <v>329</v>
      </c>
      <c r="H586" s="20">
        <v>213</v>
      </c>
      <c r="I586" s="1" t="s">
        <v>57</v>
      </c>
      <c r="J586" s="14" t="s">
        <v>5026</v>
      </c>
      <c r="K586" t="str">
        <f t="shared" si="30"/>
        <v>Relighting/relamping</v>
      </c>
      <c r="M586" t="str">
        <f t="shared" si="31"/>
        <v>PC ARIADNE PROVIDENTIA</v>
      </c>
      <c r="N586" s="22" t="str">
        <f t="shared" si="32"/>
        <v>6c</v>
      </c>
    </row>
    <row r="587" spans="1:14" x14ac:dyDescent="0.3">
      <c r="A587" s="1">
        <v>4066592292</v>
      </c>
      <c r="B587" s="62" t="s">
        <v>324</v>
      </c>
      <c r="C587" s="33">
        <v>406633304</v>
      </c>
      <c r="D587" s="14" t="s">
        <v>4844</v>
      </c>
      <c r="E587" s="22" t="s">
        <v>6413</v>
      </c>
      <c r="F587" s="1" t="s">
        <v>447</v>
      </c>
      <c r="G587" s="1" t="s">
        <v>329</v>
      </c>
      <c r="H587" s="20">
        <v>127.8</v>
      </c>
      <c r="I587" s="1" t="s">
        <v>57</v>
      </c>
      <c r="J587" s="14" t="s">
        <v>5042</v>
      </c>
      <c r="K587" t="str">
        <f t="shared" si="30"/>
        <v>Relighting/relamping</v>
      </c>
      <c r="M587" t="str">
        <f t="shared" si="31"/>
        <v>PC ARIADNE PROVIDENTIA</v>
      </c>
      <c r="N587" s="22" t="str">
        <f t="shared" si="32"/>
        <v>6c</v>
      </c>
    </row>
    <row r="588" spans="1:14" x14ac:dyDescent="0.3">
      <c r="A588" s="1">
        <v>4066592292</v>
      </c>
      <c r="B588" s="62" t="s">
        <v>324</v>
      </c>
      <c r="C588" s="33">
        <v>406633304</v>
      </c>
      <c r="D588" s="14" t="s">
        <v>4851</v>
      </c>
      <c r="E588" s="22" t="s">
        <v>6413</v>
      </c>
      <c r="F588" s="1" t="s">
        <v>4852</v>
      </c>
      <c r="G588" s="1" t="s">
        <v>199</v>
      </c>
      <c r="H588" s="20">
        <v>20715</v>
      </c>
      <c r="I588" s="1" t="s">
        <v>57</v>
      </c>
      <c r="J588" s="14" t="s">
        <v>4853</v>
      </c>
      <c r="K588" t="str">
        <f t="shared" si="30"/>
        <v>Vloerisolatie</v>
      </c>
      <c r="M588" t="str">
        <f t="shared" si="31"/>
        <v>PVT De Liereman</v>
      </c>
      <c r="N588" s="22" t="str">
        <f t="shared" si="32"/>
        <v>6c</v>
      </c>
    </row>
    <row r="589" spans="1:14" x14ac:dyDescent="0.3">
      <c r="A589" s="1">
        <v>4066592292</v>
      </c>
      <c r="B589" s="62" t="s">
        <v>324</v>
      </c>
      <c r="C589" s="33">
        <v>406633304</v>
      </c>
      <c r="D589" s="14" t="s">
        <v>4851</v>
      </c>
      <c r="E589" s="22" t="s">
        <v>6413</v>
      </c>
      <c r="F589" s="1" t="s">
        <v>4852</v>
      </c>
      <c r="G589" s="1" t="s">
        <v>109</v>
      </c>
      <c r="H589" s="20">
        <v>8244</v>
      </c>
      <c r="I589" s="1" t="s">
        <v>57</v>
      </c>
      <c r="J589" s="14" t="s">
        <v>4870</v>
      </c>
      <c r="K589" t="str">
        <f t="shared" si="30"/>
        <v>Zonneboiler</v>
      </c>
      <c r="M589" t="str">
        <f t="shared" si="31"/>
        <v>PVT De Liereman</v>
      </c>
      <c r="N589" s="22" t="str">
        <f t="shared" si="32"/>
        <v>6c</v>
      </c>
    </row>
    <row r="590" spans="1:14" x14ac:dyDescent="0.3">
      <c r="A590" s="1">
        <v>4066592292</v>
      </c>
      <c r="B590" s="62" t="s">
        <v>324</v>
      </c>
      <c r="C590" s="33">
        <v>406633304</v>
      </c>
      <c r="D590" s="14" t="s">
        <v>4851</v>
      </c>
      <c r="E590" s="22" t="s">
        <v>6413</v>
      </c>
      <c r="F590" s="1" t="s">
        <v>4852</v>
      </c>
      <c r="G590" s="1" t="s">
        <v>242</v>
      </c>
      <c r="H590" s="20">
        <v>4416</v>
      </c>
      <c r="I590" s="1" t="s">
        <v>57</v>
      </c>
      <c r="J590" s="14" t="s">
        <v>4911</v>
      </c>
      <c r="K590" t="str">
        <f t="shared" si="30"/>
        <v>Regeltechnisch</v>
      </c>
      <c r="M590" t="str">
        <f t="shared" si="31"/>
        <v>PVT De Liereman</v>
      </c>
      <c r="N590" s="22" t="str">
        <f t="shared" si="32"/>
        <v>6c</v>
      </c>
    </row>
    <row r="591" spans="1:14" x14ac:dyDescent="0.3">
      <c r="A591" s="1">
        <v>4066592292</v>
      </c>
      <c r="B591" s="62" t="s">
        <v>324</v>
      </c>
      <c r="C591" s="33">
        <v>406633304</v>
      </c>
      <c r="D591" s="14" t="s">
        <v>4851</v>
      </c>
      <c r="E591" s="22" t="s">
        <v>6413</v>
      </c>
      <c r="F591" s="1" t="s">
        <v>4852</v>
      </c>
      <c r="G591" s="1" t="s">
        <v>62</v>
      </c>
      <c r="H591" s="20">
        <v>3304.7999999999997</v>
      </c>
      <c r="I591" s="1" t="s">
        <v>57</v>
      </c>
      <c r="J591" s="14" t="s">
        <v>4934</v>
      </c>
      <c r="K591" t="str">
        <f t="shared" si="30"/>
        <v>Muurisolatie</v>
      </c>
      <c r="M591" t="str">
        <f t="shared" si="31"/>
        <v>PVT De Liereman</v>
      </c>
      <c r="N591" s="22" t="str">
        <f t="shared" si="32"/>
        <v>6c</v>
      </c>
    </row>
    <row r="592" spans="1:14" x14ac:dyDescent="0.3">
      <c r="A592" s="1">
        <v>4066592292</v>
      </c>
      <c r="B592" s="62" t="s">
        <v>324</v>
      </c>
      <c r="C592" s="33">
        <v>406633304</v>
      </c>
      <c r="D592" s="14" t="s">
        <v>4851</v>
      </c>
      <c r="E592" s="22" t="s">
        <v>6413</v>
      </c>
      <c r="F592" s="1" t="s">
        <v>4852</v>
      </c>
      <c r="G592" s="1" t="s">
        <v>42</v>
      </c>
      <c r="H592" s="20">
        <v>995.99999999999989</v>
      </c>
      <c r="I592" s="1" t="s">
        <v>57</v>
      </c>
      <c r="J592" s="14" t="s">
        <v>4961</v>
      </c>
      <c r="K592" t="str">
        <f t="shared" si="30"/>
        <v>Isoleren pompen/kranen/hydraulica</v>
      </c>
      <c r="M592" t="str">
        <f t="shared" si="31"/>
        <v>PVT De Liereman</v>
      </c>
      <c r="N592" s="22" t="str">
        <f t="shared" si="32"/>
        <v>6c</v>
      </c>
    </row>
    <row r="593" spans="1:14" x14ac:dyDescent="0.3">
      <c r="A593" s="1">
        <v>4066592292</v>
      </c>
      <c r="B593" s="62" t="s">
        <v>324</v>
      </c>
      <c r="C593" s="33">
        <v>406633304</v>
      </c>
      <c r="D593" s="14" t="s">
        <v>4851</v>
      </c>
      <c r="E593" s="22" t="s">
        <v>6413</v>
      </c>
      <c r="F593" s="1" t="s">
        <v>4852</v>
      </c>
      <c r="G593" s="1" t="s">
        <v>242</v>
      </c>
      <c r="H593" s="20">
        <v>956.99999999999989</v>
      </c>
      <c r="I593" s="1" t="s">
        <v>57</v>
      </c>
      <c r="J593" s="14" t="s">
        <v>4962</v>
      </c>
      <c r="K593" t="str">
        <f t="shared" si="30"/>
        <v>Regeltechnisch</v>
      </c>
      <c r="M593" t="str">
        <f t="shared" si="31"/>
        <v>PVT De Liereman</v>
      </c>
      <c r="N593" s="22" t="str">
        <f t="shared" si="32"/>
        <v>6c</v>
      </c>
    </row>
    <row r="594" spans="1:14" x14ac:dyDescent="0.3">
      <c r="A594" s="1">
        <v>4066592292</v>
      </c>
      <c r="B594" s="62" t="s">
        <v>324</v>
      </c>
      <c r="C594" s="33">
        <v>406633304</v>
      </c>
      <c r="D594" s="14" t="s">
        <v>4900</v>
      </c>
      <c r="E594" s="22" t="s">
        <v>6413</v>
      </c>
      <c r="F594" s="1" t="s">
        <v>4901</v>
      </c>
      <c r="G594" s="1" t="s">
        <v>109</v>
      </c>
      <c r="H594" s="20">
        <v>5112</v>
      </c>
      <c r="I594" s="1" t="s">
        <v>57</v>
      </c>
      <c r="J594" s="14" t="s">
        <v>4902</v>
      </c>
      <c r="K594" t="str">
        <f t="shared" si="30"/>
        <v>Zonneboiler</v>
      </c>
      <c r="M594" t="str">
        <f t="shared" si="31"/>
        <v>PVT Den Heuvel</v>
      </c>
      <c r="N594" s="22" t="str">
        <f t="shared" si="32"/>
        <v>6c</v>
      </c>
    </row>
    <row r="595" spans="1:14" x14ac:dyDescent="0.3">
      <c r="A595" s="1">
        <v>4066592292</v>
      </c>
      <c r="B595" s="62" t="s">
        <v>324</v>
      </c>
      <c r="C595" s="33">
        <v>406633304</v>
      </c>
      <c r="D595" s="14" t="s">
        <v>4900</v>
      </c>
      <c r="E595" s="22" t="s">
        <v>6413</v>
      </c>
      <c r="F595" s="1" t="s">
        <v>4901</v>
      </c>
      <c r="G595" s="1" t="s">
        <v>242</v>
      </c>
      <c r="H595" s="20">
        <v>2400</v>
      </c>
      <c r="I595" s="1" t="s">
        <v>57</v>
      </c>
      <c r="J595" s="14" t="s">
        <v>4938</v>
      </c>
      <c r="K595" t="str">
        <f t="shared" si="30"/>
        <v>Regeltechnisch</v>
      </c>
      <c r="M595" t="str">
        <f t="shared" si="31"/>
        <v>PVT Den Heuvel</v>
      </c>
      <c r="N595" s="22" t="str">
        <f t="shared" si="32"/>
        <v>6c</v>
      </c>
    </row>
    <row r="596" spans="1:14" x14ac:dyDescent="0.3">
      <c r="A596" s="1">
        <v>4066592292</v>
      </c>
      <c r="B596" s="62" t="s">
        <v>324</v>
      </c>
      <c r="C596" s="33">
        <v>406633304</v>
      </c>
      <c r="D596" s="14" t="s">
        <v>4900</v>
      </c>
      <c r="E596" s="22" t="s">
        <v>6413</v>
      </c>
      <c r="F596" s="1" t="s">
        <v>4901</v>
      </c>
      <c r="G596" s="1" t="s">
        <v>242</v>
      </c>
      <c r="H596" s="20">
        <v>926.99999999999989</v>
      </c>
      <c r="I596" s="1" t="s">
        <v>57</v>
      </c>
      <c r="J596" s="14" t="s">
        <v>4966</v>
      </c>
      <c r="K596" t="str">
        <f t="shared" si="30"/>
        <v>Regeltechnisch</v>
      </c>
      <c r="M596" t="str">
        <f t="shared" si="31"/>
        <v>PVT Den Heuvel</v>
      </c>
      <c r="N596" s="22" t="str">
        <f t="shared" si="32"/>
        <v>6c</v>
      </c>
    </row>
    <row r="597" spans="1:14" x14ac:dyDescent="0.3">
      <c r="A597" s="1">
        <v>4066592292</v>
      </c>
      <c r="B597" s="62" t="s">
        <v>324</v>
      </c>
      <c r="C597" s="33">
        <v>406633304</v>
      </c>
      <c r="D597" s="14" t="s">
        <v>4900</v>
      </c>
      <c r="E597" s="22" t="s">
        <v>6413</v>
      </c>
      <c r="F597" s="1" t="s">
        <v>4901</v>
      </c>
      <c r="G597" s="1" t="s">
        <v>42</v>
      </c>
      <c r="H597" s="20">
        <v>76</v>
      </c>
      <c r="I597" s="1" t="s">
        <v>57</v>
      </c>
      <c r="J597" s="14" t="s">
        <v>5044</v>
      </c>
      <c r="K597" t="str">
        <f t="shared" si="30"/>
        <v>Isoleren pompen/kranen/hydraulica</v>
      </c>
      <c r="M597" t="str">
        <f t="shared" si="31"/>
        <v>PVT Den Heuvel</v>
      </c>
      <c r="N597" s="22" t="str">
        <f t="shared" si="32"/>
        <v>6c</v>
      </c>
    </row>
    <row r="598" spans="1:14" x14ac:dyDescent="0.3">
      <c r="A598" s="1">
        <v>4066592292</v>
      </c>
      <c r="B598" s="62" t="s">
        <v>324</v>
      </c>
      <c r="C598" s="33">
        <v>406633304</v>
      </c>
      <c r="D598" s="14" t="s">
        <v>4867</v>
      </c>
      <c r="E598" s="22" t="s">
        <v>6413</v>
      </c>
      <c r="F598" s="1" t="s">
        <v>4868</v>
      </c>
      <c r="G598" s="1" t="s">
        <v>109</v>
      </c>
      <c r="H598" s="20">
        <v>8244</v>
      </c>
      <c r="I598" s="1" t="s">
        <v>57</v>
      </c>
      <c r="J598" s="14" t="s">
        <v>4869</v>
      </c>
      <c r="K598" t="str">
        <f t="shared" si="30"/>
        <v>Zonneboiler</v>
      </c>
      <c r="M598" t="str">
        <f t="shared" si="31"/>
        <v>PVT Waesdonck</v>
      </c>
      <c r="N598" s="22" t="str">
        <f t="shared" si="32"/>
        <v>6c</v>
      </c>
    </row>
    <row r="599" spans="1:14" x14ac:dyDescent="0.3">
      <c r="A599" s="1">
        <v>4066592292</v>
      </c>
      <c r="B599" s="62" t="s">
        <v>324</v>
      </c>
      <c r="C599" s="33">
        <v>406633304</v>
      </c>
      <c r="D599" s="14" t="s">
        <v>4867</v>
      </c>
      <c r="E599" s="22" t="s">
        <v>6413</v>
      </c>
      <c r="F599" s="1" t="s">
        <v>4868</v>
      </c>
      <c r="G599" s="1" t="s">
        <v>242</v>
      </c>
      <c r="H599" s="20">
        <v>939</v>
      </c>
      <c r="I599" s="1" t="s">
        <v>57</v>
      </c>
      <c r="J599" s="14" t="s">
        <v>4963</v>
      </c>
      <c r="K599" t="str">
        <f t="shared" si="30"/>
        <v>Regeltechnisch</v>
      </c>
      <c r="M599" t="str">
        <f t="shared" si="31"/>
        <v>PVT Waesdonck</v>
      </c>
      <c r="N599" s="22" t="str">
        <f t="shared" si="32"/>
        <v>6c</v>
      </c>
    </row>
    <row r="600" spans="1:14" x14ac:dyDescent="0.3">
      <c r="A600" s="1">
        <v>4066592292</v>
      </c>
      <c r="B600" s="62" t="s">
        <v>324</v>
      </c>
      <c r="C600" s="33">
        <v>406633304</v>
      </c>
      <c r="D600" s="14" t="s">
        <v>4856</v>
      </c>
      <c r="E600" s="22" t="s">
        <v>6413</v>
      </c>
      <c r="F600" s="1" t="s">
        <v>4857</v>
      </c>
      <c r="G600" s="1" t="s">
        <v>62</v>
      </c>
      <c r="H600" s="20">
        <v>14332.5</v>
      </c>
      <c r="I600" s="1" t="s">
        <v>57</v>
      </c>
      <c r="J600" s="14" t="s">
        <v>4858</v>
      </c>
      <c r="K600" t="str">
        <f t="shared" si="30"/>
        <v>Muurisolatie</v>
      </c>
      <c r="M600" t="str">
        <f t="shared" si="31"/>
        <v>St-Gregorius Sector Q</v>
      </c>
      <c r="N600" s="22" t="str">
        <f t="shared" si="32"/>
        <v>6c</v>
      </c>
    </row>
    <row r="601" spans="1:14" x14ac:dyDescent="0.3">
      <c r="A601" s="1">
        <v>4066592292</v>
      </c>
      <c r="B601" s="62" t="s">
        <v>324</v>
      </c>
      <c r="C601" s="33">
        <v>406633304</v>
      </c>
      <c r="D601" s="14" t="s">
        <v>4861</v>
      </c>
      <c r="E601" s="22" t="s">
        <v>6413</v>
      </c>
      <c r="F601" s="1" t="s">
        <v>4862</v>
      </c>
      <c r="G601" s="1" t="s">
        <v>62</v>
      </c>
      <c r="H601" s="20">
        <v>10245.9</v>
      </c>
      <c r="I601" s="1" t="s">
        <v>57</v>
      </c>
      <c r="J601" s="14" t="s">
        <v>4863</v>
      </c>
      <c r="K601" t="str">
        <f t="shared" si="30"/>
        <v>Muurisolatie</v>
      </c>
      <c r="M601" t="str">
        <f t="shared" si="31"/>
        <v>St-Gregorius Sector U</v>
      </c>
      <c r="N601" s="22" t="str">
        <f t="shared" si="32"/>
        <v>6c</v>
      </c>
    </row>
    <row r="602" spans="1:14" x14ac:dyDescent="0.3">
      <c r="A602" s="1">
        <v>4066592292</v>
      </c>
      <c r="B602" s="62" t="s">
        <v>324</v>
      </c>
      <c r="C602" s="33">
        <v>406633304</v>
      </c>
      <c r="D602" s="14" t="s">
        <v>4944</v>
      </c>
      <c r="E602" s="22" t="s">
        <v>6413</v>
      </c>
      <c r="F602" s="1" t="s">
        <v>477</v>
      </c>
      <c r="G602" s="1" t="s">
        <v>88</v>
      </c>
      <c r="H602" s="20">
        <v>2100</v>
      </c>
      <c r="I602" s="1" t="s">
        <v>57</v>
      </c>
      <c r="J602" s="14" t="s">
        <v>4945</v>
      </c>
      <c r="K602" t="str">
        <f t="shared" si="30"/>
        <v>Vervangen pompen</v>
      </c>
      <c r="M602" t="str">
        <f t="shared" si="31"/>
        <v>St-Gregorius Sector V</v>
      </c>
      <c r="N602" s="22" t="str">
        <f t="shared" si="32"/>
        <v>6c</v>
      </c>
    </row>
    <row r="603" spans="1:14" x14ac:dyDescent="0.3">
      <c r="A603" s="1">
        <v>4066592292</v>
      </c>
      <c r="B603" s="62" t="s">
        <v>324</v>
      </c>
      <c r="C603" s="33">
        <v>406633304</v>
      </c>
      <c r="D603" s="14" t="s">
        <v>4944</v>
      </c>
      <c r="E603" s="22" t="s">
        <v>6413</v>
      </c>
      <c r="F603" s="1" t="s">
        <v>477</v>
      </c>
      <c r="G603" s="1" t="s">
        <v>77</v>
      </c>
      <c r="H603" s="20">
        <v>285</v>
      </c>
      <c r="I603" s="1" t="s">
        <v>57</v>
      </c>
      <c r="J603" s="14" t="s">
        <v>5020</v>
      </c>
      <c r="K603" t="str">
        <f t="shared" si="30"/>
        <v>Isoleren leidingen</v>
      </c>
      <c r="M603" t="str">
        <f t="shared" si="31"/>
        <v>St-Gregorius Sector V</v>
      </c>
      <c r="N603" s="22" t="str">
        <f t="shared" si="32"/>
        <v>6c</v>
      </c>
    </row>
    <row r="604" spans="1:14" x14ac:dyDescent="0.3">
      <c r="A604" s="1">
        <v>4066592292</v>
      </c>
      <c r="B604" s="62" t="s">
        <v>324</v>
      </c>
      <c r="C604" s="33">
        <v>406633304</v>
      </c>
      <c r="D604" s="14" t="s">
        <v>4957</v>
      </c>
      <c r="E604" s="22" t="s">
        <v>6413</v>
      </c>
      <c r="F604" s="1" t="s">
        <v>479</v>
      </c>
      <c r="G604" s="1" t="s">
        <v>88</v>
      </c>
      <c r="H604" s="20">
        <v>1200</v>
      </c>
      <c r="I604" s="1" t="s">
        <v>57</v>
      </c>
      <c r="J604" s="14" t="s">
        <v>4958</v>
      </c>
      <c r="K604" t="str">
        <f t="shared" si="30"/>
        <v>Vervangen pompen</v>
      </c>
      <c r="M604" t="str">
        <f t="shared" si="31"/>
        <v>St-Gregorius Sector W</v>
      </c>
      <c r="N604" s="22" t="str">
        <f t="shared" si="32"/>
        <v>6c</v>
      </c>
    </row>
    <row r="605" spans="1:14" x14ac:dyDescent="0.3">
      <c r="A605" s="1">
        <v>4066592292</v>
      </c>
      <c r="B605" s="62" t="s">
        <v>324</v>
      </c>
      <c r="C605" s="33">
        <v>406633304</v>
      </c>
      <c r="D605" s="14" t="s">
        <v>4931</v>
      </c>
      <c r="E605" s="22" t="s">
        <v>6413</v>
      </c>
      <c r="F605" s="1" t="s">
        <v>4932</v>
      </c>
      <c r="G605" s="1" t="s">
        <v>62</v>
      </c>
      <c r="H605" s="20">
        <v>3498.6</v>
      </c>
      <c r="I605" s="1" t="s">
        <v>57</v>
      </c>
      <c r="J605" s="14" t="s">
        <v>4933</v>
      </c>
      <c r="K605" t="str">
        <f t="shared" si="30"/>
        <v>Muurisolatie</v>
      </c>
      <c r="M605" t="str">
        <f t="shared" si="31"/>
        <v>St-Gregorius Sector X</v>
      </c>
      <c r="N605" s="22" t="str">
        <f t="shared" si="32"/>
        <v>6c</v>
      </c>
    </row>
    <row r="606" spans="1:14" x14ac:dyDescent="0.3">
      <c r="A606" s="1">
        <v>4066592292</v>
      </c>
      <c r="B606" s="62" t="s">
        <v>324</v>
      </c>
      <c r="C606" s="33">
        <v>406633304</v>
      </c>
      <c r="D606" s="14" t="s">
        <v>4931</v>
      </c>
      <c r="E606" s="22" t="s">
        <v>6413</v>
      </c>
      <c r="F606" s="1" t="s">
        <v>4932</v>
      </c>
      <c r="G606" s="1" t="s">
        <v>88</v>
      </c>
      <c r="H606" s="20">
        <v>600</v>
      </c>
      <c r="I606" s="1" t="s">
        <v>57</v>
      </c>
      <c r="J606" s="14" t="s">
        <v>4992</v>
      </c>
      <c r="K606" t="str">
        <f t="shared" si="30"/>
        <v>Vervangen pompen</v>
      </c>
      <c r="M606" t="str">
        <f t="shared" si="31"/>
        <v>St-Gregorius Sector X</v>
      </c>
      <c r="N606" s="22" t="str">
        <f t="shared" si="32"/>
        <v>6c</v>
      </c>
    </row>
    <row r="607" spans="1:14" x14ac:dyDescent="0.3">
      <c r="A607" s="1">
        <v>4066592292</v>
      </c>
      <c r="B607" s="62" t="s">
        <v>324</v>
      </c>
      <c r="C607" s="33">
        <v>406633304</v>
      </c>
      <c r="D607" s="14" t="s">
        <v>4931</v>
      </c>
      <c r="E607" s="22" t="s">
        <v>6413</v>
      </c>
      <c r="F607" s="1" t="s">
        <v>4932</v>
      </c>
      <c r="G607" s="1" t="s">
        <v>329</v>
      </c>
      <c r="H607" s="20">
        <v>541.5</v>
      </c>
      <c r="I607" s="1" t="s">
        <v>57</v>
      </c>
      <c r="J607" s="14" t="s">
        <v>4999</v>
      </c>
      <c r="K607" t="str">
        <f t="shared" si="30"/>
        <v>Relighting/relamping</v>
      </c>
      <c r="M607" t="str">
        <f t="shared" si="31"/>
        <v>St-Gregorius Sector X</v>
      </c>
      <c r="N607" s="22" t="str">
        <f t="shared" si="32"/>
        <v>6c</v>
      </c>
    </row>
    <row r="608" spans="1:14" x14ac:dyDescent="0.3">
      <c r="A608" s="1">
        <v>4066592292</v>
      </c>
      <c r="B608" s="62" t="s">
        <v>324</v>
      </c>
      <c r="C608" s="33">
        <v>406633304</v>
      </c>
      <c r="D608" s="14" t="s">
        <v>4931</v>
      </c>
      <c r="E608" s="22" t="s">
        <v>6413</v>
      </c>
      <c r="F608" s="1" t="s">
        <v>4932</v>
      </c>
      <c r="G608" s="1" t="s">
        <v>77</v>
      </c>
      <c r="H608" s="20">
        <v>79</v>
      </c>
      <c r="I608" s="1" t="s">
        <v>57</v>
      </c>
      <c r="J608" s="14" t="s">
        <v>5043</v>
      </c>
      <c r="K608" t="str">
        <f t="shared" si="30"/>
        <v>Isoleren leidingen</v>
      </c>
      <c r="M608" t="str">
        <f t="shared" si="31"/>
        <v>St-Gregorius Sector X</v>
      </c>
      <c r="N608" s="22" t="str">
        <f t="shared" si="32"/>
        <v>6c</v>
      </c>
    </row>
    <row r="609" spans="1:14" x14ac:dyDescent="0.3">
      <c r="A609" s="1">
        <v>4066592292</v>
      </c>
      <c r="B609" s="62" t="s">
        <v>324</v>
      </c>
      <c r="C609" s="33">
        <v>406633304</v>
      </c>
      <c r="D609" s="14" t="s">
        <v>4848</v>
      </c>
      <c r="E609" s="22" t="s">
        <v>6413</v>
      </c>
      <c r="F609" s="1" t="s">
        <v>478</v>
      </c>
      <c r="G609" s="1" t="s">
        <v>201</v>
      </c>
      <c r="H609" s="20">
        <v>24327.899999999998</v>
      </c>
      <c r="I609" s="1" t="s">
        <v>57</v>
      </c>
      <c r="J609" s="14" t="s">
        <v>4849</v>
      </c>
      <c r="K609" t="str">
        <f t="shared" si="30"/>
        <v>Schrijnwerkrenovatie</v>
      </c>
      <c r="M609" t="str">
        <f t="shared" si="31"/>
        <v>St-Gregorius Sector Y</v>
      </c>
      <c r="N609" s="22" t="str">
        <f t="shared" si="32"/>
        <v>6c</v>
      </c>
    </row>
    <row r="610" spans="1:14" x14ac:dyDescent="0.3">
      <c r="A610" s="1">
        <v>4066592292</v>
      </c>
      <c r="B610" s="62" t="s">
        <v>324</v>
      </c>
      <c r="C610" s="33">
        <v>406633304</v>
      </c>
      <c r="D610" s="14" t="s">
        <v>4848</v>
      </c>
      <c r="E610" s="22" t="s">
        <v>6413</v>
      </c>
      <c r="F610" s="1" t="s">
        <v>478</v>
      </c>
      <c r="G610" s="1" t="s">
        <v>88</v>
      </c>
      <c r="H610" s="20">
        <v>3000</v>
      </c>
      <c r="I610" s="1" t="s">
        <v>57</v>
      </c>
      <c r="J610" s="14" t="s">
        <v>4935</v>
      </c>
      <c r="K610" t="str">
        <f t="shared" si="30"/>
        <v>Vervangen pompen</v>
      </c>
      <c r="M610" t="str">
        <f t="shared" si="31"/>
        <v>St-Gregorius Sector Y</v>
      </c>
      <c r="N610" s="22" t="str">
        <f t="shared" si="32"/>
        <v>6c</v>
      </c>
    </row>
    <row r="611" spans="1:14" x14ac:dyDescent="0.3">
      <c r="A611" s="1">
        <v>4066592292</v>
      </c>
      <c r="B611" s="62" t="s">
        <v>324</v>
      </c>
      <c r="C611" s="33">
        <v>406633304</v>
      </c>
      <c r="D611" s="14" t="s">
        <v>4848</v>
      </c>
      <c r="E611" s="22" t="s">
        <v>6413</v>
      </c>
      <c r="F611" s="1" t="s">
        <v>478</v>
      </c>
      <c r="G611" s="1" t="s">
        <v>77</v>
      </c>
      <c r="H611" s="20">
        <v>510</v>
      </c>
      <c r="I611" s="1" t="s">
        <v>57</v>
      </c>
      <c r="J611" s="14" t="s">
        <v>5006</v>
      </c>
      <c r="K611" t="str">
        <f t="shared" si="30"/>
        <v>Isoleren leidingen</v>
      </c>
      <c r="M611" t="str">
        <f t="shared" si="31"/>
        <v>St-Gregorius Sector Y</v>
      </c>
      <c r="N611" s="22" t="str">
        <f t="shared" si="32"/>
        <v>6c</v>
      </c>
    </row>
    <row r="612" spans="1:14" x14ac:dyDescent="0.3">
      <c r="A612" s="1">
        <v>4066592292</v>
      </c>
      <c r="B612" s="62" t="s">
        <v>324</v>
      </c>
      <c r="C612" s="33">
        <v>406633304</v>
      </c>
      <c r="D612" s="14" t="s">
        <v>4897</v>
      </c>
      <c r="E612" s="22" t="s">
        <v>6413</v>
      </c>
      <c r="F612" s="1" t="s">
        <v>4898</v>
      </c>
      <c r="G612" s="1" t="s">
        <v>195</v>
      </c>
      <c r="H612" s="20">
        <v>5148</v>
      </c>
      <c r="I612" s="1" t="s">
        <v>57</v>
      </c>
      <c r="J612" s="14" t="s">
        <v>4899</v>
      </c>
      <c r="K612" t="str">
        <f t="shared" si="30"/>
        <v>Dakisolatie</v>
      </c>
      <c r="M612" t="str">
        <f t="shared" si="31"/>
        <v>St-Gregorius Sector Z</v>
      </c>
      <c r="N612" s="22" t="str">
        <f t="shared" si="32"/>
        <v>6c</v>
      </c>
    </row>
    <row r="613" spans="1:14" x14ac:dyDescent="0.3">
      <c r="A613" s="1">
        <v>4066592292</v>
      </c>
      <c r="B613" s="62" t="s">
        <v>324</v>
      </c>
      <c r="C613" s="33">
        <v>406633304</v>
      </c>
      <c r="D613" s="14" t="s">
        <v>4897</v>
      </c>
      <c r="E613" s="22" t="s">
        <v>6413</v>
      </c>
      <c r="F613" s="1" t="s">
        <v>4898</v>
      </c>
      <c r="G613" s="1" t="s">
        <v>195</v>
      </c>
      <c r="H613" s="20">
        <v>5100</v>
      </c>
      <c r="I613" s="1" t="s">
        <v>57</v>
      </c>
      <c r="J613" s="14" t="s">
        <v>4903</v>
      </c>
      <c r="K613" t="str">
        <f t="shared" si="30"/>
        <v>Dakisolatie</v>
      </c>
      <c r="M613" t="str">
        <f t="shared" si="31"/>
        <v>St-Gregorius Sector Z</v>
      </c>
      <c r="N613" s="22" t="str">
        <f t="shared" si="32"/>
        <v>6c</v>
      </c>
    </row>
    <row r="614" spans="1:14" x14ac:dyDescent="0.3">
      <c r="A614" s="1">
        <v>4066592292</v>
      </c>
      <c r="B614" s="62" t="s">
        <v>324</v>
      </c>
      <c r="C614" s="33">
        <v>406633304</v>
      </c>
      <c r="D614" s="14" t="s">
        <v>4897</v>
      </c>
      <c r="E614" s="22" t="s">
        <v>6413</v>
      </c>
      <c r="F614" s="1" t="s">
        <v>4898</v>
      </c>
      <c r="G614" s="1" t="s">
        <v>77</v>
      </c>
      <c r="H614" s="20">
        <v>132</v>
      </c>
      <c r="I614" s="1" t="s">
        <v>57</v>
      </c>
      <c r="J614" s="14" t="s">
        <v>5041</v>
      </c>
      <c r="K614" t="str">
        <f t="shared" si="30"/>
        <v>Isoleren leidingen</v>
      </c>
      <c r="M614" t="str">
        <f t="shared" si="31"/>
        <v>St-Gregorius Sector Z</v>
      </c>
      <c r="N614" s="22" t="str">
        <f t="shared" si="32"/>
        <v>6c</v>
      </c>
    </row>
    <row r="615" spans="1:14" x14ac:dyDescent="0.3">
      <c r="A615" s="1">
        <v>4066592292</v>
      </c>
      <c r="B615" s="62" t="s">
        <v>20</v>
      </c>
      <c r="C615" s="33">
        <v>406633304</v>
      </c>
      <c r="D615" s="14" t="s">
        <v>5310</v>
      </c>
      <c r="E615" s="22" t="s">
        <v>6413</v>
      </c>
      <c r="F615" s="1" t="s">
        <v>5098</v>
      </c>
      <c r="G615" s="1" t="s">
        <v>474</v>
      </c>
      <c r="H615" s="20">
        <v>16101</v>
      </c>
      <c r="I615" s="1" t="s">
        <v>23</v>
      </c>
      <c r="J615" s="14" t="s">
        <v>5311</v>
      </c>
      <c r="K615" t="str">
        <f t="shared" si="30"/>
        <v>PV-panelen</v>
      </c>
      <c r="M615" t="str">
        <f t="shared" si="31"/>
        <v>OCSF DCH</v>
      </c>
      <c r="N615" s="22" t="str">
        <f t="shared" si="32"/>
        <v>R1</v>
      </c>
    </row>
    <row r="616" spans="1:14" x14ac:dyDescent="0.3">
      <c r="A616" s="1">
        <v>4066592292</v>
      </c>
      <c r="B616" s="62" t="s">
        <v>20</v>
      </c>
      <c r="C616" s="33">
        <v>406633304</v>
      </c>
      <c r="D616" s="14" t="s">
        <v>5308</v>
      </c>
      <c r="E616" s="22" t="s">
        <v>6413</v>
      </c>
      <c r="F616" s="1" t="s">
        <v>55</v>
      </c>
      <c r="G616" s="1" t="s">
        <v>474</v>
      </c>
      <c r="H616" s="20">
        <v>25239</v>
      </c>
      <c r="I616" s="1" t="s">
        <v>23</v>
      </c>
      <c r="J616" s="14" t="s">
        <v>5309</v>
      </c>
      <c r="K616" t="str">
        <f t="shared" si="30"/>
        <v>PV-panelen</v>
      </c>
      <c r="M616" t="str">
        <f t="shared" si="31"/>
        <v>OCSF Den Heuvel Hasselt</v>
      </c>
      <c r="N616" s="22" t="str">
        <f t="shared" si="32"/>
        <v>R1</v>
      </c>
    </row>
    <row r="617" spans="1:14" x14ac:dyDescent="0.3">
      <c r="A617" s="1">
        <v>4071480905</v>
      </c>
      <c r="B617" s="62">
        <v>4</v>
      </c>
      <c r="C617" s="33">
        <v>406677745</v>
      </c>
      <c r="D617" s="14" t="s">
        <v>792</v>
      </c>
      <c r="E617" s="22" t="s">
        <v>6241</v>
      </c>
      <c r="F617" s="1" t="s">
        <v>793</v>
      </c>
      <c r="G617" s="1" t="s">
        <v>195</v>
      </c>
      <c r="H617" s="20">
        <v>42264</v>
      </c>
      <c r="I617" s="1" t="s">
        <v>23</v>
      </c>
      <c r="J617" s="14" t="s">
        <v>794</v>
      </c>
      <c r="K617" t="str">
        <f t="shared" si="30"/>
        <v>Dakisolatie</v>
      </c>
      <c r="M617" t="str">
        <f t="shared" si="31"/>
        <v>Rietbeemden</v>
      </c>
      <c r="N617" s="22">
        <f t="shared" si="32"/>
        <v>4</v>
      </c>
    </row>
    <row r="618" spans="1:14" x14ac:dyDescent="0.3">
      <c r="A618" s="1">
        <v>4071480905</v>
      </c>
      <c r="B618" s="62">
        <v>7</v>
      </c>
      <c r="C618" s="33">
        <v>406677745</v>
      </c>
      <c r="D618" s="14" t="s">
        <v>787</v>
      </c>
      <c r="E618" s="22" t="s">
        <v>6241</v>
      </c>
      <c r="F618" s="1" t="s">
        <v>788</v>
      </c>
      <c r="G618" s="1" t="s">
        <v>327</v>
      </c>
      <c r="H618" s="20">
        <v>900</v>
      </c>
      <c r="I618" s="1" t="s">
        <v>23</v>
      </c>
      <c r="J618" s="14" t="s">
        <v>789</v>
      </c>
      <c r="K618" t="str">
        <f t="shared" si="30"/>
        <v>Regeltechn. verwarming</v>
      </c>
      <c r="M618" t="str">
        <f t="shared" si="31"/>
        <v>OC Nieuwe Vaart MFC - hoofdgebouw</v>
      </c>
      <c r="N618" s="22">
        <f t="shared" si="32"/>
        <v>7</v>
      </c>
    </row>
    <row r="619" spans="1:14" x14ac:dyDescent="0.3">
      <c r="A619" s="1">
        <v>4071480905</v>
      </c>
      <c r="B619" s="62">
        <v>7</v>
      </c>
      <c r="C619" s="33">
        <v>406677745</v>
      </c>
      <c r="D619" s="14" t="s">
        <v>787</v>
      </c>
      <c r="E619" s="22" t="s">
        <v>6241</v>
      </c>
      <c r="F619" s="1" t="s">
        <v>788</v>
      </c>
      <c r="G619" s="1" t="s">
        <v>88</v>
      </c>
      <c r="H619" s="20">
        <v>537</v>
      </c>
      <c r="I619" s="1" t="s">
        <v>23</v>
      </c>
      <c r="J619" s="14" t="s">
        <v>790</v>
      </c>
      <c r="K619" t="str">
        <f t="shared" si="30"/>
        <v>Vervangen pompen</v>
      </c>
      <c r="M619" t="str">
        <f t="shared" si="31"/>
        <v>OC Nieuwe Vaart MFC - hoofdgebouw</v>
      </c>
      <c r="N619" s="22">
        <f t="shared" si="32"/>
        <v>7</v>
      </c>
    </row>
    <row r="620" spans="1:14" x14ac:dyDescent="0.3">
      <c r="A620" s="1">
        <v>4071480905</v>
      </c>
      <c r="B620" s="62">
        <v>7</v>
      </c>
      <c r="C620" s="33">
        <v>406677745</v>
      </c>
      <c r="D620" s="14" t="s">
        <v>787</v>
      </c>
      <c r="E620" s="22" t="s">
        <v>6241</v>
      </c>
      <c r="F620" s="1" t="s">
        <v>788</v>
      </c>
      <c r="G620" s="1" t="s">
        <v>62</v>
      </c>
      <c r="H620" s="20">
        <v>396</v>
      </c>
      <c r="I620" s="1" t="s">
        <v>23</v>
      </c>
      <c r="J620" s="14" t="s">
        <v>791</v>
      </c>
      <c r="K620" t="str">
        <f t="shared" si="30"/>
        <v>Muurisolatie</v>
      </c>
      <c r="M620" t="str">
        <f t="shared" si="31"/>
        <v>OC Nieuwe Vaart MFC - hoofdgebouw</v>
      </c>
      <c r="N620" s="22">
        <f t="shared" si="32"/>
        <v>7</v>
      </c>
    </row>
    <row r="621" spans="1:14" x14ac:dyDescent="0.3">
      <c r="A621" s="1">
        <v>4076721866</v>
      </c>
      <c r="B621" s="62" t="s">
        <v>357</v>
      </c>
      <c r="C621" s="33">
        <v>407201842</v>
      </c>
      <c r="D621" s="14" t="s">
        <v>795</v>
      </c>
      <c r="E621" s="22" t="s">
        <v>6242</v>
      </c>
      <c r="F621" s="1" t="s">
        <v>796</v>
      </c>
      <c r="G621" s="1" t="s">
        <v>210</v>
      </c>
      <c r="H621" s="20">
        <v>116856</v>
      </c>
      <c r="I621" s="1" t="s">
        <v>23</v>
      </c>
      <c r="J621" s="14" t="s">
        <v>799</v>
      </c>
      <c r="K621" t="str">
        <f t="shared" si="30"/>
        <v>Stookplaatsrenovatie</v>
      </c>
      <c r="M621" t="str">
        <f t="shared" si="31"/>
        <v>Sint-Vincentiusziekenhui</v>
      </c>
      <c r="N621" s="22" t="str">
        <f t="shared" si="32"/>
        <v>6a</v>
      </c>
    </row>
    <row r="622" spans="1:14" x14ac:dyDescent="0.3">
      <c r="A622" s="1">
        <v>4076721866</v>
      </c>
      <c r="B622" s="62" t="s">
        <v>324</v>
      </c>
      <c r="C622" s="33">
        <v>407201842</v>
      </c>
      <c r="D622" s="14" t="s">
        <v>795</v>
      </c>
      <c r="E622" s="22" t="s">
        <v>6242</v>
      </c>
      <c r="F622" s="1" t="s">
        <v>796</v>
      </c>
      <c r="G622" s="1" t="s">
        <v>329</v>
      </c>
      <c r="H622" s="20">
        <v>137250</v>
      </c>
      <c r="I622" s="1" t="s">
        <v>23</v>
      </c>
      <c r="J622" s="14" t="s">
        <v>797</v>
      </c>
      <c r="K622" t="str">
        <f t="shared" si="30"/>
        <v>Relighting/relamping</v>
      </c>
      <c r="M622" t="str">
        <f t="shared" si="31"/>
        <v>Sint-Vincentiusziekenhui</v>
      </c>
      <c r="N622" s="22" t="str">
        <f t="shared" si="32"/>
        <v>6c</v>
      </c>
    </row>
    <row r="623" spans="1:14" x14ac:dyDescent="0.3">
      <c r="A623" s="1">
        <v>4076721866</v>
      </c>
      <c r="B623" s="62" t="s">
        <v>324</v>
      </c>
      <c r="C623" s="33">
        <v>407201842</v>
      </c>
      <c r="D623" s="14" t="s">
        <v>795</v>
      </c>
      <c r="E623" s="22" t="s">
        <v>6242</v>
      </c>
      <c r="F623" s="1" t="s">
        <v>796</v>
      </c>
      <c r="G623" s="1" t="s">
        <v>42</v>
      </c>
      <c r="H623" s="20">
        <v>11850</v>
      </c>
      <c r="I623" s="1" t="s">
        <v>23</v>
      </c>
      <c r="J623" s="14" t="s">
        <v>798</v>
      </c>
      <c r="K623" t="str">
        <f t="shared" si="30"/>
        <v>Isoleren pompen/kranen/hydraulica</v>
      </c>
      <c r="M623" t="str">
        <f t="shared" si="31"/>
        <v>Sint-Vincentiusziekenhui</v>
      </c>
      <c r="N623" s="22" t="str">
        <f t="shared" si="32"/>
        <v>6c</v>
      </c>
    </row>
    <row r="624" spans="1:14" x14ac:dyDescent="0.3">
      <c r="A624" s="1">
        <v>4081144266</v>
      </c>
      <c r="B624" s="62">
        <v>10</v>
      </c>
      <c r="C624" s="33">
        <v>407644082</v>
      </c>
      <c r="D624" s="14" t="s">
        <v>800</v>
      </c>
      <c r="E624" s="22" t="s">
        <v>801</v>
      </c>
      <c r="F624" s="1" t="s">
        <v>802</v>
      </c>
      <c r="G624" s="1" t="s">
        <v>214</v>
      </c>
      <c r="H624" s="20">
        <v>137140.79999999999</v>
      </c>
      <c r="I624" s="1" t="s">
        <v>23</v>
      </c>
      <c r="J624" s="14" t="s">
        <v>803</v>
      </c>
      <c r="K624" t="str">
        <f t="shared" si="30"/>
        <v>Dakisolatie plat dak</v>
      </c>
      <c r="M624" t="str">
        <f t="shared" si="31"/>
        <v>Campus H.Hart</v>
      </c>
      <c r="N624" s="22">
        <f t="shared" si="32"/>
        <v>10</v>
      </c>
    </row>
    <row r="625" spans="1:14" x14ac:dyDescent="0.3">
      <c r="A625" s="1">
        <v>4077293940</v>
      </c>
      <c r="B625" s="62">
        <v>7</v>
      </c>
      <c r="C625" s="33">
        <v>407703470</v>
      </c>
      <c r="D625" s="14" t="s">
        <v>807</v>
      </c>
      <c r="E625" s="22" t="s">
        <v>6243</v>
      </c>
      <c r="F625" s="1" t="s">
        <v>805</v>
      </c>
      <c r="G625" s="1" t="s">
        <v>195</v>
      </c>
      <c r="H625" s="20">
        <v>107058.59999999999</v>
      </c>
      <c r="I625" s="1" t="s">
        <v>23</v>
      </c>
      <c r="J625" s="14" t="s">
        <v>808</v>
      </c>
      <c r="K625" t="str">
        <f t="shared" si="30"/>
        <v>Dakisolatie</v>
      </c>
      <c r="M625" t="str">
        <f t="shared" si="31"/>
        <v>Hoofdgebouw</v>
      </c>
      <c r="N625" s="22">
        <f t="shared" si="32"/>
        <v>7</v>
      </c>
    </row>
    <row r="626" spans="1:14" x14ac:dyDescent="0.3">
      <c r="A626" s="1">
        <v>4077293940</v>
      </c>
      <c r="B626" s="62">
        <v>7</v>
      </c>
      <c r="C626" s="33">
        <v>407703470</v>
      </c>
      <c r="D626" s="14" t="s">
        <v>807</v>
      </c>
      <c r="E626" s="22" t="s">
        <v>6243</v>
      </c>
      <c r="F626" s="1" t="s">
        <v>805</v>
      </c>
      <c r="G626" s="1" t="s">
        <v>210</v>
      </c>
      <c r="H626" s="20">
        <v>8956.7999999999993</v>
      </c>
      <c r="I626" s="1" t="s">
        <v>23</v>
      </c>
      <c r="J626" s="14" t="s">
        <v>809</v>
      </c>
      <c r="K626" t="str">
        <f t="shared" si="30"/>
        <v>Stookplaatsrenovatie</v>
      </c>
      <c r="M626" t="str">
        <f t="shared" si="31"/>
        <v>Hoofdgebouw</v>
      </c>
      <c r="N626" s="22">
        <f t="shared" si="32"/>
        <v>7</v>
      </c>
    </row>
    <row r="627" spans="1:14" x14ac:dyDescent="0.3">
      <c r="A627" s="1">
        <v>4077293940</v>
      </c>
      <c r="B627" s="62">
        <v>9</v>
      </c>
      <c r="C627" s="33">
        <v>407703470</v>
      </c>
      <c r="D627" s="14" t="s">
        <v>804</v>
      </c>
      <c r="E627" s="22" t="s">
        <v>6243</v>
      </c>
      <c r="F627" s="1" t="s">
        <v>805</v>
      </c>
      <c r="G627" s="1" t="s">
        <v>62</v>
      </c>
      <c r="H627" s="20">
        <v>12500</v>
      </c>
      <c r="I627" s="1" t="s">
        <v>57</v>
      </c>
      <c r="J627" s="14" t="s">
        <v>806</v>
      </c>
      <c r="K627" t="str">
        <f t="shared" si="30"/>
        <v>Muurisolatie</v>
      </c>
      <c r="M627" t="str">
        <f t="shared" si="31"/>
        <v>Hoofdgebouw</v>
      </c>
      <c r="N627" s="22">
        <f t="shared" si="32"/>
        <v>9</v>
      </c>
    </row>
    <row r="628" spans="1:14" x14ac:dyDescent="0.3">
      <c r="A628" s="1">
        <v>4077293940</v>
      </c>
      <c r="B628" s="62" t="s">
        <v>20</v>
      </c>
      <c r="C628" s="33">
        <v>407703470</v>
      </c>
      <c r="D628" s="14" t="s">
        <v>5312</v>
      </c>
      <c r="E628" s="22" t="s">
        <v>6243</v>
      </c>
      <c r="F628" s="1" t="s">
        <v>805</v>
      </c>
      <c r="G628" s="1" t="s">
        <v>474</v>
      </c>
      <c r="H628" s="20">
        <v>5374</v>
      </c>
      <c r="I628" s="1" t="s">
        <v>23</v>
      </c>
      <c r="J628" s="14" t="s">
        <v>5313</v>
      </c>
      <c r="K628" t="str">
        <f t="shared" si="30"/>
        <v>PV-panelen</v>
      </c>
      <c r="M628" t="str">
        <f t="shared" si="31"/>
        <v>Hoofdgebouw</v>
      </c>
      <c r="N628" s="22" t="str">
        <f t="shared" si="32"/>
        <v>R1</v>
      </c>
    </row>
    <row r="629" spans="1:14" x14ac:dyDescent="0.3">
      <c r="A629" s="1">
        <v>4083899866</v>
      </c>
      <c r="B629" s="62" t="s">
        <v>324</v>
      </c>
      <c r="C629" s="33">
        <v>407919642</v>
      </c>
      <c r="D629" s="14" t="s">
        <v>813</v>
      </c>
      <c r="E629" s="22" t="s">
        <v>6244</v>
      </c>
      <c r="F629" s="1" t="s">
        <v>814</v>
      </c>
      <c r="G629" s="1" t="s">
        <v>329</v>
      </c>
      <c r="H629" s="20">
        <v>1195</v>
      </c>
      <c r="I629" s="1" t="s">
        <v>23</v>
      </c>
      <c r="J629" s="14" t="s">
        <v>815</v>
      </c>
      <c r="K629" t="str">
        <f t="shared" si="30"/>
        <v>Relighting/relamping</v>
      </c>
      <c r="M629" t="str">
        <f t="shared" si="31"/>
        <v>De Stappe</v>
      </c>
      <c r="N629" s="22" t="str">
        <f t="shared" si="32"/>
        <v>6c</v>
      </c>
    </row>
    <row r="630" spans="1:14" x14ac:dyDescent="0.3">
      <c r="A630" s="1">
        <v>4083899866</v>
      </c>
      <c r="B630" s="62" t="s">
        <v>324</v>
      </c>
      <c r="C630" s="33">
        <v>407919642</v>
      </c>
      <c r="D630" s="14" t="s">
        <v>810</v>
      </c>
      <c r="E630" s="22" t="s">
        <v>6244</v>
      </c>
      <c r="F630" s="1" t="s">
        <v>811</v>
      </c>
      <c r="G630" s="1" t="s">
        <v>329</v>
      </c>
      <c r="H630" s="20">
        <v>1466</v>
      </c>
      <c r="I630" s="1" t="s">
        <v>23</v>
      </c>
      <c r="J630" s="14" t="s">
        <v>812</v>
      </c>
      <c r="K630" t="str">
        <f t="shared" si="30"/>
        <v>Relighting/relamping</v>
      </c>
      <c r="M630" t="str">
        <f t="shared" si="31"/>
        <v>Kretenburg</v>
      </c>
      <c r="N630" s="22" t="str">
        <f t="shared" si="32"/>
        <v>6c</v>
      </c>
    </row>
    <row r="631" spans="1:14" x14ac:dyDescent="0.3">
      <c r="A631" s="1">
        <v>4083914731</v>
      </c>
      <c r="B631" s="62">
        <v>3</v>
      </c>
      <c r="C631" s="33">
        <v>407921127</v>
      </c>
      <c r="D631" s="14" t="s">
        <v>823</v>
      </c>
      <c r="E631" s="22" t="s">
        <v>820</v>
      </c>
      <c r="F631" s="1" t="s">
        <v>824</v>
      </c>
      <c r="G631" s="1" t="s">
        <v>327</v>
      </c>
      <c r="H631" s="45">
        <v>4975</v>
      </c>
      <c r="I631" s="1" t="s">
        <v>23</v>
      </c>
      <c r="J631" s="14" t="s">
        <v>825</v>
      </c>
      <c r="K631" t="str">
        <f t="shared" si="30"/>
        <v>Regeltechn. verwarming</v>
      </c>
      <c r="M631" t="str">
        <f t="shared" si="31"/>
        <v>Gebouwen 1, 26, 27</v>
      </c>
      <c r="N631" s="22">
        <f t="shared" si="32"/>
        <v>3</v>
      </c>
    </row>
    <row r="632" spans="1:14" x14ac:dyDescent="0.3">
      <c r="A632" s="1">
        <v>4083914731</v>
      </c>
      <c r="B632" s="62">
        <v>3</v>
      </c>
      <c r="C632" s="33">
        <v>407921127</v>
      </c>
      <c r="D632" s="14" t="s">
        <v>823</v>
      </c>
      <c r="E632" s="22" t="s">
        <v>820</v>
      </c>
      <c r="F632" s="1" t="s">
        <v>824</v>
      </c>
      <c r="G632" s="1" t="s">
        <v>46</v>
      </c>
      <c r="H632" s="45">
        <v>3449</v>
      </c>
      <c r="I632" s="1" t="s">
        <v>23</v>
      </c>
      <c r="J632" s="14" t="s">
        <v>826</v>
      </c>
      <c r="K632" t="str">
        <f t="shared" si="30"/>
        <v>Monitoring</v>
      </c>
      <c r="M632" t="str">
        <f t="shared" si="31"/>
        <v>Gebouwen 1, 26, 27</v>
      </c>
      <c r="N632" s="22">
        <f t="shared" si="32"/>
        <v>3</v>
      </c>
    </row>
    <row r="633" spans="1:14" x14ac:dyDescent="0.3">
      <c r="A633" s="1">
        <v>4083914731</v>
      </c>
      <c r="B633" s="62">
        <v>3</v>
      </c>
      <c r="C633" s="33">
        <v>407921127</v>
      </c>
      <c r="D633" s="14" t="s">
        <v>823</v>
      </c>
      <c r="E633" s="22" t="s">
        <v>820</v>
      </c>
      <c r="F633" s="1" t="s">
        <v>824</v>
      </c>
      <c r="G633" s="1" t="s">
        <v>446</v>
      </c>
      <c r="H633" s="45">
        <v>1310</v>
      </c>
      <c r="I633" s="1" t="s">
        <v>23</v>
      </c>
      <c r="J633" s="14" t="s">
        <v>827</v>
      </c>
      <c r="K633" t="str">
        <f t="shared" si="30"/>
        <v>Regeltechn. koeling</v>
      </c>
      <c r="M633" t="str">
        <f t="shared" si="31"/>
        <v>Gebouwen 1, 26, 27</v>
      </c>
      <c r="N633" s="22">
        <f t="shared" si="32"/>
        <v>3</v>
      </c>
    </row>
    <row r="634" spans="1:14" x14ac:dyDescent="0.3">
      <c r="A634" s="1">
        <v>4083914731</v>
      </c>
      <c r="B634" s="62">
        <v>3</v>
      </c>
      <c r="C634" s="33">
        <v>407921127</v>
      </c>
      <c r="D634" s="14" t="s">
        <v>823</v>
      </c>
      <c r="E634" s="22" t="s">
        <v>820</v>
      </c>
      <c r="F634" s="1" t="s">
        <v>824</v>
      </c>
      <c r="G634" s="1" t="s">
        <v>446</v>
      </c>
      <c r="H634" s="45">
        <v>732</v>
      </c>
      <c r="I634" s="1" t="s">
        <v>23</v>
      </c>
      <c r="J634" s="14" t="s">
        <v>828</v>
      </c>
      <c r="K634" t="str">
        <f t="shared" si="30"/>
        <v>Regeltechn. koeling</v>
      </c>
      <c r="M634" t="str">
        <f t="shared" si="31"/>
        <v>Gebouwen 1, 26, 27</v>
      </c>
      <c r="N634" s="22">
        <f t="shared" si="32"/>
        <v>3</v>
      </c>
    </row>
    <row r="635" spans="1:14" x14ac:dyDescent="0.3">
      <c r="A635" s="1">
        <v>4083914731</v>
      </c>
      <c r="B635" s="62">
        <v>3</v>
      </c>
      <c r="C635" s="33">
        <v>407921127</v>
      </c>
      <c r="D635" s="14" t="s">
        <v>819</v>
      </c>
      <c r="E635" s="22" t="s">
        <v>820</v>
      </c>
      <c r="F635" s="1" t="s">
        <v>821</v>
      </c>
      <c r="G635" s="1" t="s">
        <v>327</v>
      </c>
      <c r="H635" s="45">
        <v>5283</v>
      </c>
      <c r="I635" s="1" t="s">
        <v>23</v>
      </c>
      <c r="J635" s="14" t="s">
        <v>822</v>
      </c>
      <c r="K635" t="str">
        <f t="shared" ref="K635:K698" si="33">G635</f>
        <v>Regeltechn. verwarming</v>
      </c>
      <c r="M635" t="str">
        <f t="shared" ref="M635:M698" si="34">F635</f>
        <v>Gebouwen 9, 10, 14</v>
      </c>
      <c r="N635" s="22">
        <f t="shared" ref="N635:N698" si="35">B635</f>
        <v>3</v>
      </c>
    </row>
    <row r="636" spans="1:14" x14ac:dyDescent="0.3">
      <c r="A636" s="1">
        <v>4083914731</v>
      </c>
      <c r="B636" s="62">
        <v>9</v>
      </c>
      <c r="C636" s="33">
        <v>407921127</v>
      </c>
      <c r="D636" s="14" t="s">
        <v>816</v>
      </c>
      <c r="E636" s="22" t="s">
        <v>820</v>
      </c>
      <c r="F636" s="1" t="s">
        <v>817</v>
      </c>
      <c r="G636" s="1" t="s">
        <v>46</v>
      </c>
      <c r="H636" s="45">
        <v>1570</v>
      </c>
      <c r="I636" s="1" t="s">
        <v>23</v>
      </c>
      <c r="J636" s="14" t="s">
        <v>818</v>
      </c>
      <c r="K636" t="str">
        <f t="shared" si="33"/>
        <v>Monitoring</v>
      </c>
      <c r="M636" t="str">
        <f t="shared" si="34"/>
        <v>Gebouwen 3, 4, 5</v>
      </c>
      <c r="N636" s="22">
        <f t="shared" si="35"/>
        <v>9</v>
      </c>
    </row>
    <row r="637" spans="1:14" x14ac:dyDescent="0.3">
      <c r="A637" s="1">
        <v>4085027257</v>
      </c>
      <c r="B637" s="62">
        <v>13</v>
      </c>
      <c r="C637" s="33">
        <v>408032379</v>
      </c>
      <c r="D637" s="14" t="s">
        <v>5999</v>
      </c>
      <c r="E637" s="22" t="s">
        <v>6000</v>
      </c>
      <c r="F637" s="1" t="s">
        <v>6001</v>
      </c>
      <c r="G637" s="1" t="s">
        <v>109</v>
      </c>
      <c r="H637" s="14">
        <v>21487.200000000001</v>
      </c>
      <c r="I637" s="1" t="s">
        <v>23</v>
      </c>
      <c r="J637" s="20" t="s">
        <v>6002</v>
      </c>
      <c r="K637" t="str">
        <f t="shared" si="33"/>
        <v>Zonneboiler</v>
      </c>
      <c r="M637" t="str">
        <f t="shared" si="34"/>
        <v>Muylenberg Hoofdgebouw</v>
      </c>
      <c r="N637" s="22">
        <f t="shared" si="35"/>
        <v>13</v>
      </c>
    </row>
    <row r="638" spans="1:14" x14ac:dyDescent="0.3">
      <c r="A638" s="1">
        <v>4085027257</v>
      </c>
      <c r="B638" s="62">
        <v>13</v>
      </c>
      <c r="C638" s="33">
        <v>408032379</v>
      </c>
      <c r="D638" s="14" t="s">
        <v>5999</v>
      </c>
      <c r="E638" s="22" t="s">
        <v>6000</v>
      </c>
      <c r="F638" s="1" t="s">
        <v>6001</v>
      </c>
      <c r="G638" s="1" t="s">
        <v>190</v>
      </c>
      <c r="H638" s="14">
        <v>61605</v>
      </c>
      <c r="I638" s="1" t="s">
        <v>23</v>
      </c>
      <c r="J638" s="20" t="s">
        <v>6003</v>
      </c>
      <c r="K638" t="str">
        <f t="shared" si="33"/>
        <v>Warmtepompen en koeling</v>
      </c>
      <c r="M638" t="str">
        <f t="shared" si="34"/>
        <v>Muylenberg Hoofdgebouw</v>
      </c>
      <c r="N638" s="22">
        <f t="shared" si="35"/>
        <v>13</v>
      </c>
    </row>
    <row r="639" spans="1:14" x14ac:dyDescent="0.3">
      <c r="A639" s="1">
        <v>4085736944</v>
      </c>
      <c r="B639" s="62">
        <v>3</v>
      </c>
      <c r="C639" s="33">
        <v>408103348</v>
      </c>
      <c r="D639" s="14" t="s">
        <v>829</v>
      </c>
      <c r="E639" s="22" t="s">
        <v>6245</v>
      </c>
      <c r="F639" s="1" t="s">
        <v>830</v>
      </c>
      <c r="G639" s="1" t="s">
        <v>62</v>
      </c>
      <c r="H639" s="45">
        <v>36300</v>
      </c>
      <c r="I639" s="1" t="s">
        <v>23</v>
      </c>
      <c r="J639" s="14" t="s">
        <v>831</v>
      </c>
      <c r="K639" t="str">
        <f t="shared" si="33"/>
        <v>Muurisolatie</v>
      </c>
      <c r="M639" t="str">
        <f t="shared" si="34"/>
        <v>OOOC Luein</v>
      </c>
      <c r="N639" s="22">
        <f t="shared" si="35"/>
        <v>3</v>
      </c>
    </row>
    <row r="640" spans="1:14" x14ac:dyDescent="0.3">
      <c r="A640" s="1">
        <v>4085736944</v>
      </c>
      <c r="B640" s="62">
        <v>3</v>
      </c>
      <c r="C640" s="33">
        <v>408103348</v>
      </c>
      <c r="D640" s="14" t="s">
        <v>829</v>
      </c>
      <c r="E640" s="22" t="s">
        <v>6245</v>
      </c>
      <c r="F640" s="1" t="s">
        <v>830</v>
      </c>
      <c r="G640" s="1" t="s">
        <v>210</v>
      </c>
      <c r="H640" s="45">
        <v>16800</v>
      </c>
      <c r="I640" s="1" t="s">
        <v>23</v>
      </c>
      <c r="J640" s="14" t="s">
        <v>832</v>
      </c>
      <c r="K640" t="str">
        <f t="shared" si="33"/>
        <v>Stookplaatsrenovatie</v>
      </c>
      <c r="M640" t="str">
        <f t="shared" si="34"/>
        <v>OOOC Luein</v>
      </c>
      <c r="N640" s="22">
        <f t="shared" si="35"/>
        <v>3</v>
      </c>
    </row>
    <row r="641" spans="1:14" x14ac:dyDescent="0.3">
      <c r="A641" s="1">
        <v>4085736944</v>
      </c>
      <c r="B641" s="62">
        <v>3</v>
      </c>
      <c r="C641" s="33">
        <v>408103348</v>
      </c>
      <c r="D641" s="14" t="s">
        <v>829</v>
      </c>
      <c r="E641" s="22" t="s">
        <v>6245</v>
      </c>
      <c r="F641" s="1" t="s">
        <v>830</v>
      </c>
      <c r="G641" s="1" t="s">
        <v>201</v>
      </c>
      <c r="H641" s="45">
        <v>15300</v>
      </c>
      <c r="I641" s="1" t="s">
        <v>23</v>
      </c>
      <c r="J641" s="14" t="s">
        <v>833</v>
      </c>
      <c r="K641" t="str">
        <f t="shared" si="33"/>
        <v>Schrijnwerkrenovatie</v>
      </c>
      <c r="M641" t="str">
        <f t="shared" si="34"/>
        <v>OOOC Luein</v>
      </c>
      <c r="N641" s="22">
        <f t="shared" si="35"/>
        <v>3</v>
      </c>
    </row>
    <row r="642" spans="1:14" x14ac:dyDescent="0.3">
      <c r="A642" s="1">
        <v>4085736944</v>
      </c>
      <c r="B642" s="62">
        <v>3</v>
      </c>
      <c r="C642" s="33">
        <v>408103348</v>
      </c>
      <c r="D642" s="14" t="s">
        <v>829</v>
      </c>
      <c r="E642" s="22" t="s">
        <v>6245</v>
      </c>
      <c r="F642" s="1" t="s">
        <v>830</v>
      </c>
      <c r="G642" s="1" t="s">
        <v>195</v>
      </c>
      <c r="H642" s="45">
        <v>13328</v>
      </c>
      <c r="I642" s="1" t="s">
        <v>23</v>
      </c>
      <c r="J642" s="14" t="s">
        <v>834</v>
      </c>
      <c r="K642" t="str">
        <f t="shared" si="33"/>
        <v>Dakisolatie</v>
      </c>
      <c r="M642" t="str">
        <f t="shared" si="34"/>
        <v>OOOC Luein</v>
      </c>
      <c r="N642" s="22">
        <f t="shared" si="35"/>
        <v>3</v>
      </c>
    </row>
    <row r="643" spans="1:14" x14ac:dyDescent="0.3">
      <c r="A643" s="1">
        <v>4085736944</v>
      </c>
      <c r="B643" s="62">
        <v>3</v>
      </c>
      <c r="C643" s="33">
        <v>408103348</v>
      </c>
      <c r="D643" s="14" t="s">
        <v>829</v>
      </c>
      <c r="E643" s="22" t="s">
        <v>6245</v>
      </c>
      <c r="F643" s="1" t="s">
        <v>830</v>
      </c>
      <c r="G643" s="1" t="s">
        <v>148</v>
      </c>
      <c r="H643" s="45">
        <v>10871</v>
      </c>
      <c r="I643" s="1" t="s">
        <v>23</v>
      </c>
      <c r="J643" s="14" t="s">
        <v>835</v>
      </c>
      <c r="K643" t="str">
        <f t="shared" si="33"/>
        <v>Renovatie SWW</v>
      </c>
      <c r="M643" t="str">
        <f t="shared" si="34"/>
        <v>OOOC Luein</v>
      </c>
      <c r="N643" s="22">
        <f t="shared" si="35"/>
        <v>3</v>
      </c>
    </row>
    <row r="644" spans="1:14" x14ac:dyDescent="0.3">
      <c r="A644" s="1">
        <v>4085736944</v>
      </c>
      <c r="B644" s="62">
        <v>3</v>
      </c>
      <c r="C644" s="33">
        <v>408103348</v>
      </c>
      <c r="D644" s="14" t="s">
        <v>829</v>
      </c>
      <c r="E644" s="22" t="s">
        <v>6245</v>
      </c>
      <c r="F644" s="1" t="s">
        <v>830</v>
      </c>
      <c r="G644" s="1" t="s">
        <v>109</v>
      </c>
      <c r="H644" s="45">
        <v>3234</v>
      </c>
      <c r="I644" s="1" t="s">
        <v>23</v>
      </c>
      <c r="J644" s="14" t="s">
        <v>836</v>
      </c>
      <c r="K644" t="str">
        <f t="shared" si="33"/>
        <v>Zonneboiler</v>
      </c>
      <c r="M644" t="str">
        <f t="shared" si="34"/>
        <v>OOOC Luein</v>
      </c>
      <c r="N644" s="22">
        <f t="shared" si="35"/>
        <v>3</v>
      </c>
    </row>
    <row r="645" spans="1:14" x14ac:dyDescent="0.3">
      <c r="A645" s="1">
        <v>4085736944</v>
      </c>
      <c r="B645" s="62">
        <v>3</v>
      </c>
      <c r="C645" s="33">
        <v>408103348</v>
      </c>
      <c r="D645" s="14" t="s">
        <v>829</v>
      </c>
      <c r="E645" s="22" t="s">
        <v>6245</v>
      </c>
      <c r="F645" s="1" t="s">
        <v>830</v>
      </c>
      <c r="G645" s="1" t="s">
        <v>88</v>
      </c>
      <c r="H645" s="45">
        <v>2880</v>
      </c>
      <c r="I645" s="1" t="s">
        <v>23</v>
      </c>
      <c r="J645" s="14" t="s">
        <v>837</v>
      </c>
      <c r="K645" t="str">
        <f t="shared" si="33"/>
        <v>Vervangen pompen</v>
      </c>
      <c r="M645" t="str">
        <f t="shared" si="34"/>
        <v>OOOC Luein</v>
      </c>
      <c r="N645" s="22">
        <f t="shared" si="35"/>
        <v>3</v>
      </c>
    </row>
    <row r="646" spans="1:14" x14ac:dyDescent="0.3">
      <c r="A646" s="1">
        <v>4085736944</v>
      </c>
      <c r="B646" s="62">
        <v>3</v>
      </c>
      <c r="C646" s="33">
        <v>408103348</v>
      </c>
      <c r="D646" s="14" t="s">
        <v>829</v>
      </c>
      <c r="E646" s="22" t="s">
        <v>6245</v>
      </c>
      <c r="F646" s="1" t="s">
        <v>830</v>
      </c>
      <c r="G646" s="1" t="s">
        <v>46</v>
      </c>
      <c r="H646" s="45">
        <v>2820</v>
      </c>
      <c r="I646" s="1" t="s">
        <v>23</v>
      </c>
      <c r="J646" s="14" t="s">
        <v>838</v>
      </c>
      <c r="K646" t="str">
        <f t="shared" si="33"/>
        <v>Monitoring</v>
      </c>
      <c r="M646" t="str">
        <f t="shared" si="34"/>
        <v>OOOC Luein</v>
      </c>
      <c r="N646" s="22">
        <f t="shared" si="35"/>
        <v>3</v>
      </c>
    </row>
    <row r="647" spans="1:14" x14ac:dyDescent="0.3">
      <c r="A647" s="1">
        <v>4085736944</v>
      </c>
      <c r="B647" s="62">
        <v>3</v>
      </c>
      <c r="C647" s="33">
        <v>408103348</v>
      </c>
      <c r="D647" s="14" t="s">
        <v>829</v>
      </c>
      <c r="E647" s="22" t="s">
        <v>6245</v>
      </c>
      <c r="F647" s="1" t="s">
        <v>830</v>
      </c>
      <c r="G647" s="1" t="s">
        <v>42</v>
      </c>
      <c r="H647" s="45">
        <v>1237</v>
      </c>
      <c r="I647" s="1" t="s">
        <v>23</v>
      </c>
      <c r="J647" s="14" t="s">
        <v>839</v>
      </c>
      <c r="K647" t="str">
        <f t="shared" si="33"/>
        <v>Isoleren pompen/kranen/hydraulica</v>
      </c>
      <c r="M647" t="str">
        <f t="shared" si="34"/>
        <v>OOOC Luein</v>
      </c>
      <c r="N647" s="22">
        <f t="shared" si="35"/>
        <v>3</v>
      </c>
    </row>
    <row r="648" spans="1:14" x14ac:dyDescent="0.3">
      <c r="A648" s="1">
        <v>4085736944</v>
      </c>
      <c r="B648" s="62">
        <v>3</v>
      </c>
      <c r="C648" s="33">
        <v>408103348</v>
      </c>
      <c r="D648" s="14" t="s">
        <v>829</v>
      </c>
      <c r="E648" s="22" t="s">
        <v>6245</v>
      </c>
      <c r="F648" s="1" t="s">
        <v>830</v>
      </c>
      <c r="G648" s="1" t="s">
        <v>124</v>
      </c>
      <c r="H648" s="45">
        <v>150</v>
      </c>
      <c r="I648" s="1" t="s">
        <v>23</v>
      </c>
      <c r="J648" s="14" t="s">
        <v>840</v>
      </c>
      <c r="K648" t="str">
        <f t="shared" si="33"/>
        <v>Sensibilisering</v>
      </c>
      <c r="M648" t="str">
        <f t="shared" si="34"/>
        <v>OOOC Luein</v>
      </c>
      <c r="N648" s="22">
        <f t="shared" si="35"/>
        <v>3</v>
      </c>
    </row>
    <row r="649" spans="1:14" x14ac:dyDescent="0.3">
      <c r="A649" s="1">
        <v>4085736944</v>
      </c>
      <c r="B649" s="62">
        <v>3</v>
      </c>
      <c r="C649" s="33">
        <v>408103348</v>
      </c>
      <c r="D649" s="14" t="s">
        <v>829</v>
      </c>
      <c r="E649" s="22" t="s">
        <v>6245</v>
      </c>
      <c r="F649" s="1" t="s">
        <v>830</v>
      </c>
      <c r="G649" s="1" t="s">
        <v>77</v>
      </c>
      <c r="H649" s="45">
        <v>95</v>
      </c>
      <c r="I649" s="1" t="s">
        <v>23</v>
      </c>
      <c r="J649" s="14" t="s">
        <v>841</v>
      </c>
      <c r="K649" t="str">
        <f t="shared" si="33"/>
        <v>Isoleren leidingen</v>
      </c>
      <c r="M649" t="str">
        <f t="shared" si="34"/>
        <v>OOOC Luein</v>
      </c>
      <c r="N649" s="22">
        <f t="shared" si="35"/>
        <v>3</v>
      </c>
    </row>
    <row r="650" spans="1:14" x14ac:dyDescent="0.3">
      <c r="A650" s="1">
        <v>4085865618</v>
      </c>
      <c r="B650" s="62">
        <v>2</v>
      </c>
      <c r="C650" s="33">
        <v>408116216</v>
      </c>
      <c r="D650" s="14" t="s">
        <v>842</v>
      </c>
      <c r="E650" s="22" t="s">
        <v>6246</v>
      </c>
      <c r="F650" s="1" t="s">
        <v>843</v>
      </c>
      <c r="G650" s="1" t="s">
        <v>419</v>
      </c>
      <c r="H650" s="45">
        <v>198000</v>
      </c>
      <c r="I650" s="1" t="s">
        <v>23</v>
      </c>
      <c r="J650" s="14" t="s">
        <v>844</v>
      </c>
      <c r="K650" t="str">
        <f t="shared" si="33"/>
        <v>Warmtepompen</v>
      </c>
      <c r="M650" t="str">
        <f t="shared" si="34"/>
        <v>AZ Sint Lucas</v>
      </c>
      <c r="N650" s="22">
        <f t="shared" si="35"/>
        <v>2</v>
      </c>
    </row>
    <row r="651" spans="1:14" x14ac:dyDescent="0.3">
      <c r="A651" s="1">
        <v>4085865618</v>
      </c>
      <c r="B651" s="62">
        <v>2</v>
      </c>
      <c r="C651" s="33">
        <v>408116216</v>
      </c>
      <c r="D651" s="14" t="s">
        <v>842</v>
      </c>
      <c r="E651" s="22" t="s">
        <v>6246</v>
      </c>
      <c r="F651" s="1" t="s">
        <v>843</v>
      </c>
      <c r="G651" s="1" t="s">
        <v>148</v>
      </c>
      <c r="H651" s="45">
        <v>107853</v>
      </c>
      <c r="I651" s="1" t="s">
        <v>23</v>
      </c>
      <c r="J651" s="14" t="s">
        <v>845</v>
      </c>
      <c r="K651" t="str">
        <f t="shared" si="33"/>
        <v>Renovatie SWW</v>
      </c>
      <c r="M651" t="str">
        <f t="shared" si="34"/>
        <v>AZ Sint Lucas</v>
      </c>
      <c r="N651" s="22">
        <f t="shared" si="35"/>
        <v>2</v>
      </c>
    </row>
    <row r="652" spans="1:14" x14ac:dyDescent="0.3">
      <c r="A652" s="1">
        <v>4085865618</v>
      </c>
      <c r="B652" s="62">
        <v>2</v>
      </c>
      <c r="C652" s="33">
        <v>408116216</v>
      </c>
      <c r="D652" s="14" t="s">
        <v>842</v>
      </c>
      <c r="E652" s="22" t="s">
        <v>6246</v>
      </c>
      <c r="F652" s="1" t="s">
        <v>843</v>
      </c>
      <c r="G652" s="1" t="s">
        <v>320</v>
      </c>
      <c r="H652" s="45">
        <v>19940</v>
      </c>
      <c r="I652" s="1" t="s">
        <v>23</v>
      </c>
      <c r="J652" s="14" t="s">
        <v>846</v>
      </c>
      <c r="K652" t="str">
        <f t="shared" si="33"/>
        <v>Regeltechn. ventilatie</v>
      </c>
      <c r="M652" t="str">
        <f t="shared" si="34"/>
        <v>AZ Sint Lucas</v>
      </c>
      <c r="N652" s="22">
        <f t="shared" si="35"/>
        <v>2</v>
      </c>
    </row>
    <row r="653" spans="1:14" x14ac:dyDescent="0.3">
      <c r="A653" s="1">
        <v>4085865618</v>
      </c>
      <c r="B653" s="62">
        <v>2</v>
      </c>
      <c r="C653" s="33">
        <v>408116216</v>
      </c>
      <c r="D653" s="14" t="s">
        <v>842</v>
      </c>
      <c r="E653" s="22" t="s">
        <v>6246</v>
      </c>
      <c r="F653" s="1" t="s">
        <v>843</v>
      </c>
      <c r="G653" s="1" t="s">
        <v>242</v>
      </c>
      <c r="H653" s="45">
        <v>15000</v>
      </c>
      <c r="I653" s="1" t="s">
        <v>23</v>
      </c>
      <c r="J653" s="14" t="s">
        <v>847</v>
      </c>
      <c r="K653" t="str">
        <f t="shared" si="33"/>
        <v>Regeltechnisch</v>
      </c>
      <c r="M653" t="str">
        <f t="shared" si="34"/>
        <v>AZ Sint Lucas</v>
      </c>
      <c r="N653" s="22">
        <f t="shared" si="35"/>
        <v>2</v>
      </c>
    </row>
    <row r="654" spans="1:14" x14ac:dyDescent="0.3">
      <c r="A654" s="1">
        <v>4085865618</v>
      </c>
      <c r="B654" s="62">
        <v>2</v>
      </c>
      <c r="C654" s="33">
        <v>408116216</v>
      </c>
      <c r="D654" s="14" t="s">
        <v>842</v>
      </c>
      <c r="E654" s="22" t="s">
        <v>6246</v>
      </c>
      <c r="F654" s="1" t="s">
        <v>843</v>
      </c>
      <c r="G654" s="1" t="s">
        <v>88</v>
      </c>
      <c r="H654" s="45">
        <v>3809</v>
      </c>
      <c r="I654" s="1" t="s">
        <v>23</v>
      </c>
      <c r="J654" s="14" t="s">
        <v>848</v>
      </c>
      <c r="K654" t="str">
        <f t="shared" si="33"/>
        <v>Vervangen pompen</v>
      </c>
      <c r="M654" t="str">
        <f t="shared" si="34"/>
        <v>AZ Sint Lucas</v>
      </c>
      <c r="N654" s="22">
        <f t="shared" si="35"/>
        <v>2</v>
      </c>
    </row>
    <row r="655" spans="1:14" x14ac:dyDescent="0.3">
      <c r="A655" s="1">
        <v>4085865618</v>
      </c>
      <c r="B655" s="62">
        <v>2</v>
      </c>
      <c r="C655" s="33">
        <v>408116216</v>
      </c>
      <c r="D655" s="14" t="s">
        <v>842</v>
      </c>
      <c r="E655" s="22" t="s">
        <v>6246</v>
      </c>
      <c r="F655" s="1" t="s">
        <v>843</v>
      </c>
      <c r="G655" s="1" t="s">
        <v>42</v>
      </c>
      <c r="H655" s="45">
        <v>3600</v>
      </c>
      <c r="I655" s="1" t="s">
        <v>23</v>
      </c>
      <c r="J655" s="14" t="s">
        <v>849</v>
      </c>
      <c r="K655" t="str">
        <f t="shared" si="33"/>
        <v>Isoleren pompen/kranen/hydraulica</v>
      </c>
      <c r="M655" t="str">
        <f t="shared" si="34"/>
        <v>AZ Sint Lucas</v>
      </c>
      <c r="N655" s="22">
        <f t="shared" si="35"/>
        <v>2</v>
      </c>
    </row>
    <row r="656" spans="1:14" x14ac:dyDescent="0.3">
      <c r="A656" s="1">
        <v>4085865618</v>
      </c>
      <c r="B656" s="62">
        <v>2</v>
      </c>
      <c r="C656" s="33">
        <v>408116216</v>
      </c>
      <c r="D656" s="14" t="s">
        <v>842</v>
      </c>
      <c r="E656" s="22" t="s">
        <v>6246</v>
      </c>
      <c r="F656" s="1" t="s">
        <v>843</v>
      </c>
      <c r="G656" s="1" t="s">
        <v>242</v>
      </c>
      <c r="H656" s="20">
        <v>1798</v>
      </c>
      <c r="I656" s="1" t="s">
        <v>23</v>
      </c>
      <c r="J656" s="14" t="s">
        <v>850</v>
      </c>
      <c r="K656" t="str">
        <f t="shared" si="33"/>
        <v>Regeltechnisch</v>
      </c>
      <c r="M656" t="str">
        <f t="shared" si="34"/>
        <v>AZ Sint Lucas</v>
      </c>
      <c r="N656" s="22">
        <f t="shared" si="35"/>
        <v>2</v>
      </c>
    </row>
    <row r="657" spans="1:14" x14ac:dyDescent="0.3">
      <c r="A657" s="1">
        <v>4082294418</v>
      </c>
      <c r="B657" s="62">
        <v>7</v>
      </c>
      <c r="C657" s="33">
        <v>408203516</v>
      </c>
      <c r="D657" s="14" t="s">
        <v>851</v>
      </c>
      <c r="E657" s="22" t="s">
        <v>852</v>
      </c>
      <c r="F657" s="1" t="s">
        <v>853</v>
      </c>
      <c r="G657" s="1" t="s">
        <v>327</v>
      </c>
      <c r="H657" s="20">
        <v>7800</v>
      </c>
      <c r="I657" s="1" t="s">
        <v>23</v>
      </c>
      <c r="J657" s="14" t="s">
        <v>854</v>
      </c>
      <c r="K657" t="str">
        <f t="shared" si="33"/>
        <v>Regeltechn. verwarming</v>
      </c>
      <c r="M657" t="str">
        <f t="shared" si="34"/>
        <v>Martens-sotteau</v>
      </c>
      <c r="N657" s="22">
        <f t="shared" si="35"/>
        <v>7</v>
      </c>
    </row>
    <row r="658" spans="1:14" x14ac:dyDescent="0.3">
      <c r="A658" s="1">
        <v>4082294418</v>
      </c>
      <c r="B658" s="62">
        <v>7</v>
      </c>
      <c r="C658" s="33">
        <v>408203516</v>
      </c>
      <c r="D658" s="14" t="s">
        <v>851</v>
      </c>
      <c r="E658" s="22" t="s">
        <v>852</v>
      </c>
      <c r="F658" s="1" t="s">
        <v>853</v>
      </c>
      <c r="G658" s="1" t="s">
        <v>88</v>
      </c>
      <c r="H658" s="20">
        <v>2100</v>
      </c>
      <c r="I658" s="1" t="s">
        <v>23</v>
      </c>
      <c r="J658" s="14" t="s">
        <v>855</v>
      </c>
      <c r="K658" t="str">
        <f t="shared" si="33"/>
        <v>Vervangen pompen</v>
      </c>
      <c r="M658" t="str">
        <f t="shared" si="34"/>
        <v>Martens-sotteau</v>
      </c>
      <c r="N658" s="22">
        <f t="shared" si="35"/>
        <v>7</v>
      </c>
    </row>
    <row r="659" spans="1:14" x14ac:dyDescent="0.3">
      <c r="A659" s="1">
        <v>4082294418</v>
      </c>
      <c r="B659" s="62">
        <v>13</v>
      </c>
      <c r="C659" s="33">
        <v>408203516</v>
      </c>
      <c r="D659" s="14" t="s">
        <v>6004</v>
      </c>
      <c r="E659" s="22" t="s">
        <v>852</v>
      </c>
      <c r="F659" s="1" t="s">
        <v>6005</v>
      </c>
      <c r="G659" s="1" t="s">
        <v>62</v>
      </c>
      <c r="H659" s="14">
        <v>2820</v>
      </c>
      <c r="I659" s="1" t="s">
        <v>23</v>
      </c>
      <c r="J659" s="20" t="s">
        <v>6006</v>
      </c>
      <c r="K659" t="str">
        <f t="shared" si="33"/>
        <v>Muurisolatie</v>
      </c>
      <c r="M659" t="str">
        <f t="shared" si="34"/>
        <v>Letha</v>
      </c>
      <c r="N659" s="22">
        <f t="shared" si="35"/>
        <v>13</v>
      </c>
    </row>
    <row r="660" spans="1:14" x14ac:dyDescent="0.3">
      <c r="A660" s="1">
        <v>4082294418</v>
      </c>
      <c r="B660" s="62">
        <v>13</v>
      </c>
      <c r="C660" s="33">
        <v>408203516</v>
      </c>
      <c r="D660" s="14" t="s">
        <v>6004</v>
      </c>
      <c r="E660" s="22" t="s">
        <v>852</v>
      </c>
      <c r="F660" s="1" t="s">
        <v>6005</v>
      </c>
      <c r="G660" s="1" t="s">
        <v>201</v>
      </c>
      <c r="H660" s="14">
        <v>2160</v>
      </c>
      <c r="I660" s="1" t="s">
        <v>23</v>
      </c>
      <c r="J660" s="20" t="s">
        <v>6007</v>
      </c>
      <c r="K660" t="str">
        <f t="shared" si="33"/>
        <v>Schrijnwerkrenovatie</v>
      </c>
      <c r="M660" t="str">
        <f t="shared" si="34"/>
        <v>Letha</v>
      </c>
      <c r="N660" s="22">
        <f t="shared" si="35"/>
        <v>13</v>
      </c>
    </row>
    <row r="661" spans="1:14" x14ac:dyDescent="0.3">
      <c r="A661" s="1">
        <v>4082294418</v>
      </c>
      <c r="B661" s="62" t="s">
        <v>20</v>
      </c>
      <c r="C661" s="33">
        <v>408203516</v>
      </c>
      <c r="D661" s="14" t="s">
        <v>5314</v>
      </c>
      <c r="E661" s="22" t="s">
        <v>852</v>
      </c>
      <c r="F661" s="1" t="s">
        <v>853</v>
      </c>
      <c r="G661" s="1" t="s">
        <v>474</v>
      </c>
      <c r="H661" s="20">
        <v>6900</v>
      </c>
      <c r="I661" s="1" t="s">
        <v>23</v>
      </c>
      <c r="J661" s="14" t="s">
        <v>5315</v>
      </c>
      <c r="K661" t="str">
        <f t="shared" si="33"/>
        <v>PV-panelen</v>
      </c>
      <c r="M661" t="str">
        <f t="shared" si="34"/>
        <v>Martens-sotteau</v>
      </c>
      <c r="N661" s="22" t="str">
        <f t="shared" si="35"/>
        <v>R1</v>
      </c>
    </row>
    <row r="662" spans="1:14" x14ac:dyDescent="0.3">
      <c r="A662" s="1">
        <v>4082544831</v>
      </c>
      <c r="B662" s="62">
        <v>7</v>
      </c>
      <c r="C662" s="33">
        <v>408228557</v>
      </c>
      <c r="D662" s="14" t="s">
        <v>860</v>
      </c>
      <c r="E662" s="22" t="s">
        <v>856</v>
      </c>
      <c r="F662" s="1" t="s">
        <v>64</v>
      </c>
      <c r="G662" s="1" t="s">
        <v>42</v>
      </c>
      <c r="H662" s="20">
        <v>8520</v>
      </c>
      <c r="I662" s="1" t="s">
        <v>23</v>
      </c>
      <c r="J662" s="14" t="s">
        <v>861</v>
      </c>
      <c r="K662" t="str">
        <f t="shared" si="33"/>
        <v>Isoleren pompen/kranen/hydraulica</v>
      </c>
      <c r="M662" t="str">
        <f t="shared" si="34"/>
        <v>MC Aarschot</v>
      </c>
      <c r="N662" s="22">
        <f t="shared" si="35"/>
        <v>7</v>
      </c>
    </row>
    <row r="663" spans="1:14" x14ac:dyDescent="0.3">
      <c r="A663" s="1">
        <v>4082544831</v>
      </c>
      <c r="B663" s="62">
        <v>7</v>
      </c>
      <c r="C663" s="33">
        <v>408228557</v>
      </c>
      <c r="D663" s="14" t="s">
        <v>860</v>
      </c>
      <c r="E663" s="22" t="s">
        <v>856</v>
      </c>
      <c r="F663" s="1" t="s">
        <v>64</v>
      </c>
      <c r="G663" s="1" t="s">
        <v>88</v>
      </c>
      <c r="H663" s="20">
        <v>2082</v>
      </c>
      <c r="I663" s="1" t="s">
        <v>23</v>
      </c>
      <c r="J663" s="14" t="s">
        <v>862</v>
      </c>
      <c r="K663" t="str">
        <f t="shared" si="33"/>
        <v>Vervangen pompen</v>
      </c>
      <c r="M663" t="str">
        <f t="shared" si="34"/>
        <v>MC Aarschot</v>
      </c>
      <c r="N663" s="22">
        <f t="shared" si="35"/>
        <v>7</v>
      </c>
    </row>
    <row r="664" spans="1:14" x14ac:dyDescent="0.3">
      <c r="A664" s="1">
        <v>4082544831</v>
      </c>
      <c r="B664" s="62">
        <v>8</v>
      </c>
      <c r="C664" s="33">
        <v>408228557</v>
      </c>
      <c r="D664" s="14" t="s">
        <v>63</v>
      </c>
      <c r="E664" s="22" t="s">
        <v>856</v>
      </c>
      <c r="F664" s="1" t="s">
        <v>64</v>
      </c>
      <c r="G664" s="1" t="s">
        <v>210</v>
      </c>
      <c r="H664" s="20">
        <v>81000</v>
      </c>
      <c r="I664" s="1" t="s">
        <v>23</v>
      </c>
      <c r="J664" s="14" t="s">
        <v>857</v>
      </c>
      <c r="K664" t="str">
        <f t="shared" si="33"/>
        <v>Stookplaatsrenovatie</v>
      </c>
      <c r="M664" t="str">
        <f t="shared" si="34"/>
        <v>MC Aarschot</v>
      </c>
      <c r="N664" s="22">
        <f t="shared" si="35"/>
        <v>8</v>
      </c>
    </row>
    <row r="665" spans="1:14" x14ac:dyDescent="0.3">
      <c r="A665" s="1">
        <v>4082544831</v>
      </c>
      <c r="B665" s="62">
        <v>8</v>
      </c>
      <c r="C665" s="33">
        <v>408228557</v>
      </c>
      <c r="D665" s="14" t="s">
        <v>63</v>
      </c>
      <c r="E665" s="22" t="s">
        <v>856</v>
      </c>
      <c r="F665" s="1" t="s">
        <v>64</v>
      </c>
      <c r="G665" s="1" t="s">
        <v>46</v>
      </c>
      <c r="H665" s="20">
        <v>20040</v>
      </c>
      <c r="I665" s="1" t="s">
        <v>23</v>
      </c>
      <c r="J665" s="14" t="s">
        <v>858</v>
      </c>
      <c r="K665" t="str">
        <f t="shared" si="33"/>
        <v>Monitoring</v>
      </c>
      <c r="M665" t="str">
        <f t="shared" si="34"/>
        <v>MC Aarschot</v>
      </c>
      <c r="N665" s="22">
        <f t="shared" si="35"/>
        <v>8</v>
      </c>
    </row>
    <row r="666" spans="1:14" x14ac:dyDescent="0.3">
      <c r="A666" s="1">
        <v>4082544831</v>
      </c>
      <c r="B666" s="62">
        <v>8</v>
      </c>
      <c r="C666" s="33">
        <v>408228557</v>
      </c>
      <c r="D666" s="14" t="s">
        <v>63</v>
      </c>
      <c r="E666" s="22" t="s">
        <v>856</v>
      </c>
      <c r="F666" s="1" t="s">
        <v>64</v>
      </c>
      <c r="G666" s="1" t="s">
        <v>109</v>
      </c>
      <c r="H666" s="20">
        <v>2086</v>
      </c>
      <c r="I666" s="1" t="s">
        <v>23</v>
      </c>
      <c r="J666" s="14" t="s">
        <v>859</v>
      </c>
      <c r="K666" t="str">
        <f t="shared" si="33"/>
        <v>Zonneboiler</v>
      </c>
      <c r="M666" t="str">
        <f t="shared" si="34"/>
        <v>MC Aarschot</v>
      </c>
      <c r="N666" s="22">
        <f t="shared" si="35"/>
        <v>8</v>
      </c>
    </row>
    <row r="667" spans="1:14" x14ac:dyDescent="0.3">
      <c r="A667" s="1">
        <v>4082544831</v>
      </c>
      <c r="B667" s="62" t="s">
        <v>20</v>
      </c>
      <c r="C667" s="33">
        <v>408228557</v>
      </c>
      <c r="D667" s="14" t="s">
        <v>5316</v>
      </c>
      <c r="E667" s="22" t="s">
        <v>856</v>
      </c>
      <c r="F667" s="1" t="s">
        <v>64</v>
      </c>
      <c r="G667" s="1" t="s">
        <v>329</v>
      </c>
      <c r="H667" s="20">
        <v>42000</v>
      </c>
      <c r="I667" s="1" t="s">
        <v>23</v>
      </c>
      <c r="J667" s="14" t="s">
        <v>5317</v>
      </c>
      <c r="K667" t="str">
        <f t="shared" si="33"/>
        <v>Relighting/relamping</v>
      </c>
      <c r="M667" t="str">
        <f t="shared" si="34"/>
        <v>MC Aarschot</v>
      </c>
      <c r="N667" s="22" t="str">
        <f t="shared" si="35"/>
        <v>R1</v>
      </c>
    </row>
    <row r="668" spans="1:14" x14ac:dyDescent="0.3">
      <c r="A668" s="1">
        <v>4082544831</v>
      </c>
      <c r="B668" s="62" t="s">
        <v>20</v>
      </c>
      <c r="C668" s="33">
        <v>408228557</v>
      </c>
      <c r="D668" s="14" t="s">
        <v>5316</v>
      </c>
      <c r="E668" s="22" t="s">
        <v>856</v>
      </c>
      <c r="F668" s="1" t="s">
        <v>64</v>
      </c>
      <c r="G668" s="1" t="s">
        <v>474</v>
      </c>
      <c r="H668" s="20">
        <v>15037</v>
      </c>
      <c r="I668" s="1" t="s">
        <v>23</v>
      </c>
      <c r="J668" s="14" t="s">
        <v>5318</v>
      </c>
      <c r="K668" t="str">
        <f t="shared" si="33"/>
        <v>PV-panelen</v>
      </c>
      <c r="M668" t="str">
        <f t="shared" si="34"/>
        <v>MC Aarschot</v>
      </c>
      <c r="N668" s="22" t="str">
        <f t="shared" si="35"/>
        <v>R1</v>
      </c>
    </row>
    <row r="669" spans="1:14" x14ac:dyDescent="0.3">
      <c r="A669" s="1">
        <v>4087885779</v>
      </c>
      <c r="B669" s="62">
        <v>2</v>
      </c>
      <c r="C669" s="33">
        <v>408318233</v>
      </c>
      <c r="D669" s="14" t="s">
        <v>903</v>
      </c>
      <c r="E669" s="22" t="s">
        <v>6247</v>
      </c>
      <c r="F669" s="1" t="s">
        <v>864</v>
      </c>
      <c r="G669" s="1" t="s">
        <v>62</v>
      </c>
      <c r="H669" s="45">
        <v>60000</v>
      </c>
      <c r="I669" s="1" t="s">
        <v>23</v>
      </c>
      <c r="J669" s="14" t="s">
        <v>904</v>
      </c>
      <c r="K669" t="str">
        <f t="shared" si="33"/>
        <v>Muurisolatie</v>
      </c>
      <c r="M669" t="str">
        <f t="shared" si="34"/>
        <v>Behandelgebouw</v>
      </c>
      <c r="N669" s="22">
        <f t="shared" si="35"/>
        <v>2</v>
      </c>
    </row>
    <row r="670" spans="1:14" x14ac:dyDescent="0.3">
      <c r="A670" s="1">
        <v>4087885779</v>
      </c>
      <c r="B670" s="62">
        <v>2</v>
      </c>
      <c r="C670" s="33">
        <v>408318233</v>
      </c>
      <c r="D670" s="14" t="s">
        <v>903</v>
      </c>
      <c r="E670" s="22" t="s">
        <v>6247</v>
      </c>
      <c r="F670" s="1" t="s">
        <v>864</v>
      </c>
      <c r="G670" s="1" t="s">
        <v>56</v>
      </c>
      <c r="H670" s="20">
        <v>946</v>
      </c>
      <c r="I670" s="1" t="s">
        <v>23</v>
      </c>
      <c r="J670" s="14" t="s">
        <v>905</v>
      </c>
      <c r="K670" t="str">
        <f t="shared" si="33"/>
        <v>Overige</v>
      </c>
      <c r="M670" t="str">
        <f t="shared" si="34"/>
        <v>Behandelgebouw</v>
      </c>
      <c r="N670" s="22">
        <f t="shared" si="35"/>
        <v>2</v>
      </c>
    </row>
    <row r="671" spans="1:14" x14ac:dyDescent="0.3">
      <c r="A671" s="1">
        <v>4087885779</v>
      </c>
      <c r="B671" s="62">
        <v>2</v>
      </c>
      <c r="C671" s="33">
        <v>408318233</v>
      </c>
      <c r="D671" s="14" t="s">
        <v>900</v>
      </c>
      <c r="E671" s="22" t="s">
        <v>6247</v>
      </c>
      <c r="F671" s="1" t="s">
        <v>867</v>
      </c>
      <c r="G671" s="1" t="s">
        <v>320</v>
      </c>
      <c r="H671" s="45">
        <v>105000</v>
      </c>
      <c r="I671" s="1" t="s">
        <v>23</v>
      </c>
      <c r="J671" s="14" t="s">
        <v>901</v>
      </c>
      <c r="K671" t="str">
        <f t="shared" si="33"/>
        <v>Regeltechn. ventilatie</v>
      </c>
      <c r="M671" t="str">
        <f t="shared" si="34"/>
        <v>Dienstengebouw</v>
      </c>
      <c r="N671" s="22">
        <f t="shared" si="35"/>
        <v>2</v>
      </c>
    </row>
    <row r="672" spans="1:14" x14ac:dyDescent="0.3">
      <c r="A672" s="1">
        <v>4087885779</v>
      </c>
      <c r="B672" s="62">
        <v>2</v>
      </c>
      <c r="C672" s="33">
        <v>408318233</v>
      </c>
      <c r="D672" s="14" t="s">
        <v>900</v>
      </c>
      <c r="E672" s="22" t="s">
        <v>6247</v>
      </c>
      <c r="F672" s="1" t="s">
        <v>867</v>
      </c>
      <c r="G672" s="1" t="s">
        <v>210</v>
      </c>
      <c r="H672" s="45">
        <v>84000</v>
      </c>
      <c r="I672" s="1" t="s">
        <v>23</v>
      </c>
      <c r="J672" s="14" t="s">
        <v>902</v>
      </c>
      <c r="K672" t="str">
        <f t="shared" si="33"/>
        <v>Stookplaatsrenovatie</v>
      </c>
      <c r="M672" t="str">
        <f t="shared" si="34"/>
        <v>Dienstengebouw</v>
      </c>
      <c r="N672" s="22">
        <f t="shared" si="35"/>
        <v>2</v>
      </c>
    </row>
    <row r="673" spans="1:14" x14ac:dyDescent="0.3">
      <c r="A673" s="1">
        <v>4087885779</v>
      </c>
      <c r="B673" s="62">
        <v>5</v>
      </c>
      <c r="C673" s="33">
        <v>408318233</v>
      </c>
      <c r="D673" s="14" t="s">
        <v>876</v>
      </c>
      <c r="E673" s="22" t="s">
        <v>6247</v>
      </c>
      <c r="F673" s="1" t="s">
        <v>877</v>
      </c>
      <c r="G673" s="1" t="s">
        <v>329</v>
      </c>
      <c r="H673" s="20">
        <v>13500</v>
      </c>
      <c r="I673" s="1" t="s">
        <v>23</v>
      </c>
      <c r="J673" s="14" t="s">
        <v>878</v>
      </c>
      <c r="K673" t="str">
        <f t="shared" si="33"/>
        <v>Relighting/relamping</v>
      </c>
      <c r="M673" t="str">
        <f t="shared" si="34"/>
        <v>Atelier Technische Dienst</v>
      </c>
      <c r="N673" s="22">
        <f t="shared" si="35"/>
        <v>5</v>
      </c>
    </row>
    <row r="674" spans="1:14" x14ac:dyDescent="0.3">
      <c r="A674" s="1">
        <v>4087885779</v>
      </c>
      <c r="B674" s="62">
        <v>5</v>
      </c>
      <c r="C674" s="33">
        <v>408318233</v>
      </c>
      <c r="D674" s="14" t="s">
        <v>876</v>
      </c>
      <c r="E674" s="22" t="s">
        <v>6247</v>
      </c>
      <c r="F674" s="1" t="s">
        <v>877</v>
      </c>
      <c r="G674" s="1" t="s">
        <v>210</v>
      </c>
      <c r="H674" s="20">
        <v>12300</v>
      </c>
      <c r="I674" s="1" t="s">
        <v>23</v>
      </c>
      <c r="J674" s="14" t="s">
        <v>880</v>
      </c>
      <c r="K674" t="str">
        <f t="shared" si="33"/>
        <v>Stookplaatsrenovatie</v>
      </c>
      <c r="M674" t="str">
        <f t="shared" si="34"/>
        <v>Atelier Technische Dienst</v>
      </c>
      <c r="N674" s="22">
        <f t="shared" si="35"/>
        <v>5</v>
      </c>
    </row>
    <row r="675" spans="1:14" x14ac:dyDescent="0.3">
      <c r="A675" s="1">
        <v>4087885779</v>
      </c>
      <c r="B675" s="62">
        <v>5</v>
      </c>
      <c r="C675" s="33">
        <v>408318233</v>
      </c>
      <c r="D675" s="14" t="s">
        <v>876</v>
      </c>
      <c r="E675" s="22" t="s">
        <v>6247</v>
      </c>
      <c r="F675" s="1" t="s">
        <v>877</v>
      </c>
      <c r="G675" s="1" t="s">
        <v>62</v>
      </c>
      <c r="H675" s="20">
        <v>4735</v>
      </c>
      <c r="I675" s="1" t="s">
        <v>23</v>
      </c>
      <c r="J675" s="14" t="s">
        <v>884</v>
      </c>
      <c r="K675" t="str">
        <f t="shared" si="33"/>
        <v>Muurisolatie</v>
      </c>
      <c r="M675" t="str">
        <f t="shared" si="34"/>
        <v>Atelier Technische Dienst</v>
      </c>
      <c r="N675" s="22">
        <f t="shared" si="35"/>
        <v>5</v>
      </c>
    </row>
    <row r="676" spans="1:14" x14ac:dyDescent="0.3">
      <c r="A676" s="1">
        <v>4087885779</v>
      </c>
      <c r="B676" s="62">
        <v>5</v>
      </c>
      <c r="C676" s="33">
        <v>408318233</v>
      </c>
      <c r="D676" s="14" t="s">
        <v>876</v>
      </c>
      <c r="E676" s="22" t="s">
        <v>6247</v>
      </c>
      <c r="F676" s="1" t="s">
        <v>877</v>
      </c>
      <c r="G676" s="1" t="s">
        <v>46</v>
      </c>
      <c r="H676" s="20">
        <v>2940</v>
      </c>
      <c r="I676" s="1" t="s">
        <v>23</v>
      </c>
      <c r="J676" s="14" t="s">
        <v>893</v>
      </c>
      <c r="K676" t="str">
        <f t="shared" si="33"/>
        <v>Monitoring</v>
      </c>
      <c r="M676" t="str">
        <f t="shared" si="34"/>
        <v>Atelier Technische Dienst</v>
      </c>
      <c r="N676" s="22">
        <f t="shared" si="35"/>
        <v>5</v>
      </c>
    </row>
    <row r="677" spans="1:14" x14ac:dyDescent="0.3">
      <c r="A677" s="1">
        <v>4087885779</v>
      </c>
      <c r="B677" s="62">
        <v>5</v>
      </c>
      <c r="C677" s="33">
        <v>408318233</v>
      </c>
      <c r="D677" s="14" t="s">
        <v>863</v>
      </c>
      <c r="E677" s="22" t="s">
        <v>6247</v>
      </c>
      <c r="F677" s="1" t="s">
        <v>864</v>
      </c>
      <c r="G677" s="1" t="s">
        <v>329</v>
      </c>
      <c r="H677" s="20">
        <v>73800</v>
      </c>
      <c r="I677" s="1" t="s">
        <v>23</v>
      </c>
      <c r="J677" s="14" t="s">
        <v>865</v>
      </c>
      <c r="K677" t="str">
        <f t="shared" si="33"/>
        <v>Relighting/relamping</v>
      </c>
      <c r="M677" t="str">
        <f t="shared" si="34"/>
        <v>Behandelgebouw</v>
      </c>
      <c r="N677" s="22">
        <f t="shared" si="35"/>
        <v>5</v>
      </c>
    </row>
    <row r="678" spans="1:14" x14ac:dyDescent="0.3">
      <c r="A678" s="1">
        <v>4087885779</v>
      </c>
      <c r="B678" s="62">
        <v>5</v>
      </c>
      <c r="C678" s="33">
        <v>408318233</v>
      </c>
      <c r="D678" s="14" t="s">
        <v>863</v>
      </c>
      <c r="E678" s="22" t="s">
        <v>6247</v>
      </c>
      <c r="F678" s="1" t="s">
        <v>864</v>
      </c>
      <c r="G678" s="1" t="s">
        <v>329</v>
      </c>
      <c r="H678" s="20">
        <v>16500</v>
      </c>
      <c r="I678" s="1" t="s">
        <v>23</v>
      </c>
      <c r="J678" s="14" t="s">
        <v>869</v>
      </c>
      <c r="K678" t="str">
        <f t="shared" si="33"/>
        <v>Relighting/relamping</v>
      </c>
      <c r="M678" t="str">
        <f t="shared" si="34"/>
        <v>Behandelgebouw</v>
      </c>
      <c r="N678" s="22">
        <f t="shared" si="35"/>
        <v>5</v>
      </c>
    </row>
    <row r="679" spans="1:14" x14ac:dyDescent="0.3">
      <c r="A679" s="1">
        <v>4087885779</v>
      </c>
      <c r="B679" s="62">
        <v>5</v>
      </c>
      <c r="C679" s="33">
        <v>408318233</v>
      </c>
      <c r="D679" s="14" t="s">
        <v>863</v>
      </c>
      <c r="E679" s="22" t="s">
        <v>6247</v>
      </c>
      <c r="F679" s="1" t="s">
        <v>864</v>
      </c>
      <c r="G679" s="1" t="s">
        <v>56</v>
      </c>
      <c r="H679" s="20">
        <v>12336</v>
      </c>
      <c r="I679" s="1" t="s">
        <v>23</v>
      </c>
      <c r="J679" s="14" t="s">
        <v>879</v>
      </c>
      <c r="K679" t="str">
        <f t="shared" si="33"/>
        <v>Overige</v>
      </c>
      <c r="M679" t="str">
        <f t="shared" si="34"/>
        <v>Behandelgebouw</v>
      </c>
      <c r="N679" s="22">
        <f t="shared" si="35"/>
        <v>5</v>
      </c>
    </row>
    <row r="680" spans="1:14" x14ac:dyDescent="0.3">
      <c r="A680" s="1">
        <v>4087885779</v>
      </c>
      <c r="B680" s="62">
        <v>5</v>
      </c>
      <c r="C680" s="33">
        <v>408318233</v>
      </c>
      <c r="D680" s="14" t="s">
        <v>863</v>
      </c>
      <c r="E680" s="22" t="s">
        <v>6247</v>
      </c>
      <c r="F680" s="1" t="s">
        <v>864</v>
      </c>
      <c r="G680" s="1" t="s">
        <v>329</v>
      </c>
      <c r="H680" s="20">
        <v>3900</v>
      </c>
      <c r="I680" s="1" t="s">
        <v>23</v>
      </c>
      <c r="J680" s="14" t="s">
        <v>886</v>
      </c>
      <c r="K680" t="str">
        <f t="shared" si="33"/>
        <v>Relighting/relamping</v>
      </c>
      <c r="M680" t="str">
        <f t="shared" si="34"/>
        <v>Behandelgebouw</v>
      </c>
      <c r="N680" s="22">
        <f t="shared" si="35"/>
        <v>5</v>
      </c>
    </row>
    <row r="681" spans="1:14" x14ac:dyDescent="0.3">
      <c r="A681" s="1">
        <v>4087885779</v>
      </c>
      <c r="B681" s="62">
        <v>5</v>
      </c>
      <c r="C681" s="33">
        <v>408318233</v>
      </c>
      <c r="D681" s="14" t="s">
        <v>890</v>
      </c>
      <c r="E681" s="22" t="s">
        <v>6247</v>
      </c>
      <c r="F681" s="1" t="s">
        <v>891</v>
      </c>
      <c r="G681" s="1" t="s">
        <v>88</v>
      </c>
      <c r="H681" s="20">
        <v>3240</v>
      </c>
      <c r="I681" s="1" t="s">
        <v>23</v>
      </c>
      <c r="J681" s="14" t="s">
        <v>892</v>
      </c>
      <c r="K681" t="str">
        <f t="shared" si="33"/>
        <v>Vervangen pompen</v>
      </c>
      <c r="M681" t="str">
        <f t="shared" si="34"/>
        <v>Berthoutstraat</v>
      </c>
      <c r="N681" s="22">
        <f t="shared" si="35"/>
        <v>5</v>
      </c>
    </row>
    <row r="682" spans="1:14" x14ac:dyDescent="0.3">
      <c r="A682" s="1">
        <v>4087885779</v>
      </c>
      <c r="B682" s="62">
        <v>5</v>
      </c>
      <c r="C682" s="33">
        <v>408318233</v>
      </c>
      <c r="D682" s="14" t="s">
        <v>881</v>
      </c>
      <c r="E682" s="22" t="s">
        <v>6247</v>
      </c>
      <c r="F682" s="1" t="s">
        <v>882</v>
      </c>
      <c r="G682" s="1" t="s">
        <v>329</v>
      </c>
      <c r="H682" s="20">
        <v>5730</v>
      </c>
      <c r="I682" s="1" t="s">
        <v>23</v>
      </c>
      <c r="J682" s="14" t="s">
        <v>883</v>
      </c>
      <c r="K682" t="str">
        <f t="shared" si="33"/>
        <v>Relighting/relamping</v>
      </c>
      <c r="M682" t="str">
        <f t="shared" si="34"/>
        <v>Bisschopslaan</v>
      </c>
      <c r="N682" s="22">
        <f t="shared" si="35"/>
        <v>5</v>
      </c>
    </row>
    <row r="683" spans="1:14" x14ac:dyDescent="0.3">
      <c r="A683" s="1">
        <v>4087885779</v>
      </c>
      <c r="B683" s="62">
        <v>5</v>
      </c>
      <c r="C683" s="33">
        <v>408318233</v>
      </c>
      <c r="D683" s="14" t="s">
        <v>881</v>
      </c>
      <c r="E683" s="22" t="s">
        <v>6247</v>
      </c>
      <c r="F683" s="1" t="s">
        <v>882</v>
      </c>
      <c r="G683" s="1" t="s">
        <v>42</v>
      </c>
      <c r="H683" s="45">
        <v>900</v>
      </c>
      <c r="I683" s="1" t="s">
        <v>23</v>
      </c>
      <c r="J683" s="14" t="s">
        <v>899</v>
      </c>
      <c r="K683" t="str">
        <f t="shared" si="33"/>
        <v>Isoleren pompen/kranen/hydraulica</v>
      </c>
      <c r="M683" t="str">
        <f t="shared" si="34"/>
        <v>Bisschopslaan</v>
      </c>
      <c r="N683" s="22">
        <f t="shared" si="35"/>
        <v>5</v>
      </c>
    </row>
    <row r="684" spans="1:14" x14ac:dyDescent="0.3">
      <c r="A684" s="1">
        <v>4087885779</v>
      </c>
      <c r="B684" s="62">
        <v>5</v>
      </c>
      <c r="C684" s="33">
        <v>408318233</v>
      </c>
      <c r="D684" s="14" t="s">
        <v>895</v>
      </c>
      <c r="E684" s="22" t="s">
        <v>6247</v>
      </c>
      <c r="F684" s="1" t="s">
        <v>896</v>
      </c>
      <c r="G684" s="1" t="s">
        <v>329</v>
      </c>
      <c r="H684" s="20">
        <v>1124</v>
      </c>
      <c r="I684" s="1" t="s">
        <v>23</v>
      </c>
      <c r="J684" s="14" t="s">
        <v>897</v>
      </c>
      <c r="K684" t="str">
        <f t="shared" si="33"/>
        <v>Relighting/relamping</v>
      </c>
      <c r="M684" t="str">
        <f t="shared" si="34"/>
        <v>Bosheuvel</v>
      </c>
      <c r="N684" s="22">
        <f t="shared" si="35"/>
        <v>5</v>
      </c>
    </row>
    <row r="685" spans="1:14" x14ac:dyDescent="0.3">
      <c r="A685" s="1">
        <v>4087885779</v>
      </c>
      <c r="B685" s="62">
        <v>5</v>
      </c>
      <c r="C685" s="33">
        <v>408318233</v>
      </c>
      <c r="D685" s="14" t="s">
        <v>866</v>
      </c>
      <c r="E685" s="22" t="s">
        <v>6247</v>
      </c>
      <c r="F685" s="1" t="s">
        <v>867</v>
      </c>
      <c r="G685" s="1" t="s">
        <v>329</v>
      </c>
      <c r="H685" s="20">
        <v>37499</v>
      </c>
      <c r="I685" s="1" t="s">
        <v>23</v>
      </c>
      <c r="J685" s="14" t="s">
        <v>868</v>
      </c>
      <c r="K685" t="str">
        <f t="shared" si="33"/>
        <v>Relighting/relamping</v>
      </c>
      <c r="M685" t="str">
        <f t="shared" si="34"/>
        <v>Dienstengebouw</v>
      </c>
      <c r="N685" s="22">
        <f t="shared" si="35"/>
        <v>5</v>
      </c>
    </row>
    <row r="686" spans="1:14" x14ac:dyDescent="0.3">
      <c r="A686" s="1">
        <v>4087885779</v>
      </c>
      <c r="B686" s="62">
        <v>5</v>
      </c>
      <c r="C686" s="33">
        <v>408318233</v>
      </c>
      <c r="D686" s="14" t="s">
        <v>870</v>
      </c>
      <c r="E686" s="22" t="s">
        <v>6247</v>
      </c>
      <c r="F686" s="1" t="s">
        <v>871</v>
      </c>
      <c r="G686" s="1" t="s">
        <v>329</v>
      </c>
      <c r="H686" s="20">
        <v>14400</v>
      </c>
      <c r="I686" s="1" t="s">
        <v>23</v>
      </c>
      <c r="J686" s="14" t="s">
        <v>872</v>
      </c>
      <c r="K686" t="str">
        <f t="shared" si="33"/>
        <v>Relighting/relamping</v>
      </c>
      <c r="M686" t="str">
        <f t="shared" si="34"/>
        <v>Ergotherapie</v>
      </c>
      <c r="N686" s="22">
        <f t="shared" si="35"/>
        <v>5</v>
      </c>
    </row>
    <row r="687" spans="1:14" x14ac:dyDescent="0.3">
      <c r="A687" s="1">
        <v>4087885779</v>
      </c>
      <c r="B687" s="62">
        <v>5</v>
      </c>
      <c r="C687" s="33">
        <v>408318233</v>
      </c>
      <c r="D687" s="14" t="s">
        <v>870</v>
      </c>
      <c r="E687" s="22" t="s">
        <v>6247</v>
      </c>
      <c r="F687" s="1" t="s">
        <v>871</v>
      </c>
      <c r="G687" s="1" t="s">
        <v>210</v>
      </c>
      <c r="H687" s="20">
        <v>1950</v>
      </c>
      <c r="I687" s="1" t="s">
        <v>23</v>
      </c>
      <c r="J687" s="14" t="s">
        <v>894</v>
      </c>
      <c r="K687" t="str">
        <f t="shared" si="33"/>
        <v>Stookplaatsrenovatie</v>
      </c>
      <c r="M687" t="str">
        <f t="shared" si="34"/>
        <v>Ergotherapie</v>
      </c>
      <c r="N687" s="22">
        <f t="shared" si="35"/>
        <v>5</v>
      </c>
    </row>
    <row r="688" spans="1:14" x14ac:dyDescent="0.3">
      <c r="A688" s="1">
        <v>4087885779</v>
      </c>
      <c r="B688" s="62">
        <v>5</v>
      </c>
      <c r="C688" s="33">
        <v>408318233</v>
      </c>
      <c r="D688" s="14" t="s">
        <v>870</v>
      </c>
      <c r="E688" s="22" t="s">
        <v>6247</v>
      </c>
      <c r="F688" s="1" t="s">
        <v>871</v>
      </c>
      <c r="G688" s="1" t="s">
        <v>327</v>
      </c>
      <c r="H688" s="20">
        <v>1080</v>
      </c>
      <c r="I688" s="1" t="s">
        <v>23</v>
      </c>
      <c r="J688" s="14" t="s">
        <v>898</v>
      </c>
      <c r="K688" t="str">
        <f t="shared" si="33"/>
        <v>Regeltechn. verwarming</v>
      </c>
      <c r="M688" t="str">
        <f t="shared" si="34"/>
        <v>Ergotherapie</v>
      </c>
      <c r="N688" s="22">
        <f t="shared" si="35"/>
        <v>5</v>
      </c>
    </row>
    <row r="689" spans="1:14" x14ac:dyDescent="0.3">
      <c r="A689" s="1">
        <v>4087885779</v>
      </c>
      <c r="B689" s="62">
        <v>5</v>
      </c>
      <c r="C689" s="33">
        <v>408318233</v>
      </c>
      <c r="D689" s="14" t="s">
        <v>873</v>
      </c>
      <c r="E689" s="22" t="s">
        <v>6247</v>
      </c>
      <c r="F689" s="1" t="s">
        <v>874</v>
      </c>
      <c r="G689" s="1" t="s">
        <v>327</v>
      </c>
      <c r="H689" s="20">
        <v>14400</v>
      </c>
      <c r="I689" s="1" t="s">
        <v>23</v>
      </c>
      <c r="J689" s="14" t="s">
        <v>875</v>
      </c>
      <c r="K689" t="str">
        <f t="shared" si="33"/>
        <v>Regeltechn. verwarming</v>
      </c>
      <c r="M689" t="str">
        <f t="shared" si="34"/>
        <v>Ontmoetingsgebouw</v>
      </c>
      <c r="N689" s="22">
        <f t="shared" si="35"/>
        <v>5</v>
      </c>
    </row>
    <row r="690" spans="1:14" x14ac:dyDescent="0.3">
      <c r="A690" s="1">
        <v>4087885779</v>
      </c>
      <c r="B690" s="62">
        <v>5</v>
      </c>
      <c r="C690" s="33">
        <v>408318233</v>
      </c>
      <c r="D690" s="14" t="s">
        <v>873</v>
      </c>
      <c r="E690" s="22" t="s">
        <v>6247</v>
      </c>
      <c r="F690" s="1" t="s">
        <v>874</v>
      </c>
      <c r="G690" s="1" t="s">
        <v>329</v>
      </c>
      <c r="H690" s="20">
        <v>4620</v>
      </c>
      <c r="I690" s="1" t="s">
        <v>23</v>
      </c>
      <c r="J690" s="14" t="s">
        <v>885</v>
      </c>
      <c r="K690" t="str">
        <f t="shared" si="33"/>
        <v>Relighting/relamping</v>
      </c>
      <c r="M690" t="str">
        <f t="shared" si="34"/>
        <v>Ontmoetingsgebouw</v>
      </c>
      <c r="N690" s="22">
        <f t="shared" si="35"/>
        <v>5</v>
      </c>
    </row>
    <row r="691" spans="1:14" x14ac:dyDescent="0.3">
      <c r="A691" s="1">
        <v>4087885779</v>
      </c>
      <c r="B691" s="62">
        <v>5</v>
      </c>
      <c r="C691" s="33">
        <v>408318233</v>
      </c>
      <c r="D691" s="14" t="s">
        <v>887</v>
      </c>
      <c r="E691" s="22" t="s">
        <v>6247</v>
      </c>
      <c r="F691" s="1" t="s">
        <v>888</v>
      </c>
      <c r="G691" s="1" t="s">
        <v>329</v>
      </c>
      <c r="H691" s="20">
        <v>3815</v>
      </c>
      <c r="I691" s="1" t="s">
        <v>23</v>
      </c>
      <c r="J691" s="14" t="s">
        <v>889</v>
      </c>
      <c r="K691" t="str">
        <f t="shared" si="33"/>
        <v>Relighting/relamping</v>
      </c>
      <c r="M691" t="str">
        <f t="shared" si="34"/>
        <v>Rozendries woningen</v>
      </c>
      <c r="N691" s="22">
        <f t="shared" si="35"/>
        <v>5</v>
      </c>
    </row>
    <row r="692" spans="1:14" x14ac:dyDescent="0.3">
      <c r="A692" s="1">
        <v>4088474718</v>
      </c>
      <c r="B692" s="62">
        <v>1</v>
      </c>
      <c r="C692" s="33">
        <v>408377126</v>
      </c>
      <c r="D692" s="21" t="s">
        <v>930</v>
      </c>
      <c r="E692" s="22" t="s">
        <v>907</v>
      </c>
      <c r="F692" s="1" t="s">
        <v>908</v>
      </c>
      <c r="G692" s="1" t="s">
        <v>62</v>
      </c>
      <c r="H692" s="45">
        <v>28800</v>
      </c>
      <c r="I692" s="1" t="s">
        <v>23</v>
      </c>
      <c r="J692" s="14" t="s">
        <v>931</v>
      </c>
      <c r="K692" t="str">
        <f t="shared" si="33"/>
        <v>Muurisolatie</v>
      </c>
      <c r="M692" t="str">
        <f t="shared" si="34"/>
        <v>Dec</v>
      </c>
      <c r="N692" s="22">
        <f t="shared" si="35"/>
        <v>1</v>
      </c>
    </row>
    <row r="693" spans="1:14" x14ac:dyDescent="0.3">
      <c r="A693" s="1">
        <v>4088474718</v>
      </c>
      <c r="B693" s="66">
        <v>1</v>
      </c>
      <c r="C693" s="33">
        <v>408377126</v>
      </c>
      <c r="D693" s="53" t="s">
        <v>930</v>
      </c>
      <c r="E693" s="22" t="s">
        <v>907</v>
      </c>
      <c r="F693" s="38" t="s">
        <v>908</v>
      </c>
      <c r="G693" s="38" t="s">
        <v>195</v>
      </c>
      <c r="H693" s="54">
        <v>10848</v>
      </c>
      <c r="I693" s="1" t="s">
        <v>23</v>
      </c>
      <c r="J693" s="26" t="s">
        <v>934</v>
      </c>
      <c r="K693" t="str">
        <f t="shared" si="33"/>
        <v>Dakisolatie</v>
      </c>
      <c r="M693" t="str">
        <f t="shared" si="34"/>
        <v>Dec</v>
      </c>
      <c r="N693" s="22">
        <f t="shared" si="35"/>
        <v>1</v>
      </c>
    </row>
    <row r="694" spans="1:14" x14ac:dyDescent="0.3">
      <c r="A694" s="1">
        <v>4088474718</v>
      </c>
      <c r="B694" s="62">
        <v>1</v>
      </c>
      <c r="C694" s="33">
        <v>408377126</v>
      </c>
      <c r="D694" s="21" t="s">
        <v>930</v>
      </c>
      <c r="E694" s="22" t="s">
        <v>907</v>
      </c>
      <c r="F694" s="1" t="s">
        <v>908</v>
      </c>
      <c r="G694" s="1" t="s">
        <v>124</v>
      </c>
      <c r="H694" s="45">
        <v>233</v>
      </c>
      <c r="I694" s="1" t="s">
        <v>23</v>
      </c>
      <c r="J694" s="14" t="s">
        <v>944</v>
      </c>
      <c r="K694" t="str">
        <f t="shared" si="33"/>
        <v>Sensibilisering</v>
      </c>
      <c r="M694" t="str">
        <f t="shared" si="34"/>
        <v>Dec</v>
      </c>
      <c r="N694" s="22">
        <f t="shared" si="35"/>
        <v>1</v>
      </c>
    </row>
    <row r="695" spans="1:14" x14ac:dyDescent="0.3">
      <c r="A695" s="1">
        <v>4088474718</v>
      </c>
      <c r="B695" s="62">
        <v>1</v>
      </c>
      <c r="C695" s="33">
        <v>408377126</v>
      </c>
      <c r="D695" s="21" t="s">
        <v>936</v>
      </c>
      <c r="E695" s="22" t="s">
        <v>907</v>
      </c>
      <c r="F695" s="1" t="s">
        <v>920</v>
      </c>
      <c r="G695" s="1" t="s">
        <v>195</v>
      </c>
      <c r="H695" s="45">
        <v>6640</v>
      </c>
      <c r="I695" s="1" t="s">
        <v>23</v>
      </c>
      <c r="J695" s="14" t="s">
        <v>937</v>
      </c>
      <c r="K695" t="str">
        <f t="shared" si="33"/>
        <v>Dakisolatie</v>
      </c>
      <c r="M695" t="str">
        <f t="shared" si="34"/>
        <v>G102</v>
      </c>
      <c r="N695" s="22">
        <f t="shared" si="35"/>
        <v>1</v>
      </c>
    </row>
    <row r="696" spans="1:14" x14ac:dyDescent="0.3">
      <c r="A696" s="1">
        <v>4088474718</v>
      </c>
      <c r="B696" s="62">
        <v>1</v>
      </c>
      <c r="C696" s="33">
        <v>408377126</v>
      </c>
      <c r="D696" s="21" t="s">
        <v>936</v>
      </c>
      <c r="E696" s="22" t="s">
        <v>907</v>
      </c>
      <c r="F696" s="1" t="s">
        <v>920</v>
      </c>
      <c r="G696" s="1" t="s">
        <v>77</v>
      </c>
      <c r="H696" s="45">
        <v>59</v>
      </c>
      <c r="I696" s="1" t="s">
        <v>23</v>
      </c>
      <c r="J696" s="14" t="s">
        <v>945</v>
      </c>
      <c r="K696" t="str">
        <f t="shared" si="33"/>
        <v>Isoleren leidingen</v>
      </c>
      <c r="M696" t="str">
        <f t="shared" si="34"/>
        <v>G102</v>
      </c>
      <c r="N696" s="22">
        <f t="shared" si="35"/>
        <v>1</v>
      </c>
    </row>
    <row r="697" spans="1:14" x14ac:dyDescent="0.3">
      <c r="A697" s="1">
        <v>4088474718</v>
      </c>
      <c r="B697" s="62">
        <v>1</v>
      </c>
      <c r="C697" s="33">
        <v>408377126</v>
      </c>
      <c r="D697" s="21" t="s">
        <v>940</v>
      </c>
      <c r="E697" s="22" t="s">
        <v>907</v>
      </c>
      <c r="F697" s="1" t="s">
        <v>914</v>
      </c>
      <c r="G697" s="1" t="s">
        <v>77</v>
      </c>
      <c r="H697" s="45">
        <v>491</v>
      </c>
      <c r="I697" s="1" t="s">
        <v>23</v>
      </c>
      <c r="J697" s="14" t="s">
        <v>941</v>
      </c>
      <c r="K697" t="str">
        <f t="shared" si="33"/>
        <v>Isoleren leidingen</v>
      </c>
      <c r="M697" t="str">
        <f t="shared" si="34"/>
        <v>G104</v>
      </c>
      <c r="N697" s="22">
        <f t="shared" si="35"/>
        <v>1</v>
      </c>
    </row>
    <row r="698" spans="1:14" x14ac:dyDescent="0.3">
      <c r="A698" s="1">
        <v>4088474718</v>
      </c>
      <c r="B698" s="66">
        <v>1</v>
      </c>
      <c r="C698" s="33">
        <v>408377126</v>
      </c>
      <c r="D698" s="53" t="s">
        <v>932</v>
      </c>
      <c r="E698" s="22" t="s">
        <v>907</v>
      </c>
      <c r="F698" s="38" t="s">
        <v>911</v>
      </c>
      <c r="G698" s="38" t="s">
        <v>62</v>
      </c>
      <c r="H698" s="54">
        <v>28800</v>
      </c>
      <c r="I698" s="1" t="s">
        <v>23</v>
      </c>
      <c r="J698" s="26" t="s">
        <v>933</v>
      </c>
      <c r="K698" t="str">
        <f t="shared" si="33"/>
        <v>Muurisolatie</v>
      </c>
      <c r="M698" t="str">
        <f t="shared" si="34"/>
        <v>Meu</v>
      </c>
      <c r="N698" s="22">
        <f t="shared" si="35"/>
        <v>1</v>
      </c>
    </row>
    <row r="699" spans="1:14" x14ac:dyDescent="0.3">
      <c r="A699" s="1">
        <v>4088474718</v>
      </c>
      <c r="B699" s="62">
        <v>1</v>
      </c>
      <c r="C699" s="33">
        <v>408377126</v>
      </c>
      <c r="D699" s="21" t="s">
        <v>932</v>
      </c>
      <c r="E699" s="22" t="s">
        <v>907</v>
      </c>
      <c r="F699" s="1" t="s">
        <v>911</v>
      </c>
      <c r="G699" s="1" t="s">
        <v>195</v>
      </c>
      <c r="H699" s="45">
        <v>10848</v>
      </c>
      <c r="I699" s="1" t="s">
        <v>23</v>
      </c>
      <c r="J699" s="14" t="s">
        <v>935</v>
      </c>
      <c r="K699" t="str">
        <f t="shared" ref="K699:K762" si="36">G699</f>
        <v>Dakisolatie</v>
      </c>
      <c r="M699" t="str">
        <f t="shared" ref="M699:M762" si="37">F699</f>
        <v>Meu</v>
      </c>
      <c r="N699" s="22">
        <f t="shared" ref="N699:N762" si="38">B699</f>
        <v>1</v>
      </c>
    </row>
    <row r="700" spans="1:14" x14ac:dyDescent="0.3">
      <c r="A700" s="1">
        <v>4088474718</v>
      </c>
      <c r="B700" s="62">
        <v>1</v>
      </c>
      <c r="C700" s="33">
        <v>408377126</v>
      </c>
      <c r="D700" s="21" t="s">
        <v>932</v>
      </c>
      <c r="E700" s="22" t="s">
        <v>907</v>
      </c>
      <c r="F700" s="1" t="s">
        <v>911</v>
      </c>
      <c r="G700" s="1" t="s">
        <v>124</v>
      </c>
      <c r="H700" s="45">
        <v>480</v>
      </c>
      <c r="I700" s="1" t="s">
        <v>23</v>
      </c>
      <c r="J700" s="14" t="s">
        <v>942</v>
      </c>
      <c r="K700" t="str">
        <f t="shared" si="36"/>
        <v>Sensibilisering</v>
      </c>
      <c r="M700" t="str">
        <f t="shared" si="37"/>
        <v>Meu</v>
      </c>
      <c r="N700" s="22">
        <f t="shared" si="38"/>
        <v>1</v>
      </c>
    </row>
    <row r="701" spans="1:14" x14ac:dyDescent="0.3">
      <c r="A701" s="1">
        <v>4088474718</v>
      </c>
      <c r="B701" s="62">
        <v>1</v>
      </c>
      <c r="C701" s="33">
        <v>408377126</v>
      </c>
      <c r="D701" s="21" t="s">
        <v>938</v>
      </c>
      <c r="E701" s="22" t="s">
        <v>907</v>
      </c>
      <c r="F701" s="1" t="s">
        <v>917</v>
      </c>
      <c r="G701" s="1" t="s">
        <v>210</v>
      </c>
      <c r="H701" s="45">
        <v>5819</v>
      </c>
      <c r="I701" s="1" t="s">
        <v>23</v>
      </c>
      <c r="J701" s="14" t="s">
        <v>939</v>
      </c>
      <c r="K701" t="str">
        <f t="shared" si="36"/>
        <v>Stookplaatsrenovatie</v>
      </c>
      <c r="M701" t="str">
        <f t="shared" si="37"/>
        <v>S87</v>
      </c>
      <c r="N701" s="22">
        <f t="shared" si="38"/>
        <v>1</v>
      </c>
    </row>
    <row r="702" spans="1:14" x14ac:dyDescent="0.3">
      <c r="A702" s="1">
        <v>4088474718</v>
      </c>
      <c r="B702" s="62">
        <v>1</v>
      </c>
      <c r="C702" s="33">
        <v>408377126</v>
      </c>
      <c r="D702" s="21" t="s">
        <v>938</v>
      </c>
      <c r="E702" s="22" t="s">
        <v>907</v>
      </c>
      <c r="F702" s="1" t="s">
        <v>917</v>
      </c>
      <c r="G702" s="1" t="s">
        <v>88</v>
      </c>
      <c r="H702" s="45">
        <v>300</v>
      </c>
      <c r="I702" s="1" t="s">
        <v>23</v>
      </c>
      <c r="J702" s="14" t="s">
        <v>943</v>
      </c>
      <c r="K702" t="str">
        <f t="shared" si="36"/>
        <v>Vervangen pompen</v>
      </c>
      <c r="M702" t="str">
        <f t="shared" si="37"/>
        <v>S87</v>
      </c>
      <c r="N702" s="22">
        <f t="shared" si="38"/>
        <v>1</v>
      </c>
    </row>
    <row r="703" spans="1:14" x14ac:dyDescent="0.3">
      <c r="A703" s="1">
        <v>4088474718</v>
      </c>
      <c r="B703" s="62">
        <v>1</v>
      </c>
      <c r="C703" s="33">
        <v>408377126</v>
      </c>
      <c r="D703" s="14" t="s">
        <v>938</v>
      </c>
      <c r="E703" s="22" t="s">
        <v>907</v>
      </c>
      <c r="F703" s="1" t="s">
        <v>917</v>
      </c>
      <c r="G703" s="1" t="s">
        <v>77</v>
      </c>
      <c r="H703" s="20">
        <v>18</v>
      </c>
      <c r="I703" s="1" t="s">
        <v>23</v>
      </c>
      <c r="J703" s="14" t="s">
        <v>946</v>
      </c>
      <c r="K703" t="str">
        <f t="shared" si="36"/>
        <v>Isoleren leidingen</v>
      </c>
      <c r="M703" t="str">
        <f t="shared" si="37"/>
        <v>S87</v>
      </c>
      <c r="N703" s="22">
        <f t="shared" si="38"/>
        <v>1</v>
      </c>
    </row>
    <row r="704" spans="1:14" x14ac:dyDescent="0.3">
      <c r="A704" s="1">
        <v>4088474718</v>
      </c>
      <c r="B704" s="62">
        <v>9</v>
      </c>
      <c r="C704" s="33">
        <v>408377126</v>
      </c>
      <c r="D704" s="14" t="s">
        <v>927</v>
      </c>
      <c r="E704" s="22" t="s">
        <v>907</v>
      </c>
      <c r="F704" s="1" t="s">
        <v>914</v>
      </c>
      <c r="G704" s="1" t="s">
        <v>190</v>
      </c>
      <c r="H704" s="20">
        <v>18000</v>
      </c>
      <c r="I704" s="1" t="s">
        <v>23</v>
      </c>
      <c r="J704" s="14" t="s">
        <v>928</v>
      </c>
      <c r="K704" t="str">
        <f t="shared" si="36"/>
        <v>Warmtepompen en koeling</v>
      </c>
      <c r="M704" t="str">
        <f t="shared" si="37"/>
        <v>G104</v>
      </c>
      <c r="N704" s="22">
        <f t="shared" si="38"/>
        <v>9</v>
      </c>
    </row>
    <row r="705" spans="1:14" x14ac:dyDescent="0.3">
      <c r="A705" s="1">
        <v>4088474718</v>
      </c>
      <c r="B705" s="62">
        <v>9</v>
      </c>
      <c r="C705" s="33">
        <v>408377126</v>
      </c>
      <c r="D705" s="21" t="s">
        <v>927</v>
      </c>
      <c r="E705" s="22" t="s">
        <v>907</v>
      </c>
      <c r="F705" s="1" t="s">
        <v>914</v>
      </c>
      <c r="G705" s="1" t="s">
        <v>109</v>
      </c>
      <c r="H705" s="45">
        <v>9510</v>
      </c>
      <c r="I705" s="1" t="s">
        <v>23</v>
      </c>
      <c r="J705" s="14" t="s">
        <v>929</v>
      </c>
      <c r="K705" t="str">
        <f t="shared" si="36"/>
        <v>Zonneboiler</v>
      </c>
      <c r="M705" t="str">
        <f t="shared" si="37"/>
        <v>G104</v>
      </c>
      <c r="N705" s="22">
        <f t="shared" si="38"/>
        <v>9</v>
      </c>
    </row>
    <row r="706" spans="1:14" x14ac:dyDescent="0.3">
      <c r="A706" s="1">
        <v>4088474718</v>
      </c>
      <c r="B706" s="62">
        <v>10</v>
      </c>
      <c r="C706" s="33">
        <v>408377126</v>
      </c>
      <c r="D706" s="14" t="s">
        <v>925</v>
      </c>
      <c r="E706" s="22" t="s">
        <v>907</v>
      </c>
      <c r="F706" s="1" t="s">
        <v>917</v>
      </c>
      <c r="G706" s="1" t="s">
        <v>201</v>
      </c>
      <c r="H706" s="20">
        <v>1200</v>
      </c>
      <c r="I706" s="1" t="s">
        <v>23</v>
      </c>
      <c r="J706" s="14" t="s">
        <v>926</v>
      </c>
      <c r="K706" t="str">
        <f t="shared" si="36"/>
        <v>Schrijnwerkrenovatie</v>
      </c>
      <c r="M706" t="str">
        <f t="shared" si="37"/>
        <v>S87</v>
      </c>
      <c r="N706" s="22">
        <f t="shared" si="38"/>
        <v>10</v>
      </c>
    </row>
    <row r="707" spans="1:14" x14ac:dyDescent="0.3">
      <c r="A707" s="1">
        <v>4088474718</v>
      </c>
      <c r="B707" s="62">
        <v>12</v>
      </c>
      <c r="C707" s="33">
        <v>408377126</v>
      </c>
      <c r="D707" s="14" t="s">
        <v>919</v>
      </c>
      <c r="E707" s="22" t="s">
        <v>907</v>
      </c>
      <c r="F707" s="1" t="s">
        <v>920</v>
      </c>
      <c r="G707" s="1" t="s">
        <v>269</v>
      </c>
      <c r="H707" s="20">
        <v>30030</v>
      </c>
      <c r="I707" s="1" t="s">
        <v>23</v>
      </c>
      <c r="J707" s="20" t="s">
        <v>921</v>
      </c>
      <c r="K707" t="str">
        <f t="shared" si="36"/>
        <v>Schrijnwerkrenovatie Aluminium</v>
      </c>
      <c r="M707" t="str">
        <f t="shared" si="37"/>
        <v>G102</v>
      </c>
      <c r="N707" s="22">
        <f t="shared" si="38"/>
        <v>12</v>
      </c>
    </row>
    <row r="708" spans="1:14" x14ac:dyDescent="0.3">
      <c r="A708" s="1">
        <v>4088474718</v>
      </c>
      <c r="B708" s="62">
        <v>12</v>
      </c>
      <c r="C708" s="33">
        <v>408377126</v>
      </c>
      <c r="D708" s="14" t="s">
        <v>919</v>
      </c>
      <c r="E708" s="22" t="s">
        <v>907</v>
      </c>
      <c r="F708" s="1" t="s">
        <v>920</v>
      </c>
      <c r="G708" s="1" t="s">
        <v>269</v>
      </c>
      <c r="H708" s="20">
        <v>3822</v>
      </c>
      <c r="I708" s="1" t="s">
        <v>23</v>
      </c>
      <c r="J708" s="20" t="s">
        <v>923</v>
      </c>
      <c r="K708" t="str">
        <f t="shared" si="36"/>
        <v>Schrijnwerkrenovatie Aluminium</v>
      </c>
      <c r="M708" t="str">
        <f t="shared" si="37"/>
        <v>G102</v>
      </c>
      <c r="N708" s="22">
        <f t="shared" si="38"/>
        <v>12</v>
      </c>
    </row>
    <row r="709" spans="1:14" x14ac:dyDescent="0.3">
      <c r="A709" s="1">
        <v>4088474718</v>
      </c>
      <c r="B709" s="62">
        <v>12</v>
      </c>
      <c r="C709" s="33">
        <v>408377126</v>
      </c>
      <c r="D709" s="14" t="s">
        <v>916</v>
      </c>
      <c r="E709" s="22" t="s">
        <v>907</v>
      </c>
      <c r="F709" s="1" t="s">
        <v>917</v>
      </c>
      <c r="G709" s="1" t="s">
        <v>269</v>
      </c>
      <c r="H709" s="20">
        <v>36036</v>
      </c>
      <c r="I709" s="1" t="s">
        <v>23</v>
      </c>
      <c r="J709" s="20" t="s">
        <v>918</v>
      </c>
      <c r="K709" t="str">
        <f t="shared" si="36"/>
        <v>Schrijnwerkrenovatie Aluminium</v>
      </c>
      <c r="M709" t="str">
        <f t="shared" si="37"/>
        <v>S87</v>
      </c>
      <c r="N709" s="22">
        <f t="shared" si="38"/>
        <v>12</v>
      </c>
    </row>
    <row r="710" spans="1:14" x14ac:dyDescent="0.3">
      <c r="A710" s="1">
        <v>4088474718</v>
      </c>
      <c r="B710" s="62">
        <v>12</v>
      </c>
      <c r="C710" s="33">
        <v>408377126</v>
      </c>
      <c r="D710" s="14" t="s">
        <v>916</v>
      </c>
      <c r="E710" s="22" t="s">
        <v>907</v>
      </c>
      <c r="F710" s="1" t="s">
        <v>917</v>
      </c>
      <c r="G710" s="1" t="s">
        <v>129</v>
      </c>
      <c r="H710" s="20">
        <v>3822</v>
      </c>
      <c r="I710" s="1" t="s">
        <v>23</v>
      </c>
      <c r="J710" s="20" t="s">
        <v>922</v>
      </c>
      <c r="K710" t="str">
        <f t="shared" si="36"/>
        <v>Renovatie beglazing</v>
      </c>
      <c r="M710" t="str">
        <f t="shared" si="37"/>
        <v>S87</v>
      </c>
      <c r="N710" s="22">
        <f t="shared" si="38"/>
        <v>12</v>
      </c>
    </row>
    <row r="711" spans="1:14" x14ac:dyDescent="0.3">
      <c r="A711" s="1">
        <v>4088474718</v>
      </c>
      <c r="B711" s="62">
        <v>12</v>
      </c>
      <c r="C711" s="33">
        <v>408377126</v>
      </c>
      <c r="D711" s="14" t="s">
        <v>916</v>
      </c>
      <c r="E711" s="22" t="s">
        <v>907</v>
      </c>
      <c r="F711" s="1" t="s">
        <v>917</v>
      </c>
      <c r="G711" s="1" t="s">
        <v>214</v>
      </c>
      <c r="H711" s="20">
        <v>1932</v>
      </c>
      <c r="I711" s="1" t="s">
        <v>23</v>
      </c>
      <c r="J711" s="14" t="s">
        <v>924</v>
      </c>
      <c r="K711" t="str">
        <f t="shared" si="36"/>
        <v>Dakisolatie plat dak</v>
      </c>
      <c r="M711" t="str">
        <f t="shared" si="37"/>
        <v>S87</v>
      </c>
      <c r="N711" s="22">
        <f t="shared" si="38"/>
        <v>12</v>
      </c>
    </row>
    <row r="712" spans="1:14" x14ac:dyDescent="0.3">
      <c r="A712" s="1">
        <v>4088474718</v>
      </c>
      <c r="B712" s="62">
        <v>13</v>
      </c>
      <c r="C712" s="33">
        <v>408377126</v>
      </c>
      <c r="D712" s="14" t="s">
        <v>6008</v>
      </c>
      <c r="E712" s="22" t="s">
        <v>907</v>
      </c>
      <c r="F712" s="1" t="s">
        <v>914</v>
      </c>
      <c r="G712" s="1" t="s">
        <v>210</v>
      </c>
      <c r="H712" s="14">
        <v>4598</v>
      </c>
      <c r="I712" s="1" t="s">
        <v>23</v>
      </c>
      <c r="J712" s="20" t="s">
        <v>6009</v>
      </c>
      <c r="K712" t="str">
        <f t="shared" si="36"/>
        <v>Stookplaatsrenovatie</v>
      </c>
      <c r="M712" t="str">
        <f t="shared" si="37"/>
        <v>G104</v>
      </c>
      <c r="N712" s="22">
        <f t="shared" si="38"/>
        <v>13</v>
      </c>
    </row>
    <row r="713" spans="1:14" x14ac:dyDescent="0.3">
      <c r="A713" s="1">
        <v>4088474718</v>
      </c>
      <c r="B713" s="62">
        <v>13</v>
      </c>
      <c r="C713" s="33">
        <v>408377126</v>
      </c>
      <c r="D713" s="14" t="s">
        <v>6010</v>
      </c>
      <c r="E713" s="22" t="s">
        <v>907</v>
      </c>
      <c r="F713" s="1" t="s">
        <v>914</v>
      </c>
      <c r="G713" s="1" t="s">
        <v>269</v>
      </c>
      <c r="H713" s="14">
        <v>3822</v>
      </c>
      <c r="I713" s="1" t="s">
        <v>23</v>
      </c>
      <c r="J713" s="20" t="s">
        <v>6011</v>
      </c>
      <c r="K713" t="str">
        <f t="shared" si="36"/>
        <v>Schrijnwerkrenovatie Aluminium</v>
      </c>
      <c r="M713" t="str">
        <f t="shared" si="37"/>
        <v>G104</v>
      </c>
      <c r="N713" s="22">
        <f t="shared" si="38"/>
        <v>13</v>
      </c>
    </row>
    <row r="714" spans="1:14" x14ac:dyDescent="0.3">
      <c r="A714" s="1">
        <v>4088474718</v>
      </c>
      <c r="B714" s="62">
        <v>13</v>
      </c>
      <c r="C714" s="33">
        <v>408377126</v>
      </c>
      <c r="D714" s="14" t="s">
        <v>6012</v>
      </c>
      <c r="E714" s="22" t="s">
        <v>907</v>
      </c>
      <c r="F714" s="1" t="s">
        <v>914</v>
      </c>
      <c r="G714" s="1" t="s">
        <v>265</v>
      </c>
      <c r="H714" s="14">
        <v>6408</v>
      </c>
      <c r="I714" s="1" t="s">
        <v>23</v>
      </c>
      <c r="J714" s="20" t="s">
        <v>6013</v>
      </c>
      <c r="K714" t="str">
        <f t="shared" si="36"/>
        <v>Dakisolatie hellend dak</v>
      </c>
      <c r="M714" t="str">
        <f t="shared" si="37"/>
        <v>G104</v>
      </c>
      <c r="N714" s="22">
        <f t="shared" si="38"/>
        <v>13</v>
      </c>
    </row>
    <row r="715" spans="1:14" x14ac:dyDescent="0.3">
      <c r="A715" s="1">
        <v>4088474718</v>
      </c>
      <c r="B715" s="62" t="s">
        <v>324</v>
      </c>
      <c r="C715" s="33">
        <v>408377126</v>
      </c>
      <c r="D715" s="14" t="s">
        <v>906</v>
      </c>
      <c r="E715" s="22" t="s">
        <v>907</v>
      </c>
      <c r="F715" s="1" t="s">
        <v>908</v>
      </c>
      <c r="G715" s="1" t="s">
        <v>329</v>
      </c>
      <c r="H715" s="20">
        <v>2046</v>
      </c>
      <c r="I715" s="1" t="s">
        <v>23</v>
      </c>
      <c r="J715" s="14" t="s">
        <v>909</v>
      </c>
      <c r="K715" t="str">
        <f t="shared" si="36"/>
        <v>Relighting/relamping</v>
      </c>
      <c r="M715" t="str">
        <f t="shared" si="37"/>
        <v>Dec</v>
      </c>
      <c r="N715" s="22" t="str">
        <f t="shared" si="38"/>
        <v>6c</v>
      </c>
    </row>
    <row r="716" spans="1:14" x14ac:dyDescent="0.3">
      <c r="A716" s="1">
        <v>4088474718</v>
      </c>
      <c r="B716" s="62" t="s">
        <v>324</v>
      </c>
      <c r="C716" s="33">
        <v>408377126</v>
      </c>
      <c r="D716" s="14" t="s">
        <v>913</v>
      </c>
      <c r="E716" s="22" t="s">
        <v>907</v>
      </c>
      <c r="F716" s="1" t="s">
        <v>914</v>
      </c>
      <c r="G716" s="1" t="s">
        <v>329</v>
      </c>
      <c r="H716" s="20">
        <v>1320</v>
      </c>
      <c r="I716" s="1" t="s">
        <v>23</v>
      </c>
      <c r="J716" s="20" t="s">
        <v>915</v>
      </c>
      <c r="K716" t="str">
        <f t="shared" si="36"/>
        <v>Relighting/relamping</v>
      </c>
      <c r="M716" t="str">
        <f t="shared" si="37"/>
        <v>G104</v>
      </c>
      <c r="N716" s="22" t="str">
        <f t="shared" si="38"/>
        <v>6c</v>
      </c>
    </row>
    <row r="717" spans="1:14" x14ac:dyDescent="0.3">
      <c r="A717" s="1">
        <v>4088474718</v>
      </c>
      <c r="B717" s="62" t="s">
        <v>324</v>
      </c>
      <c r="C717" s="33">
        <v>408377126</v>
      </c>
      <c r="D717" s="14" t="s">
        <v>910</v>
      </c>
      <c r="E717" s="22" t="s">
        <v>907</v>
      </c>
      <c r="F717" s="1" t="s">
        <v>911</v>
      </c>
      <c r="G717" s="1" t="s">
        <v>329</v>
      </c>
      <c r="H717" s="20">
        <v>2046</v>
      </c>
      <c r="I717" s="1" t="s">
        <v>23</v>
      </c>
      <c r="J717" s="14" t="s">
        <v>912</v>
      </c>
      <c r="K717" t="str">
        <f t="shared" si="36"/>
        <v>Relighting/relamping</v>
      </c>
      <c r="M717" t="str">
        <f t="shared" si="37"/>
        <v>Meu</v>
      </c>
      <c r="N717" s="22" t="str">
        <f t="shared" si="38"/>
        <v>6c</v>
      </c>
    </row>
    <row r="718" spans="1:14" x14ac:dyDescent="0.3">
      <c r="A718" s="1">
        <v>4088505379</v>
      </c>
      <c r="B718" s="62" t="s">
        <v>20</v>
      </c>
      <c r="C718" s="33">
        <v>408380193</v>
      </c>
      <c r="D718" s="14" t="s">
        <v>5319</v>
      </c>
      <c r="E718" s="22" t="s">
        <v>6248</v>
      </c>
      <c r="F718" s="1" t="s">
        <v>5320</v>
      </c>
      <c r="G718" s="1" t="s">
        <v>474</v>
      </c>
      <c r="H718" s="20">
        <v>14466</v>
      </c>
      <c r="I718" s="1" t="s">
        <v>23</v>
      </c>
      <c r="J718" s="14" t="s">
        <v>5321</v>
      </c>
      <c r="K718" t="str">
        <f t="shared" si="36"/>
        <v>PV-panelen</v>
      </c>
      <c r="M718" t="str">
        <f t="shared" si="37"/>
        <v>az West</v>
      </c>
      <c r="N718" s="22" t="str">
        <f t="shared" si="38"/>
        <v>R1</v>
      </c>
    </row>
    <row r="719" spans="1:14" x14ac:dyDescent="0.3">
      <c r="A719" s="1">
        <v>4088505379</v>
      </c>
      <c r="B719" s="62" t="s">
        <v>20</v>
      </c>
      <c r="C719" s="33">
        <v>408380193</v>
      </c>
      <c r="D719" s="14" t="s">
        <v>5319</v>
      </c>
      <c r="E719" s="22" t="s">
        <v>6248</v>
      </c>
      <c r="F719" s="1" t="s">
        <v>5320</v>
      </c>
      <c r="G719" s="1" t="s">
        <v>124</v>
      </c>
      <c r="H719" s="20">
        <v>1800</v>
      </c>
      <c r="I719" s="1" t="s">
        <v>23</v>
      </c>
      <c r="J719" s="14" t="s">
        <v>5322</v>
      </c>
      <c r="K719" t="str">
        <f t="shared" si="36"/>
        <v>Sensibilisering</v>
      </c>
      <c r="M719" t="str">
        <f t="shared" si="37"/>
        <v>az West</v>
      </c>
      <c r="N719" s="22" t="str">
        <f t="shared" si="38"/>
        <v>R1</v>
      </c>
    </row>
    <row r="720" spans="1:14" x14ac:dyDescent="0.3">
      <c r="A720" s="1">
        <v>4088505379</v>
      </c>
      <c r="B720" s="62" t="s">
        <v>20</v>
      </c>
      <c r="C720" s="33">
        <v>408380193</v>
      </c>
      <c r="D720" s="14" t="s">
        <v>5319</v>
      </c>
      <c r="E720" s="22" t="s">
        <v>6248</v>
      </c>
      <c r="F720" s="1" t="s">
        <v>5320</v>
      </c>
      <c r="G720" s="1" t="s">
        <v>329</v>
      </c>
      <c r="H720" s="20">
        <v>9291</v>
      </c>
      <c r="I720" s="1" t="s">
        <v>23</v>
      </c>
      <c r="J720" s="14" t="s">
        <v>5323</v>
      </c>
      <c r="K720" t="str">
        <f t="shared" si="36"/>
        <v>Relighting/relamping</v>
      </c>
      <c r="M720" t="str">
        <f t="shared" si="37"/>
        <v>az West</v>
      </c>
      <c r="N720" s="22" t="str">
        <f t="shared" si="38"/>
        <v>R1</v>
      </c>
    </row>
    <row r="721" spans="1:14" x14ac:dyDescent="0.3">
      <c r="A721" s="1">
        <v>4088505379</v>
      </c>
      <c r="B721" s="62" t="s">
        <v>20</v>
      </c>
      <c r="C721" s="33">
        <v>408380193</v>
      </c>
      <c r="D721" s="14" t="s">
        <v>5319</v>
      </c>
      <c r="E721" s="22" t="s">
        <v>6248</v>
      </c>
      <c r="F721" s="1" t="s">
        <v>5320</v>
      </c>
      <c r="G721" s="1" t="s">
        <v>144</v>
      </c>
      <c r="H721" s="20">
        <v>1617</v>
      </c>
      <c r="I721" s="1" t="s">
        <v>23</v>
      </c>
      <c r="J721" s="14" t="s">
        <v>5324</v>
      </c>
      <c r="K721" t="str">
        <f t="shared" si="36"/>
        <v>Regeltechn.ventilatie</v>
      </c>
      <c r="M721" t="str">
        <f t="shared" si="37"/>
        <v>az West</v>
      </c>
      <c r="N721" s="22" t="str">
        <f t="shared" si="38"/>
        <v>R1</v>
      </c>
    </row>
    <row r="722" spans="1:14" x14ac:dyDescent="0.3">
      <c r="A722" s="1">
        <v>4088702340</v>
      </c>
      <c r="B722" s="62">
        <v>7</v>
      </c>
      <c r="C722" s="33">
        <v>408399890</v>
      </c>
      <c r="D722" s="14" t="s">
        <v>947</v>
      </c>
      <c r="E722" s="22" t="s">
        <v>6249</v>
      </c>
      <c r="F722" s="1" t="s">
        <v>948</v>
      </c>
      <c r="G722" s="1" t="s">
        <v>129</v>
      </c>
      <c r="H722" s="20">
        <v>37440</v>
      </c>
      <c r="I722" s="1" t="s">
        <v>23</v>
      </c>
      <c r="J722" s="14" t="s">
        <v>949</v>
      </c>
      <c r="K722" t="str">
        <f t="shared" si="36"/>
        <v>Renovatie beglazing</v>
      </c>
      <c r="M722" t="str">
        <f t="shared" si="37"/>
        <v>KDV Windekind</v>
      </c>
      <c r="N722" s="22">
        <f t="shared" si="38"/>
        <v>7</v>
      </c>
    </row>
    <row r="723" spans="1:14" x14ac:dyDescent="0.3">
      <c r="A723" s="1">
        <v>4088702340</v>
      </c>
      <c r="B723" s="62">
        <v>7</v>
      </c>
      <c r="C723" s="33">
        <v>408399890</v>
      </c>
      <c r="D723" s="14" t="s">
        <v>947</v>
      </c>
      <c r="E723" s="22" t="s">
        <v>6249</v>
      </c>
      <c r="F723" s="1" t="s">
        <v>948</v>
      </c>
      <c r="G723" s="1" t="s">
        <v>144</v>
      </c>
      <c r="H723" s="20">
        <v>18000</v>
      </c>
      <c r="I723" s="1" t="s">
        <v>23</v>
      </c>
      <c r="J723" s="14" t="s">
        <v>950</v>
      </c>
      <c r="K723" t="str">
        <f t="shared" si="36"/>
        <v>Regeltechn.ventilatie</v>
      </c>
      <c r="M723" t="str">
        <f t="shared" si="37"/>
        <v>KDV Windekind</v>
      </c>
      <c r="N723" s="22">
        <f t="shared" si="38"/>
        <v>7</v>
      </c>
    </row>
    <row r="724" spans="1:14" x14ac:dyDescent="0.3">
      <c r="A724" s="1">
        <v>4088702340</v>
      </c>
      <c r="B724" s="62">
        <v>7</v>
      </c>
      <c r="C724" s="33">
        <v>408399890</v>
      </c>
      <c r="D724" s="14" t="s">
        <v>947</v>
      </c>
      <c r="E724" s="22" t="s">
        <v>6249</v>
      </c>
      <c r="F724" s="1" t="s">
        <v>948</v>
      </c>
      <c r="G724" s="1" t="s">
        <v>210</v>
      </c>
      <c r="H724" s="20">
        <v>15000</v>
      </c>
      <c r="I724" s="1" t="s">
        <v>23</v>
      </c>
      <c r="J724" s="14" t="s">
        <v>951</v>
      </c>
      <c r="K724" t="str">
        <f t="shared" si="36"/>
        <v>Stookplaatsrenovatie</v>
      </c>
      <c r="M724" t="str">
        <f t="shared" si="37"/>
        <v>KDV Windekind</v>
      </c>
      <c r="N724" s="22">
        <f t="shared" si="38"/>
        <v>7</v>
      </c>
    </row>
    <row r="725" spans="1:14" x14ac:dyDescent="0.3">
      <c r="A725" s="1">
        <v>4088702340</v>
      </c>
      <c r="B725" s="62">
        <v>7</v>
      </c>
      <c r="C725" s="33">
        <v>408399890</v>
      </c>
      <c r="D725" s="14" t="s">
        <v>947</v>
      </c>
      <c r="E725" s="22" t="s">
        <v>6249</v>
      </c>
      <c r="F725" s="1" t="s">
        <v>948</v>
      </c>
      <c r="G725" s="1" t="s">
        <v>255</v>
      </c>
      <c r="H725" s="20">
        <v>14994</v>
      </c>
      <c r="I725" s="1" t="s">
        <v>23</v>
      </c>
      <c r="J725" s="14" t="s">
        <v>952</v>
      </c>
      <c r="K725" t="str">
        <f t="shared" si="36"/>
        <v>Gebouwisolatie</v>
      </c>
      <c r="M725" t="str">
        <f t="shared" si="37"/>
        <v>KDV Windekind</v>
      </c>
      <c r="N725" s="22">
        <f t="shared" si="38"/>
        <v>7</v>
      </c>
    </row>
    <row r="726" spans="1:14" x14ac:dyDescent="0.3">
      <c r="A726" s="1">
        <v>4088702340</v>
      </c>
      <c r="B726" s="62">
        <v>7</v>
      </c>
      <c r="C726" s="33">
        <v>408399890</v>
      </c>
      <c r="D726" s="14" t="s">
        <v>947</v>
      </c>
      <c r="E726" s="22" t="s">
        <v>6249</v>
      </c>
      <c r="F726" s="1" t="s">
        <v>948</v>
      </c>
      <c r="G726" s="1" t="s">
        <v>255</v>
      </c>
      <c r="H726" s="20">
        <v>14564</v>
      </c>
      <c r="I726" s="1" t="s">
        <v>23</v>
      </c>
      <c r="J726" s="14" t="s">
        <v>953</v>
      </c>
      <c r="K726" t="str">
        <f t="shared" si="36"/>
        <v>Gebouwisolatie</v>
      </c>
      <c r="M726" t="str">
        <f t="shared" si="37"/>
        <v>KDV Windekind</v>
      </c>
      <c r="N726" s="22">
        <f t="shared" si="38"/>
        <v>7</v>
      </c>
    </row>
    <row r="727" spans="1:14" x14ac:dyDescent="0.3">
      <c r="A727" s="1">
        <v>4088702340</v>
      </c>
      <c r="B727" s="62">
        <v>7</v>
      </c>
      <c r="C727" s="33">
        <v>408399890</v>
      </c>
      <c r="D727" s="14" t="s">
        <v>947</v>
      </c>
      <c r="E727" s="22" t="s">
        <v>6249</v>
      </c>
      <c r="F727" s="1" t="s">
        <v>948</v>
      </c>
      <c r="G727" s="1" t="s">
        <v>255</v>
      </c>
      <c r="H727" s="20">
        <v>7200</v>
      </c>
      <c r="I727" s="1" t="s">
        <v>23</v>
      </c>
      <c r="J727" s="14" t="s">
        <v>954</v>
      </c>
      <c r="K727" t="str">
        <f t="shared" si="36"/>
        <v>Gebouwisolatie</v>
      </c>
      <c r="M727" t="str">
        <f t="shared" si="37"/>
        <v>KDV Windekind</v>
      </c>
      <c r="N727" s="22">
        <f t="shared" si="38"/>
        <v>7</v>
      </c>
    </row>
    <row r="728" spans="1:14" x14ac:dyDescent="0.3">
      <c r="A728" s="1">
        <v>4088702340</v>
      </c>
      <c r="B728" s="62">
        <v>7</v>
      </c>
      <c r="C728" s="33">
        <v>408399890</v>
      </c>
      <c r="D728" s="14" t="s">
        <v>947</v>
      </c>
      <c r="E728" s="22" t="s">
        <v>6249</v>
      </c>
      <c r="F728" s="1" t="s">
        <v>948</v>
      </c>
      <c r="G728" s="1" t="s">
        <v>201</v>
      </c>
      <c r="H728" s="20">
        <v>2700</v>
      </c>
      <c r="I728" s="1" t="s">
        <v>23</v>
      </c>
      <c r="J728" s="14" t="s">
        <v>955</v>
      </c>
      <c r="K728" t="str">
        <f t="shared" si="36"/>
        <v>Schrijnwerkrenovatie</v>
      </c>
      <c r="M728" t="str">
        <f t="shared" si="37"/>
        <v>KDV Windekind</v>
      </c>
      <c r="N728" s="22">
        <f t="shared" si="38"/>
        <v>7</v>
      </c>
    </row>
    <row r="729" spans="1:14" x14ac:dyDescent="0.3">
      <c r="A729" s="1">
        <v>4091157040</v>
      </c>
      <c r="B729" s="62">
        <v>7</v>
      </c>
      <c r="C729" s="33">
        <v>408645360</v>
      </c>
      <c r="D729" s="14" t="s">
        <v>956</v>
      </c>
      <c r="E729" s="22" t="s">
        <v>957</v>
      </c>
      <c r="F729" s="1" t="s">
        <v>958</v>
      </c>
      <c r="G729" s="1" t="s">
        <v>129</v>
      </c>
      <c r="H729" s="20">
        <v>19800</v>
      </c>
      <c r="I729" s="1" t="s">
        <v>23</v>
      </c>
      <c r="J729" s="14" t="s">
        <v>959</v>
      </c>
      <c r="K729" t="str">
        <f t="shared" si="36"/>
        <v>Renovatie beglazing</v>
      </c>
      <c r="M729" t="str">
        <f t="shared" si="37"/>
        <v>De Hollebok</v>
      </c>
      <c r="N729" s="22">
        <f t="shared" si="38"/>
        <v>7</v>
      </c>
    </row>
    <row r="730" spans="1:14" x14ac:dyDescent="0.3">
      <c r="A730" s="1">
        <v>4091157040</v>
      </c>
      <c r="B730" s="62">
        <v>7</v>
      </c>
      <c r="C730" s="33">
        <v>408645360</v>
      </c>
      <c r="D730" s="14" t="s">
        <v>956</v>
      </c>
      <c r="E730" s="22" t="s">
        <v>957</v>
      </c>
      <c r="F730" s="1" t="s">
        <v>958</v>
      </c>
      <c r="G730" s="1" t="s">
        <v>129</v>
      </c>
      <c r="H730" s="20">
        <v>5700</v>
      </c>
      <c r="I730" s="1" t="s">
        <v>23</v>
      </c>
      <c r="J730" s="14" t="s">
        <v>966</v>
      </c>
      <c r="K730" t="str">
        <f t="shared" si="36"/>
        <v>Renovatie beglazing</v>
      </c>
      <c r="M730" t="str">
        <f t="shared" si="37"/>
        <v>De Hollebok</v>
      </c>
      <c r="N730" s="22">
        <f t="shared" si="38"/>
        <v>7</v>
      </c>
    </row>
    <row r="731" spans="1:14" x14ac:dyDescent="0.3">
      <c r="A731" s="1">
        <v>4091157040</v>
      </c>
      <c r="B731" s="62">
        <v>7</v>
      </c>
      <c r="C731" s="33">
        <v>408645360</v>
      </c>
      <c r="D731" s="14" t="s">
        <v>956</v>
      </c>
      <c r="E731" s="22" t="s">
        <v>957</v>
      </c>
      <c r="F731" s="1" t="s">
        <v>958</v>
      </c>
      <c r="G731" s="1" t="s">
        <v>62</v>
      </c>
      <c r="H731" s="20">
        <v>2978</v>
      </c>
      <c r="I731" s="1" t="s">
        <v>23</v>
      </c>
      <c r="J731" s="14" t="s">
        <v>972</v>
      </c>
      <c r="K731" t="str">
        <f t="shared" si="36"/>
        <v>Muurisolatie</v>
      </c>
      <c r="M731" t="str">
        <f t="shared" si="37"/>
        <v>De Hollebok</v>
      </c>
      <c r="N731" s="22">
        <f t="shared" si="38"/>
        <v>7</v>
      </c>
    </row>
    <row r="732" spans="1:14" x14ac:dyDescent="0.3">
      <c r="A732" s="1">
        <v>4091157040</v>
      </c>
      <c r="B732" s="62">
        <v>7</v>
      </c>
      <c r="C732" s="33">
        <v>408645360</v>
      </c>
      <c r="D732" s="14" t="s">
        <v>967</v>
      </c>
      <c r="E732" s="22" t="s">
        <v>957</v>
      </c>
      <c r="F732" s="1" t="s">
        <v>968</v>
      </c>
      <c r="G732" s="1" t="s">
        <v>129</v>
      </c>
      <c r="H732" s="20">
        <v>5700</v>
      </c>
      <c r="I732" s="1" t="s">
        <v>23</v>
      </c>
      <c r="J732" s="14" t="s">
        <v>969</v>
      </c>
      <c r="K732" t="str">
        <f t="shared" si="36"/>
        <v>Renovatie beglazing</v>
      </c>
      <c r="M732" t="str">
        <f t="shared" si="37"/>
        <v>gezinswerking</v>
      </c>
      <c r="N732" s="22">
        <f t="shared" si="38"/>
        <v>7</v>
      </c>
    </row>
    <row r="733" spans="1:14" x14ac:dyDescent="0.3">
      <c r="A733" s="1">
        <v>4091157040</v>
      </c>
      <c r="B733" s="62">
        <v>7</v>
      </c>
      <c r="C733" s="33">
        <v>408645360</v>
      </c>
      <c r="D733" s="14" t="s">
        <v>967</v>
      </c>
      <c r="E733" s="22" t="s">
        <v>957</v>
      </c>
      <c r="F733" s="1" t="s">
        <v>968</v>
      </c>
      <c r="G733" s="1" t="s">
        <v>62</v>
      </c>
      <c r="H733" s="20">
        <v>2564</v>
      </c>
      <c r="I733" s="1" t="s">
        <v>23</v>
      </c>
      <c r="J733" s="14" t="s">
        <v>973</v>
      </c>
      <c r="K733" t="str">
        <f t="shared" si="36"/>
        <v>Muurisolatie</v>
      </c>
      <c r="M733" t="str">
        <f t="shared" si="37"/>
        <v>gezinswerking</v>
      </c>
      <c r="N733" s="22">
        <f t="shared" si="38"/>
        <v>7</v>
      </c>
    </row>
    <row r="734" spans="1:14" x14ac:dyDescent="0.3">
      <c r="A734" s="1">
        <v>4091157040</v>
      </c>
      <c r="B734" s="62">
        <v>7</v>
      </c>
      <c r="C734" s="33">
        <v>408645360</v>
      </c>
      <c r="D734" s="14" t="s">
        <v>960</v>
      </c>
      <c r="E734" s="22" t="s">
        <v>957</v>
      </c>
      <c r="F734" s="1" t="s">
        <v>961</v>
      </c>
      <c r="G734" s="1" t="s">
        <v>129</v>
      </c>
      <c r="H734" s="20">
        <v>19800</v>
      </c>
      <c r="I734" s="1" t="s">
        <v>23</v>
      </c>
      <c r="J734" s="14" t="s">
        <v>962</v>
      </c>
      <c r="K734" t="str">
        <f t="shared" si="36"/>
        <v>Renovatie beglazing</v>
      </c>
      <c r="M734" t="str">
        <f t="shared" si="37"/>
        <v>Kaizen</v>
      </c>
      <c r="N734" s="22">
        <f t="shared" si="38"/>
        <v>7</v>
      </c>
    </row>
    <row r="735" spans="1:14" x14ac:dyDescent="0.3">
      <c r="A735" s="1">
        <v>4091157040</v>
      </c>
      <c r="B735" s="62">
        <v>7</v>
      </c>
      <c r="C735" s="33">
        <v>408645360</v>
      </c>
      <c r="D735" s="14" t="s">
        <v>960</v>
      </c>
      <c r="E735" s="22" t="s">
        <v>957</v>
      </c>
      <c r="F735" s="1" t="s">
        <v>961</v>
      </c>
      <c r="G735" s="1" t="s">
        <v>62</v>
      </c>
      <c r="H735" s="20">
        <v>4582</v>
      </c>
      <c r="I735" s="1" t="s">
        <v>23</v>
      </c>
      <c r="J735" s="14" t="s">
        <v>970</v>
      </c>
      <c r="K735" t="str">
        <f t="shared" si="36"/>
        <v>Muurisolatie</v>
      </c>
      <c r="M735" t="str">
        <f t="shared" si="37"/>
        <v>Kaizen</v>
      </c>
      <c r="N735" s="22">
        <f t="shared" si="38"/>
        <v>7</v>
      </c>
    </row>
    <row r="736" spans="1:14" x14ac:dyDescent="0.3">
      <c r="A736" s="1">
        <v>4091157040</v>
      </c>
      <c r="B736" s="62">
        <v>7</v>
      </c>
      <c r="C736" s="33">
        <v>408645360</v>
      </c>
      <c r="D736" s="14" t="s">
        <v>963</v>
      </c>
      <c r="E736" s="22" t="s">
        <v>957</v>
      </c>
      <c r="F736" s="1" t="s">
        <v>964</v>
      </c>
      <c r="G736" s="1" t="s">
        <v>129</v>
      </c>
      <c r="H736" s="20">
        <v>19800</v>
      </c>
      <c r="I736" s="1" t="s">
        <v>23</v>
      </c>
      <c r="J736" s="14" t="s">
        <v>965</v>
      </c>
      <c r="K736" t="str">
        <f t="shared" si="36"/>
        <v>Renovatie beglazing</v>
      </c>
      <c r="M736" t="str">
        <f t="shared" si="37"/>
        <v>Studio 16</v>
      </c>
      <c r="N736" s="22">
        <f t="shared" si="38"/>
        <v>7</v>
      </c>
    </row>
    <row r="737" spans="1:14" x14ac:dyDescent="0.3">
      <c r="A737" s="1">
        <v>4091157040</v>
      </c>
      <c r="B737" s="62">
        <v>7</v>
      </c>
      <c r="C737" s="33">
        <v>408645360</v>
      </c>
      <c r="D737" s="14" t="s">
        <v>963</v>
      </c>
      <c r="E737" s="22" t="s">
        <v>957</v>
      </c>
      <c r="F737" s="1" t="s">
        <v>964</v>
      </c>
      <c r="G737" s="1" t="s">
        <v>62</v>
      </c>
      <c r="H737" s="20">
        <v>4582</v>
      </c>
      <c r="I737" s="1" t="s">
        <v>23</v>
      </c>
      <c r="J737" s="14" t="s">
        <v>971</v>
      </c>
      <c r="K737" t="str">
        <f t="shared" si="36"/>
        <v>Muurisolatie</v>
      </c>
      <c r="M737" t="str">
        <f t="shared" si="37"/>
        <v>Studio 16</v>
      </c>
      <c r="N737" s="22">
        <f t="shared" si="38"/>
        <v>7</v>
      </c>
    </row>
    <row r="738" spans="1:14" x14ac:dyDescent="0.3">
      <c r="A738" s="1">
        <v>4091259005</v>
      </c>
      <c r="B738" s="62">
        <v>7</v>
      </c>
      <c r="C738" s="33">
        <v>408655555</v>
      </c>
      <c r="D738" s="14" t="s">
        <v>974</v>
      </c>
      <c r="E738" s="22" t="s">
        <v>6250</v>
      </c>
      <c r="F738" s="1" t="s">
        <v>975</v>
      </c>
      <c r="G738" s="1" t="s">
        <v>201</v>
      </c>
      <c r="H738" s="20">
        <v>37800</v>
      </c>
      <c r="I738" s="1" t="s">
        <v>23</v>
      </c>
      <c r="J738" s="14" t="s">
        <v>976</v>
      </c>
      <c r="K738" t="str">
        <f t="shared" si="36"/>
        <v>Schrijnwerkrenovatie</v>
      </c>
      <c r="M738" t="str">
        <f t="shared" si="37"/>
        <v>Kantoor Tele-Onthaal Antwerpen</v>
      </c>
      <c r="N738" s="22">
        <f t="shared" si="38"/>
        <v>7</v>
      </c>
    </row>
    <row r="739" spans="1:14" x14ac:dyDescent="0.3">
      <c r="A739" s="1">
        <v>4091259005</v>
      </c>
      <c r="B739" s="62">
        <v>7</v>
      </c>
      <c r="C739" s="33">
        <v>408655555</v>
      </c>
      <c r="D739" s="14" t="s">
        <v>974</v>
      </c>
      <c r="E739" s="22" t="s">
        <v>6250</v>
      </c>
      <c r="F739" s="1" t="s">
        <v>975</v>
      </c>
      <c r="G739" s="1" t="s">
        <v>195</v>
      </c>
      <c r="H739" s="20">
        <v>14400</v>
      </c>
      <c r="I739" s="1" t="s">
        <v>23</v>
      </c>
      <c r="J739" s="14" t="s">
        <v>977</v>
      </c>
      <c r="K739" t="str">
        <f t="shared" si="36"/>
        <v>Dakisolatie</v>
      </c>
      <c r="M739" t="str">
        <f t="shared" si="37"/>
        <v>Kantoor Tele-Onthaal Antwerpen</v>
      </c>
      <c r="N739" s="22">
        <f t="shared" si="38"/>
        <v>7</v>
      </c>
    </row>
    <row r="740" spans="1:14" x14ac:dyDescent="0.3">
      <c r="A740" s="1">
        <v>4091320353</v>
      </c>
      <c r="B740" s="62" t="s">
        <v>324</v>
      </c>
      <c r="C740" s="33">
        <v>408661691</v>
      </c>
      <c r="D740" s="14" t="s">
        <v>978</v>
      </c>
      <c r="E740" s="22" t="s">
        <v>979</v>
      </c>
      <c r="F740" s="1" t="s">
        <v>980</v>
      </c>
      <c r="G740" s="1" t="s">
        <v>129</v>
      </c>
      <c r="H740" s="20">
        <v>45000</v>
      </c>
      <c r="I740" s="1" t="s">
        <v>23</v>
      </c>
      <c r="J740" s="14" t="s">
        <v>981</v>
      </c>
      <c r="K740" t="str">
        <f t="shared" si="36"/>
        <v>Renovatie beglazing</v>
      </c>
      <c r="M740" t="str">
        <f t="shared" si="37"/>
        <v>Sint Andries Ziekenhuis</v>
      </c>
      <c r="N740" s="22" t="str">
        <f t="shared" si="38"/>
        <v>6c</v>
      </c>
    </row>
    <row r="741" spans="1:14" x14ac:dyDescent="0.3">
      <c r="A741" s="1">
        <v>4091320353</v>
      </c>
      <c r="B741" s="62" t="s">
        <v>324</v>
      </c>
      <c r="C741" s="33">
        <v>408661691</v>
      </c>
      <c r="D741" s="14" t="s">
        <v>978</v>
      </c>
      <c r="E741" s="22" t="s">
        <v>979</v>
      </c>
      <c r="F741" s="1" t="s">
        <v>980</v>
      </c>
      <c r="G741" s="1" t="s">
        <v>982</v>
      </c>
      <c r="H741" s="20">
        <v>39000</v>
      </c>
      <c r="I741" s="1" t="s">
        <v>23</v>
      </c>
      <c r="J741" s="14" t="s">
        <v>983</v>
      </c>
      <c r="K741" t="str">
        <f t="shared" si="36"/>
        <v>Verhogen luchtdichtheid</v>
      </c>
      <c r="M741" t="str">
        <f t="shared" si="37"/>
        <v>Sint Andries Ziekenhuis</v>
      </c>
      <c r="N741" s="22" t="str">
        <f t="shared" si="38"/>
        <v>6c</v>
      </c>
    </row>
    <row r="742" spans="1:14" x14ac:dyDescent="0.3">
      <c r="A742" s="1">
        <v>4091366892</v>
      </c>
      <c r="B742" s="62">
        <v>10</v>
      </c>
      <c r="C742" s="33">
        <v>408666344</v>
      </c>
      <c r="D742" s="14" t="s">
        <v>984</v>
      </c>
      <c r="E742" s="22" t="s">
        <v>985</v>
      </c>
      <c r="F742" s="1" t="s">
        <v>986</v>
      </c>
      <c r="G742" s="1" t="s">
        <v>210</v>
      </c>
      <c r="H742" s="20">
        <v>6159</v>
      </c>
      <c r="I742" s="1" t="s">
        <v>23</v>
      </c>
      <c r="J742" s="14" t="s">
        <v>987</v>
      </c>
      <c r="K742" t="str">
        <f t="shared" si="36"/>
        <v>Stookplaatsrenovatie</v>
      </c>
      <c r="M742" t="str">
        <f t="shared" si="37"/>
        <v>De Wip Halle</v>
      </c>
      <c r="N742" s="22">
        <f t="shared" si="38"/>
        <v>10</v>
      </c>
    </row>
    <row r="743" spans="1:14" x14ac:dyDescent="0.3">
      <c r="A743" s="1">
        <v>4091366892</v>
      </c>
      <c r="B743" s="62">
        <v>10</v>
      </c>
      <c r="C743" s="33">
        <v>408666344</v>
      </c>
      <c r="D743" s="14" t="s">
        <v>988</v>
      </c>
      <c r="E743" s="22" t="s">
        <v>985</v>
      </c>
      <c r="F743" s="1" t="s">
        <v>986</v>
      </c>
      <c r="G743" s="1" t="s">
        <v>201</v>
      </c>
      <c r="H743" s="20">
        <v>2774.4</v>
      </c>
      <c r="I743" s="1" t="s">
        <v>23</v>
      </c>
      <c r="J743" s="14" t="s">
        <v>989</v>
      </c>
      <c r="K743" t="str">
        <f t="shared" si="36"/>
        <v>Schrijnwerkrenovatie</v>
      </c>
      <c r="M743" t="str">
        <f t="shared" si="37"/>
        <v>De Wip Halle</v>
      </c>
      <c r="N743" s="22">
        <f t="shared" si="38"/>
        <v>10</v>
      </c>
    </row>
    <row r="744" spans="1:14" x14ac:dyDescent="0.3">
      <c r="A744" s="1">
        <v>4098046044</v>
      </c>
      <c r="B744" s="62">
        <v>1</v>
      </c>
      <c r="C744" s="33">
        <v>409334258</v>
      </c>
      <c r="D744" s="21" t="s">
        <v>1018</v>
      </c>
      <c r="E744" s="22" t="s">
        <v>6251</v>
      </c>
      <c r="F744" s="1" t="s">
        <v>1010</v>
      </c>
      <c r="G744" s="1" t="s">
        <v>56</v>
      </c>
      <c r="H744" s="45">
        <v>100800</v>
      </c>
      <c r="I744" s="1" t="s">
        <v>23</v>
      </c>
      <c r="J744" s="14" t="s">
        <v>1019</v>
      </c>
      <c r="K744" t="str">
        <f t="shared" si="36"/>
        <v>Overige</v>
      </c>
      <c r="M744" t="str">
        <f t="shared" si="37"/>
        <v>De Reke</v>
      </c>
      <c r="N744" s="22">
        <f t="shared" si="38"/>
        <v>1</v>
      </c>
    </row>
    <row r="745" spans="1:14" x14ac:dyDescent="0.3">
      <c r="A745" s="1">
        <v>4098046044</v>
      </c>
      <c r="B745" s="62">
        <v>1</v>
      </c>
      <c r="C745" s="33">
        <v>409334258</v>
      </c>
      <c r="D745" s="21" t="s">
        <v>1018</v>
      </c>
      <c r="E745" s="22" t="s">
        <v>6251</v>
      </c>
      <c r="F745" s="1" t="s">
        <v>1010</v>
      </c>
      <c r="G745" s="1" t="s">
        <v>210</v>
      </c>
      <c r="H745" s="45">
        <v>21000</v>
      </c>
      <c r="I745" s="1" t="s">
        <v>23</v>
      </c>
      <c r="J745" s="14" t="s">
        <v>1020</v>
      </c>
      <c r="K745" t="str">
        <f t="shared" si="36"/>
        <v>Stookplaatsrenovatie</v>
      </c>
      <c r="M745" t="str">
        <f t="shared" si="37"/>
        <v>De Reke</v>
      </c>
      <c r="N745" s="22">
        <f t="shared" si="38"/>
        <v>1</v>
      </c>
    </row>
    <row r="746" spans="1:14" x14ac:dyDescent="0.3">
      <c r="A746" s="1">
        <v>4098046044</v>
      </c>
      <c r="B746" s="62">
        <v>1</v>
      </c>
      <c r="C746" s="33">
        <v>409334258</v>
      </c>
      <c r="D746" s="21" t="s">
        <v>1018</v>
      </c>
      <c r="E746" s="22" t="s">
        <v>6251</v>
      </c>
      <c r="F746" s="1" t="s">
        <v>1010</v>
      </c>
      <c r="G746" s="1" t="s">
        <v>210</v>
      </c>
      <c r="H746" s="45">
        <v>21000</v>
      </c>
      <c r="I746" s="1" t="s">
        <v>23</v>
      </c>
      <c r="J746" s="14" t="s">
        <v>1021</v>
      </c>
      <c r="K746" t="str">
        <f t="shared" si="36"/>
        <v>Stookplaatsrenovatie</v>
      </c>
      <c r="M746" t="str">
        <f t="shared" si="37"/>
        <v>De Reke</v>
      </c>
      <c r="N746" s="22">
        <f t="shared" si="38"/>
        <v>1</v>
      </c>
    </row>
    <row r="747" spans="1:14" x14ac:dyDescent="0.3">
      <c r="A747" s="1">
        <v>4098046044</v>
      </c>
      <c r="B747" s="62">
        <v>1</v>
      </c>
      <c r="C747" s="33">
        <v>409334258</v>
      </c>
      <c r="D747" s="21" t="s">
        <v>1022</v>
      </c>
      <c r="E747" s="22" t="s">
        <v>6251</v>
      </c>
      <c r="F747" s="1" t="s">
        <v>1013</v>
      </c>
      <c r="G747" s="1" t="s">
        <v>210</v>
      </c>
      <c r="H747" s="45">
        <v>18900</v>
      </c>
      <c r="I747" s="1" t="s">
        <v>23</v>
      </c>
      <c r="J747" s="14" t="s">
        <v>1023</v>
      </c>
      <c r="K747" t="str">
        <f t="shared" si="36"/>
        <v>Stookplaatsrenovatie</v>
      </c>
      <c r="M747" t="str">
        <f t="shared" si="37"/>
        <v>Het Neerhof</v>
      </c>
      <c r="N747" s="22">
        <f t="shared" si="38"/>
        <v>1</v>
      </c>
    </row>
    <row r="748" spans="1:14" x14ac:dyDescent="0.3">
      <c r="A748" s="1">
        <v>4098046044</v>
      </c>
      <c r="B748" s="62">
        <v>1</v>
      </c>
      <c r="C748" s="33">
        <v>409334258</v>
      </c>
      <c r="D748" s="14" t="s">
        <v>1024</v>
      </c>
      <c r="E748" s="22" t="s">
        <v>6251</v>
      </c>
      <c r="F748" s="1" t="s">
        <v>1016</v>
      </c>
      <c r="G748" s="1" t="s">
        <v>195</v>
      </c>
      <c r="H748" s="20">
        <v>16416</v>
      </c>
      <c r="I748" s="1" t="s">
        <v>23</v>
      </c>
      <c r="J748" s="14" t="s">
        <v>1025</v>
      </c>
      <c r="K748" t="str">
        <f t="shared" si="36"/>
        <v>Dakisolatie</v>
      </c>
      <c r="M748" t="str">
        <f t="shared" si="37"/>
        <v>Verrekijker</v>
      </c>
      <c r="N748" s="22">
        <f t="shared" si="38"/>
        <v>1</v>
      </c>
    </row>
    <row r="749" spans="1:14" x14ac:dyDescent="0.3">
      <c r="A749" s="1">
        <v>4098046044</v>
      </c>
      <c r="B749" s="62">
        <v>3</v>
      </c>
      <c r="C749" s="33">
        <v>409334258</v>
      </c>
      <c r="D749" s="14" t="s">
        <v>1009</v>
      </c>
      <c r="E749" s="22" t="s">
        <v>6251</v>
      </c>
      <c r="F749" s="1" t="s">
        <v>1010</v>
      </c>
      <c r="G749" s="1" t="s">
        <v>62</v>
      </c>
      <c r="H749" s="45">
        <v>62208</v>
      </c>
      <c r="I749" s="1" t="s">
        <v>23</v>
      </c>
      <c r="J749" s="14" t="s">
        <v>1011</v>
      </c>
      <c r="K749" t="str">
        <f t="shared" si="36"/>
        <v>Muurisolatie</v>
      </c>
      <c r="M749" t="str">
        <f t="shared" si="37"/>
        <v>De Reke</v>
      </c>
      <c r="N749" s="22">
        <f t="shared" si="38"/>
        <v>3</v>
      </c>
    </row>
    <row r="750" spans="1:14" x14ac:dyDescent="0.3">
      <c r="A750" s="1">
        <v>4098046044</v>
      </c>
      <c r="B750" s="62">
        <v>3</v>
      </c>
      <c r="C750" s="33">
        <v>409334258</v>
      </c>
      <c r="D750" s="14" t="s">
        <v>1012</v>
      </c>
      <c r="E750" s="22" t="s">
        <v>6251</v>
      </c>
      <c r="F750" s="1" t="s">
        <v>1013</v>
      </c>
      <c r="G750" s="1" t="s">
        <v>255</v>
      </c>
      <c r="H750" s="45">
        <v>4800</v>
      </c>
      <c r="I750" s="1" t="s">
        <v>23</v>
      </c>
      <c r="J750" s="14" t="s">
        <v>1014</v>
      </c>
      <c r="K750" t="str">
        <f t="shared" si="36"/>
        <v>Gebouwisolatie</v>
      </c>
      <c r="M750" t="str">
        <f t="shared" si="37"/>
        <v>Het Neerhof</v>
      </c>
      <c r="N750" s="22">
        <f t="shared" si="38"/>
        <v>3</v>
      </c>
    </row>
    <row r="751" spans="1:14" x14ac:dyDescent="0.3">
      <c r="A751" s="1">
        <v>4098046044</v>
      </c>
      <c r="B751" s="62">
        <v>3</v>
      </c>
      <c r="C751" s="33">
        <v>409334258</v>
      </c>
      <c r="D751" s="21" t="s">
        <v>1015</v>
      </c>
      <c r="E751" s="22" t="s">
        <v>6251</v>
      </c>
      <c r="F751" s="1" t="s">
        <v>1016</v>
      </c>
      <c r="G751" s="1" t="s">
        <v>62</v>
      </c>
      <c r="H751" s="45">
        <v>3115</v>
      </c>
      <c r="I751" s="1" t="s">
        <v>23</v>
      </c>
      <c r="J751" s="14" t="s">
        <v>1017</v>
      </c>
      <c r="K751" t="str">
        <f t="shared" si="36"/>
        <v>Muurisolatie</v>
      </c>
      <c r="M751" t="str">
        <f t="shared" si="37"/>
        <v>Verrekijker</v>
      </c>
      <c r="N751" s="22">
        <f t="shared" si="38"/>
        <v>3</v>
      </c>
    </row>
    <row r="752" spans="1:14" x14ac:dyDescent="0.3">
      <c r="A752" s="1">
        <v>4098046044</v>
      </c>
      <c r="B752" s="62">
        <v>5</v>
      </c>
      <c r="C752" s="33">
        <v>409334258</v>
      </c>
      <c r="D752" s="14" t="s">
        <v>1006</v>
      </c>
      <c r="E752" s="22" t="s">
        <v>6251</v>
      </c>
      <c r="F752" s="1" t="s">
        <v>1007</v>
      </c>
      <c r="G752" s="1" t="s">
        <v>195</v>
      </c>
      <c r="H752" s="45">
        <v>32112.000000000004</v>
      </c>
      <c r="I752" s="1" t="s">
        <v>23</v>
      </c>
      <c r="J752" s="14" t="s">
        <v>1008</v>
      </c>
      <c r="K752" t="str">
        <f t="shared" si="36"/>
        <v>Dakisolatie</v>
      </c>
      <c r="M752" t="str">
        <f t="shared" si="37"/>
        <v>Boskant Kouter</v>
      </c>
      <c r="N752" s="22">
        <f t="shared" si="38"/>
        <v>5</v>
      </c>
    </row>
    <row r="753" spans="1:14" x14ac:dyDescent="0.3">
      <c r="A753" s="1">
        <v>4098046044</v>
      </c>
      <c r="B753" s="62">
        <v>8</v>
      </c>
      <c r="C753" s="33">
        <v>409334258</v>
      </c>
      <c r="D753" s="14" t="s">
        <v>996</v>
      </c>
      <c r="E753" s="22" t="s">
        <v>6251</v>
      </c>
      <c r="F753" s="1" t="s">
        <v>997</v>
      </c>
      <c r="G753" s="1" t="s">
        <v>210</v>
      </c>
      <c r="H753" s="20">
        <v>16050</v>
      </c>
      <c r="I753" s="1" t="s">
        <v>23</v>
      </c>
      <c r="J753" s="14" t="s">
        <v>998</v>
      </c>
      <c r="K753" t="str">
        <f t="shared" si="36"/>
        <v>Stookplaatsrenovatie</v>
      </c>
      <c r="M753" t="str">
        <f t="shared" si="37"/>
        <v>Kloosterstraat</v>
      </c>
      <c r="N753" s="22">
        <f t="shared" si="38"/>
        <v>8</v>
      </c>
    </row>
    <row r="754" spans="1:14" x14ac:dyDescent="0.3">
      <c r="A754" s="1">
        <v>4098046044</v>
      </c>
      <c r="B754" s="62">
        <v>8</v>
      </c>
      <c r="C754" s="33">
        <v>409334258</v>
      </c>
      <c r="D754" s="14" t="s">
        <v>990</v>
      </c>
      <c r="E754" s="22" t="s">
        <v>6251</v>
      </c>
      <c r="F754" s="1" t="s">
        <v>991</v>
      </c>
      <c r="G754" s="1" t="s">
        <v>201</v>
      </c>
      <c r="H754" s="20">
        <v>64800</v>
      </c>
      <c r="I754" s="1" t="s">
        <v>23</v>
      </c>
      <c r="J754" s="14" t="s">
        <v>992</v>
      </c>
      <c r="K754" t="str">
        <f t="shared" si="36"/>
        <v>Schrijnwerkrenovatie</v>
      </c>
      <c r="M754" t="str">
        <f t="shared" si="37"/>
        <v>Koolskampstraat (gebouw 152)</v>
      </c>
      <c r="N754" s="22">
        <f t="shared" si="38"/>
        <v>8</v>
      </c>
    </row>
    <row r="755" spans="1:14" x14ac:dyDescent="0.3">
      <c r="A755" s="1">
        <v>4098046044</v>
      </c>
      <c r="B755" s="62">
        <v>8</v>
      </c>
      <c r="C755" s="33">
        <v>409334258</v>
      </c>
      <c r="D755" s="14" t="s">
        <v>990</v>
      </c>
      <c r="E755" s="22" t="s">
        <v>6251</v>
      </c>
      <c r="F755" s="1" t="s">
        <v>991</v>
      </c>
      <c r="G755" s="1" t="s">
        <v>62</v>
      </c>
      <c r="H755" s="20">
        <v>12808</v>
      </c>
      <c r="I755" s="1" t="s">
        <v>23</v>
      </c>
      <c r="J755" s="14" t="s">
        <v>1002</v>
      </c>
      <c r="K755" t="str">
        <f t="shared" si="36"/>
        <v>Muurisolatie</v>
      </c>
      <c r="M755" t="str">
        <f t="shared" si="37"/>
        <v>Koolskampstraat (gebouw 152)</v>
      </c>
      <c r="N755" s="22">
        <f t="shared" si="38"/>
        <v>8</v>
      </c>
    </row>
    <row r="756" spans="1:14" x14ac:dyDescent="0.3">
      <c r="A756" s="1">
        <v>4098046044</v>
      </c>
      <c r="B756" s="62">
        <v>8</v>
      </c>
      <c r="C756" s="33">
        <v>409334258</v>
      </c>
      <c r="D756" s="14" t="s">
        <v>999</v>
      </c>
      <c r="E756" s="22" t="s">
        <v>6251</v>
      </c>
      <c r="F756" s="1" t="s">
        <v>1000</v>
      </c>
      <c r="G756" s="1" t="s">
        <v>210</v>
      </c>
      <c r="H756" s="20">
        <v>13260</v>
      </c>
      <c r="I756" s="1" t="s">
        <v>23</v>
      </c>
      <c r="J756" s="14" t="s">
        <v>1001</v>
      </c>
      <c r="K756" t="str">
        <f t="shared" si="36"/>
        <v>Stookplaatsrenovatie</v>
      </c>
      <c r="M756" t="str">
        <f t="shared" si="37"/>
        <v>Koolskampstraat (Gebouw 170)</v>
      </c>
      <c r="N756" s="22">
        <f t="shared" si="38"/>
        <v>8</v>
      </c>
    </row>
    <row r="757" spans="1:14" x14ac:dyDescent="0.3">
      <c r="A757" s="1">
        <v>4098046044</v>
      </c>
      <c r="B757" s="62">
        <v>8</v>
      </c>
      <c r="C757" s="33">
        <v>409334258</v>
      </c>
      <c r="D757" s="14" t="s">
        <v>1003</v>
      </c>
      <c r="E757" s="22" t="s">
        <v>6251</v>
      </c>
      <c r="F757" s="1" t="s">
        <v>1004</v>
      </c>
      <c r="G757" s="1" t="s">
        <v>210</v>
      </c>
      <c r="H757" s="20">
        <v>3540</v>
      </c>
      <c r="I757" s="1" t="s">
        <v>23</v>
      </c>
      <c r="J757" s="14" t="s">
        <v>1005</v>
      </c>
      <c r="K757" t="str">
        <f t="shared" si="36"/>
        <v>Stookplaatsrenovatie</v>
      </c>
      <c r="M757" t="str">
        <f t="shared" si="37"/>
        <v>Koolskampstraat (Gebouw 180)</v>
      </c>
      <c r="N757" s="22">
        <f t="shared" si="38"/>
        <v>8</v>
      </c>
    </row>
    <row r="758" spans="1:14" x14ac:dyDescent="0.3">
      <c r="A758" s="1">
        <v>4098046044</v>
      </c>
      <c r="B758" s="62">
        <v>8</v>
      </c>
      <c r="C758" s="33">
        <v>409334258</v>
      </c>
      <c r="D758" s="14" t="s">
        <v>993</v>
      </c>
      <c r="E758" s="22" t="s">
        <v>6251</v>
      </c>
      <c r="F758" s="1" t="s">
        <v>994</v>
      </c>
      <c r="G758" s="1" t="s">
        <v>43</v>
      </c>
      <c r="H758" s="20">
        <v>21300</v>
      </c>
      <c r="I758" s="1" t="s">
        <v>23</v>
      </c>
      <c r="J758" s="14" t="s">
        <v>995</v>
      </c>
      <c r="K758" t="str">
        <f t="shared" si="36"/>
        <v>Regeltechn.verwarming</v>
      </c>
      <c r="M758" t="str">
        <f t="shared" si="37"/>
        <v>Koolskampstraat (gebouw 320)</v>
      </c>
      <c r="N758" s="22">
        <f t="shared" si="38"/>
        <v>8</v>
      </c>
    </row>
    <row r="759" spans="1:14" x14ac:dyDescent="0.3">
      <c r="A759" s="1">
        <v>4098330105</v>
      </c>
      <c r="B759" s="62">
        <v>7</v>
      </c>
      <c r="C759" s="33">
        <v>409362665</v>
      </c>
      <c r="D759" s="14" t="s">
        <v>1026</v>
      </c>
      <c r="E759" s="22" t="s">
        <v>6252</v>
      </c>
      <c r="F759" s="1" t="s">
        <v>1027</v>
      </c>
      <c r="G759" s="1" t="s">
        <v>62</v>
      </c>
      <c r="H759" s="20">
        <v>340200</v>
      </c>
      <c r="I759" s="1" t="s">
        <v>23</v>
      </c>
      <c r="J759" s="14" t="s">
        <v>1028</v>
      </c>
      <c r="K759" t="str">
        <f t="shared" si="36"/>
        <v>Muurisolatie</v>
      </c>
      <c r="M759" t="str">
        <f t="shared" si="37"/>
        <v>IMBO revalidatieziekenhuis en WZC het verhaal</v>
      </c>
      <c r="N759" s="22">
        <f t="shared" si="38"/>
        <v>7</v>
      </c>
    </row>
    <row r="760" spans="1:14" x14ac:dyDescent="0.3">
      <c r="A760" s="1">
        <v>4098330105</v>
      </c>
      <c r="B760" s="62">
        <v>7</v>
      </c>
      <c r="C760" s="33">
        <v>409362665</v>
      </c>
      <c r="D760" s="14" t="s">
        <v>1026</v>
      </c>
      <c r="E760" s="22" t="s">
        <v>6252</v>
      </c>
      <c r="F760" s="1" t="s">
        <v>1027</v>
      </c>
      <c r="G760" s="1" t="s">
        <v>109</v>
      </c>
      <c r="H760" s="20">
        <v>12060</v>
      </c>
      <c r="I760" s="1" t="s">
        <v>23</v>
      </c>
      <c r="J760" s="14" t="s">
        <v>1029</v>
      </c>
      <c r="K760" t="str">
        <f t="shared" si="36"/>
        <v>Zonneboiler</v>
      </c>
      <c r="M760" t="str">
        <f t="shared" si="37"/>
        <v>IMBO revalidatieziekenhuis en WZC het verhaal</v>
      </c>
      <c r="N760" s="22">
        <f t="shared" si="38"/>
        <v>7</v>
      </c>
    </row>
    <row r="761" spans="1:14" x14ac:dyDescent="0.3">
      <c r="A761" s="1">
        <v>4098330105</v>
      </c>
      <c r="B761" s="62">
        <v>7</v>
      </c>
      <c r="C761" s="33">
        <v>409362665</v>
      </c>
      <c r="D761" s="14" t="s">
        <v>1026</v>
      </c>
      <c r="E761" s="22" t="s">
        <v>6252</v>
      </c>
      <c r="F761" s="1" t="s">
        <v>1027</v>
      </c>
      <c r="G761" s="1" t="s">
        <v>88</v>
      </c>
      <c r="H761" s="20">
        <v>8461</v>
      </c>
      <c r="I761" s="1" t="s">
        <v>23</v>
      </c>
      <c r="J761" s="14" t="s">
        <v>1030</v>
      </c>
      <c r="K761" t="str">
        <f t="shared" si="36"/>
        <v>Vervangen pompen</v>
      </c>
      <c r="M761" t="str">
        <f t="shared" si="37"/>
        <v>IMBO revalidatieziekenhuis en WZC het verhaal</v>
      </c>
      <c r="N761" s="22">
        <f t="shared" si="38"/>
        <v>7</v>
      </c>
    </row>
    <row r="762" spans="1:14" x14ac:dyDescent="0.3">
      <c r="A762" s="1">
        <v>4098330105</v>
      </c>
      <c r="B762" s="62">
        <v>7</v>
      </c>
      <c r="C762" s="33">
        <v>409362665</v>
      </c>
      <c r="D762" s="14" t="s">
        <v>1026</v>
      </c>
      <c r="E762" s="22" t="s">
        <v>6252</v>
      </c>
      <c r="F762" s="1" t="s">
        <v>1027</v>
      </c>
      <c r="G762" s="1" t="s">
        <v>144</v>
      </c>
      <c r="H762" s="20">
        <v>6000</v>
      </c>
      <c r="I762" s="1" t="s">
        <v>23</v>
      </c>
      <c r="J762" s="14" t="s">
        <v>1031</v>
      </c>
      <c r="K762" t="str">
        <f t="shared" si="36"/>
        <v>Regeltechn.ventilatie</v>
      </c>
      <c r="M762" t="str">
        <f t="shared" si="37"/>
        <v>IMBO revalidatieziekenhuis en WZC het verhaal</v>
      </c>
      <c r="N762" s="22">
        <f t="shared" si="38"/>
        <v>7</v>
      </c>
    </row>
    <row r="763" spans="1:14" x14ac:dyDescent="0.3">
      <c r="A763" s="1">
        <v>4098330105</v>
      </c>
      <c r="B763" s="62">
        <v>7</v>
      </c>
      <c r="C763" s="33">
        <v>409362665</v>
      </c>
      <c r="D763" s="14" t="s">
        <v>1026</v>
      </c>
      <c r="E763" s="22" t="s">
        <v>6252</v>
      </c>
      <c r="F763" s="1" t="s">
        <v>1027</v>
      </c>
      <c r="G763" s="1" t="s">
        <v>56</v>
      </c>
      <c r="H763" s="20">
        <v>3830</v>
      </c>
      <c r="I763" s="1" t="s">
        <v>23</v>
      </c>
      <c r="J763" s="14" t="s">
        <v>1032</v>
      </c>
      <c r="K763" t="str">
        <f t="shared" ref="K763:K826" si="39">G763</f>
        <v>Overige</v>
      </c>
      <c r="M763" t="str">
        <f t="shared" ref="M763:M826" si="40">F763</f>
        <v>IMBO revalidatieziekenhuis en WZC het verhaal</v>
      </c>
      <c r="N763" s="22">
        <f t="shared" ref="N763:N826" si="41">B763</f>
        <v>7</v>
      </c>
    </row>
    <row r="764" spans="1:14" x14ac:dyDescent="0.3">
      <c r="A764" s="1">
        <v>4098330105</v>
      </c>
      <c r="B764" s="62">
        <v>7</v>
      </c>
      <c r="C764" s="33">
        <v>409362665</v>
      </c>
      <c r="D764" s="14" t="s">
        <v>1026</v>
      </c>
      <c r="E764" s="22" t="s">
        <v>6252</v>
      </c>
      <c r="F764" s="1" t="s">
        <v>1027</v>
      </c>
      <c r="G764" s="1" t="s">
        <v>42</v>
      </c>
      <c r="H764" s="20">
        <v>849</v>
      </c>
      <c r="I764" s="1" t="s">
        <v>23</v>
      </c>
      <c r="J764" s="14" t="s">
        <v>1033</v>
      </c>
      <c r="K764" t="str">
        <f t="shared" si="39"/>
        <v>Isoleren pompen/kranen/hydraulica</v>
      </c>
      <c r="M764" t="str">
        <f t="shared" si="40"/>
        <v>IMBO revalidatieziekenhuis en WZC het verhaal</v>
      </c>
      <c r="N764" s="22">
        <f t="shared" si="41"/>
        <v>7</v>
      </c>
    </row>
    <row r="765" spans="1:14" x14ac:dyDescent="0.3">
      <c r="A765" s="1">
        <v>4098330105</v>
      </c>
      <c r="B765" s="62">
        <v>7</v>
      </c>
      <c r="C765" s="33">
        <v>409362665</v>
      </c>
      <c r="D765" s="14" t="s">
        <v>1026</v>
      </c>
      <c r="E765" s="22" t="s">
        <v>6252</v>
      </c>
      <c r="F765" s="1" t="s">
        <v>1027</v>
      </c>
      <c r="G765" s="1" t="s">
        <v>124</v>
      </c>
      <c r="H765" s="20">
        <v>360</v>
      </c>
      <c r="I765" s="1" t="s">
        <v>23</v>
      </c>
      <c r="J765" s="14" t="s">
        <v>1034</v>
      </c>
      <c r="K765" t="str">
        <f t="shared" si="39"/>
        <v>Sensibilisering</v>
      </c>
      <c r="M765" t="str">
        <f t="shared" si="40"/>
        <v>IMBO revalidatieziekenhuis en WZC het verhaal</v>
      </c>
      <c r="N765" s="22">
        <f t="shared" si="41"/>
        <v>7</v>
      </c>
    </row>
    <row r="766" spans="1:14" x14ac:dyDescent="0.3">
      <c r="A766" s="1">
        <v>4098421153</v>
      </c>
      <c r="B766" s="62">
        <v>7</v>
      </c>
      <c r="C766" s="33">
        <v>409371771</v>
      </c>
      <c r="D766" s="14" t="s">
        <v>1038</v>
      </c>
      <c r="E766" s="22" t="s">
        <v>6253</v>
      </c>
      <c r="F766" s="1" t="s">
        <v>73</v>
      </c>
      <c r="G766" s="1" t="s">
        <v>102</v>
      </c>
      <c r="H766" s="20">
        <v>600</v>
      </c>
      <c r="I766" s="1" t="s">
        <v>23</v>
      </c>
      <c r="J766" s="14" t="s">
        <v>1076</v>
      </c>
      <c r="K766" t="str">
        <f t="shared" si="39"/>
        <v>Comfortverhoging</v>
      </c>
      <c r="M766" t="str">
        <f t="shared" si="40"/>
        <v>Klimop</v>
      </c>
      <c r="N766" s="22">
        <f t="shared" si="41"/>
        <v>7</v>
      </c>
    </row>
    <row r="767" spans="1:14" x14ac:dyDescent="0.3">
      <c r="A767" s="1">
        <v>4098421153</v>
      </c>
      <c r="B767" s="62">
        <v>7</v>
      </c>
      <c r="C767" s="33">
        <v>409371771</v>
      </c>
      <c r="D767" s="14" t="s">
        <v>1038</v>
      </c>
      <c r="E767" s="22" t="s">
        <v>6253</v>
      </c>
      <c r="F767" s="1" t="s">
        <v>73</v>
      </c>
      <c r="G767" s="1" t="s">
        <v>109</v>
      </c>
      <c r="H767" s="20">
        <v>456</v>
      </c>
      <c r="I767" s="1" t="s">
        <v>23</v>
      </c>
      <c r="J767" s="14" t="s">
        <v>1077</v>
      </c>
      <c r="K767" t="str">
        <f t="shared" si="39"/>
        <v>Zonneboiler</v>
      </c>
      <c r="M767" t="str">
        <f t="shared" si="40"/>
        <v>Klimop</v>
      </c>
      <c r="N767" s="22">
        <f t="shared" si="41"/>
        <v>7</v>
      </c>
    </row>
    <row r="768" spans="1:14" x14ac:dyDescent="0.3">
      <c r="A768" s="1">
        <v>4098421153</v>
      </c>
      <c r="B768" s="62">
        <v>7</v>
      </c>
      <c r="C768" s="33">
        <v>409371771</v>
      </c>
      <c r="D768" s="14" t="s">
        <v>1038</v>
      </c>
      <c r="E768" s="22" t="s">
        <v>6253</v>
      </c>
      <c r="F768" s="1" t="s">
        <v>73</v>
      </c>
      <c r="G768" s="1" t="s">
        <v>124</v>
      </c>
      <c r="H768" s="20">
        <v>150</v>
      </c>
      <c r="I768" s="1" t="s">
        <v>23</v>
      </c>
      <c r="J768" s="14" t="s">
        <v>1081</v>
      </c>
      <c r="K768" t="str">
        <f t="shared" si="39"/>
        <v>Sensibilisering</v>
      </c>
      <c r="M768" t="str">
        <f t="shared" si="40"/>
        <v>Klimop</v>
      </c>
      <c r="N768" s="22">
        <f t="shared" si="41"/>
        <v>7</v>
      </c>
    </row>
    <row r="769" spans="1:14" x14ac:dyDescent="0.3">
      <c r="A769" s="1">
        <v>4098421153</v>
      </c>
      <c r="B769" s="62">
        <v>7</v>
      </c>
      <c r="C769" s="33">
        <v>409371771</v>
      </c>
      <c r="D769" s="14" t="s">
        <v>1062</v>
      </c>
      <c r="E769" s="22" t="s">
        <v>6253</v>
      </c>
      <c r="F769" s="1" t="s">
        <v>1063</v>
      </c>
      <c r="G769" s="1" t="s">
        <v>124</v>
      </c>
      <c r="H769" s="20">
        <v>40</v>
      </c>
      <c r="I769" s="1" t="s">
        <v>23</v>
      </c>
      <c r="J769" s="20" t="s">
        <v>1084</v>
      </c>
      <c r="K769" t="str">
        <f t="shared" si="39"/>
        <v>Sensibilisering</v>
      </c>
      <c r="M769" t="str">
        <f t="shared" si="40"/>
        <v>Loods</v>
      </c>
      <c r="N769" s="22">
        <f t="shared" si="41"/>
        <v>7</v>
      </c>
    </row>
    <row r="770" spans="1:14" x14ac:dyDescent="0.3">
      <c r="A770" s="1">
        <v>4098421153</v>
      </c>
      <c r="B770" s="62">
        <v>7</v>
      </c>
      <c r="C770" s="33">
        <v>409371771</v>
      </c>
      <c r="D770" s="14" t="s">
        <v>1048</v>
      </c>
      <c r="E770" s="22" t="s">
        <v>6253</v>
      </c>
      <c r="F770" s="1" t="s">
        <v>1049</v>
      </c>
      <c r="G770" s="1" t="s">
        <v>124</v>
      </c>
      <c r="H770" s="20">
        <v>180</v>
      </c>
      <c r="I770" s="1" t="s">
        <v>23</v>
      </c>
      <c r="J770" s="14" t="s">
        <v>1080</v>
      </c>
      <c r="K770" t="str">
        <f t="shared" si="39"/>
        <v>Sensibilisering</v>
      </c>
      <c r="M770" t="str">
        <f t="shared" si="40"/>
        <v>MFC Verblijf</v>
      </c>
      <c r="N770" s="22">
        <f t="shared" si="41"/>
        <v>7</v>
      </c>
    </row>
    <row r="771" spans="1:14" x14ac:dyDescent="0.3">
      <c r="A771" s="1">
        <v>4098421153</v>
      </c>
      <c r="B771" s="62">
        <v>7</v>
      </c>
      <c r="C771" s="33">
        <v>409371771</v>
      </c>
      <c r="D771" s="14" t="s">
        <v>1048</v>
      </c>
      <c r="E771" s="22" t="s">
        <v>6253</v>
      </c>
      <c r="F771" s="1" t="s">
        <v>1049</v>
      </c>
      <c r="G771" s="1" t="s">
        <v>102</v>
      </c>
      <c r="H771" s="20">
        <v>56</v>
      </c>
      <c r="I771" s="1" t="s">
        <v>23</v>
      </c>
      <c r="J771" s="14" t="s">
        <v>1083</v>
      </c>
      <c r="K771" t="str">
        <f t="shared" si="39"/>
        <v>Comfortverhoging</v>
      </c>
      <c r="M771" t="str">
        <f t="shared" si="40"/>
        <v>MFC Verblijf</v>
      </c>
      <c r="N771" s="22">
        <f t="shared" si="41"/>
        <v>7</v>
      </c>
    </row>
    <row r="772" spans="1:14" x14ac:dyDescent="0.3">
      <c r="A772" s="1">
        <v>4098421153</v>
      </c>
      <c r="B772" s="62">
        <v>7</v>
      </c>
      <c r="C772" s="33">
        <v>409371771</v>
      </c>
      <c r="D772" s="14" t="s">
        <v>1035</v>
      </c>
      <c r="E772" s="22" t="s">
        <v>6253</v>
      </c>
      <c r="F772" s="1" t="s">
        <v>1036</v>
      </c>
      <c r="G772" s="1" t="s">
        <v>77</v>
      </c>
      <c r="H772" s="20">
        <v>417</v>
      </c>
      <c r="I772" s="1" t="s">
        <v>23</v>
      </c>
      <c r="J772" s="14" t="s">
        <v>1078</v>
      </c>
      <c r="K772" t="str">
        <f t="shared" si="39"/>
        <v>Isoleren leidingen</v>
      </c>
      <c r="M772" t="str">
        <f t="shared" si="40"/>
        <v>Paviljoen 5</v>
      </c>
      <c r="N772" s="22">
        <f t="shared" si="41"/>
        <v>7</v>
      </c>
    </row>
    <row r="773" spans="1:14" x14ac:dyDescent="0.3">
      <c r="A773" s="1">
        <v>4098421153</v>
      </c>
      <c r="B773" s="62">
        <v>7</v>
      </c>
      <c r="C773" s="33">
        <v>409371771</v>
      </c>
      <c r="D773" s="14" t="s">
        <v>1035</v>
      </c>
      <c r="E773" s="22" t="s">
        <v>6253</v>
      </c>
      <c r="F773" s="1" t="s">
        <v>1036</v>
      </c>
      <c r="G773" s="1" t="s">
        <v>102</v>
      </c>
      <c r="H773" s="20">
        <v>269</v>
      </c>
      <c r="I773" s="1" t="s">
        <v>23</v>
      </c>
      <c r="J773" s="14" t="s">
        <v>1079</v>
      </c>
      <c r="K773" t="str">
        <f t="shared" si="39"/>
        <v>Comfortverhoging</v>
      </c>
      <c r="M773" t="str">
        <f t="shared" si="40"/>
        <v>Paviljoen 5</v>
      </c>
      <c r="N773" s="22">
        <f t="shared" si="41"/>
        <v>7</v>
      </c>
    </row>
    <row r="774" spans="1:14" x14ac:dyDescent="0.3">
      <c r="A774" s="1">
        <v>4098421153</v>
      </c>
      <c r="B774" s="62">
        <v>7</v>
      </c>
      <c r="C774" s="33">
        <v>409371771</v>
      </c>
      <c r="D774" s="14" t="s">
        <v>1042</v>
      </c>
      <c r="E774" s="22" t="s">
        <v>6253</v>
      </c>
      <c r="F774" s="1" t="s">
        <v>1043</v>
      </c>
      <c r="G774" s="1" t="s">
        <v>124</v>
      </c>
      <c r="H774" s="20">
        <v>150</v>
      </c>
      <c r="I774" s="1" t="s">
        <v>23</v>
      </c>
      <c r="J774" s="14" t="s">
        <v>1082</v>
      </c>
      <c r="K774" t="str">
        <f t="shared" si="39"/>
        <v>Sensibilisering</v>
      </c>
      <c r="M774" t="str">
        <f t="shared" si="40"/>
        <v>Teunisbloem - Dagcentrum Volwassenen</v>
      </c>
      <c r="N774" s="22">
        <f t="shared" si="41"/>
        <v>7</v>
      </c>
    </row>
    <row r="775" spans="1:14" x14ac:dyDescent="0.3">
      <c r="A775" s="1">
        <v>4098421153</v>
      </c>
      <c r="B775" s="62" t="s">
        <v>357</v>
      </c>
      <c r="C775" s="33">
        <v>409371771</v>
      </c>
      <c r="D775" s="14" t="s">
        <v>1045</v>
      </c>
      <c r="E775" s="22" t="s">
        <v>6253</v>
      </c>
      <c r="F775" s="1" t="s">
        <v>1046</v>
      </c>
      <c r="G775" s="1" t="s">
        <v>210</v>
      </c>
      <c r="H775" s="20">
        <v>13200</v>
      </c>
      <c r="I775" s="1" t="s">
        <v>23</v>
      </c>
      <c r="J775" s="14" t="s">
        <v>1074</v>
      </c>
      <c r="K775" t="str">
        <f t="shared" si="39"/>
        <v>Stookplaatsrenovatie</v>
      </c>
      <c r="M775" t="str">
        <f t="shared" si="40"/>
        <v>Appelier</v>
      </c>
      <c r="N775" s="22" t="str">
        <f t="shared" si="41"/>
        <v>6a</v>
      </c>
    </row>
    <row r="776" spans="1:14" x14ac:dyDescent="0.3">
      <c r="A776" s="1">
        <v>4098421153</v>
      </c>
      <c r="B776" s="62" t="s">
        <v>357</v>
      </c>
      <c r="C776" s="33">
        <v>409371771</v>
      </c>
      <c r="D776" s="14" t="s">
        <v>1062</v>
      </c>
      <c r="E776" s="22" t="s">
        <v>6253</v>
      </c>
      <c r="F776" s="1" t="s">
        <v>1063</v>
      </c>
      <c r="G776" s="1" t="s">
        <v>329</v>
      </c>
      <c r="H776" s="20">
        <v>1618</v>
      </c>
      <c r="I776" s="1" t="s">
        <v>23</v>
      </c>
      <c r="J776" s="14" t="s">
        <v>1075</v>
      </c>
      <c r="K776" t="str">
        <f t="shared" si="39"/>
        <v>Relighting/relamping</v>
      </c>
      <c r="M776" t="str">
        <f t="shared" si="40"/>
        <v>Loods</v>
      </c>
      <c r="N776" s="22" t="str">
        <f t="shared" si="41"/>
        <v>6a</v>
      </c>
    </row>
    <row r="777" spans="1:14" x14ac:dyDescent="0.3">
      <c r="A777" s="1">
        <v>4098421153</v>
      </c>
      <c r="B777" s="62" t="s">
        <v>357</v>
      </c>
      <c r="C777" s="33">
        <v>409371771</v>
      </c>
      <c r="D777" s="14" t="s">
        <v>1035</v>
      </c>
      <c r="E777" s="22" t="s">
        <v>6253</v>
      </c>
      <c r="F777" s="1" t="s">
        <v>1036</v>
      </c>
      <c r="G777" s="1" t="s">
        <v>210</v>
      </c>
      <c r="H777" s="20">
        <v>36000</v>
      </c>
      <c r="I777" s="1" t="s">
        <v>23</v>
      </c>
      <c r="J777" s="14" t="s">
        <v>1072</v>
      </c>
      <c r="K777" t="str">
        <f t="shared" si="39"/>
        <v>Stookplaatsrenovatie</v>
      </c>
      <c r="M777" t="str">
        <f t="shared" si="40"/>
        <v>Paviljoen 5</v>
      </c>
      <c r="N777" s="22" t="str">
        <f t="shared" si="41"/>
        <v>6a</v>
      </c>
    </row>
    <row r="778" spans="1:14" x14ac:dyDescent="0.3">
      <c r="A778" s="1">
        <v>4098421153</v>
      </c>
      <c r="B778" s="62" t="s">
        <v>357</v>
      </c>
      <c r="C778" s="33">
        <v>409371771</v>
      </c>
      <c r="D778" s="14" t="s">
        <v>1042</v>
      </c>
      <c r="E778" s="22" t="s">
        <v>6253</v>
      </c>
      <c r="F778" s="1" t="s">
        <v>1043</v>
      </c>
      <c r="G778" s="1" t="s">
        <v>329</v>
      </c>
      <c r="H778" s="20">
        <v>24053</v>
      </c>
      <c r="I778" s="1" t="s">
        <v>23</v>
      </c>
      <c r="J778" s="14" t="s">
        <v>1073</v>
      </c>
      <c r="K778" t="str">
        <f t="shared" si="39"/>
        <v>Relighting/relamping</v>
      </c>
      <c r="M778" t="str">
        <f t="shared" si="40"/>
        <v>Teunisbloem - Dagcentrum Volwassenen</v>
      </c>
      <c r="N778" s="22" t="str">
        <f t="shared" si="41"/>
        <v>6a</v>
      </c>
    </row>
    <row r="779" spans="1:14" x14ac:dyDescent="0.3">
      <c r="A779" s="1">
        <v>4098421153</v>
      </c>
      <c r="B779" s="62" t="s">
        <v>324</v>
      </c>
      <c r="C779" s="33">
        <v>409371771</v>
      </c>
      <c r="D779" s="14" t="s">
        <v>1045</v>
      </c>
      <c r="E779" s="22" t="s">
        <v>6253</v>
      </c>
      <c r="F779" s="1" t="s">
        <v>1046</v>
      </c>
      <c r="G779" s="1" t="s">
        <v>329</v>
      </c>
      <c r="H779" s="20">
        <v>15888</v>
      </c>
      <c r="I779" s="1" t="s">
        <v>23</v>
      </c>
      <c r="J779" s="14" t="s">
        <v>1047</v>
      </c>
      <c r="K779" t="str">
        <f t="shared" si="39"/>
        <v>Relighting/relamping</v>
      </c>
      <c r="M779" t="str">
        <f t="shared" si="40"/>
        <v>Appelier</v>
      </c>
      <c r="N779" s="22" t="str">
        <f t="shared" si="41"/>
        <v>6c</v>
      </c>
    </row>
    <row r="780" spans="1:14" x14ac:dyDescent="0.3">
      <c r="A780" s="1">
        <v>4098421153</v>
      </c>
      <c r="B780" s="62" t="s">
        <v>324</v>
      </c>
      <c r="C780" s="33">
        <v>409371771</v>
      </c>
      <c r="D780" s="14" t="s">
        <v>1045</v>
      </c>
      <c r="E780" s="22" t="s">
        <v>6253</v>
      </c>
      <c r="F780" s="1" t="s">
        <v>1046</v>
      </c>
      <c r="G780" s="1" t="s">
        <v>77</v>
      </c>
      <c r="H780" s="20">
        <v>2550</v>
      </c>
      <c r="I780" s="1" t="s">
        <v>23</v>
      </c>
      <c r="J780" s="14" t="s">
        <v>1058</v>
      </c>
      <c r="K780" t="str">
        <f t="shared" si="39"/>
        <v>Isoleren leidingen</v>
      </c>
      <c r="M780" t="str">
        <f t="shared" si="40"/>
        <v>Appelier</v>
      </c>
      <c r="N780" s="22" t="str">
        <f t="shared" si="41"/>
        <v>6c</v>
      </c>
    </row>
    <row r="781" spans="1:14" x14ac:dyDescent="0.3">
      <c r="A781" s="1">
        <v>4098421153</v>
      </c>
      <c r="B781" s="62" t="s">
        <v>324</v>
      </c>
      <c r="C781" s="33">
        <v>409371771</v>
      </c>
      <c r="D781" s="14" t="s">
        <v>1045</v>
      </c>
      <c r="E781" s="22" t="s">
        <v>6253</v>
      </c>
      <c r="F781" s="1" t="s">
        <v>1046</v>
      </c>
      <c r="G781" s="1" t="s">
        <v>46</v>
      </c>
      <c r="H781" s="20">
        <v>2520</v>
      </c>
      <c r="I781" s="1" t="s">
        <v>23</v>
      </c>
      <c r="J781" s="14" t="s">
        <v>1059</v>
      </c>
      <c r="K781" t="str">
        <f t="shared" si="39"/>
        <v>Monitoring</v>
      </c>
      <c r="M781" t="str">
        <f t="shared" si="40"/>
        <v>Appelier</v>
      </c>
      <c r="N781" s="22" t="str">
        <f t="shared" si="41"/>
        <v>6c</v>
      </c>
    </row>
    <row r="782" spans="1:14" x14ac:dyDescent="0.3">
      <c r="A782" s="1">
        <v>4098421153</v>
      </c>
      <c r="B782" s="62" t="s">
        <v>324</v>
      </c>
      <c r="C782" s="33">
        <v>409371771</v>
      </c>
      <c r="D782" s="14" t="s">
        <v>1045</v>
      </c>
      <c r="E782" s="22" t="s">
        <v>6253</v>
      </c>
      <c r="F782" s="1" t="s">
        <v>1046</v>
      </c>
      <c r="G782" s="1" t="s">
        <v>88</v>
      </c>
      <c r="H782" s="20">
        <v>2100</v>
      </c>
      <c r="I782" s="1" t="s">
        <v>23</v>
      </c>
      <c r="J782" s="14" t="s">
        <v>1065</v>
      </c>
      <c r="K782" t="str">
        <f t="shared" si="39"/>
        <v>Vervangen pompen</v>
      </c>
      <c r="M782" t="str">
        <f t="shared" si="40"/>
        <v>Appelier</v>
      </c>
      <c r="N782" s="22" t="str">
        <f t="shared" si="41"/>
        <v>6c</v>
      </c>
    </row>
    <row r="783" spans="1:14" x14ac:dyDescent="0.3">
      <c r="A783" s="1">
        <v>4098421153</v>
      </c>
      <c r="B783" s="62" t="s">
        <v>324</v>
      </c>
      <c r="C783" s="33">
        <v>409371771</v>
      </c>
      <c r="D783" s="14" t="s">
        <v>1045</v>
      </c>
      <c r="E783" s="22" t="s">
        <v>6253</v>
      </c>
      <c r="F783" s="1" t="s">
        <v>1046</v>
      </c>
      <c r="G783" s="1" t="s">
        <v>109</v>
      </c>
      <c r="H783" s="20">
        <v>2056</v>
      </c>
      <c r="I783" s="1" t="s">
        <v>23</v>
      </c>
      <c r="J783" s="14" t="s">
        <v>1067</v>
      </c>
      <c r="K783" t="str">
        <f t="shared" si="39"/>
        <v>Zonneboiler</v>
      </c>
      <c r="M783" t="str">
        <f t="shared" si="40"/>
        <v>Appelier</v>
      </c>
      <c r="N783" s="22" t="str">
        <f t="shared" si="41"/>
        <v>6c</v>
      </c>
    </row>
    <row r="784" spans="1:14" x14ac:dyDescent="0.3">
      <c r="A784" s="1">
        <v>4098421153</v>
      </c>
      <c r="B784" s="62" t="s">
        <v>324</v>
      </c>
      <c r="C784" s="33">
        <v>409371771</v>
      </c>
      <c r="D784" s="14" t="s">
        <v>1038</v>
      </c>
      <c r="E784" s="22" t="s">
        <v>6253</v>
      </c>
      <c r="F784" s="1" t="s">
        <v>73</v>
      </c>
      <c r="G784" s="1" t="s">
        <v>329</v>
      </c>
      <c r="H784" s="20">
        <v>46176</v>
      </c>
      <c r="I784" s="1" t="s">
        <v>23</v>
      </c>
      <c r="J784" s="14" t="s">
        <v>1039</v>
      </c>
      <c r="K784" t="str">
        <f t="shared" si="39"/>
        <v>Relighting/relamping</v>
      </c>
      <c r="M784" t="str">
        <f t="shared" si="40"/>
        <v>Klimop</v>
      </c>
      <c r="N784" s="22" t="str">
        <f t="shared" si="41"/>
        <v>6c</v>
      </c>
    </row>
    <row r="785" spans="1:14" x14ac:dyDescent="0.3">
      <c r="A785" s="1">
        <v>4098421153</v>
      </c>
      <c r="B785" s="62" t="s">
        <v>324</v>
      </c>
      <c r="C785" s="33">
        <v>409371771</v>
      </c>
      <c r="D785" s="14" t="s">
        <v>1038</v>
      </c>
      <c r="E785" s="22" t="s">
        <v>6253</v>
      </c>
      <c r="F785" s="1" t="s">
        <v>73</v>
      </c>
      <c r="G785" s="1" t="s">
        <v>210</v>
      </c>
      <c r="H785" s="20">
        <v>29700</v>
      </c>
      <c r="I785" s="1" t="s">
        <v>23</v>
      </c>
      <c r="J785" s="14" t="s">
        <v>1041</v>
      </c>
      <c r="K785" t="str">
        <f t="shared" si="39"/>
        <v>Stookplaatsrenovatie</v>
      </c>
      <c r="M785" t="str">
        <f t="shared" si="40"/>
        <v>Klimop</v>
      </c>
      <c r="N785" s="22" t="str">
        <f t="shared" si="41"/>
        <v>6c</v>
      </c>
    </row>
    <row r="786" spans="1:14" x14ac:dyDescent="0.3">
      <c r="A786" s="1">
        <v>4098421153</v>
      </c>
      <c r="B786" s="62" t="s">
        <v>324</v>
      </c>
      <c r="C786" s="33">
        <v>409371771</v>
      </c>
      <c r="D786" s="14" t="s">
        <v>1038</v>
      </c>
      <c r="E786" s="22" t="s">
        <v>6253</v>
      </c>
      <c r="F786" s="1" t="s">
        <v>73</v>
      </c>
      <c r="G786" s="1" t="s">
        <v>46</v>
      </c>
      <c r="H786" s="20">
        <v>4800</v>
      </c>
      <c r="I786" s="1" t="s">
        <v>23</v>
      </c>
      <c r="J786" s="14" t="s">
        <v>1054</v>
      </c>
      <c r="K786" t="str">
        <f t="shared" si="39"/>
        <v>Monitoring</v>
      </c>
      <c r="M786" t="str">
        <f t="shared" si="40"/>
        <v>Klimop</v>
      </c>
      <c r="N786" s="22" t="str">
        <f t="shared" si="41"/>
        <v>6c</v>
      </c>
    </row>
    <row r="787" spans="1:14" x14ac:dyDescent="0.3">
      <c r="A787" s="1">
        <v>4098421153</v>
      </c>
      <c r="B787" s="62" t="s">
        <v>324</v>
      </c>
      <c r="C787" s="33">
        <v>409371771</v>
      </c>
      <c r="D787" s="14" t="s">
        <v>1038</v>
      </c>
      <c r="E787" s="22" t="s">
        <v>6253</v>
      </c>
      <c r="F787" s="1" t="s">
        <v>73</v>
      </c>
      <c r="G787" s="1" t="s">
        <v>77</v>
      </c>
      <c r="H787" s="20">
        <v>3678</v>
      </c>
      <c r="I787" s="1" t="s">
        <v>23</v>
      </c>
      <c r="J787" s="14" t="s">
        <v>1056</v>
      </c>
      <c r="K787" t="str">
        <f t="shared" si="39"/>
        <v>Isoleren leidingen</v>
      </c>
      <c r="M787" t="str">
        <f t="shared" si="40"/>
        <v>Klimop</v>
      </c>
      <c r="N787" s="22" t="str">
        <f t="shared" si="41"/>
        <v>6c</v>
      </c>
    </row>
    <row r="788" spans="1:14" x14ac:dyDescent="0.3">
      <c r="A788" s="1">
        <v>4098421153</v>
      </c>
      <c r="B788" s="62" t="s">
        <v>324</v>
      </c>
      <c r="C788" s="33">
        <v>409371771</v>
      </c>
      <c r="D788" s="14" t="s">
        <v>1038</v>
      </c>
      <c r="E788" s="22" t="s">
        <v>6253</v>
      </c>
      <c r="F788" s="1" t="s">
        <v>73</v>
      </c>
      <c r="G788" s="1" t="s">
        <v>88</v>
      </c>
      <c r="H788" s="20">
        <v>2415</v>
      </c>
      <c r="I788" s="1" t="s">
        <v>23</v>
      </c>
      <c r="J788" s="14" t="s">
        <v>1060</v>
      </c>
      <c r="K788" t="str">
        <f t="shared" si="39"/>
        <v>Vervangen pompen</v>
      </c>
      <c r="M788" t="str">
        <f t="shared" si="40"/>
        <v>Klimop</v>
      </c>
      <c r="N788" s="22" t="str">
        <f t="shared" si="41"/>
        <v>6c</v>
      </c>
    </row>
    <row r="789" spans="1:14" x14ac:dyDescent="0.3">
      <c r="A789" s="1">
        <v>4098421153</v>
      </c>
      <c r="B789" s="62" t="s">
        <v>324</v>
      </c>
      <c r="C789" s="33">
        <v>409371771</v>
      </c>
      <c r="D789" s="14" t="s">
        <v>1062</v>
      </c>
      <c r="E789" s="22" t="s">
        <v>6253</v>
      </c>
      <c r="F789" s="1" t="s">
        <v>1063</v>
      </c>
      <c r="G789" s="1" t="s">
        <v>320</v>
      </c>
      <c r="H789" s="20">
        <v>2137</v>
      </c>
      <c r="I789" s="1" t="s">
        <v>23</v>
      </c>
      <c r="J789" s="14" t="s">
        <v>1064</v>
      </c>
      <c r="K789" t="str">
        <f t="shared" si="39"/>
        <v>Regeltechn. ventilatie</v>
      </c>
      <c r="M789" t="str">
        <f t="shared" si="40"/>
        <v>Loods</v>
      </c>
      <c r="N789" s="22" t="str">
        <f t="shared" si="41"/>
        <v>6c</v>
      </c>
    </row>
    <row r="790" spans="1:14" x14ac:dyDescent="0.3">
      <c r="A790" s="1">
        <v>4098421153</v>
      </c>
      <c r="B790" s="62" t="s">
        <v>324</v>
      </c>
      <c r="C790" s="33">
        <v>409371771</v>
      </c>
      <c r="D790" s="14" t="s">
        <v>1062</v>
      </c>
      <c r="E790" s="22" t="s">
        <v>6253</v>
      </c>
      <c r="F790" s="1" t="s">
        <v>1063</v>
      </c>
      <c r="G790" s="1" t="s">
        <v>77</v>
      </c>
      <c r="H790" s="20">
        <v>1039</v>
      </c>
      <c r="I790" s="1" t="s">
        <v>23</v>
      </c>
      <c r="J790" s="14" t="s">
        <v>1071</v>
      </c>
      <c r="K790" t="str">
        <f t="shared" si="39"/>
        <v>Isoleren leidingen</v>
      </c>
      <c r="M790" t="str">
        <f t="shared" si="40"/>
        <v>Loods</v>
      </c>
      <c r="N790" s="22" t="str">
        <f t="shared" si="41"/>
        <v>6c</v>
      </c>
    </row>
    <row r="791" spans="1:14" x14ac:dyDescent="0.3">
      <c r="A791" s="1">
        <v>4098421153</v>
      </c>
      <c r="B791" s="66" t="s">
        <v>324</v>
      </c>
      <c r="C791" s="33">
        <v>409371771</v>
      </c>
      <c r="D791" s="26" t="s">
        <v>1048</v>
      </c>
      <c r="E791" s="22" t="s">
        <v>6253</v>
      </c>
      <c r="F791" s="38" t="s">
        <v>1049</v>
      </c>
      <c r="G791" s="38" t="s">
        <v>329</v>
      </c>
      <c r="H791" s="27">
        <v>14838</v>
      </c>
      <c r="I791" s="1" t="s">
        <v>23</v>
      </c>
      <c r="J791" s="26" t="s">
        <v>1050</v>
      </c>
      <c r="K791" t="str">
        <f t="shared" si="39"/>
        <v>Relighting/relamping</v>
      </c>
      <c r="M791" t="str">
        <f t="shared" si="40"/>
        <v>MFC Verblijf</v>
      </c>
      <c r="N791" s="22" t="str">
        <f t="shared" si="41"/>
        <v>6c</v>
      </c>
    </row>
    <row r="792" spans="1:14" x14ac:dyDescent="0.3">
      <c r="A792" s="1">
        <v>4098421153</v>
      </c>
      <c r="B792" s="62" t="s">
        <v>324</v>
      </c>
      <c r="C792" s="33">
        <v>409371771</v>
      </c>
      <c r="D792" s="14" t="s">
        <v>1048</v>
      </c>
      <c r="E792" s="22" t="s">
        <v>6253</v>
      </c>
      <c r="F792" s="1" t="s">
        <v>1049</v>
      </c>
      <c r="G792" s="1" t="s">
        <v>201</v>
      </c>
      <c r="H792" s="20">
        <v>12419.400000000001</v>
      </c>
      <c r="I792" s="1" t="s">
        <v>23</v>
      </c>
      <c r="J792" s="14" t="s">
        <v>1051</v>
      </c>
      <c r="K792" t="str">
        <f t="shared" si="39"/>
        <v>Schrijnwerkrenovatie</v>
      </c>
      <c r="M792" t="str">
        <f t="shared" si="40"/>
        <v>MFC Verblijf</v>
      </c>
      <c r="N792" s="22" t="str">
        <f t="shared" si="41"/>
        <v>6c</v>
      </c>
    </row>
    <row r="793" spans="1:14" x14ac:dyDescent="0.3">
      <c r="A793" s="1">
        <v>4098421153</v>
      </c>
      <c r="B793" s="62" t="s">
        <v>324</v>
      </c>
      <c r="C793" s="33">
        <v>409371771</v>
      </c>
      <c r="D793" s="14" t="s">
        <v>1048</v>
      </c>
      <c r="E793" s="22" t="s">
        <v>6253</v>
      </c>
      <c r="F793" s="1" t="s">
        <v>1049</v>
      </c>
      <c r="G793" s="1" t="s">
        <v>46</v>
      </c>
      <c r="H793" s="20">
        <v>3900</v>
      </c>
      <c r="I793" s="1" t="s">
        <v>23</v>
      </c>
      <c r="J793" s="14" t="s">
        <v>1055</v>
      </c>
      <c r="K793" t="str">
        <f t="shared" si="39"/>
        <v>Monitoring</v>
      </c>
      <c r="M793" t="str">
        <f t="shared" si="40"/>
        <v>MFC Verblijf</v>
      </c>
      <c r="N793" s="22" t="str">
        <f t="shared" si="41"/>
        <v>6c</v>
      </c>
    </row>
    <row r="794" spans="1:14" x14ac:dyDescent="0.3">
      <c r="A794" s="1">
        <v>4098421153</v>
      </c>
      <c r="B794" s="62" t="s">
        <v>324</v>
      </c>
      <c r="C794" s="33">
        <v>409371771</v>
      </c>
      <c r="D794" s="14" t="s">
        <v>1048</v>
      </c>
      <c r="E794" s="22" t="s">
        <v>6253</v>
      </c>
      <c r="F794" s="1" t="s">
        <v>1049</v>
      </c>
      <c r="G794" s="1" t="s">
        <v>77</v>
      </c>
      <c r="H794" s="20">
        <v>1439</v>
      </c>
      <c r="I794" s="1" t="s">
        <v>23</v>
      </c>
      <c r="J794" s="14" t="s">
        <v>1069</v>
      </c>
      <c r="K794" t="str">
        <f t="shared" si="39"/>
        <v>Isoleren leidingen</v>
      </c>
      <c r="M794" t="str">
        <f t="shared" si="40"/>
        <v>MFC Verblijf</v>
      </c>
      <c r="N794" s="22" t="str">
        <f t="shared" si="41"/>
        <v>6c</v>
      </c>
    </row>
    <row r="795" spans="1:14" x14ac:dyDescent="0.3">
      <c r="A795" s="1">
        <v>4098421153</v>
      </c>
      <c r="B795" s="62" t="s">
        <v>324</v>
      </c>
      <c r="C795" s="33">
        <v>409371771</v>
      </c>
      <c r="D795" s="14" t="s">
        <v>1048</v>
      </c>
      <c r="E795" s="22" t="s">
        <v>6253</v>
      </c>
      <c r="F795" s="1" t="s">
        <v>1049</v>
      </c>
      <c r="G795" s="1" t="s">
        <v>88</v>
      </c>
      <c r="H795" s="20">
        <v>1050</v>
      </c>
      <c r="I795" s="1" t="s">
        <v>23</v>
      </c>
      <c r="J795" s="14" t="s">
        <v>1070</v>
      </c>
      <c r="K795" t="str">
        <f t="shared" si="39"/>
        <v>Vervangen pompen</v>
      </c>
      <c r="M795" t="str">
        <f t="shared" si="40"/>
        <v>MFC Verblijf</v>
      </c>
      <c r="N795" s="22" t="str">
        <f t="shared" si="41"/>
        <v>6c</v>
      </c>
    </row>
    <row r="796" spans="1:14" x14ac:dyDescent="0.3">
      <c r="A796" s="1">
        <v>4098421153</v>
      </c>
      <c r="B796" s="62" t="s">
        <v>324</v>
      </c>
      <c r="C796" s="33">
        <v>409371771</v>
      </c>
      <c r="D796" s="14" t="s">
        <v>1035</v>
      </c>
      <c r="E796" s="22" t="s">
        <v>6253</v>
      </c>
      <c r="F796" s="1" t="s">
        <v>1036</v>
      </c>
      <c r="G796" s="1" t="s">
        <v>195</v>
      </c>
      <c r="H796" s="20">
        <v>60762</v>
      </c>
      <c r="I796" s="1" t="s">
        <v>23</v>
      </c>
      <c r="J796" s="14" t="s">
        <v>1037</v>
      </c>
      <c r="K796" t="str">
        <f t="shared" si="39"/>
        <v>Dakisolatie</v>
      </c>
      <c r="M796" t="str">
        <f t="shared" si="40"/>
        <v>Paviljoen 5</v>
      </c>
      <c r="N796" s="22" t="str">
        <f t="shared" si="41"/>
        <v>6c</v>
      </c>
    </row>
    <row r="797" spans="1:14" x14ac:dyDescent="0.3">
      <c r="A797" s="1">
        <v>4098421153</v>
      </c>
      <c r="B797" s="62" t="s">
        <v>324</v>
      </c>
      <c r="C797" s="33">
        <v>409371771</v>
      </c>
      <c r="D797" s="14" t="s">
        <v>1035</v>
      </c>
      <c r="E797" s="22" t="s">
        <v>6253</v>
      </c>
      <c r="F797" s="1" t="s">
        <v>1036</v>
      </c>
      <c r="G797" s="1" t="s">
        <v>329</v>
      </c>
      <c r="H797" s="20">
        <v>31980</v>
      </c>
      <c r="I797" s="1" t="s">
        <v>23</v>
      </c>
      <c r="J797" s="14" t="s">
        <v>1040</v>
      </c>
      <c r="K797" t="str">
        <f t="shared" si="39"/>
        <v>Relighting/relamping</v>
      </c>
      <c r="M797" t="str">
        <f t="shared" si="40"/>
        <v>Paviljoen 5</v>
      </c>
      <c r="N797" s="22" t="str">
        <f t="shared" si="41"/>
        <v>6c</v>
      </c>
    </row>
    <row r="798" spans="1:14" x14ac:dyDescent="0.3">
      <c r="A798" s="1">
        <v>4098421153</v>
      </c>
      <c r="B798" s="62" t="s">
        <v>324</v>
      </c>
      <c r="C798" s="33">
        <v>409371771</v>
      </c>
      <c r="D798" s="14" t="s">
        <v>1035</v>
      </c>
      <c r="E798" s="22" t="s">
        <v>6253</v>
      </c>
      <c r="F798" s="1" t="s">
        <v>1036</v>
      </c>
      <c r="G798" s="1" t="s">
        <v>46</v>
      </c>
      <c r="H798" s="20">
        <v>11700</v>
      </c>
      <c r="I798" s="1" t="s">
        <v>23</v>
      </c>
      <c r="J798" s="14" t="s">
        <v>1052</v>
      </c>
      <c r="K798" t="str">
        <f t="shared" si="39"/>
        <v>Monitoring</v>
      </c>
      <c r="M798" t="str">
        <f t="shared" si="40"/>
        <v>Paviljoen 5</v>
      </c>
      <c r="N798" s="22" t="str">
        <f t="shared" si="41"/>
        <v>6c</v>
      </c>
    </row>
    <row r="799" spans="1:14" x14ac:dyDescent="0.3">
      <c r="A799" s="1">
        <v>4098421153</v>
      </c>
      <c r="B799" s="62" t="s">
        <v>324</v>
      </c>
      <c r="C799" s="33">
        <v>409371771</v>
      </c>
      <c r="D799" s="14" t="s">
        <v>1035</v>
      </c>
      <c r="E799" s="22" t="s">
        <v>6253</v>
      </c>
      <c r="F799" s="1" t="s">
        <v>1036</v>
      </c>
      <c r="G799" s="1" t="s">
        <v>88</v>
      </c>
      <c r="H799" s="20">
        <v>6000</v>
      </c>
      <c r="I799" s="1" t="s">
        <v>23</v>
      </c>
      <c r="J799" s="14" t="s">
        <v>1053</v>
      </c>
      <c r="K799" t="str">
        <f t="shared" si="39"/>
        <v>Vervangen pompen</v>
      </c>
      <c r="M799" t="str">
        <f t="shared" si="40"/>
        <v>Paviljoen 5</v>
      </c>
      <c r="N799" s="22" t="str">
        <f t="shared" si="41"/>
        <v>6c</v>
      </c>
    </row>
    <row r="800" spans="1:14" x14ac:dyDescent="0.3">
      <c r="A800" s="1">
        <v>4098421153</v>
      </c>
      <c r="B800" s="62" t="s">
        <v>324</v>
      </c>
      <c r="C800" s="33">
        <v>409371771</v>
      </c>
      <c r="D800" s="14" t="s">
        <v>1035</v>
      </c>
      <c r="E800" s="22" t="s">
        <v>6253</v>
      </c>
      <c r="F800" s="1" t="s">
        <v>1036</v>
      </c>
      <c r="G800" s="1" t="s">
        <v>109</v>
      </c>
      <c r="H800" s="20">
        <v>1620</v>
      </c>
      <c r="I800" s="1" t="s">
        <v>23</v>
      </c>
      <c r="J800" s="14" t="s">
        <v>1068</v>
      </c>
      <c r="K800" t="str">
        <f t="shared" si="39"/>
        <v>Zonneboiler</v>
      </c>
      <c r="M800" t="str">
        <f t="shared" si="40"/>
        <v>Paviljoen 5</v>
      </c>
      <c r="N800" s="22" t="str">
        <f t="shared" si="41"/>
        <v>6c</v>
      </c>
    </row>
    <row r="801" spans="1:14" x14ac:dyDescent="0.3">
      <c r="A801" s="1">
        <v>4098421153</v>
      </c>
      <c r="B801" s="62" t="s">
        <v>324</v>
      </c>
      <c r="C801" s="33">
        <v>409371771</v>
      </c>
      <c r="D801" s="14" t="s">
        <v>1042</v>
      </c>
      <c r="E801" s="22" t="s">
        <v>6253</v>
      </c>
      <c r="F801" s="1" t="s">
        <v>1043</v>
      </c>
      <c r="G801" s="1" t="s">
        <v>210</v>
      </c>
      <c r="H801" s="20">
        <v>25500</v>
      </c>
      <c r="I801" s="1" t="s">
        <v>23</v>
      </c>
      <c r="J801" s="14" t="s">
        <v>1044</v>
      </c>
      <c r="K801" t="str">
        <f t="shared" si="39"/>
        <v>Stookplaatsrenovatie</v>
      </c>
      <c r="M801" t="str">
        <f t="shared" si="40"/>
        <v>Teunisbloem - Dagcentrum Volwassenen</v>
      </c>
      <c r="N801" s="22" t="str">
        <f t="shared" si="41"/>
        <v>6c</v>
      </c>
    </row>
    <row r="802" spans="1:14" x14ac:dyDescent="0.3">
      <c r="A802" s="1">
        <v>4098421153</v>
      </c>
      <c r="B802" s="62" t="s">
        <v>324</v>
      </c>
      <c r="C802" s="33">
        <v>409371771</v>
      </c>
      <c r="D802" s="14" t="s">
        <v>1042</v>
      </c>
      <c r="E802" s="22" t="s">
        <v>6253</v>
      </c>
      <c r="F802" s="1" t="s">
        <v>1043</v>
      </c>
      <c r="G802" s="1" t="s">
        <v>46</v>
      </c>
      <c r="H802" s="20">
        <v>3300</v>
      </c>
      <c r="I802" s="1" t="s">
        <v>23</v>
      </c>
      <c r="J802" s="14" t="s">
        <v>1057</v>
      </c>
      <c r="K802" t="str">
        <f t="shared" si="39"/>
        <v>Monitoring</v>
      </c>
      <c r="M802" t="str">
        <f t="shared" si="40"/>
        <v>Teunisbloem - Dagcentrum Volwassenen</v>
      </c>
      <c r="N802" s="22" t="str">
        <f t="shared" si="41"/>
        <v>6c</v>
      </c>
    </row>
    <row r="803" spans="1:14" x14ac:dyDescent="0.3">
      <c r="A803" s="1">
        <v>4098421153</v>
      </c>
      <c r="B803" s="62" t="s">
        <v>324</v>
      </c>
      <c r="C803" s="33">
        <v>409371771</v>
      </c>
      <c r="D803" s="14" t="s">
        <v>1042</v>
      </c>
      <c r="E803" s="22" t="s">
        <v>6253</v>
      </c>
      <c r="F803" s="1" t="s">
        <v>1043</v>
      </c>
      <c r="G803" s="1" t="s">
        <v>77</v>
      </c>
      <c r="H803" s="20">
        <v>2285</v>
      </c>
      <c r="I803" s="1" t="s">
        <v>23</v>
      </c>
      <c r="J803" s="14" t="s">
        <v>1061</v>
      </c>
      <c r="K803" t="str">
        <f t="shared" si="39"/>
        <v>Isoleren leidingen</v>
      </c>
      <c r="M803" t="str">
        <f t="shared" si="40"/>
        <v>Teunisbloem - Dagcentrum Volwassenen</v>
      </c>
      <c r="N803" s="22" t="str">
        <f t="shared" si="41"/>
        <v>6c</v>
      </c>
    </row>
    <row r="804" spans="1:14" x14ac:dyDescent="0.3">
      <c r="A804" s="1">
        <v>4098421153</v>
      </c>
      <c r="B804" s="62" t="s">
        <v>324</v>
      </c>
      <c r="C804" s="33">
        <v>409371771</v>
      </c>
      <c r="D804" s="14" t="s">
        <v>1042</v>
      </c>
      <c r="E804" s="22" t="s">
        <v>6253</v>
      </c>
      <c r="F804" s="1" t="s">
        <v>1043</v>
      </c>
      <c r="G804" s="1" t="s">
        <v>88</v>
      </c>
      <c r="H804" s="20">
        <v>2100</v>
      </c>
      <c r="I804" s="1" t="s">
        <v>23</v>
      </c>
      <c r="J804" s="14" t="s">
        <v>1066</v>
      </c>
      <c r="K804" t="str">
        <f t="shared" si="39"/>
        <v>Vervangen pompen</v>
      </c>
      <c r="M804" t="str">
        <f t="shared" si="40"/>
        <v>Teunisbloem - Dagcentrum Volwassenen</v>
      </c>
      <c r="N804" s="22" t="str">
        <f t="shared" si="41"/>
        <v>6c</v>
      </c>
    </row>
    <row r="805" spans="1:14" x14ac:dyDescent="0.3">
      <c r="A805" s="1">
        <v>4099408979</v>
      </c>
      <c r="B805" s="62">
        <v>12</v>
      </c>
      <c r="C805" s="33">
        <v>409470553</v>
      </c>
      <c r="D805" s="14" t="s">
        <v>1085</v>
      </c>
      <c r="E805" s="22" t="s">
        <v>1086</v>
      </c>
      <c r="F805" s="1" t="s">
        <v>1087</v>
      </c>
      <c r="G805" s="1" t="s">
        <v>190</v>
      </c>
      <c r="H805" s="20">
        <v>65400</v>
      </c>
      <c r="I805" s="1" t="s">
        <v>23</v>
      </c>
      <c r="J805" s="14" t="s">
        <v>1088</v>
      </c>
      <c r="K805" t="str">
        <f t="shared" si="39"/>
        <v>Warmtepompen en koeling</v>
      </c>
      <c r="M805" t="str">
        <f t="shared" si="40"/>
        <v>CAR Klim Op</v>
      </c>
      <c r="N805" s="22">
        <f t="shared" si="41"/>
        <v>12</v>
      </c>
    </row>
    <row r="806" spans="1:14" x14ac:dyDescent="0.3">
      <c r="A806" s="1">
        <v>4099408979</v>
      </c>
      <c r="B806" s="62" t="s">
        <v>20</v>
      </c>
      <c r="C806" s="33">
        <v>409470553</v>
      </c>
      <c r="D806" s="14" t="s">
        <v>5325</v>
      </c>
      <c r="E806" s="22" t="s">
        <v>1086</v>
      </c>
      <c r="F806" s="1" t="s">
        <v>1087</v>
      </c>
      <c r="G806" s="1" t="s">
        <v>5258</v>
      </c>
      <c r="H806" s="20">
        <v>3000</v>
      </c>
      <c r="I806" s="1" t="s">
        <v>23</v>
      </c>
      <c r="J806" s="14" t="s">
        <v>5326</v>
      </c>
      <c r="K806" t="str">
        <f t="shared" si="39"/>
        <v>Relighting</v>
      </c>
      <c r="M806" t="str">
        <f t="shared" si="40"/>
        <v>CAR Klim Op</v>
      </c>
      <c r="N806" s="22" t="str">
        <f t="shared" si="41"/>
        <v>R1</v>
      </c>
    </row>
    <row r="807" spans="1:14" x14ac:dyDescent="0.3">
      <c r="A807" s="1">
        <v>4099408979</v>
      </c>
      <c r="B807" s="62" t="s">
        <v>20</v>
      </c>
      <c r="C807" s="33">
        <v>409470553</v>
      </c>
      <c r="D807" s="14" t="s">
        <v>5325</v>
      </c>
      <c r="E807" s="22" t="s">
        <v>1086</v>
      </c>
      <c r="F807" s="1" t="s">
        <v>1087</v>
      </c>
      <c r="G807" s="1" t="s">
        <v>5258</v>
      </c>
      <c r="H807" s="20">
        <v>11576</v>
      </c>
      <c r="I807" s="1" t="s">
        <v>23</v>
      </c>
      <c r="J807" s="14" t="s">
        <v>5327</v>
      </c>
      <c r="K807" t="str">
        <f t="shared" si="39"/>
        <v>Relighting</v>
      </c>
      <c r="M807" t="str">
        <f t="shared" si="40"/>
        <v>CAR Klim Op</v>
      </c>
      <c r="N807" s="22" t="str">
        <f t="shared" si="41"/>
        <v>R1</v>
      </c>
    </row>
    <row r="808" spans="1:14" x14ac:dyDescent="0.3">
      <c r="A808" s="1">
        <v>4102655531</v>
      </c>
      <c r="B808" s="62">
        <v>2</v>
      </c>
      <c r="C808" s="33">
        <v>409795207</v>
      </c>
      <c r="D808" s="14" t="s">
        <v>1095</v>
      </c>
      <c r="E808" s="22" t="s">
        <v>1090</v>
      </c>
      <c r="F808" s="1" t="s">
        <v>1091</v>
      </c>
      <c r="G808" s="1" t="s">
        <v>129</v>
      </c>
      <c r="H808" s="45">
        <v>21060</v>
      </c>
      <c r="I808" s="1" t="s">
        <v>23</v>
      </c>
      <c r="J808" s="14" t="s">
        <v>1096</v>
      </c>
      <c r="K808" t="str">
        <f t="shared" si="39"/>
        <v>Renovatie beglazing</v>
      </c>
      <c r="M808" t="str">
        <f t="shared" si="40"/>
        <v>Blok A+B+F</v>
      </c>
      <c r="N808" s="22">
        <f t="shared" si="41"/>
        <v>2</v>
      </c>
    </row>
    <row r="809" spans="1:14" x14ac:dyDescent="0.3">
      <c r="A809" s="1">
        <v>4102655531</v>
      </c>
      <c r="B809" s="62">
        <v>2</v>
      </c>
      <c r="C809" s="33">
        <v>409795207</v>
      </c>
      <c r="D809" s="14" t="s">
        <v>1095</v>
      </c>
      <c r="E809" s="22" t="s">
        <v>1090</v>
      </c>
      <c r="F809" s="1" t="s">
        <v>1091</v>
      </c>
      <c r="G809" s="1" t="s">
        <v>148</v>
      </c>
      <c r="H809" s="45">
        <v>7200</v>
      </c>
      <c r="I809" s="1" t="s">
        <v>23</v>
      </c>
      <c r="J809" s="14" t="s">
        <v>1097</v>
      </c>
      <c r="K809" t="str">
        <f t="shared" si="39"/>
        <v>Renovatie SWW</v>
      </c>
      <c r="M809" t="str">
        <f t="shared" si="40"/>
        <v>Blok A+B+F</v>
      </c>
      <c r="N809" s="22">
        <f t="shared" si="41"/>
        <v>2</v>
      </c>
    </row>
    <row r="810" spans="1:14" x14ac:dyDescent="0.3">
      <c r="A810" s="1">
        <v>4102655531</v>
      </c>
      <c r="B810" s="62">
        <v>2</v>
      </c>
      <c r="C810" s="33">
        <v>409795207</v>
      </c>
      <c r="D810" s="14" t="s">
        <v>1095</v>
      </c>
      <c r="E810" s="22" t="s">
        <v>1090</v>
      </c>
      <c r="F810" s="1" t="s">
        <v>1091</v>
      </c>
      <c r="G810" s="1" t="s">
        <v>88</v>
      </c>
      <c r="H810" s="45">
        <v>1953.6000000000001</v>
      </c>
      <c r="I810" s="1" t="s">
        <v>23</v>
      </c>
      <c r="J810" s="14" t="s">
        <v>1098</v>
      </c>
      <c r="K810" t="str">
        <f t="shared" si="39"/>
        <v>Vervangen pompen</v>
      </c>
      <c r="M810" t="str">
        <f t="shared" si="40"/>
        <v>Blok A+B+F</v>
      </c>
      <c r="N810" s="22">
        <f t="shared" si="41"/>
        <v>2</v>
      </c>
    </row>
    <row r="811" spans="1:14" x14ac:dyDescent="0.3">
      <c r="A811" s="1">
        <v>4102655531</v>
      </c>
      <c r="B811" s="62">
        <v>2</v>
      </c>
      <c r="C811" s="33">
        <v>409795207</v>
      </c>
      <c r="D811" s="14" t="s">
        <v>1095</v>
      </c>
      <c r="E811" s="22" t="s">
        <v>1090</v>
      </c>
      <c r="F811" s="1" t="s">
        <v>1091</v>
      </c>
      <c r="G811" s="1" t="s">
        <v>42</v>
      </c>
      <c r="H811" s="45">
        <v>1950</v>
      </c>
      <c r="I811" s="1" t="s">
        <v>23</v>
      </c>
      <c r="J811" s="14" t="s">
        <v>1099</v>
      </c>
      <c r="K811" t="str">
        <f t="shared" si="39"/>
        <v>Isoleren pompen/kranen/hydraulica</v>
      </c>
      <c r="M811" t="str">
        <f t="shared" si="40"/>
        <v>Blok A+B+F</v>
      </c>
      <c r="N811" s="22">
        <f t="shared" si="41"/>
        <v>2</v>
      </c>
    </row>
    <row r="812" spans="1:14" x14ac:dyDescent="0.3">
      <c r="A812" s="1">
        <v>4102655531</v>
      </c>
      <c r="B812" s="62">
        <v>2</v>
      </c>
      <c r="C812" s="33">
        <v>409795207</v>
      </c>
      <c r="D812" s="14" t="s">
        <v>1095</v>
      </c>
      <c r="E812" s="22" t="s">
        <v>1090</v>
      </c>
      <c r="F812" s="1" t="s">
        <v>1091</v>
      </c>
      <c r="G812" s="1" t="s">
        <v>327</v>
      </c>
      <c r="H812" s="20">
        <v>1006</v>
      </c>
      <c r="I812" s="1" t="s">
        <v>23</v>
      </c>
      <c r="J812" s="14" t="s">
        <v>1100</v>
      </c>
      <c r="K812" t="str">
        <f t="shared" si="39"/>
        <v>Regeltechn. verwarming</v>
      </c>
      <c r="M812" t="str">
        <f t="shared" si="40"/>
        <v>Blok A+B+F</v>
      </c>
      <c r="N812" s="22">
        <f t="shared" si="41"/>
        <v>2</v>
      </c>
    </row>
    <row r="813" spans="1:14" x14ac:dyDescent="0.3">
      <c r="A813" s="1">
        <v>4102655531</v>
      </c>
      <c r="B813" s="62">
        <v>3</v>
      </c>
      <c r="C813" s="33">
        <v>409795207</v>
      </c>
      <c r="D813" s="14" t="s">
        <v>1093</v>
      </c>
      <c r="E813" s="22" t="s">
        <v>1090</v>
      </c>
      <c r="F813" s="1" t="s">
        <v>1091</v>
      </c>
      <c r="G813" s="1" t="s">
        <v>129</v>
      </c>
      <c r="H813" s="45">
        <v>17100</v>
      </c>
      <c r="I813" s="1" t="s">
        <v>23</v>
      </c>
      <c r="J813" s="14" t="s">
        <v>1094</v>
      </c>
      <c r="K813" t="str">
        <f t="shared" si="39"/>
        <v>Renovatie beglazing</v>
      </c>
      <c r="M813" t="str">
        <f t="shared" si="40"/>
        <v>Blok A+B+F</v>
      </c>
      <c r="N813" s="22">
        <f t="shared" si="41"/>
        <v>3</v>
      </c>
    </row>
    <row r="814" spans="1:14" x14ac:dyDescent="0.3">
      <c r="A814" s="1">
        <v>4102655531</v>
      </c>
      <c r="B814" s="62">
        <v>7</v>
      </c>
      <c r="C814" s="33">
        <v>409795207</v>
      </c>
      <c r="D814" s="14" t="s">
        <v>1089</v>
      </c>
      <c r="E814" s="22" t="s">
        <v>1090</v>
      </c>
      <c r="F814" s="1" t="s">
        <v>1091</v>
      </c>
      <c r="G814" s="1" t="s">
        <v>201</v>
      </c>
      <c r="H814" s="45">
        <v>18611.603999999999</v>
      </c>
      <c r="I814" s="1" t="s">
        <v>23</v>
      </c>
      <c r="J814" s="14" t="s">
        <v>1092</v>
      </c>
      <c r="K814" t="str">
        <f t="shared" si="39"/>
        <v>Schrijnwerkrenovatie</v>
      </c>
      <c r="M814" t="str">
        <f t="shared" si="40"/>
        <v>Blok A+B+F</v>
      </c>
      <c r="N814" s="22">
        <f t="shared" si="41"/>
        <v>7</v>
      </c>
    </row>
    <row r="815" spans="1:14" x14ac:dyDescent="0.3">
      <c r="A815" s="1">
        <v>4102771318</v>
      </c>
      <c r="B815" s="62">
        <v>1</v>
      </c>
      <c r="C815" s="33">
        <v>409806786</v>
      </c>
      <c r="D815" s="21" t="s">
        <v>1108</v>
      </c>
      <c r="E815" s="22" t="s">
        <v>1101</v>
      </c>
      <c r="F815" s="1" t="s">
        <v>1109</v>
      </c>
      <c r="G815" s="1" t="s">
        <v>195</v>
      </c>
      <c r="H815" s="45">
        <v>111856.2</v>
      </c>
      <c r="I815" s="1" t="s">
        <v>23</v>
      </c>
      <c r="J815" s="14" t="s">
        <v>1110</v>
      </c>
      <c r="K815" t="str">
        <f t="shared" si="39"/>
        <v>Dakisolatie</v>
      </c>
      <c r="M815" t="str">
        <f t="shared" si="40"/>
        <v>Dagcentrum Oostrem</v>
      </c>
      <c r="N815" s="22">
        <f t="shared" si="41"/>
        <v>1</v>
      </c>
    </row>
    <row r="816" spans="1:14" x14ac:dyDescent="0.3">
      <c r="A816" s="1">
        <v>4102771318</v>
      </c>
      <c r="B816" s="62">
        <v>1</v>
      </c>
      <c r="C816" s="33">
        <v>409806786</v>
      </c>
      <c r="D816" s="21" t="s">
        <v>1108</v>
      </c>
      <c r="E816" s="22" t="s">
        <v>1101</v>
      </c>
      <c r="F816" s="1" t="s">
        <v>1109</v>
      </c>
      <c r="G816" s="1" t="s">
        <v>201</v>
      </c>
      <c r="H816" s="45">
        <v>15036</v>
      </c>
      <c r="I816" s="1" t="s">
        <v>23</v>
      </c>
      <c r="J816" s="14" t="s">
        <v>1111</v>
      </c>
      <c r="K816" t="str">
        <f t="shared" si="39"/>
        <v>Schrijnwerkrenovatie</v>
      </c>
      <c r="M816" t="str">
        <f t="shared" si="40"/>
        <v>Dagcentrum Oostrem</v>
      </c>
      <c r="N816" s="22">
        <f t="shared" si="41"/>
        <v>1</v>
      </c>
    </row>
    <row r="817" spans="1:14" x14ac:dyDescent="0.3">
      <c r="A817" s="1">
        <v>4102771318</v>
      </c>
      <c r="B817" s="62">
        <v>1</v>
      </c>
      <c r="C817" s="33">
        <v>409806786</v>
      </c>
      <c r="D817" s="21" t="s">
        <v>1108</v>
      </c>
      <c r="E817" s="22" t="s">
        <v>1101</v>
      </c>
      <c r="F817" s="1" t="s">
        <v>1109</v>
      </c>
      <c r="G817" s="1" t="s">
        <v>56</v>
      </c>
      <c r="H817" s="45">
        <v>11304</v>
      </c>
      <c r="I817" s="1" t="s">
        <v>23</v>
      </c>
      <c r="J817" s="14" t="s">
        <v>1115</v>
      </c>
      <c r="K817" t="str">
        <f t="shared" si="39"/>
        <v>Overige</v>
      </c>
      <c r="M817" t="str">
        <f t="shared" si="40"/>
        <v>Dagcentrum Oostrem</v>
      </c>
      <c r="N817" s="22">
        <f t="shared" si="41"/>
        <v>1</v>
      </c>
    </row>
    <row r="818" spans="1:14" x14ac:dyDescent="0.3">
      <c r="A818" s="1">
        <v>4102771318</v>
      </c>
      <c r="B818" s="62">
        <v>1</v>
      </c>
      <c r="C818" s="33">
        <v>409806786</v>
      </c>
      <c r="D818" s="21" t="s">
        <v>1108</v>
      </c>
      <c r="E818" s="22" t="s">
        <v>1101</v>
      </c>
      <c r="F818" s="1" t="s">
        <v>1109</v>
      </c>
      <c r="G818" s="1" t="s">
        <v>88</v>
      </c>
      <c r="H818" s="45">
        <v>5471.4</v>
      </c>
      <c r="I818" s="1" t="s">
        <v>23</v>
      </c>
      <c r="J818" s="14" t="s">
        <v>1116</v>
      </c>
      <c r="K818" t="str">
        <f t="shared" si="39"/>
        <v>Vervangen pompen</v>
      </c>
      <c r="M818" t="str">
        <f t="shared" si="40"/>
        <v>Dagcentrum Oostrem</v>
      </c>
      <c r="N818" s="22">
        <f t="shared" si="41"/>
        <v>1</v>
      </c>
    </row>
    <row r="819" spans="1:14" x14ac:dyDescent="0.3">
      <c r="A819" s="1">
        <v>4102771318</v>
      </c>
      <c r="B819" s="62">
        <v>1</v>
      </c>
      <c r="C819" s="33">
        <v>409806786</v>
      </c>
      <c r="D819" s="14" t="s">
        <v>1108</v>
      </c>
      <c r="E819" s="22" t="s">
        <v>1101</v>
      </c>
      <c r="F819" s="1" t="s">
        <v>1109</v>
      </c>
      <c r="G819" s="1" t="s">
        <v>77</v>
      </c>
      <c r="H819" s="20">
        <v>856</v>
      </c>
      <c r="I819" s="1" t="s">
        <v>23</v>
      </c>
      <c r="J819" s="14" t="s">
        <v>1118</v>
      </c>
      <c r="K819" t="str">
        <f t="shared" si="39"/>
        <v>Isoleren leidingen</v>
      </c>
      <c r="M819" t="str">
        <f t="shared" si="40"/>
        <v>Dagcentrum Oostrem</v>
      </c>
      <c r="N819" s="22">
        <f t="shared" si="41"/>
        <v>1</v>
      </c>
    </row>
    <row r="820" spans="1:14" x14ac:dyDescent="0.3">
      <c r="A820" s="1">
        <v>4102771318</v>
      </c>
      <c r="B820" s="62">
        <v>1</v>
      </c>
      <c r="C820" s="33">
        <v>409806786</v>
      </c>
      <c r="D820" s="21" t="s">
        <v>1112</v>
      </c>
      <c r="E820" s="22" t="s">
        <v>1101</v>
      </c>
      <c r="F820" s="1" t="s">
        <v>1113</v>
      </c>
      <c r="G820" s="1" t="s">
        <v>210</v>
      </c>
      <c r="H820" s="45">
        <v>14669.400000000001</v>
      </c>
      <c r="I820" s="1" t="s">
        <v>23</v>
      </c>
      <c r="J820" s="14" t="s">
        <v>1114</v>
      </c>
      <c r="K820" t="str">
        <f t="shared" si="39"/>
        <v>Stookplaatsrenovatie</v>
      </c>
      <c r="M820" t="str">
        <f t="shared" si="40"/>
        <v>Leefgroepwerking Oostrem</v>
      </c>
      <c r="N820" s="22">
        <f t="shared" si="41"/>
        <v>1</v>
      </c>
    </row>
    <row r="821" spans="1:14" x14ac:dyDescent="0.3">
      <c r="A821" s="1">
        <v>4102771318</v>
      </c>
      <c r="B821" s="62">
        <v>1</v>
      </c>
      <c r="C821" s="33">
        <v>409806786</v>
      </c>
      <c r="D821" s="21" t="s">
        <v>1112</v>
      </c>
      <c r="E821" s="22" t="s">
        <v>1101</v>
      </c>
      <c r="F821" s="1" t="s">
        <v>1113</v>
      </c>
      <c r="G821" s="1" t="s">
        <v>201</v>
      </c>
      <c r="H821" s="45">
        <v>4116</v>
      </c>
      <c r="I821" s="1" t="s">
        <v>23</v>
      </c>
      <c r="J821" s="14" t="s">
        <v>1117</v>
      </c>
      <c r="K821" t="str">
        <f t="shared" si="39"/>
        <v>Schrijnwerkrenovatie</v>
      </c>
      <c r="M821" t="str">
        <f t="shared" si="40"/>
        <v>Leefgroepwerking Oostrem</v>
      </c>
      <c r="N821" s="22">
        <f t="shared" si="41"/>
        <v>1</v>
      </c>
    </row>
    <row r="822" spans="1:14" x14ac:dyDescent="0.3">
      <c r="A822" s="1">
        <v>4102771318</v>
      </c>
      <c r="B822" s="62">
        <v>10</v>
      </c>
      <c r="C822" s="33">
        <v>409806786</v>
      </c>
      <c r="D822" s="14" t="s">
        <v>65</v>
      </c>
      <c r="E822" s="22" t="s">
        <v>1101</v>
      </c>
      <c r="F822" s="1" t="s">
        <v>66</v>
      </c>
      <c r="G822" s="1" t="s">
        <v>62</v>
      </c>
      <c r="H822" s="20">
        <v>28014</v>
      </c>
      <c r="I822" s="1" t="s">
        <v>23</v>
      </c>
      <c r="J822" s="14" t="s">
        <v>1102</v>
      </c>
      <c r="K822" t="str">
        <f t="shared" si="39"/>
        <v>Muurisolatie</v>
      </c>
      <c r="M822" t="str">
        <f t="shared" si="40"/>
        <v>Home Wilsele</v>
      </c>
      <c r="N822" s="22">
        <f t="shared" si="41"/>
        <v>10</v>
      </c>
    </row>
    <row r="823" spans="1:14" x14ac:dyDescent="0.3">
      <c r="A823" s="1">
        <v>4102771318</v>
      </c>
      <c r="B823" s="62">
        <v>10</v>
      </c>
      <c r="C823" s="33">
        <v>409806786</v>
      </c>
      <c r="D823" s="14" t="s">
        <v>65</v>
      </c>
      <c r="E823" s="22" t="s">
        <v>1101</v>
      </c>
      <c r="F823" s="1" t="s">
        <v>66</v>
      </c>
      <c r="G823" s="1" t="s">
        <v>210</v>
      </c>
      <c r="H823" s="20">
        <v>21834.6</v>
      </c>
      <c r="I823" s="1" t="s">
        <v>23</v>
      </c>
      <c r="J823" s="14" t="s">
        <v>1103</v>
      </c>
      <c r="K823" t="str">
        <f t="shared" si="39"/>
        <v>Stookplaatsrenovatie</v>
      </c>
      <c r="M823" t="str">
        <f t="shared" si="40"/>
        <v>Home Wilsele</v>
      </c>
      <c r="N823" s="22">
        <f t="shared" si="41"/>
        <v>10</v>
      </c>
    </row>
    <row r="824" spans="1:14" x14ac:dyDescent="0.3">
      <c r="A824" s="1">
        <v>4102771318</v>
      </c>
      <c r="B824" s="62">
        <v>10</v>
      </c>
      <c r="C824" s="33">
        <v>409806786</v>
      </c>
      <c r="D824" s="14" t="s">
        <v>65</v>
      </c>
      <c r="E824" s="22" t="s">
        <v>1101</v>
      </c>
      <c r="F824" s="1" t="s">
        <v>66</v>
      </c>
      <c r="G824" s="1" t="s">
        <v>129</v>
      </c>
      <c r="H824" s="20">
        <v>20910</v>
      </c>
      <c r="I824" s="1" t="s">
        <v>23</v>
      </c>
      <c r="J824" s="14" t="s">
        <v>1104</v>
      </c>
      <c r="K824" t="str">
        <f t="shared" si="39"/>
        <v>Renovatie beglazing</v>
      </c>
      <c r="M824" t="str">
        <f t="shared" si="40"/>
        <v>Home Wilsele</v>
      </c>
      <c r="N824" s="22">
        <f t="shared" si="41"/>
        <v>10</v>
      </c>
    </row>
    <row r="825" spans="1:14" x14ac:dyDescent="0.3">
      <c r="A825" s="1">
        <v>4102771318</v>
      </c>
      <c r="B825" s="62">
        <v>10</v>
      </c>
      <c r="C825" s="33">
        <v>409806786</v>
      </c>
      <c r="D825" s="14" t="s">
        <v>65</v>
      </c>
      <c r="E825" s="22" t="s">
        <v>1101</v>
      </c>
      <c r="F825" s="1" t="s">
        <v>66</v>
      </c>
      <c r="G825" s="1" t="s">
        <v>210</v>
      </c>
      <c r="H825" s="20">
        <v>15372</v>
      </c>
      <c r="I825" s="1" t="s">
        <v>23</v>
      </c>
      <c r="J825" s="14" t="s">
        <v>1105</v>
      </c>
      <c r="K825" t="str">
        <f t="shared" si="39"/>
        <v>Stookplaatsrenovatie</v>
      </c>
      <c r="M825" t="str">
        <f t="shared" si="40"/>
        <v>Home Wilsele</v>
      </c>
      <c r="N825" s="22">
        <f t="shared" si="41"/>
        <v>10</v>
      </c>
    </row>
    <row r="826" spans="1:14" x14ac:dyDescent="0.3">
      <c r="A826" s="1">
        <v>4102771318</v>
      </c>
      <c r="B826" s="62">
        <v>10</v>
      </c>
      <c r="C826" s="33">
        <v>409806786</v>
      </c>
      <c r="D826" s="14" t="s">
        <v>65</v>
      </c>
      <c r="E826" s="22" t="s">
        <v>1101</v>
      </c>
      <c r="F826" s="1" t="s">
        <v>66</v>
      </c>
      <c r="G826" s="1" t="s">
        <v>210</v>
      </c>
      <c r="H826" s="20">
        <v>12155</v>
      </c>
      <c r="I826" s="1" t="s">
        <v>23</v>
      </c>
      <c r="J826" s="14" t="s">
        <v>1106</v>
      </c>
      <c r="K826" t="str">
        <f t="shared" si="39"/>
        <v>Stookplaatsrenovatie</v>
      </c>
      <c r="M826" t="str">
        <f t="shared" si="40"/>
        <v>Home Wilsele</v>
      </c>
      <c r="N826" s="22">
        <f t="shared" si="41"/>
        <v>10</v>
      </c>
    </row>
    <row r="827" spans="1:14" x14ac:dyDescent="0.3">
      <c r="A827" s="1">
        <v>4102771318</v>
      </c>
      <c r="B827" s="62">
        <v>10</v>
      </c>
      <c r="C827" s="33">
        <v>409806786</v>
      </c>
      <c r="D827" s="21" t="s">
        <v>65</v>
      </c>
      <c r="E827" s="22" t="s">
        <v>1101</v>
      </c>
      <c r="F827" s="1" t="s">
        <v>66</v>
      </c>
      <c r="G827" s="1" t="s">
        <v>56</v>
      </c>
      <c r="H827" s="45">
        <v>2400</v>
      </c>
      <c r="I827" s="1" t="s">
        <v>23</v>
      </c>
      <c r="J827" s="14" t="s">
        <v>1107</v>
      </c>
      <c r="K827" t="str">
        <f t="shared" ref="K827:K890" si="42">G827</f>
        <v>Overige</v>
      </c>
      <c r="M827" t="str">
        <f t="shared" ref="M827:M890" si="43">F827</f>
        <v>Home Wilsele</v>
      </c>
      <c r="N827" s="22">
        <f t="shared" ref="N827:N890" si="44">B827</f>
        <v>10</v>
      </c>
    </row>
    <row r="828" spans="1:14" x14ac:dyDescent="0.3">
      <c r="A828" s="1">
        <v>4100144392</v>
      </c>
      <c r="B828" s="62">
        <v>1</v>
      </c>
      <c r="C828" s="33">
        <v>409988514</v>
      </c>
      <c r="D828" s="21" t="s">
        <v>1122</v>
      </c>
      <c r="E828" s="22" t="s">
        <v>5329</v>
      </c>
      <c r="F828" s="1" t="s">
        <v>1123</v>
      </c>
      <c r="G828" s="1" t="s">
        <v>195</v>
      </c>
      <c r="H828" s="45">
        <v>69447</v>
      </c>
      <c r="I828" s="1" t="s">
        <v>23</v>
      </c>
      <c r="J828" s="14" t="s">
        <v>1124</v>
      </c>
      <c r="K828" t="str">
        <f t="shared" si="42"/>
        <v>Dakisolatie</v>
      </c>
      <c r="M828" t="str">
        <f t="shared" si="43"/>
        <v>Gebouw A+B</v>
      </c>
      <c r="N828" s="22">
        <f t="shared" si="44"/>
        <v>1</v>
      </c>
    </row>
    <row r="829" spans="1:14" x14ac:dyDescent="0.3">
      <c r="A829" s="1">
        <v>4100144392</v>
      </c>
      <c r="B829" s="62">
        <v>1</v>
      </c>
      <c r="C829" s="33">
        <v>409988514</v>
      </c>
      <c r="D829" s="21" t="s">
        <v>1129</v>
      </c>
      <c r="E829" s="22" t="s">
        <v>5329</v>
      </c>
      <c r="F829" s="1" t="s">
        <v>1130</v>
      </c>
      <c r="G829" s="1" t="s">
        <v>201</v>
      </c>
      <c r="H829" s="45">
        <v>3360</v>
      </c>
      <c r="I829" s="1" t="s">
        <v>23</v>
      </c>
      <c r="J829" s="14" t="s">
        <v>1131</v>
      </c>
      <c r="K829" t="str">
        <f t="shared" si="42"/>
        <v>Schrijnwerkrenovatie</v>
      </c>
      <c r="M829" t="str">
        <f t="shared" si="43"/>
        <v>Gebouw F</v>
      </c>
      <c r="N829" s="22">
        <f t="shared" si="44"/>
        <v>1</v>
      </c>
    </row>
    <row r="830" spans="1:14" x14ac:dyDescent="0.3">
      <c r="A830" s="1">
        <v>4100144392</v>
      </c>
      <c r="B830" s="62">
        <v>1</v>
      </c>
      <c r="C830" s="33">
        <v>409988514</v>
      </c>
      <c r="D830" s="21" t="s">
        <v>1129</v>
      </c>
      <c r="E830" s="22" t="s">
        <v>5329</v>
      </c>
      <c r="F830" s="1" t="s">
        <v>1130</v>
      </c>
      <c r="G830" s="1" t="s">
        <v>327</v>
      </c>
      <c r="H830" s="45">
        <v>1782</v>
      </c>
      <c r="I830" s="1" t="s">
        <v>23</v>
      </c>
      <c r="J830" s="14" t="s">
        <v>1137</v>
      </c>
      <c r="K830" t="str">
        <f t="shared" si="42"/>
        <v>Regeltechn. verwarming</v>
      </c>
      <c r="M830" t="str">
        <f t="shared" si="43"/>
        <v>Gebouw F</v>
      </c>
      <c r="N830" s="22">
        <f t="shared" si="44"/>
        <v>1</v>
      </c>
    </row>
    <row r="831" spans="1:14" x14ac:dyDescent="0.3">
      <c r="A831" s="1">
        <v>4100144392</v>
      </c>
      <c r="B831" s="62">
        <v>1</v>
      </c>
      <c r="C831" s="33">
        <v>409988514</v>
      </c>
      <c r="D831" s="21" t="s">
        <v>1129</v>
      </c>
      <c r="E831" s="22" t="s">
        <v>5329</v>
      </c>
      <c r="F831" s="1" t="s">
        <v>1130</v>
      </c>
      <c r="G831" s="1" t="s">
        <v>327</v>
      </c>
      <c r="H831" s="45">
        <v>480</v>
      </c>
      <c r="I831" s="1" t="s">
        <v>23</v>
      </c>
      <c r="J831" s="14" t="s">
        <v>1144</v>
      </c>
      <c r="K831" t="str">
        <f t="shared" si="42"/>
        <v>Regeltechn. verwarming</v>
      </c>
      <c r="M831" t="str">
        <f t="shared" si="43"/>
        <v>Gebouw F</v>
      </c>
      <c r="N831" s="22">
        <f t="shared" si="44"/>
        <v>1</v>
      </c>
    </row>
    <row r="832" spans="1:14" x14ac:dyDescent="0.3">
      <c r="A832" s="1">
        <v>4100144392</v>
      </c>
      <c r="B832" s="62">
        <v>1</v>
      </c>
      <c r="C832" s="33">
        <v>409988514</v>
      </c>
      <c r="D832" s="21" t="s">
        <v>1125</v>
      </c>
      <c r="E832" s="22" t="s">
        <v>5329</v>
      </c>
      <c r="F832" s="1" t="s">
        <v>1126</v>
      </c>
      <c r="G832" s="1" t="s">
        <v>129</v>
      </c>
      <c r="H832" s="45">
        <v>5760</v>
      </c>
      <c r="I832" s="1" t="s">
        <v>23</v>
      </c>
      <c r="J832" s="14" t="s">
        <v>1127</v>
      </c>
      <c r="K832" t="str">
        <f t="shared" si="42"/>
        <v>Renovatie beglazing</v>
      </c>
      <c r="M832" t="str">
        <f t="shared" si="43"/>
        <v>Gebouw G + H</v>
      </c>
      <c r="N832" s="22">
        <f t="shared" si="44"/>
        <v>1</v>
      </c>
    </row>
    <row r="833" spans="1:14" x14ac:dyDescent="0.3">
      <c r="A833" s="1">
        <v>4100144392</v>
      </c>
      <c r="B833" s="62">
        <v>1</v>
      </c>
      <c r="C833" s="33">
        <v>409988514</v>
      </c>
      <c r="D833" s="21" t="s">
        <v>1125</v>
      </c>
      <c r="E833" s="22" t="s">
        <v>5329</v>
      </c>
      <c r="F833" s="1" t="s">
        <v>1126</v>
      </c>
      <c r="G833" s="1" t="s">
        <v>201</v>
      </c>
      <c r="H833" s="45">
        <v>4200</v>
      </c>
      <c r="I833" s="1" t="s">
        <v>23</v>
      </c>
      <c r="J833" s="14" t="s">
        <v>1128</v>
      </c>
      <c r="K833" t="str">
        <f t="shared" si="42"/>
        <v>Schrijnwerkrenovatie</v>
      </c>
      <c r="M833" t="str">
        <f t="shared" si="43"/>
        <v>Gebouw G + H</v>
      </c>
      <c r="N833" s="22">
        <f t="shared" si="44"/>
        <v>1</v>
      </c>
    </row>
    <row r="834" spans="1:14" x14ac:dyDescent="0.3">
      <c r="A834" s="1">
        <v>4100144392</v>
      </c>
      <c r="B834" s="62">
        <v>1</v>
      </c>
      <c r="C834" s="33">
        <v>409988514</v>
      </c>
      <c r="D834" s="21" t="s">
        <v>1125</v>
      </c>
      <c r="E834" s="22" t="s">
        <v>5329</v>
      </c>
      <c r="F834" s="1" t="s">
        <v>1126</v>
      </c>
      <c r="G834" s="1" t="s">
        <v>109</v>
      </c>
      <c r="H834" s="45">
        <v>1889</v>
      </c>
      <c r="I834" s="1" t="s">
        <v>23</v>
      </c>
      <c r="J834" s="14" t="s">
        <v>1136</v>
      </c>
      <c r="K834" t="str">
        <f t="shared" si="42"/>
        <v>Zonneboiler</v>
      </c>
      <c r="M834" t="str">
        <f t="shared" si="43"/>
        <v>Gebouw G + H</v>
      </c>
      <c r="N834" s="22">
        <f t="shared" si="44"/>
        <v>1</v>
      </c>
    </row>
    <row r="835" spans="1:14" x14ac:dyDescent="0.3">
      <c r="A835" s="1">
        <v>4100144392</v>
      </c>
      <c r="B835" s="62">
        <v>1</v>
      </c>
      <c r="C835" s="33">
        <v>409988514</v>
      </c>
      <c r="D835" s="21" t="s">
        <v>1125</v>
      </c>
      <c r="E835" s="22" t="s">
        <v>5329</v>
      </c>
      <c r="F835" s="1" t="s">
        <v>1126</v>
      </c>
      <c r="G835" s="1" t="s">
        <v>42</v>
      </c>
      <c r="H835" s="45">
        <v>1729</v>
      </c>
      <c r="I835" s="1" t="s">
        <v>23</v>
      </c>
      <c r="J835" s="14" t="s">
        <v>1138</v>
      </c>
      <c r="K835" t="str">
        <f t="shared" si="42"/>
        <v>Isoleren pompen/kranen/hydraulica</v>
      </c>
      <c r="M835" t="str">
        <f t="shared" si="43"/>
        <v>Gebouw G + H</v>
      </c>
      <c r="N835" s="22">
        <f t="shared" si="44"/>
        <v>1</v>
      </c>
    </row>
    <row r="836" spans="1:14" x14ac:dyDescent="0.3">
      <c r="A836" s="1">
        <v>4100144392</v>
      </c>
      <c r="B836" s="62">
        <v>1</v>
      </c>
      <c r="C836" s="33">
        <v>409988514</v>
      </c>
      <c r="D836" s="21" t="s">
        <v>1132</v>
      </c>
      <c r="E836" s="22" t="s">
        <v>5329</v>
      </c>
      <c r="F836" s="1" t="s">
        <v>168</v>
      </c>
      <c r="G836" s="1" t="s">
        <v>148</v>
      </c>
      <c r="H836" s="45">
        <v>2400</v>
      </c>
      <c r="I836" s="1" t="s">
        <v>23</v>
      </c>
      <c r="J836" s="14" t="s">
        <v>1133</v>
      </c>
      <c r="K836" t="str">
        <f t="shared" si="42"/>
        <v>Renovatie SWW</v>
      </c>
      <c r="M836" t="str">
        <f t="shared" si="43"/>
        <v>Gebouw I</v>
      </c>
      <c r="N836" s="22">
        <f t="shared" si="44"/>
        <v>1</v>
      </c>
    </row>
    <row r="837" spans="1:14" x14ac:dyDescent="0.3">
      <c r="A837" s="1">
        <v>4100144392</v>
      </c>
      <c r="B837" s="62">
        <v>1</v>
      </c>
      <c r="C837" s="33">
        <v>409988514</v>
      </c>
      <c r="D837" s="21" t="s">
        <v>1139</v>
      </c>
      <c r="E837" s="22" t="s">
        <v>5329</v>
      </c>
      <c r="F837" s="1" t="s">
        <v>1140</v>
      </c>
      <c r="G837" s="1" t="s">
        <v>211</v>
      </c>
      <c r="H837" s="45">
        <v>885</v>
      </c>
      <c r="I837" s="1" t="s">
        <v>23</v>
      </c>
      <c r="J837" s="14" t="s">
        <v>1141</v>
      </c>
      <c r="K837" t="str">
        <f t="shared" si="42"/>
        <v>Centraliseren verwarming</v>
      </c>
      <c r="M837" t="str">
        <f t="shared" si="43"/>
        <v>Gebouw J</v>
      </c>
      <c r="N837" s="22">
        <f t="shared" si="44"/>
        <v>1</v>
      </c>
    </row>
    <row r="838" spans="1:14" x14ac:dyDescent="0.3">
      <c r="A838" s="1">
        <v>4100144392</v>
      </c>
      <c r="B838" s="62">
        <v>1</v>
      </c>
      <c r="C838" s="33">
        <v>409988514</v>
      </c>
      <c r="D838" s="21" t="s">
        <v>1134</v>
      </c>
      <c r="E838" s="22" t="s">
        <v>5329</v>
      </c>
      <c r="F838" s="1" t="s">
        <v>1120</v>
      </c>
      <c r="G838" s="1" t="s">
        <v>210</v>
      </c>
      <c r="H838" s="45">
        <v>2100</v>
      </c>
      <c r="I838" s="1" t="s">
        <v>23</v>
      </c>
      <c r="J838" s="14" t="s">
        <v>1135</v>
      </c>
      <c r="K838" t="str">
        <f t="shared" si="42"/>
        <v>Stookplaatsrenovatie</v>
      </c>
      <c r="M838" t="str">
        <f t="shared" si="43"/>
        <v>'t Hoveke</v>
      </c>
      <c r="N838" s="22">
        <f t="shared" si="44"/>
        <v>1</v>
      </c>
    </row>
    <row r="839" spans="1:14" x14ac:dyDescent="0.3">
      <c r="A839" s="1">
        <v>4100144392</v>
      </c>
      <c r="B839" s="62">
        <v>1</v>
      </c>
      <c r="C839" s="33">
        <v>409988514</v>
      </c>
      <c r="D839" s="21" t="s">
        <v>1134</v>
      </c>
      <c r="E839" s="22" t="s">
        <v>5329</v>
      </c>
      <c r="F839" s="1" t="s">
        <v>1120</v>
      </c>
      <c r="G839" s="1" t="s">
        <v>199</v>
      </c>
      <c r="H839" s="45">
        <v>708</v>
      </c>
      <c r="I839" s="1" t="s">
        <v>23</v>
      </c>
      <c r="J839" s="14" t="s">
        <v>1142</v>
      </c>
      <c r="K839" t="str">
        <f t="shared" si="42"/>
        <v>Vloerisolatie</v>
      </c>
      <c r="M839" t="str">
        <f t="shared" si="43"/>
        <v>'t Hoveke</v>
      </c>
      <c r="N839" s="22">
        <f t="shared" si="44"/>
        <v>1</v>
      </c>
    </row>
    <row r="840" spans="1:14" x14ac:dyDescent="0.3">
      <c r="A840" s="1">
        <v>4100144392</v>
      </c>
      <c r="B840" s="62">
        <v>1</v>
      </c>
      <c r="C840" s="33">
        <v>409988514</v>
      </c>
      <c r="D840" s="21" t="s">
        <v>1134</v>
      </c>
      <c r="E840" s="22" t="s">
        <v>5329</v>
      </c>
      <c r="F840" s="1" t="s">
        <v>1120</v>
      </c>
      <c r="G840" s="1" t="s">
        <v>42</v>
      </c>
      <c r="H840" s="45">
        <v>590</v>
      </c>
      <c r="I840" s="1" t="s">
        <v>23</v>
      </c>
      <c r="J840" s="14" t="s">
        <v>1143</v>
      </c>
      <c r="K840" t="str">
        <f t="shared" si="42"/>
        <v>Isoleren pompen/kranen/hydraulica</v>
      </c>
      <c r="M840" t="str">
        <f t="shared" si="43"/>
        <v>'t Hoveke</v>
      </c>
      <c r="N840" s="22">
        <f t="shared" si="44"/>
        <v>1</v>
      </c>
    </row>
    <row r="841" spans="1:14" x14ac:dyDescent="0.3">
      <c r="A841" s="1">
        <v>4100144392</v>
      </c>
      <c r="B841" s="62">
        <v>1</v>
      </c>
      <c r="C841" s="33">
        <v>409988514</v>
      </c>
      <c r="D841" s="14" t="s">
        <v>1134</v>
      </c>
      <c r="E841" s="22" t="s">
        <v>5329</v>
      </c>
      <c r="F841" s="1" t="s">
        <v>1120</v>
      </c>
      <c r="G841" s="1" t="s">
        <v>88</v>
      </c>
      <c r="H841" s="20">
        <v>341</v>
      </c>
      <c r="I841" s="1" t="s">
        <v>23</v>
      </c>
      <c r="J841" s="14" t="s">
        <v>1145</v>
      </c>
      <c r="K841" t="str">
        <f t="shared" si="42"/>
        <v>Vervangen pompen</v>
      </c>
      <c r="M841" t="str">
        <f t="shared" si="43"/>
        <v>'t Hoveke</v>
      </c>
      <c r="N841" s="22">
        <f t="shared" si="44"/>
        <v>1</v>
      </c>
    </row>
    <row r="842" spans="1:14" x14ac:dyDescent="0.3">
      <c r="A842" s="1">
        <v>4100144392</v>
      </c>
      <c r="B842" s="62" t="s">
        <v>324</v>
      </c>
      <c r="C842" s="33">
        <v>409988514</v>
      </c>
      <c r="D842" s="21" t="s">
        <v>1119</v>
      </c>
      <c r="E842" s="22" t="s">
        <v>5329</v>
      </c>
      <c r="F842" s="1" t="s">
        <v>1120</v>
      </c>
      <c r="G842" s="1" t="s">
        <v>329</v>
      </c>
      <c r="H842" s="45">
        <v>1332</v>
      </c>
      <c r="I842" s="1" t="s">
        <v>23</v>
      </c>
      <c r="J842" s="14" t="s">
        <v>1121</v>
      </c>
      <c r="K842" t="str">
        <f t="shared" si="42"/>
        <v>Relighting/relamping</v>
      </c>
      <c r="M842" t="str">
        <f t="shared" si="43"/>
        <v>'t Hoveke</v>
      </c>
      <c r="N842" s="22" t="str">
        <f t="shared" si="44"/>
        <v>6c</v>
      </c>
    </row>
    <row r="843" spans="1:14" x14ac:dyDescent="0.3">
      <c r="A843" s="1">
        <v>4100144392</v>
      </c>
      <c r="B843" s="62" t="s">
        <v>20</v>
      </c>
      <c r="C843" s="33">
        <v>409988514</v>
      </c>
      <c r="D843" s="14" t="s">
        <v>5328</v>
      </c>
      <c r="E843" s="22" t="s">
        <v>5329</v>
      </c>
      <c r="F843" s="1" t="s">
        <v>1126</v>
      </c>
      <c r="G843" s="1" t="s">
        <v>474</v>
      </c>
      <c r="H843" s="20">
        <v>90162</v>
      </c>
      <c r="I843" s="1" t="s">
        <v>23</v>
      </c>
      <c r="J843" s="14" t="s">
        <v>5330</v>
      </c>
      <c r="K843" t="str">
        <f t="shared" si="42"/>
        <v>PV-panelen</v>
      </c>
      <c r="M843" t="str">
        <f t="shared" si="43"/>
        <v>Gebouw G + H</v>
      </c>
      <c r="N843" s="22" t="str">
        <f t="shared" si="44"/>
        <v>R1</v>
      </c>
    </row>
    <row r="844" spans="1:14" x14ac:dyDescent="0.3">
      <c r="A844" s="1">
        <v>4105041629</v>
      </c>
      <c r="B844" s="62">
        <v>5</v>
      </c>
      <c r="C844" s="33">
        <v>410021473</v>
      </c>
      <c r="D844" s="14" t="s">
        <v>1146</v>
      </c>
      <c r="E844" s="22" t="s">
        <v>6254</v>
      </c>
      <c r="F844" s="1" t="s">
        <v>1147</v>
      </c>
      <c r="G844" s="1" t="s">
        <v>329</v>
      </c>
      <c r="H844" s="20">
        <v>10357.799999999999</v>
      </c>
      <c r="I844" s="1" t="s">
        <v>23</v>
      </c>
      <c r="J844" s="14" t="s">
        <v>1148</v>
      </c>
      <c r="K844" t="str">
        <f t="shared" si="42"/>
        <v>Relighting/relamping</v>
      </c>
      <c r="M844" t="str">
        <f t="shared" si="43"/>
        <v>Cohesie</v>
      </c>
      <c r="N844" s="22">
        <f t="shared" si="44"/>
        <v>5</v>
      </c>
    </row>
    <row r="845" spans="1:14" x14ac:dyDescent="0.3">
      <c r="A845" s="1">
        <v>4105077281</v>
      </c>
      <c r="B845" s="62">
        <v>7</v>
      </c>
      <c r="C845" s="33">
        <v>410025037</v>
      </c>
      <c r="D845" s="14" t="s">
        <v>1152</v>
      </c>
      <c r="E845" s="22" t="s">
        <v>6255</v>
      </c>
      <c r="F845" s="1" t="s">
        <v>1153</v>
      </c>
      <c r="G845" s="1" t="s">
        <v>56</v>
      </c>
      <c r="H845" s="20">
        <v>4200</v>
      </c>
      <c r="I845" s="1" t="s">
        <v>23</v>
      </c>
      <c r="J845" s="14" t="s">
        <v>1154</v>
      </c>
      <c r="K845" t="str">
        <f t="shared" si="42"/>
        <v>Overige</v>
      </c>
      <c r="M845" t="str">
        <f t="shared" si="43"/>
        <v>Revalidatieziekenhuis RevArte</v>
      </c>
      <c r="N845" s="22">
        <f t="shared" si="44"/>
        <v>7</v>
      </c>
    </row>
    <row r="846" spans="1:14" x14ac:dyDescent="0.3">
      <c r="A846" s="1">
        <v>4105077281</v>
      </c>
      <c r="B846" s="62">
        <v>8</v>
      </c>
      <c r="C846" s="33">
        <v>410025037</v>
      </c>
      <c r="D846" s="14" t="s">
        <v>1149</v>
      </c>
      <c r="E846" s="22" t="s">
        <v>6255</v>
      </c>
      <c r="F846" s="1" t="s">
        <v>1150</v>
      </c>
      <c r="G846" s="1" t="s">
        <v>56</v>
      </c>
      <c r="H846" s="20">
        <v>4200</v>
      </c>
      <c r="I846" s="1" t="s">
        <v>23</v>
      </c>
      <c r="J846" s="14" t="s">
        <v>1151</v>
      </c>
      <c r="K846" t="str">
        <f t="shared" si="42"/>
        <v>Overige</v>
      </c>
      <c r="M846" t="str">
        <f t="shared" si="43"/>
        <v>Hof ter Schelde</v>
      </c>
      <c r="N846" s="22">
        <f t="shared" si="44"/>
        <v>8</v>
      </c>
    </row>
    <row r="847" spans="1:14" x14ac:dyDescent="0.3">
      <c r="A847" s="1">
        <v>4105364303</v>
      </c>
      <c r="B847" s="62">
        <v>13</v>
      </c>
      <c r="C847" s="33">
        <v>410053741</v>
      </c>
      <c r="D847" s="14" t="s">
        <v>6014</v>
      </c>
      <c r="E847" s="22" t="s">
        <v>6015</v>
      </c>
      <c r="F847" s="1" t="s">
        <v>6016</v>
      </c>
      <c r="G847" s="1" t="s">
        <v>214</v>
      </c>
      <c r="H847" s="14">
        <v>27600</v>
      </c>
      <c r="I847" s="1" t="s">
        <v>23</v>
      </c>
      <c r="J847" s="20" t="s">
        <v>6017</v>
      </c>
      <c r="K847" t="str">
        <f t="shared" si="42"/>
        <v>Dakisolatie plat dak</v>
      </c>
      <c r="M847" t="str">
        <f t="shared" si="43"/>
        <v>Leeuwenwelp</v>
      </c>
      <c r="N847" s="22">
        <f t="shared" si="44"/>
        <v>13</v>
      </c>
    </row>
    <row r="848" spans="1:14" x14ac:dyDescent="0.3">
      <c r="A848" s="1">
        <v>4105364303</v>
      </c>
      <c r="B848" s="62">
        <v>13</v>
      </c>
      <c r="C848" s="33">
        <v>410053741</v>
      </c>
      <c r="D848" s="14" t="s">
        <v>6014</v>
      </c>
      <c r="E848" s="22" t="s">
        <v>6015</v>
      </c>
      <c r="F848" s="1" t="s">
        <v>6016</v>
      </c>
      <c r="G848" s="1" t="s">
        <v>269</v>
      </c>
      <c r="H848" s="14">
        <v>15000</v>
      </c>
      <c r="I848" s="1" t="s">
        <v>23</v>
      </c>
      <c r="J848" s="20" t="s">
        <v>6018</v>
      </c>
      <c r="K848" t="str">
        <f t="shared" si="42"/>
        <v>Schrijnwerkrenovatie Aluminium</v>
      </c>
      <c r="M848" t="str">
        <f t="shared" si="43"/>
        <v>Leeuwenwelp</v>
      </c>
      <c r="N848" s="22">
        <f t="shared" si="44"/>
        <v>13</v>
      </c>
    </row>
    <row r="849" spans="1:14" x14ac:dyDescent="0.3">
      <c r="A849" s="1">
        <v>4105364303</v>
      </c>
      <c r="B849" s="62">
        <v>13</v>
      </c>
      <c r="C849" s="33">
        <v>410053741</v>
      </c>
      <c r="D849" s="14" t="s">
        <v>6014</v>
      </c>
      <c r="E849" s="22" t="s">
        <v>6015</v>
      </c>
      <c r="F849" s="1" t="s">
        <v>6016</v>
      </c>
      <c r="G849" s="1" t="s">
        <v>198</v>
      </c>
      <c r="H849" s="14">
        <v>3412</v>
      </c>
      <c r="I849" s="1" t="s">
        <v>23</v>
      </c>
      <c r="J849" s="20" t="s">
        <v>6019</v>
      </c>
      <c r="K849" t="str">
        <f t="shared" si="42"/>
        <v>Vloerisolatie (onder de vloerplaat)</v>
      </c>
      <c r="M849" t="str">
        <f t="shared" si="43"/>
        <v>Leeuwenwelp</v>
      </c>
      <c r="N849" s="22">
        <f t="shared" si="44"/>
        <v>13</v>
      </c>
    </row>
    <row r="850" spans="1:14" x14ac:dyDescent="0.3">
      <c r="A850" s="1">
        <v>4105364303</v>
      </c>
      <c r="B850" s="62">
        <v>13</v>
      </c>
      <c r="C850" s="33">
        <v>410053741</v>
      </c>
      <c r="D850" s="14" t="s">
        <v>6014</v>
      </c>
      <c r="E850" s="22" t="s">
        <v>6015</v>
      </c>
      <c r="F850" s="1" t="s">
        <v>6016</v>
      </c>
      <c r="G850" s="1" t="s">
        <v>192</v>
      </c>
      <c r="H850" s="14">
        <v>30000</v>
      </c>
      <c r="I850" s="1" t="s">
        <v>23</v>
      </c>
      <c r="J850" s="20" t="s">
        <v>6020</v>
      </c>
      <c r="K850" t="str">
        <f t="shared" si="42"/>
        <v>Buitengevel</v>
      </c>
      <c r="M850" t="str">
        <f t="shared" si="43"/>
        <v>Leeuwenwelp</v>
      </c>
      <c r="N850" s="22">
        <f t="shared" si="44"/>
        <v>13</v>
      </c>
    </row>
    <row r="851" spans="1:14" x14ac:dyDescent="0.3">
      <c r="A851" s="1">
        <v>4105364303</v>
      </c>
      <c r="B851" s="62">
        <v>13</v>
      </c>
      <c r="C851" s="33">
        <v>410053741</v>
      </c>
      <c r="D851" s="14" t="s">
        <v>6014</v>
      </c>
      <c r="E851" s="22" t="s">
        <v>6015</v>
      </c>
      <c r="F851" s="1" t="s">
        <v>6016</v>
      </c>
      <c r="G851" s="1" t="s">
        <v>269</v>
      </c>
      <c r="H851" s="14">
        <v>14400</v>
      </c>
      <c r="I851" s="1" t="s">
        <v>23</v>
      </c>
      <c r="J851" s="20" t="s">
        <v>6021</v>
      </c>
      <c r="K851" t="str">
        <f t="shared" si="42"/>
        <v>Schrijnwerkrenovatie Aluminium</v>
      </c>
      <c r="M851" t="str">
        <f t="shared" si="43"/>
        <v>Leeuwenwelp</v>
      </c>
      <c r="N851" s="22">
        <f t="shared" si="44"/>
        <v>13</v>
      </c>
    </row>
    <row r="852" spans="1:14" x14ac:dyDescent="0.3">
      <c r="A852" s="1">
        <v>4105364303</v>
      </c>
      <c r="B852" s="62">
        <v>13</v>
      </c>
      <c r="C852" s="33">
        <v>410053741</v>
      </c>
      <c r="D852" s="14" t="s">
        <v>6014</v>
      </c>
      <c r="E852" s="22" t="s">
        <v>6015</v>
      </c>
      <c r="F852" s="1" t="s">
        <v>6016</v>
      </c>
      <c r="G852" s="1" t="s">
        <v>190</v>
      </c>
      <c r="H852" s="14">
        <v>13020</v>
      </c>
      <c r="I852" s="1" t="s">
        <v>23</v>
      </c>
      <c r="J852" s="20" t="s">
        <v>6022</v>
      </c>
      <c r="K852" t="str">
        <f t="shared" si="42"/>
        <v>Warmtepompen en koeling</v>
      </c>
      <c r="M852" t="str">
        <f t="shared" si="43"/>
        <v>Leeuwenwelp</v>
      </c>
      <c r="N852" s="22">
        <f t="shared" si="44"/>
        <v>13</v>
      </c>
    </row>
    <row r="853" spans="1:14" x14ac:dyDescent="0.3">
      <c r="A853" s="1">
        <v>4100836253</v>
      </c>
      <c r="B853" s="62">
        <v>7</v>
      </c>
      <c r="C853" s="33">
        <v>410057701</v>
      </c>
      <c r="D853" s="14" t="s">
        <v>1176</v>
      </c>
      <c r="E853" s="22" t="s">
        <v>1162</v>
      </c>
      <c r="F853" s="1" t="s">
        <v>1156</v>
      </c>
      <c r="G853" s="1" t="s">
        <v>210</v>
      </c>
      <c r="H853" s="20">
        <v>18000</v>
      </c>
      <c r="I853" s="1" t="s">
        <v>23</v>
      </c>
      <c r="J853" s="14" t="s">
        <v>1177</v>
      </c>
      <c r="K853" t="str">
        <f t="shared" si="42"/>
        <v>Stookplaatsrenovatie</v>
      </c>
      <c r="M853" t="str">
        <f t="shared" si="43"/>
        <v>ITG Kronenburgstraat</v>
      </c>
      <c r="N853" s="22">
        <f t="shared" si="44"/>
        <v>7</v>
      </c>
    </row>
    <row r="854" spans="1:14" x14ac:dyDescent="0.3">
      <c r="A854" s="1">
        <v>4100836253</v>
      </c>
      <c r="B854" s="62">
        <v>7</v>
      </c>
      <c r="C854" s="33">
        <v>410057701</v>
      </c>
      <c r="D854" s="14" t="s">
        <v>1176</v>
      </c>
      <c r="E854" s="22" t="s">
        <v>1162</v>
      </c>
      <c r="F854" s="1" t="s">
        <v>1156</v>
      </c>
      <c r="G854" s="1" t="s">
        <v>42</v>
      </c>
      <c r="H854" s="20">
        <v>2820</v>
      </c>
      <c r="I854" s="1" t="s">
        <v>23</v>
      </c>
      <c r="J854" s="14" t="s">
        <v>1179</v>
      </c>
      <c r="K854" t="str">
        <f t="shared" si="42"/>
        <v>Isoleren pompen/kranen/hydraulica</v>
      </c>
      <c r="M854" t="str">
        <f t="shared" si="43"/>
        <v>ITG Kronenburgstraat</v>
      </c>
      <c r="N854" s="22">
        <f t="shared" si="44"/>
        <v>7</v>
      </c>
    </row>
    <row r="855" spans="1:14" x14ac:dyDescent="0.3">
      <c r="A855" s="1">
        <v>4100836253</v>
      </c>
      <c r="B855" s="62">
        <v>7</v>
      </c>
      <c r="C855" s="33">
        <v>410057701</v>
      </c>
      <c r="D855" s="14" t="s">
        <v>1176</v>
      </c>
      <c r="E855" s="22" t="s">
        <v>1162</v>
      </c>
      <c r="F855" s="1" t="s">
        <v>1156</v>
      </c>
      <c r="G855" s="1" t="s">
        <v>88</v>
      </c>
      <c r="H855" s="20">
        <v>1800</v>
      </c>
      <c r="I855" s="1" t="s">
        <v>23</v>
      </c>
      <c r="J855" s="20" t="s">
        <v>1180</v>
      </c>
      <c r="K855" t="str">
        <f t="shared" si="42"/>
        <v>Vervangen pompen</v>
      </c>
      <c r="M855" t="str">
        <f t="shared" si="43"/>
        <v>ITG Kronenburgstraat</v>
      </c>
      <c r="N855" s="22">
        <f t="shared" si="44"/>
        <v>7</v>
      </c>
    </row>
    <row r="856" spans="1:14" x14ac:dyDescent="0.3">
      <c r="A856" s="1">
        <v>4100836253</v>
      </c>
      <c r="B856" s="62">
        <v>7</v>
      </c>
      <c r="C856" s="33">
        <v>410057701</v>
      </c>
      <c r="D856" s="14" t="s">
        <v>1174</v>
      </c>
      <c r="E856" s="22" t="s">
        <v>1162</v>
      </c>
      <c r="F856" s="1" t="s">
        <v>1163</v>
      </c>
      <c r="G856" s="1" t="s">
        <v>210</v>
      </c>
      <c r="H856" s="20">
        <v>28419.599999999999</v>
      </c>
      <c r="I856" s="1" t="s">
        <v>23</v>
      </c>
      <c r="J856" s="14" t="s">
        <v>1175</v>
      </c>
      <c r="K856" t="str">
        <f t="shared" si="42"/>
        <v>Stookplaatsrenovatie</v>
      </c>
      <c r="M856" t="str">
        <f t="shared" si="43"/>
        <v>ITG Nationalestraat</v>
      </c>
      <c r="N856" s="22">
        <f t="shared" si="44"/>
        <v>7</v>
      </c>
    </row>
    <row r="857" spans="1:14" x14ac:dyDescent="0.3">
      <c r="A857" s="1">
        <v>4100836253</v>
      </c>
      <c r="B857" s="62">
        <v>7</v>
      </c>
      <c r="C857" s="33">
        <v>410057701</v>
      </c>
      <c r="D857" s="14" t="s">
        <v>1174</v>
      </c>
      <c r="E857" s="22" t="s">
        <v>1162</v>
      </c>
      <c r="F857" s="1" t="s">
        <v>1163</v>
      </c>
      <c r="G857" s="1" t="s">
        <v>210</v>
      </c>
      <c r="H857" s="20">
        <v>5683.92</v>
      </c>
      <c r="I857" s="1" t="s">
        <v>23</v>
      </c>
      <c r="J857" s="14" t="s">
        <v>1178</v>
      </c>
      <c r="K857" t="str">
        <f t="shared" si="42"/>
        <v>Stookplaatsrenovatie</v>
      </c>
      <c r="M857" t="str">
        <f t="shared" si="43"/>
        <v>ITG Nationalestraat</v>
      </c>
      <c r="N857" s="22">
        <f t="shared" si="44"/>
        <v>7</v>
      </c>
    </row>
    <row r="858" spans="1:14" x14ac:dyDescent="0.3">
      <c r="A858" s="1">
        <v>4100836253</v>
      </c>
      <c r="B858" s="62">
        <v>8</v>
      </c>
      <c r="C858" s="33">
        <v>410057701</v>
      </c>
      <c r="D858" s="14" t="s">
        <v>1161</v>
      </c>
      <c r="E858" s="22" t="s">
        <v>1162</v>
      </c>
      <c r="F858" s="1" t="s">
        <v>1163</v>
      </c>
      <c r="G858" s="1" t="s">
        <v>195</v>
      </c>
      <c r="H858" s="20">
        <v>74924.399999999994</v>
      </c>
      <c r="I858" s="1" t="s">
        <v>23</v>
      </c>
      <c r="J858" s="14" t="s">
        <v>1164</v>
      </c>
      <c r="K858" t="str">
        <f t="shared" si="42"/>
        <v>Dakisolatie</v>
      </c>
      <c r="M858" t="str">
        <f t="shared" si="43"/>
        <v>ITG Nationalestraat</v>
      </c>
      <c r="N858" s="22">
        <f t="shared" si="44"/>
        <v>8</v>
      </c>
    </row>
    <row r="859" spans="1:14" x14ac:dyDescent="0.3">
      <c r="A859" s="1">
        <v>4100836253</v>
      </c>
      <c r="B859" s="62">
        <v>8</v>
      </c>
      <c r="C859" s="33">
        <v>410057701</v>
      </c>
      <c r="D859" s="14" t="s">
        <v>1161</v>
      </c>
      <c r="E859" s="22" t="s">
        <v>1162</v>
      </c>
      <c r="F859" s="1" t="s">
        <v>1163</v>
      </c>
      <c r="G859" s="1" t="s">
        <v>195</v>
      </c>
      <c r="H859" s="20">
        <v>62006.399999999994</v>
      </c>
      <c r="I859" s="1" t="s">
        <v>23</v>
      </c>
      <c r="J859" s="14" t="s">
        <v>1165</v>
      </c>
      <c r="K859" t="str">
        <f t="shared" si="42"/>
        <v>Dakisolatie</v>
      </c>
      <c r="M859" t="str">
        <f t="shared" si="43"/>
        <v>ITG Nationalestraat</v>
      </c>
      <c r="N859" s="22">
        <f t="shared" si="44"/>
        <v>8</v>
      </c>
    </row>
    <row r="860" spans="1:14" x14ac:dyDescent="0.3">
      <c r="A860" s="1">
        <v>4100836253</v>
      </c>
      <c r="B860" s="63">
        <v>8</v>
      </c>
      <c r="C860" s="33">
        <v>410057701</v>
      </c>
      <c r="D860" s="15" t="s">
        <v>1166</v>
      </c>
      <c r="E860" s="22" t="s">
        <v>1162</v>
      </c>
      <c r="F860" s="16" t="s">
        <v>1163</v>
      </c>
      <c r="G860" s="16" t="s">
        <v>46</v>
      </c>
      <c r="H860" s="23">
        <v>15501.599999999999</v>
      </c>
      <c r="I860" s="1" t="s">
        <v>23</v>
      </c>
      <c r="J860" s="15" t="s">
        <v>1167</v>
      </c>
      <c r="K860" t="str">
        <f t="shared" si="42"/>
        <v>Monitoring</v>
      </c>
      <c r="M860" t="str">
        <f t="shared" si="43"/>
        <v>ITG Nationalestraat</v>
      </c>
      <c r="N860" s="22">
        <f t="shared" si="44"/>
        <v>8</v>
      </c>
    </row>
    <row r="861" spans="1:14" x14ac:dyDescent="0.3">
      <c r="A861" s="1">
        <v>4100836253</v>
      </c>
      <c r="B861" s="62">
        <v>8</v>
      </c>
      <c r="C861" s="33">
        <v>410057701</v>
      </c>
      <c r="D861" s="14" t="s">
        <v>1168</v>
      </c>
      <c r="E861" s="22" t="s">
        <v>1162</v>
      </c>
      <c r="F861" s="1" t="s">
        <v>1163</v>
      </c>
      <c r="G861" s="1" t="s">
        <v>144</v>
      </c>
      <c r="H861" s="20">
        <v>13569.0672</v>
      </c>
      <c r="I861" s="1" t="s">
        <v>23</v>
      </c>
      <c r="J861" s="14" t="s">
        <v>1169</v>
      </c>
      <c r="K861" t="str">
        <f t="shared" si="42"/>
        <v>Regeltechn.ventilatie</v>
      </c>
      <c r="M861" t="str">
        <f t="shared" si="43"/>
        <v>ITG Nationalestraat</v>
      </c>
      <c r="N861" s="22">
        <f t="shared" si="44"/>
        <v>8</v>
      </c>
    </row>
    <row r="862" spans="1:14" x14ac:dyDescent="0.3">
      <c r="A862" s="1">
        <v>4100836253</v>
      </c>
      <c r="B862" s="62">
        <v>8</v>
      </c>
      <c r="C862" s="33">
        <v>410057701</v>
      </c>
      <c r="D862" s="14" t="s">
        <v>1166</v>
      </c>
      <c r="E862" s="22" t="s">
        <v>1162</v>
      </c>
      <c r="F862" s="1" t="s">
        <v>1163</v>
      </c>
      <c r="G862" s="1" t="s">
        <v>56</v>
      </c>
      <c r="H862" s="20">
        <v>5167.2</v>
      </c>
      <c r="I862" s="1" t="s">
        <v>23</v>
      </c>
      <c r="J862" s="14" t="s">
        <v>1170</v>
      </c>
      <c r="K862" t="str">
        <f t="shared" si="42"/>
        <v>Overige</v>
      </c>
      <c r="M862" t="str">
        <f t="shared" si="43"/>
        <v>ITG Nationalestraat</v>
      </c>
      <c r="N862" s="22">
        <f t="shared" si="44"/>
        <v>8</v>
      </c>
    </row>
    <row r="863" spans="1:14" x14ac:dyDescent="0.3">
      <c r="A863" s="1">
        <v>4100836253</v>
      </c>
      <c r="B863" s="62">
        <v>8</v>
      </c>
      <c r="C863" s="33">
        <v>410057701</v>
      </c>
      <c r="D863" s="14" t="s">
        <v>1171</v>
      </c>
      <c r="E863" s="22" t="s">
        <v>1162</v>
      </c>
      <c r="F863" s="1" t="s">
        <v>1172</v>
      </c>
      <c r="G863" s="1" t="s">
        <v>46</v>
      </c>
      <c r="H863" s="20">
        <v>3652.65</v>
      </c>
      <c r="I863" s="1" t="s">
        <v>23</v>
      </c>
      <c r="J863" s="14" t="s">
        <v>1173</v>
      </c>
      <c r="K863" t="str">
        <f t="shared" si="42"/>
        <v>Monitoring</v>
      </c>
      <c r="M863" t="str">
        <f t="shared" si="43"/>
        <v>ITG Sint-Rochusstraat</v>
      </c>
      <c r="N863" s="22">
        <f t="shared" si="44"/>
        <v>8</v>
      </c>
    </row>
    <row r="864" spans="1:14" x14ac:dyDescent="0.3">
      <c r="A864" s="1">
        <v>4100836253</v>
      </c>
      <c r="B864" s="62">
        <v>9</v>
      </c>
      <c r="C864" s="33">
        <v>410057701</v>
      </c>
      <c r="D864" s="14" t="s">
        <v>1159</v>
      </c>
      <c r="E864" s="22" t="s">
        <v>1162</v>
      </c>
      <c r="F864" s="1" t="s">
        <v>1156</v>
      </c>
      <c r="G864" s="1" t="s">
        <v>195</v>
      </c>
      <c r="H864" s="20">
        <v>30000</v>
      </c>
      <c r="I864" s="1" t="s">
        <v>23</v>
      </c>
      <c r="J864" s="14" t="s">
        <v>1160</v>
      </c>
      <c r="K864" t="str">
        <f t="shared" si="42"/>
        <v>Dakisolatie</v>
      </c>
      <c r="M864" t="str">
        <f t="shared" si="43"/>
        <v>ITG Kronenburgstraat</v>
      </c>
      <c r="N864" s="22">
        <f t="shared" si="44"/>
        <v>9</v>
      </c>
    </row>
    <row r="865" spans="1:14" x14ac:dyDescent="0.3">
      <c r="A865" s="1">
        <v>4100836253</v>
      </c>
      <c r="B865" s="62">
        <v>10</v>
      </c>
      <c r="C865" s="33">
        <v>410057701</v>
      </c>
      <c r="D865" s="14" t="s">
        <v>1155</v>
      </c>
      <c r="E865" s="22" t="s">
        <v>1162</v>
      </c>
      <c r="F865" s="1" t="s">
        <v>1156</v>
      </c>
      <c r="G865" s="1" t="s">
        <v>201</v>
      </c>
      <c r="H865" s="20">
        <v>33600</v>
      </c>
      <c r="I865" s="1" t="s">
        <v>23</v>
      </c>
      <c r="J865" s="14" t="s">
        <v>1157</v>
      </c>
      <c r="K865" t="str">
        <f t="shared" si="42"/>
        <v>Schrijnwerkrenovatie</v>
      </c>
      <c r="M865" t="str">
        <f t="shared" si="43"/>
        <v>ITG Kronenburgstraat</v>
      </c>
      <c r="N865" s="22">
        <f t="shared" si="44"/>
        <v>10</v>
      </c>
    </row>
    <row r="866" spans="1:14" x14ac:dyDescent="0.3">
      <c r="A866" s="1">
        <v>4100836253</v>
      </c>
      <c r="B866" s="62">
        <v>10</v>
      </c>
      <c r="C866" s="33">
        <v>410057701</v>
      </c>
      <c r="D866" s="14" t="s">
        <v>1155</v>
      </c>
      <c r="E866" s="22" t="s">
        <v>1162</v>
      </c>
      <c r="F866" s="1" t="s">
        <v>1156</v>
      </c>
      <c r="G866" s="1" t="s">
        <v>62</v>
      </c>
      <c r="H866" s="20">
        <v>18900</v>
      </c>
      <c r="I866" s="1" t="s">
        <v>23</v>
      </c>
      <c r="J866" s="14" t="s">
        <v>1158</v>
      </c>
      <c r="K866" t="str">
        <f t="shared" si="42"/>
        <v>Muurisolatie</v>
      </c>
      <c r="M866" t="str">
        <f t="shared" si="43"/>
        <v>ITG Kronenburgstraat</v>
      </c>
      <c r="N866" s="22">
        <f t="shared" si="44"/>
        <v>10</v>
      </c>
    </row>
    <row r="867" spans="1:14" x14ac:dyDescent="0.3">
      <c r="A867" s="1">
        <v>4100836253</v>
      </c>
      <c r="B867" s="62" t="s">
        <v>20</v>
      </c>
      <c r="C867" s="33">
        <v>410057701</v>
      </c>
      <c r="D867" s="14" t="s">
        <v>5331</v>
      </c>
      <c r="E867" s="22" t="s">
        <v>1162</v>
      </c>
      <c r="F867" s="1" t="s">
        <v>1163</v>
      </c>
      <c r="G867" s="1" t="s">
        <v>474</v>
      </c>
      <c r="H867" s="20">
        <v>26636</v>
      </c>
      <c r="I867" s="1" t="s">
        <v>23</v>
      </c>
      <c r="J867" s="14" t="s">
        <v>5332</v>
      </c>
      <c r="K867" t="str">
        <f t="shared" si="42"/>
        <v>PV-panelen</v>
      </c>
      <c r="M867" t="str">
        <f t="shared" si="43"/>
        <v>ITG Nationalestraat</v>
      </c>
      <c r="N867" s="22" t="str">
        <f t="shared" si="44"/>
        <v>R1</v>
      </c>
    </row>
    <row r="868" spans="1:14" x14ac:dyDescent="0.3">
      <c r="A868" s="1">
        <v>4106065107</v>
      </c>
      <c r="B868" s="62">
        <v>7</v>
      </c>
      <c r="C868" s="33">
        <v>410123819</v>
      </c>
      <c r="D868" s="14" t="s">
        <v>1185</v>
      </c>
      <c r="E868" s="22" t="s">
        <v>1182</v>
      </c>
      <c r="F868" s="1" t="s">
        <v>1183</v>
      </c>
      <c r="G868" s="1" t="s">
        <v>210</v>
      </c>
      <c r="H868" s="20">
        <v>255509.6</v>
      </c>
      <c r="I868" s="1" t="s">
        <v>23</v>
      </c>
      <c r="J868" s="14" t="s">
        <v>1186</v>
      </c>
      <c r="K868" t="str">
        <f t="shared" si="42"/>
        <v>Stookplaatsrenovatie</v>
      </c>
      <c r="M868" t="str">
        <f t="shared" si="43"/>
        <v>Campus Blankenberge</v>
      </c>
      <c r="N868" s="22">
        <f t="shared" si="44"/>
        <v>7</v>
      </c>
    </row>
    <row r="869" spans="1:14" x14ac:dyDescent="0.3">
      <c r="A869" s="1">
        <v>4106065107</v>
      </c>
      <c r="B869" s="62">
        <v>7</v>
      </c>
      <c r="C869" s="33">
        <v>410123819</v>
      </c>
      <c r="D869" s="14" t="s">
        <v>1185</v>
      </c>
      <c r="E869" s="22" t="s">
        <v>1182</v>
      </c>
      <c r="F869" s="1" t="s">
        <v>1183</v>
      </c>
      <c r="G869" s="1" t="s">
        <v>201</v>
      </c>
      <c r="H869" s="45">
        <v>244490.40000000002</v>
      </c>
      <c r="I869" s="1" t="s">
        <v>23</v>
      </c>
      <c r="J869" s="14" t="s">
        <v>1187</v>
      </c>
      <c r="K869" t="str">
        <f t="shared" si="42"/>
        <v>Schrijnwerkrenovatie</v>
      </c>
      <c r="M869" t="str">
        <f t="shared" si="43"/>
        <v>Campus Blankenberge</v>
      </c>
      <c r="N869" s="22">
        <f t="shared" si="44"/>
        <v>7</v>
      </c>
    </row>
    <row r="870" spans="1:14" x14ac:dyDescent="0.3">
      <c r="A870" s="1">
        <v>4106065107</v>
      </c>
      <c r="B870" s="62">
        <v>12</v>
      </c>
      <c r="C870" s="33">
        <v>410123819</v>
      </c>
      <c r="D870" s="14" t="s">
        <v>1181</v>
      </c>
      <c r="E870" s="22" t="s">
        <v>1182</v>
      </c>
      <c r="F870" s="1" t="s">
        <v>1183</v>
      </c>
      <c r="G870" s="1" t="s">
        <v>427</v>
      </c>
      <c r="H870" s="20">
        <v>250000</v>
      </c>
      <c r="I870" s="1" t="s">
        <v>23</v>
      </c>
      <c r="J870" s="14" t="s">
        <v>1184</v>
      </c>
      <c r="K870" t="str">
        <f t="shared" si="42"/>
        <v>Renovatie ventilatie</v>
      </c>
      <c r="M870" t="str">
        <f t="shared" si="43"/>
        <v>Campus Blankenberge</v>
      </c>
      <c r="N870" s="22">
        <f t="shared" si="44"/>
        <v>12</v>
      </c>
    </row>
    <row r="871" spans="1:14" x14ac:dyDescent="0.3">
      <c r="A871" s="1">
        <v>4106522381</v>
      </c>
      <c r="B871" s="62">
        <v>3</v>
      </c>
      <c r="C871" s="33">
        <v>410169547</v>
      </c>
      <c r="D871" s="14" t="s">
        <v>1191</v>
      </c>
      <c r="E871" s="22" t="s">
        <v>6256</v>
      </c>
      <c r="F871" s="1" t="s">
        <v>1192</v>
      </c>
      <c r="G871" s="1" t="s">
        <v>210</v>
      </c>
      <c r="H871" s="20">
        <v>24000</v>
      </c>
      <c r="I871" s="1" t="s">
        <v>23</v>
      </c>
      <c r="J871" s="20" t="s">
        <v>1193</v>
      </c>
      <c r="K871" t="str">
        <f t="shared" si="42"/>
        <v>Stookplaatsrenovatie</v>
      </c>
      <c r="M871" t="str">
        <f t="shared" si="43"/>
        <v>Bezigheidscentrum</v>
      </c>
      <c r="N871" s="22">
        <f t="shared" si="44"/>
        <v>3</v>
      </c>
    </row>
    <row r="872" spans="1:14" x14ac:dyDescent="0.3">
      <c r="A872" s="1">
        <v>4106522381</v>
      </c>
      <c r="B872" s="62">
        <v>3</v>
      </c>
      <c r="C872" s="33">
        <v>410169547</v>
      </c>
      <c r="D872" s="14" t="s">
        <v>1188</v>
      </c>
      <c r="E872" s="22" t="s">
        <v>6256</v>
      </c>
      <c r="F872" s="1" t="s">
        <v>1189</v>
      </c>
      <c r="G872" s="1" t="s">
        <v>210</v>
      </c>
      <c r="H872" s="45">
        <v>30000</v>
      </c>
      <c r="I872" s="1" t="s">
        <v>23</v>
      </c>
      <c r="J872" s="14" t="s">
        <v>1190</v>
      </c>
      <c r="K872" t="str">
        <f t="shared" si="42"/>
        <v>Stookplaatsrenovatie</v>
      </c>
      <c r="M872" t="str">
        <f t="shared" si="43"/>
        <v>MFC (Alpenroos + Egel)</v>
      </c>
      <c r="N872" s="22">
        <f t="shared" si="44"/>
        <v>3</v>
      </c>
    </row>
    <row r="873" spans="1:14" x14ac:dyDescent="0.3">
      <c r="A873" s="1">
        <v>4106968768</v>
      </c>
      <c r="B873" s="62">
        <v>7</v>
      </c>
      <c r="C873" s="33">
        <v>410214186</v>
      </c>
      <c r="D873" s="14" t="s">
        <v>1200</v>
      </c>
      <c r="E873" s="22" t="s">
        <v>6257</v>
      </c>
      <c r="F873" s="1" t="s">
        <v>1201</v>
      </c>
      <c r="G873" s="1" t="s">
        <v>46</v>
      </c>
      <c r="H873" s="20">
        <v>30000</v>
      </c>
      <c r="I873" s="1" t="s">
        <v>23</v>
      </c>
      <c r="J873" s="14" t="s">
        <v>1202</v>
      </c>
      <c r="K873" t="str">
        <f t="shared" si="42"/>
        <v>Monitoring</v>
      </c>
      <c r="M873" t="str">
        <f t="shared" si="43"/>
        <v>Algemeen Ziekenhuis Maria Middelares</v>
      </c>
      <c r="N873" s="22">
        <f t="shared" si="44"/>
        <v>7</v>
      </c>
    </row>
    <row r="874" spans="1:14" x14ac:dyDescent="0.3">
      <c r="A874" s="1">
        <v>4106968768</v>
      </c>
      <c r="B874" s="62">
        <v>7</v>
      </c>
      <c r="C874" s="33">
        <v>410214186</v>
      </c>
      <c r="D874" s="14" t="s">
        <v>1200</v>
      </c>
      <c r="E874" s="22" t="s">
        <v>6257</v>
      </c>
      <c r="F874" s="1" t="s">
        <v>1201</v>
      </c>
      <c r="G874" s="1" t="s">
        <v>56</v>
      </c>
      <c r="H874" s="20">
        <v>11277</v>
      </c>
      <c r="I874" s="1" t="s">
        <v>23</v>
      </c>
      <c r="J874" s="14" t="s">
        <v>1203</v>
      </c>
      <c r="K874" t="str">
        <f t="shared" si="42"/>
        <v>Overige</v>
      </c>
      <c r="M874" t="str">
        <f t="shared" si="43"/>
        <v>Algemeen Ziekenhuis Maria Middelares</v>
      </c>
      <c r="N874" s="22">
        <f t="shared" si="44"/>
        <v>7</v>
      </c>
    </row>
    <row r="875" spans="1:14" x14ac:dyDescent="0.3">
      <c r="A875" s="1">
        <v>4106968768</v>
      </c>
      <c r="B875" s="62">
        <v>7</v>
      </c>
      <c r="C875" s="33">
        <v>410214186</v>
      </c>
      <c r="D875" s="14" t="s">
        <v>1200</v>
      </c>
      <c r="E875" s="22" t="s">
        <v>6257</v>
      </c>
      <c r="F875" s="1" t="s">
        <v>1201</v>
      </c>
      <c r="G875" s="1" t="s">
        <v>42</v>
      </c>
      <c r="H875" s="20">
        <v>9000</v>
      </c>
      <c r="I875" s="1" t="s">
        <v>23</v>
      </c>
      <c r="J875" s="14" t="s">
        <v>1204</v>
      </c>
      <c r="K875" t="str">
        <f t="shared" si="42"/>
        <v>Isoleren pompen/kranen/hydraulica</v>
      </c>
      <c r="M875" t="str">
        <f t="shared" si="43"/>
        <v>Algemeen Ziekenhuis Maria Middelares</v>
      </c>
      <c r="N875" s="22">
        <f t="shared" si="44"/>
        <v>7</v>
      </c>
    </row>
    <row r="876" spans="1:14" x14ac:dyDescent="0.3">
      <c r="A876" s="1">
        <v>4106968768</v>
      </c>
      <c r="B876" s="62">
        <v>7</v>
      </c>
      <c r="C876" s="33">
        <v>410214186</v>
      </c>
      <c r="D876" s="14" t="s">
        <v>1200</v>
      </c>
      <c r="E876" s="22" t="s">
        <v>6257</v>
      </c>
      <c r="F876" s="1" t="s">
        <v>1201</v>
      </c>
      <c r="G876" s="1" t="s">
        <v>56</v>
      </c>
      <c r="H876" s="20">
        <v>8135</v>
      </c>
      <c r="I876" s="1" t="s">
        <v>23</v>
      </c>
      <c r="J876" s="14" t="s">
        <v>1205</v>
      </c>
      <c r="K876" t="str">
        <f t="shared" si="42"/>
        <v>Overige</v>
      </c>
      <c r="M876" t="str">
        <f t="shared" si="43"/>
        <v>Algemeen Ziekenhuis Maria Middelares</v>
      </c>
      <c r="N876" s="22">
        <f t="shared" si="44"/>
        <v>7</v>
      </c>
    </row>
    <row r="877" spans="1:14" x14ac:dyDescent="0.3">
      <c r="A877" s="1">
        <v>4106968768</v>
      </c>
      <c r="B877" s="62">
        <v>7</v>
      </c>
      <c r="C877" s="33">
        <v>410214186</v>
      </c>
      <c r="D877" s="14" t="s">
        <v>1200</v>
      </c>
      <c r="E877" s="22" t="s">
        <v>6257</v>
      </c>
      <c r="F877" s="1" t="s">
        <v>1201</v>
      </c>
      <c r="G877" s="1" t="s">
        <v>56</v>
      </c>
      <c r="H877" s="20">
        <v>1263</v>
      </c>
      <c r="I877" s="1" t="s">
        <v>23</v>
      </c>
      <c r="J877" s="14" t="s">
        <v>1206</v>
      </c>
      <c r="K877" t="str">
        <f t="shared" si="42"/>
        <v>Overige</v>
      </c>
      <c r="M877" t="str">
        <f t="shared" si="43"/>
        <v>Algemeen Ziekenhuis Maria Middelares</v>
      </c>
      <c r="N877" s="22">
        <f t="shared" si="44"/>
        <v>7</v>
      </c>
    </row>
    <row r="878" spans="1:14" x14ac:dyDescent="0.3">
      <c r="A878" s="1">
        <v>4106968768</v>
      </c>
      <c r="B878" s="62">
        <v>7</v>
      </c>
      <c r="C878" s="33">
        <v>410214186</v>
      </c>
      <c r="D878" s="14" t="s">
        <v>1200</v>
      </c>
      <c r="E878" s="22" t="s">
        <v>6257</v>
      </c>
      <c r="F878" s="1" t="s">
        <v>1201</v>
      </c>
      <c r="G878" s="1" t="s">
        <v>77</v>
      </c>
      <c r="H878" s="20">
        <v>300</v>
      </c>
      <c r="I878" s="1" t="s">
        <v>23</v>
      </c>
      <c r="J878" s="14" t="s">
        <v>1207</v>
      </c>
      <c r="K878" t="str">
        <f t="shared" si="42"/>
        <v>Isoleren leidingen</v>
      </c>
      <c r="M878" t="str">
        <f t="shared" si="43"/>
        <v>Algemeen Ziekenhuis Maria Middelares</v>
      </c>
      <c r="N878" s="22">
        <f t="shared" si="44"/>
        <v>7</v>
      </c>
    </row>
    <row r="879" spans="1:14" x14ac:dyDescent="0.3">
      <c r="A879" s="1">
        <v>4106968768</v>
      </c>
      <c r="B879" s="62">
        <v>7</v>
      </c>
      <c r="C879" s="33">
        <v>410214186</v>
      </c>
      <c r="D879" s="14" t="s">
        <v>1200</v>
      </c>
      <c r="E879" s="22" t="s">
        <v>6257</v>
      </c>
      <c r="F879" s="1" t="s">
        <v>1201</v>
      </c>
      <c r="G879" s="1" t="s">
        <v>56</v>
      </c>
      <c r="H879" s="20">
        <v>180</v>
      </c>
      <c r="I879" s="1" t="s">
        <v>23</v>
      </c>
      <c r="J879" s="20" t="s">
        <v>1208</v>
      </c>
      <c r="K879" t="str">
        <f t="shared" si="42"/>
        <v>Overige</v>
      </c>
      <c r="M879" t="str">
        <f t="shared" si="43"/>
        <v>Algemeen Ziekenhuis Maria Middelares</v>
      </c>
      <c r="N879" s="22">
        <f t="shared" si="44"/>
        <v>7</v>
      </c>
    </row>
    <row r="880" spans="1:14" x14ac:dyDescent="0.3">
      <c r="A880" s="1">
        <v>4106968768</v>
      </c>
      <c r="B880" s="62">
        <v>12</v>
      </c>
      <c r="C880" s="33">
        <v>410214186</v>
      </c>
      <c r="D880" s="14" t="s">
        <v>1194</v>
      </c>
      <c r="E880" s="22" t="s">
        <v>6257</v>
      </c>
      <c r="F880" s="1" t="s">
        <v>1195</v>
      </c>
      <c r="G880" s="1" t="s">
        <v>201</v>
      </c>
      <c r="H880" s="20">
        <v>90600</v>
      </c>
      <c r="I880" s="1" t="s">
        <v>23</v>
      </c>
      <c r="J880" s="20" t="s">
        <v>1196</v>
      </c>
      <c r="K880" t="str">
        <f t="shared" si="42"/>
        <v>Schrijnwerkrenovatie</v>
      </c>
      <c r="M880" t="str">
        <f t="shared" si="43"/>
        <v>Kasteel Hanet</v>
      </c>
      <c r="N880" s="22">
        <f t="shared" si="44"/>
        <v>12</v>
      </c>
    </row>
    <row r="881" spans="1:14" x14ac:dyDescent="0.3">
      <c r="A881" s="1">
        <v>4106968768</v>
      </c>
      <c r="B881" s="62">
        <v>12</v>
      </c>
      <c r="C881" s="33">
        <v>410214186</v>
      </c>
      <c r="D881" s="14" t="s">
        <v>1194</v>
      </c>
      <c r="E881" s="22" t="s">
        <v>6257</v>
      </c>
      <c r="F881" s="1" t="s">
        <v>1195</v>
      </c>
      <c r="G881" s="1" t="s">
        <v>62</v>
      </c>
      <c r="H881" s="20">
        <v>54600</v>
      </c>
      <c r="I881" s="1" t="s">
        <v>23</v>
      </c>
      <c r="J881" s="20" t="s">
        <v>1197</v>
      </c>
      <c r="K881" t="str">
        <f t="shared" si="42"/>
        <v>Muurisolatie</v>
      </c>
      <c r="M881" t="str">
        <f t="shared" si="43"/>
        <v>Kasteel Hanet</v>
      </c>
      <c r="N881" s="22">
        <f t="shared" si="44"/>
        <v>12</v>
      </c>
    </row>
    <row r="882" spans="1:14" x14ac:dyDescent="0.3">
      <c r="A882" s="1">
        <v>4106968768</v>
      </c>
      <c r="B882" s="62">
        <v>12</v>
      </c>
      <c r="C882" s="33">
        <v>410214186</v>
      </c>
      <c r="D882" s="14" t="s">
        <v>1194</v>
      </c>
      <c r="E882" s="22" t="s">
        <v>6257</v>
      </c>
      <c r="F882" s="1" t="s">
        <v>1195</v>
      </c>
      <c r="G882" s="1" t="s">
        <v>210</v>
      </c>
      <c r="H882" s="20">
        <v>13963</v>
      </c>
      <c r="I882" s="1" t="s">
        <v>23</v>
      </c>
      <c r="J882" s="20" t="s">
        <v>1198</v>
      </c>
      <c r="K882" t="str">
        <f t="shared" si="42"/>
        <v>Stookplaatsrenovatie</v>
      </c>
      <c r="M882" t="str">
        <f t="shared" si="43"/>
        <v>Kasteel Hanet</v>
      </c>
      <c r="N882" s="22">
        <f t="shared" si="44"/>
        <v>12</v>
      </c>
    </row>
    <row r="883" spans="1:14" x14ac:dyDescent="0.3">
      <c r="A883" s="1">
        <v>4106968768</v>
      </c>
      <c r="B883" s="62">
        <v>12</v>
      </c>
      <c r="C883" s="33">
        <v>410214186</v>
      </c>
      <c r="D883" s="14" t="s">
        <v>1194</v>
      </c>
      <c r="E883" s="22" t="s">
        <v>6257</v>
      </c>
      <c r="F883" s="1" t="s">
        <v>1195</v>
      </c>
      <c r="G883" s="1" t="s">
        <v>195</v>
      </c>
      <c r="H883" s="20">
        <v>10216</v>
      </c>
      <c r="I883" s="1" t="s">
        <v>23</v>
      </c>
      <c r="J883" s="14" t="s">
        <v>1199</v>
      </c>
      <c r="K883" t="str">
        <f t="shared" si="42"/>
        <v>Dakisolatie</v>
      </c>
      <c r="M883" t="str">
        <f t="shared" si="43"/>
        <v>Kasteel Hanet</v>
      </c>
      <c r="N883" s="22">
        <f t="shared" si="44"/>
        <v>12</v>
      </c>
    </row>
    <row r="884" spans="1:14" x14ac:dyDescent="0.3">
      <c r="A884" s="1">
        <v>4107036094</v>
      </c>
      <c r="B884" s="62">
        <v>11</v>
      </c>
      <c r="C884" s="33">
        <v>410220918</v>
      </c>
      <c r="D884" s="14" t="s">
        <v>1212</v>
      </c>
      <c r="E884" s="22" t="s">
        <v>1213</v>
      </c>
      <c r="F884" s="1" t="s">
        <v>1214</v>
      </c>
      <c r="G884" s="1" t="s">
        <v>210</v>
      </c>
      <c r="H884" s="20">
        <v>40537.199999999997</v>
      </c>
      <c r="I884" s="1" t="s">
        <v>23</v>
      </c>
      <c r="J884" s="20" t="s">
        <v>1215</v>
      </c>
      <c r="K884" t="str">
        <f t="shared" si="42"/>
        <v>Stookplaatsrenovatie</v>
      </c>
      <c r="M884" t="str">
        <f t="shared" si="43"/>
        <v>Campus Stad - gebouw J</v>
      </c>
      <c r="N884" s="22">
        <f t="shared" si="44"/>
        <v>11</v>
      </c>
    </row>
    <row r="885" spans="1:14" x14ac:dyDescent="0.3">
      <c r="A885" s="1">
        <v>4107036094</v>
      </c>
      <c r="B885" s="62">
        <v>12</v>
      </c>
      <c r="C885" s="33">
        <v>410220918</v>
      </c>
      <c r="D885" s="14" t="s">
        <v>1209</v>
      </c>
      <c r="E885" s="22" t="s">
        <v>1213</v>
      </c>
      <c r="F885" s="1" t="s">
        <v>1210</v>
      </c>
      <c r="G885" s="1" t="s">
        <v>214</v>
      </c>
      <c r="H885" s="20">
        <v>255736.8</v>
      </c>
      <c r="I885" s="1" t="s">
        <v>23</v>
      </c>
      <c r="J885" s="20" t="s">
        <v>1211</v>
      </c>
      <c r="K885" t="str">
        <f t="shared" si="42"/>
        <v>Dakisolatie plat dak</v>
      </c>
      <c r="M885" t="str">
        <f t="shared" si="43"/>
        <v>Gebouw E - Revalidatiecentrum</v>
      </c>
      <c r="N885" s="22">
        <f t="shared" si="44"/>
        <v>12</v>
      </c>
    </row>
    <row r="886" spans="1:14" x14ac:dyDescent="0.3">
      <c r="A886" s="1">
        <v>4103159318</v>
      </c>
      <c r="B886" s="62">
        <v>3</v>
      </c>
      <c r="C886" s="33">
        <v>410290006</v>
      </c>
      <c r="D886" s="14" t="s">
        <v>1258</v>
      </c>
      <c r="E886" s="22" t="s">
        <v>1217</v>
      </c>
      <c r="F886" s="1" t="s">
        <v>73</v>
      </c>
      <c r="G886" s="1" t="s">
        <v>42</v>
      </c>
      <c r="H886" s="45">
        <v>336</v>
      </c>
      <c r="I886" s="1" t="s">
        <v>23</v>
      </c>
      <c r="J886" s="14" t="s">
        <v>1259</v>
      </c>
      <c r="K886" t="str">
        <f t="shared" si="42"/>
        <v>Isoleren pompen/kranen/hydraulica</v>
      </c>
      <c r="M886" t="str">
        <f t="shared" si="43"/>
        <v>Klimop</v>
      </c>
      <c r="N886" s="22">
        <f t="shared" si="44"/>
        <v>3</v>
      </c>
    </row>
    <row r="887" spans="1:14" x14ac:dyDescent="0.3">
      <c r="A887" s="1">
        <v>4103159318</v>
      </c>
      <c r="B887" s="62">
        <v>3</v>
      </c>
      <c r="C887" s="33">
        <v>410290006</v>
      </c>
      <c r="D887" s="14" t="s">
        <v>1258</v>
      </c>
      <c r="E887" s="22" t="s">
        <v>1217</v>
      </c>
      <c r="F887" s="1" t="s">
        <v>73</v>
      </c>
      <c r="G887" s="1" t="s">
        <v>56</v>
      </c>
      <c r="H887" s="45">
        <v>130</v>
      </c>
      <c r="I887" s="1" t="s">
        <v>23</v>
      </c>
      <c r="J887" s="14" t="s">
        <v>1261</v>
      </c>
      <c r="K887" t="str">
        <f t="shared" si="42"/>
        <v>Overige</v>
      </c>
      <c r="M887" t="str">
        <f t="shared" si="43"/>
        <v>Klimop</v>
      </c>
      <c r="N887" s="22">
        <f t="shared" si="44"/>
        <v>3</v>
      </c>
    </row>
    <row r="888" spans="1:14" x14ac:dyDescent="0.3">
      <c r="A888" s="1">
        <v>4103159318</v>
      </c>
      <c r="B888" s="62">
        <v>3</v>
      </c>
      <c r="C888" s="33">
        <v>410290006</v>
      </c>
      <c r="D888" s="14" t="s">
        <v>1258</v>
      </c>
      <c r="E888" s="22" t="s">
        <v>1217</v>
      </c>
      <c r="F888" s="1" t="s">
        <v>73</v>
      </c>
      <c r="G888" s="1" t="s">
        <v>56</v>
      </c>
      <c r="H888" s="45">
        <v>69</v>
      </c>
      <c r="I888" s="1" t="s">
        <v>23</v>
      </c>
      <c r="J888" s="14" t="s">
        <v>1265</v>
      </c>
      <c r="K888" t="str">
        <f t="shared" si="42"/>
        <v>Overige</v>
      </c>
      <c r="M888" t="str">
        <f t="shared" si="43"/>
        <v>Klimop</v>
      </c>
      <c r="N888" s="22">
        <f t="shared" si="44"/>
        <v>3</v>
      </c>
    </row>
    <row r="889" spans="1:14" x14ac:dyDescent="0.3">
      <c r="A889" s="1">
        <v>4103159318</v>
      </c>
      <c r="B889" s="62">
        <v>3</v>
      </c>
      <c r="C889" s="33">
        <v>410290006</v>
      </c>
      <c r="D889" s="14" t="s">
        <v>1249</v>
      </c>
      <c r="E889" s="22" t="s">
        <v>1217</v>
      </c>
      <c r="F889" s="1" t="s">
        <v>68</v>
      </c>
      <c r="G889" s="1" t="s">
        <v>42</v>
      </c>
      <c r="H889" s="45">
        <v>1080</v>
      </c>
      <c r="I889" s="1" t="s">
        <v>23</v>
      </c>
      <c r="J889" s="14" t="s">
        <v>1250</v>
      </c>
      <c r="K889" t="str">
        <f t="shared" si="42"/>
        <v>Isoleren pompen/kranen/hydraulica</v>
      </c>
      <c r="M889" t="str">
        <f t="shared" si="43"/>
        <v>Oudebaan</v>
      </c>
      <c r="N889" s="22">
        <f t="shared" si="44"/>
        <v>3</v>
      </c>
    </row>
    <row r="890" spans="1:14" x14ac:dyDescent="0.3">
      <c r="A890" s="1">
        <v>4103159318</v>
      </c>
      <c r="B890" s="62">
        <v>3</v>
      </c>
      <c r="C890" s="33">
        <v>410290006</v>
      </c>
      <c r="D890" s="14" t="s">
        <v>1255</v>
      </c>
      <c r="E890" s="22" t="s">
        <v>1217</v>
      </c>
      <c r="F890" s="1" t="s">
        <v>1239</v>
      </c>
      <c r="G890" s="1" t="s">
        <v>42</v>
      </c>
      <c r="H890" s="45">
        <v>390</v>
      </c>
      <c r="I890" s="1" t="s">
        <v>23</v>
      </c>
      <c r="J890" s="14" t="s">
        <v>1256</v>
      </c>
      <c r="K890" t="str">
        <f t="shared" si="42"/>
        <v>Isoleren pompen/kranen/hydraulica</v>
      </c>
      <c r="M890" t="str">
        <f t="shared" si="43"/>
        <v>Secretariaat</v>
      </c>
      <c r="N890" s="22">
        <f t="shared" si="44"/>
        <v>3</v>
      </c>
    </row>
    <row r="891" spans="1:14" x14ac:dyDescent="0.3">
      <c r="A891" s="1">
        <v>4103159318</v>
      </c>
      <c r="B891" s="62">
        <v>3</v>
      </c>
      <c r="C891" s="33">
        <v>410290006</v>
      </c>
      <c r="D891" s="14" t="s">
        <v>1253</v>
      </c>
      <c r="E891" s="22" t="s">
        <v>1217</v>
      </c>
      <c r="F891" s="1" t="s">
        <v>69</v>
      </c>
      <c r="G891" s="1" t="s">
        <v>42</v>
      </c>
      <c r="H891" s="45">
        <v>510</v>
      </c>
      <c r="I891" s="1" t="s">
        <v>23</v>
      </c>
      <c r="J891" s="14" t="s">
        <v>1254</v>
      </c>
      <c r="K891" t="str">
        <f t="shared" ref="K891:K954" si="45">G891</f>
        <v>Isoleren pompen/kranen/hydraulica</v>
      </c>
      <c r="M891" t="str">
        <f t="shared" ref="M891:M954" si="46">F891</f>
        <v>Studio 3</v>
      </c>
      <c r="N891" s="22">
        <f t="shared" ref="N891:N954" si="47">B891</f>
        <v>3</v>
      </c>
    </row>
    <row r="892" spans="1:14" x14ac:dyDescent="0.3">
      <c r="A892" s="1">
        <v>4103159318</v>
      </c>
      <c r="B892" s="62">
        <v>3</v>
      </c>
      <c r="C892" s="33">
        <v>410290006</v>
      </c>
      <c r="D892" s="14" t="s">
        <v>1253</v>
      </c>
      <c r="E892" s="22" t="s">
        <v>1217</v>
      </c>
      <c r="F892" s="1" t="s">
        <v>69</v>
      </c>
      <c r="G892" s="1" t="s">
        <v>327</v>
      </c>
      <c r="H892" s="45">
        <v>259</v>
      </c>
      <c r="I892" s="1" t="s">
        <v>23</v>
      </c>
      <c r="J892" s="14" t="s">
        <v>1260</v>
      </c>
      <c r="K892" t="str">
        <f t="shared" si="45"/>
        <v>Regeltechn. verwarming</v>
      </c>
      <c r="M892" t="str">
        <f t="shared" si="46"/>
        <v>Studio 3</v>
      </c>
      <c r="N892" s="22">
        <f t="shared" si="47"/>
        <v>3</v>
      </c>
    </row>
    <row r="893" spans="1:14" x14ac:dyDescent="0.3">
      <c r="A893" s="1">
        <v>4103159318</v>
      </c>
      <c r="B893" s="62">
        <v>3</v>
      </c>
      <c r="C893" s="33">
        <v>410290006</v>
      </c>
      <c r="D893" s="14" t="s">
        <v>1253</v>
      </c>
      <c r="E893" s="22" t="s">
        <v>1217</v>
      </c>
      <c r="F893" s="1" t="s">
        <v>69</v>
      </c>
      <c r="G893" s="1" t="s">
        <v>56</v>
      </c>
      <c r="H893" s="45">
        <v>107</v>
      </c>
      <c r="I893" s="1" t="s">
        <v>23</v>
      </c>
      <c r="J893" s="14" t="s">
        <v>1263</v>
      </c>
      <c r="K893" t="str">
        <f t="shared" si="45"/>
        <v>Overige</v>
      </c>
      <c r="M893" t="str">
        <f t="shared" si="46"/>
        <v>Studio 3</v>
      </c>
      <c r="N893" s="22">
        <f t="shared" si="47"/>
        <v>3</v>
      </c>
    </row>
    <row r="894" spans="1:14" x14ac:dyDescent="0.3">
      <c r="A894" s="1">
        <v>4103159318</v>
      </c>
      <c r="B894" s="62">
        <v>3</v>
      </c>
      <c r="C894" s="33">
        <v>410290006</v>
      </c>
      <c r="D894" s="14" t="s">
        <v>1253</v>
      </c>
      <c r="E894" s="22" t="s">
        <v>1217</v>
      </c>
      <c r="F894" s="1" t="s">
        <v>69</v>
      </c>
      <c r="G894" s="1" t="s">
        <v>56</v>
      </c>
      <c r="H894" s="45">
        <v>69</v>
      </c>
      <c r="I894" s="1" t="s">
        <v>23</v>
      </c>
      <c r="J894" s="14" t="s">
        <v>1264</v>
      </c>
      <c r="K894" t="str">
        <f t="shared" si="45"/>
        <v>Overige</v>
      </c>
      <c r="M894" t="str">
        <f t="shared" si="46"/>
        <v>Studio 3</v>
      </c>
      <c r="N894" s="22">
        <f t="shared" si="47"/>
        <v>3</v>
      </c>
    </row>
    <row r="895" spans="1:14" x14ac:dyDescent="0.3">
      <c r="A895" s="1">
        <v>4103159318</v>
      </c>
      <c r="B895" s="62">
        <v>3</v>
      </c>
      <c r="C895" s="33">
        <v>410290006</v>
      </c>
      <c r="D895" s="14" t="s">
        <v>1251</v>
      </c>
      <c r="E895" s="22" t="s">
        <v>1217</v>
      </c>
      <c r="F895" s="1" t="s">
        <v>1232</v>
      </c>
      <c r="G895" s="1" t="s">
        <v>56</v>
      </c>
      <c r="H895" s="45">
        <v>561</v>
      </c>
      <c r="I895" s="1" t="s">
        <v>23</v>
      </c>
      <c r="J895" s="14" t="s">
        <v>1252</v>
      </c>
      <c r="K895" t="str">
        <f t="shared" si="45"/>
        <v>Overige</v>
      </c>
      <c r="M895" t="str">
        <f t="shared" si="46"/>
        <v>Triangel</v>
      </c>
      <c r="N895" s="22">
        <f t="shared" si="47"/>
        <v>3</v>
      </c>
    </row>
    <row r="896" spans="1:14" x14ac:dyDescent="0.3">
      <c r="A896" s="1">
        <v>4103159318</v>
      </c>
      <c r="B896" s="62">
        <v>3</v>
      </c>
      <c r="C896" s="33">
        <v>410290006</v>
      </c>
      <c r="D896" s="14" t="s">
        <v>1251</v>
      </c>
      <c r="E896" s="22" t="s">
        <v>1217</v>
      </c>
      <c r="F896" s="1" t="s">
        <v>1232</v>
      </c>
      <c r="G896" s="1" t="s">
        <v>42</v>
      </c>
      <c r="H896" s="45">
        <v>360</v>
      </c>
      <c r="I896" s="1" t="s">
        <v>23</v>
      </c>
      <c r="J896" s="14" t="s">
        <v>1257</v>
      </c>
      <c r="K896" t="str">
        <f t="shared" si="45"/>
        <v>Isoleren pompen/kranen/hydraulica</v>
      </c>
      <c r="M896" t="str">
        <f t="shared" si="46"/>
        <v>Triangel</v>
      </c>
      <c r="N896" s="22">
        <f t="shared" si="47"/>
        <v>3</v>
      </c>
    </row>
    <row r="897" spans="1:14" x14ac:dyDescent="0.3">
      <c r="A897" s="1">
        <v>4103159318</v>
      </c>
      <c r="B897" s="62">
        <v>3</v>
      </c>
      <c r="C897" s="33">
        <v>410290006</v>
      </c>
      <c r="D897" s="14" t="s">
        <v>1251</v>
      </c>
      <c r="E897" s="22" t="s">
        <v>1217</v>
      </c>
      <c r="F897" s="1" t="s">
        <v>1232</v>
      </c>
      <c r="G897" s="1" t="s">
        <v>56</v>
      </c>
      <c r="H897" s="45">
        <v>107</v>
      </c>
      <c r="I897" s="1" t="s">
        <v>23</v>
      </c>
      <c r="J897" s="14" t="s">
        <v>1262</v>
      </c>
      <c r="K897" t="str">
        <f t="shared" si="45"/>
        <v>Overige</v>
      </c>
      <c r="M897" t="str">
        <f t="shared" si="46"/>
        <v>Triangel</v>
      </c>
      <c r="N897" s="22">
        <f t="shared" si="47"/>
        <v>3</v>
      </c>
    </row>
    <row r="898" spans="1:14" x14ac:dyDescent="0.3">
      <c r="A898" s="1">
        <v>4103159318</v>
      </c>
      <c r="B898" s="62">
        <v>4</v>
      </c>
      <c r="C898" s="33">
        <v>410290006</v>
      </c>
      <c r="D898" s="14" t="s">
        <v>1243</v>
      </c>
      <c r="E898" s="22" t="s">
        <v>1217</v>
      </c>
      <c r="F898" s="1" t="s">
        <v>73</v>
      </c>
      <c r="G898" s="1" t="s">
        <v>62</v>
      </c>
      <c r="H898" s="20">
        <v>2093</v>
      </c>
      <c r="I898" s="1" t="s">
        <v>23</v>
      </c>
      <c r="J898" s="14" t="s">
        <v>1244</v>
      </c>
      <c r="K898" t="str">
        <f t="shared" si="45"/>
        <v>Muurisolatie</v>
      </c>
      <c r="M898" t="str">
        <f t="shared" si="46"/>
        <v>Klimop</v>
      </c>
      <c r="N898" s="22">
        <f t="shared" si="47"/>
        <v>4</v>
      </c>
    </row>
    <row r="899" spans="1:14" x14ac:dyDescent="0.3">
      <c r="A899" s="1">
        <v>4103159318</v>
      </c>
      <c r="B899" s="62">
        <v>4</v>
      </c>
      <c r="C899" s="33">
        <v>410290006</v>
      </c>
      <c r="D899" s="14" t="s">
        <v>1245</v>
      </c>
      <c r="E899" s="22" t="s">
        <v>1217</v>
      </c>
      <c r="F899" s="1" t="s">
        <v>69</v>
      </c>
      <c r="G899" s="1" t="s">
        <v>62</v>
      </c>
      <c r="H899" s="20">
        <v>1361</v>
      </c>
      <c r="I899" s="1" t="s">
        <v>23</v>
      </c>
      <c r="J899" s="14" t="s">
        <v>1246</v>
      </c>
      <c r="K899" t="str">
        <f t="shared" si="45"/>
        <v>Muurisolatie</v>
      </c>
      <c r="M899" t="str">
        <f t="shared" si="46"/>
        <v>Studio 3</v>
      </c>
      <c r="N899" s="22">
        <f t="shared" si="47"/>
        <v>4</v>
      </c>
    </row>
    <row r="900" spans="1:14" x14ac:dyDescent="0.3">
      <c r="A900" s="1">
        <v>4103159318</v>
      </c>
      <c r="B900" s="62">
        <v>4</v>
      </c>
      <c r="C900" s="33">
        <v>410290006</v>
      </c>
      <c r="D900" s="14" t="s">
        <v>1247</v>
      </c>
      <c r="E900" s="22" t="s">
        <v>1217</v>
      </c>
      <c r="F900" s="1" t="s">
        <v>1232</v>
      </c>
      <c r="G900" s="1" t="s">
        <v>199</v>
      </c>
      <c r="H900" s="45">
        <v>1350</v>
      </c>
      <c r="I900" s="1" t="s">
        <v>23</v>
      </c>
      <c r="J900" s="14" t="s">
        <v>1248</v>
      </c>
      <c r="K900" t="str">
        <f t="shared" si="45"/>
        <v>Vloerisolatie</v>
      </c>
      <c r="M900" t="str">
        <f t="shared" si="46"/>
        <v>Triangel</v>
      </c>
      <c r="N900" s="22">
        <f t="shared" si="47"/>
        <v>4</v>
      </c>
    </row>
    <row r="901" spans="1:14" x14ac:dyDescent="0.3">
      <c r="A901" s="1">
        <v>4103159318</v>
      </c>
      <c r="B901" s="62">
        <v>10</v>
      </c>
      <c r="C901" s="33">
        <v>410290006</v>
      </c>
      <c r="D901" s="14" t="s">
        <v>70</v>
      </c>
      <c r="E901" s="22" t="s">
        <v>1217</v>
      </c>
      <c r="F901" s="1" t="s">
        <v>71</v>
      </c>
      <c r="G901" s="1" t="s">
        <v>42</v>
      </c>
      <c r="H901" s="20">
        <v>1787</v>
      </c>
      <c r="I901" s="1" t="s">
        <v>23</v>
      </c>
      <c r="J901" s="14" t="s">
        <v>1242</v>
      </c>
      <c r="K901" t="str">
        <f t="shared" si="45"/>
        <v>Isoleren pompen/kranen/hydraulica</v>
      </c>
      <c r="M901" t="str">
        <f t="shared" si="46"/>
        <v>Geldenaaksebaan (achteraan)</v>
      </c>
      <c r="N901" s="22">
        <f t="shared" si="47"/>
        <v>10</v>
      </c>
    </row>
    <row r="902" spans="1:14" x14ac:dyDescent="0.3">
      <c r="A902" s="1">
        <v>4103159318</v>
      </c>
      <c r="B902" s="62">
        <v>10</v>
      </c>
      <c r="C902" s="33">
        <v>410290006</v>
      </c>
      <c r="D902" s="14" t="s">
        <v>72</v>
      </c>
      <c r="E902" s="22" t="s">
        <v>1217</v>
      </c>
      <c r="F902" s="1" t="s">
        <v>73</v>
      </c>
      <c r="G902" s="1" t="s">
        <v>201</v>
      </c>
      <c r="H902" s="20">
        <v>3600</v>
      </c>
      <c r="I902" s="1" t="s">
        <v>23</v>
      </c>
      <c r="J902" s="14" t="s">
        <v>1241</v>
      </c>
      <c r="K902" t="str">
        <f t="shared" si="45"/>
        <v>Schrijnwerkrenovatie</v>
      </c>
      <c r="M902" t="str">
        <f t="shared" si="46"/>
        <v>Klimop</v>
      </c>
      <c r="N902" s="22">
        <f t="shared" si="47"/>
        <v>10</v>
      </c>
    </row>
    <row r="903" spans="1:14" x14ac:dyDescent="0.3">
      <c r="A903" s="1">
        <v>4103159318</v>
      </c>
      <c r="B903" s="62">
        <v>11</v>
      </c>
      <c r="C903" s="33">
        <v>410290006</v>
      </c>
      <c r="D903" s="14" t="s">
        <v>1238</v>
      </c>
      <c r="E903" s="22" t="s">
        <v>1217</v>
      </c>
      <c r="F903" s="1" t="s">
        <v>1239</v>
      </c>
      <c r="G903" s="1" t="s">
        <v>201</v>
      </c>
      <c r="H903" s="20">
        <v>10500</v>
      </c>
      <c r="I903" s="1" t="s">
        <v>23</v>
      </c>
      <c r="J903" s="14" t="s">
        <v>1240</v>
      </c>
      <c r="K903" t="str">
        <f t="shared" si="45"/>
        <v>Schrijnwerkrenovatie</v>
      </c>
      <c r="M903" t="str">
        <f t="shared" si="46"/>
        <v>Secretariaat</v>
      </c>
      <c r="N903" s="22">
        <f t="shared" si="47"/>
        <v>11</v>
      </c>
    </row>
    <row r="904" spans="1:14" x14ac:dyDescent="0.3">
      <c r="A904" s="1">
        <v>4103159318</v>
      </c>
      <c r="B904" s="62">
        <v>12</v>
      </c>
      <c r="C904" s="33">
        <v>410290006</v>
      </c>
      <c r="D904" s="14" t="s">
        <v>1216</v>
      </c>
      <c r="E904" s="22" t="s">
        <v>1217</v>
      </c>
      <c r="F904" s="1" t="s">
        <v>1218</v>
      </c>
      <c r="G904" s="1" t="s">
        <v>210</v>
      </c>
      <c r="H904" s="20">
        <v>30300</v>
      </c>
      <c r="I904" s="1" t="s">
        <v>23</v>
      </c>
      <c r="J904" s="20" t="s">
        <v>1219</v>
      </c>
      <c r="K904" t="str">
        <f t="shared" si="45"/>
        <v>Stookplaatsrenovatie</v>
      </c>
      <c r="M904" t="str">
        <f t="shared" si="46"/>
        <v>Herberg Stanske</v>
      </c>
      <c r="N904" s="22">
        <f t="shared" si="47"/>
        <v>12</v>
      </c>
    </row>
    <row r="905" spans="1:14" x14ac:dyDescent="0.3">
      <c r="A905" s="1">
        <v>4103159318</v>
      </c>
      <c r="B905" s="62">
        <v>12</v>
      </c>
      <c r="C905" s="33">
        <v>410290006</v>
      </c>
      <c r="D905" s="14" t="s">
        <v>1216</v>
      </c>
      <c r="E905" s="22" t="s">
        <v>1217</v>
      </c>
      <c r="F905" s="1" t="s">
        <v>1218</v>
      </c>
      <c r="G905" s="1" t="s">
        <v>193</v>
      </c>
      <c r="H905" s="20">
        <v>22386</v>
      </c>
      <c r="I905" s="1" t="s">
        <v>23</v>
      </c>
      <c r="J905" s="20" t="s">
        <v>1220</v>
      </c>
      <c r="K905" t="str">
        <f t="shared" si="45"/>
        <v>Schrijnwerkrenovatie Hout</v>
      </c>
      <c r="M905" t="str">
        <f t="shared" si="46"/>
        <v>Herberg Stanske</v>
      </c>
      <c r="N905" s="22">
        <f t="shared" si="47"/>
        <v>12</v>
      </c>
    </row>
    <row r="906" spans="1:14" x14ac:dyDescent="0.3">
      <c r="A906" s="1">
        <v>4103159318</v>
      </c>
      <c r="B906" s="62">
        <v>12</v>
      </c>
      <c r="C906" s="33">
        <v>410290006</v>
      </c>
      <c r="D906" s="14" t="s">
        <v>1216</v>
      </c>
      <c r="E906" s="22" t="s">
        <v>1217</v>
      </c>
      <c r="F906" s="1" t="s">
        <v>1218</v>
      </c>
      <c r="G906" s="1" t="s">
        <v>192</v>
      </c>
      <c r="H906" s="20">
        <v>21375</v>
      </c>
      <c r="I906" s="1" t="s">
        <v>23</v>
      </c>
      <c r="J906" s="20" t="s">
        <v>1221</v>
      </c>
      <c r="K906" t="str">
        <f t="shared" si="45"/>
        <v>Buitengevel</v>
      </c>
      <c r="M906" t="str">
        <f t="shared" si="46"/>
        <v>Herberg Stanske</v>
      </c>
      <c r="N906" s="22">
        <f t="shared" si="47"/>
        <v>12</v>
      </c>
    </row>
    <row r="907" spans="1:14" x14ac:dyDescent="0.3">
      <c r="A907" s="1">
        <v>4103159318</v>
      </c>
      <c r="B907" s="62">
        <v>12</v>
      </c>
      <c r="C907" s="33">
        <v>410290006</v>
      </c>
      <c r="D907" s="14" t="s">
        <v>1216</v>
      </c>
      <c r="E907" s="22" t="s">
        <v>1217</v>
      </c>
      <c r="F907" s="1" t="s">
        <v>1218</v>
      </c>
      <c r="G907" s="1" t="s">
        <v>56</v>
      </c>
      <c r="H907" s="20">
        <v>20100</v>
      </c>
      <c r="I907" s="1" t="s">
        <v>23</v>
      </c>
      <c r="J907" s="20" t="s">
        <v>1222</v>
      </c>
      <c r="K907" t="str">
        <f t="shared" si="45"/>
        <v>Overige</v>
      </c>
      <c r="M907" t="str">
        <f t="shared" si="46"/>
        <v>Herberg Stanske</v>
      </c>
      <c r="N907" s="22">
        <f t="shared" si="47"/>
        <v>12</v>
      </c>
    </row>
    <row r="908" spans="1:14" x14ac:dyDescent="0.3">
      <c r="A908" s="1">
        <v>4103159318</v>
      </c>
      <c r="B908" s="62">
        <v>12</v>
      </c>
      <c r="C908" s="33">
        <v>410290006</v>
      </c>
      <c r="D908" s="14" t="s">
        <v>1216</v>
      </c>
      <c r="E908" s="22" t="s">
        <v>1217</v>
      </c>
      <c r="F908" s="1" t="s">
        <v>1218</v>
      </c>
      <c r="G908" s="1" t="s">
        <v>190</v>
      </c>
      <c r="H908" s="20">
        <v>14850</v>
      </c>
      <c r="I908" s="1" t="s">
        <v>23</v>
      </c>
      <c r="J908" s="20" t="s">
        <v>1223</v>
      </c>
      <c r="K908" t="str">
        <f t="shared" si="45"/>
        <v>Warmtepompen en koeling</v>
      </c>
      <c r="M908" t="str">
        <f t="shared" si="46"/>
        <v>Herberg Stanske</v>
      </c>
      <c r="N908" s="22">
        <f t="shared" si="47"/>
        <v>12</v>
      </c>
    </row>
    <row r="909" spans="1:14" x14ac:dyDescent="0.3">
      <c r="A909" s="1">
        <v>4103159318</v>
      </c>
      <c r="B909" s="62">
        <v>12</v>
      </c>
      <c r="C909" s="33">
        <v>410290006</v>
      </c>
      <c r="D909" s="14" t="s">
        <v>1216</v>
      </c>
      <c r="E909" s="22" t="s">
        <v>1217</v>
      </c>
      <c r="F909" s="1" t="s">
        <v>1218</v>
      </c>
      <c r="G909" s="1" t="s">
        <v>265</v>
      </c>
      <c r="H909" s="20">
        <v>8494</v>
      </c>
      <c r="I909" s="1" t="s">
        <v>23</v>
      </c>
      <c r="J909" s="20" t="s">
        <v>1224</v>
      </c>
      <c r="K909" t="str">
        <f t="shared" si="45"/>
        <v>Dakisolatie hellend dak</v>
      </c>
      <c r="M909" t="str">
        <f t="shared" si="46"/>
        <v>Herberg Stanske</v>
      </c>
      <c r="N909" s="22">
        <f t="shared" si="47"/>
        <v>12</v>
      </c>
    </row>
    <row r="910" spans="1:14" x14ac:dyDescent="0.3">
      <c r="A910" s="1">
        <v>4103159318</v>
      </c>
      <c r="B910" s="62">
        <v>12</v>
      </c>
      <c r="C910" s="33">
        <v>410290006</v>
      </c>
      <c r="D910" s="14" t="s">
        <v>1216</v>
      </c>
      <c r="E910" s="22" t="s">
        <v>1217</v>
      </c>
      <c r="F910" s="1" t="s">
        <v>1218</v>
      </c>
      <c r="G910" s="1" t="s">
        <v>148</v>
      </c>
      <c r="H910" s="20">
        <v>5520</v>
      </c>
      <c r="I910" s="1" t="s">
        <v>23</v>
      </c>
      <c r="J910" s="20" t="s">
        <v>1229</v>
      </c>
      <c r="K910" t="str">
        <f t="shared" si="45"/>
        <v>Renovatie SWW</v>
      </c>
      <c r="M910" t="str">
        <f t="shared" si="46"/>
        <v>Herberg Stanske</v>
      </c>
      <c r="N910" s="22">
        <f t="shared" si="47"/>
        <v>12</v>
      </c>
    </row>
    <row r="911" spans="1:14" x14ac:dyDescent="0.3">
      <c r="A911" s="1">
        <v>4103159318</v>
      </c>
      <c r="B911" s="62">
        <v>12</v>
      </c>
      <c r="C911" s="33">
        <v>410290006</v>
      </c>
      <c r="D911" s="14" t="s">
        <v>1216</v>
      </c>
      <c r="E911" s="22" t="s">
        <v>1217</v>
      </c>
      <c r="F911" s="1" t="s">
        <v>1218</v>
      </c>
      <c r="G911" s="1" t="s">
        <v>198</v>
      </c>
      <c r="H911" s="20">
        <v>3930</v>
      </c>
      <c r="I911" s="1" t="s">
        <v>23</v>
      </c>
      <c r="J911" s="20" t="s">
        <v>1230</v>
      </c>
      <c r="K911" t="str">
        <f t="shared" si="45"/>
        <v>Vloerisolatie (onder de vloerplaat)</v>
      </c>
      <c r="M911" t="str">
        <f t="shared" si="46"/>
        <v>Herberg Stanske</v>
      </c>
      <c r="N911" s="22">
        <f t="shared" si="47"/>
        <v>12</v>
      </c>
    </row>
    <row r="912" spans="1:14" x14ac:dyDescent="0.3">
      <c r="A912" s="1">
        <v>4103159318</v>
      </c>
      <c r="B912" s="62">
        <v>12</v>
      </c>
      <c r="C912" s="33">
        <v>410290006</v>
      </c>
      <c r="D912" s="14" t="s">
        <v>1216</v>
      </c>
      <c r="E912" s="22" t="s">
        <v>1217</v>
      </c>
      <c r="F912" s="1" t="s">
        <v>1218</v>
      </c>
      <c r="G912" s="1" t="s">
        <v>198</v>
      </c>
      <c r="H912" s="20">
        <v>2714</v>
      </c>
      <c r="I912" s="1" t="s">
        <v>23</v>
      </c>
      <c r="J912" s="20" t="s">
        <v>1235</v>
      </c>
      <c r="K912" t="str">
        <f t="shared" si="45"/>
        <v>Vloerisolatie (onder de vloerplaat)</v>
      </c>
      <c r="M912" t="str">
        <f t="shared" si="46"/>
        <v>Herberg Stanske</v>
      </c>
      <c r="N912" s="22">
        <f t="shared" si="47"/>
        <v>12</v>
      </c>
    </row>
    <row r="913" spans="1:14" x14ac:dyDescent="0.3">
      <c r="A913" s="1">
        <v>4103159318</v>
      </c>
      <c r="B913" s="62">
        <v>12</v>
      </c>
      <c r="C913" s="33">
        <v>410290006</v>
      </c>
      <c r="D913" s="14" t="s">
        <v>1216</v>
      </c>
      <c r="E913" s="22" t="s">
        <v>1217</v>
      </c>
      <c r="F913" s="1" t="s">
        <v>1218</v>
      </c>
      <c r="G913" s="1" t="s">
        <v>193</v>
      </c>
      <c r="H913" s="20">
        <v>1092</v>
      </c>
      <c r="I913" s="1" t="s">
        <v>23</v>
      </c>
      <c r="J913" s="20" t="s">
        <v>1236</v>
      </c>
      <c r="K913" t="str">
        <f t="shared" si="45"/>
        <v>Schrijnwerkrenovatie Hout</v>
      </c>
      <c r="M913" t="str">
        <f t="shared" si="46"/>
        <v>Herberg Stanske</v>
      </c>
      <c r="N913" s="22">
        <f t="shared" si="47"/>
        <v>12</v>
      </c>
    </row>
    <row r="914" spans="1:14" x14ac:dyDescent="0.3">
      <c r="A914" s="1">
        <v>4103159318</v>
      </c>
      <c r="B914" s="62">
        <v>12</v>
      </c>
      <c r="C914" s="33">
        <v>410290006</v>
      </c>
      <c r="D914" s="14" t="s">
        <v>1225</v>
      </c>
      <c r="E914" s="22" t="s">
        <v>1217</v>
      </c>
      <c r="F914" s="1" t="s">
        <v>73</v>
      </c>
      <c r="G914" s="1" t="s">
        <v>109</v>
      </c>
      <c r="H914" s="20">
        <v>6000</v>
      </c>
      <c r="I914" s="1" t="s">
        <v>23</v>
      </c>
      <c r="J914" s="20" t="s">
        <v>1226</v>
      </c>
      <c r="K914" t="str">
        <f t="shared" si="45"/>
        <v>Zonneboiler</v>
      </c>
      <c r="M914" t="str">
        <f t="shared" si="46"/>
        <v>Klimop</v>
      </c>
      <c r="N914" s="22">
        <f t="shared" si="47"/>
        <v>12</v>
      </c>
    </row>
    <row r="915" spans="1:14" x14ac:dyDescent="0.3">
      <c r="A915" s="1">
        <v>4103159318</v>
      </c>
      <c r="B915" s="62">
        <v>12</v>
      </c>
      <c r="C915" s="33">
        <v>410290006</v>
      </c>
      <c r="D915" s="14" t="s">
        <v>1227</v>
      </c>
      <c r="E915" s="22" t="s">
        <v>1217</v>
      </c>
      <c r="F915" s="1" t="s">
        <v>69</v>
      </c>
      <c r="G915" s="1" t="s">
        <v>109</v>
      </c>
      <c r="H915" s="20">
        <v>6000</v>
      </c>
      <c r="I915" s="1" t="s">
        <v>23</v>
      </c>
      <c r="J915" s="20" t="s">
        <v>1228</v>
      </c>
      <c r="K915" t="str">
        <f t="shared" si="45"/>
        <v>Zonneboiler</v>
      </c>
      <c r="M915" t="str">
        <f t="shared" si="46"/>
        <v>Studio 3</v>
      </c>
      <c r="N915" s="22">
        <f t="shared" si="47"/>
        <v>12</v>
      </c>
    </row>
    <row r="916" spans="1:14" x14ac:dyDescent="0.3">
      <c r="A916" s="1">
        <v>4103159318</v>
      </c>
      <c r="B916" s="62">
        <v>12</v>
      </c>
      <c r="C916" s="33">
        <v>410290006</v>
      </c>
      <c r="D916" s="14" t="s">
        <v>1231</v>
      </c>
      <c r="E916" s="22" t="s">
        <v>1217</v>
      </c>
      <c r="F916" s="1" t="s">
        <v>1232</v>
      </c>
      <c r="G916" s="1" t="s">
        <v>62</v>
      </c>
      <c r="H916" s="20">
        <v>3600</v>
      </c>
      <c r="I916" s="1" t="s">
        <v>23</v>
      </c>
      <c r="J916" s="20" t="s">
        <v>1233</v>
      </c>
      <c r="K916" t="str">
        <f t="shared" si="45"/>
        <v>Muurisolatie</v>
      </c>
      <c r="M916" t="str">
        <f t="shared" si="46"/>
        <v>Triangel</v>
      </c>
      <c r="N916" s="22">
        <f t="shared" si="47"/>
        <v>12</v>
      </c>
    </row>
    <row r="917" spans="1:14" x14ac:dyDescent="0.3">
      <c r="A917" s="1">
        <v>4103159318</v>
      </c>
      <c r="B917" s="62">
        <v>12</v>
      </c>
      <c r="C917" s="33">
        <v>410290006</v>
      </c>
      <c r="D917" s="14" t="s">
        <v>1231</v>
      </c>
      <c r="E917" s="22" t="s">
        <v>1217</v>
      </c>
      <c r="F917" s="1" t="s">
        <v>1232</v>
      </c>
      <c r="G917" s="1" t="s">
        <v>109</v>
      </c>
      <c r="H917" s="20">
        <v>3000</v>
      </c>
      <c r="I917" s="1" t="s">
        <v>23</v>
      </c>
      <c r="J917" s="20" t="s">
        <v>1234</v>
      </c>
      <c r="K917" t="str">
        <f t="shared" si="45"/>
        <v>Zonneboiler</v>
      </c>
      <c r="M917" t="str">
        <f t="shared" si="46"/>
        <v>Triangel</v>
      </c>
      <c r="N917" s="22">
        <f t="shared" si="47"/>
        <v>12</v>
      </c>
    </row>
    <row r="918" spans="1:14" x14ac:dyDescent="0.3">
      <c r="A918" s="1">
        <v>4103159318</v>
      </c>
      <c r="B918" s="62" t="s">
        <v>20</v>
      </c>
      <c r="C918" s="33">
        <v>410290006</v>
      </c>
      <c r="D918" s="14" t="s">
        <v>5337</v>
      </c>
      <c r="E918" s="22" t="s">
        <v>1217</v>
      </c>
      <c r="F918" s="1" t="s">
        <v>1237</v>
      </c>
      <c r="G918" s="1" t="s">
        <v>474</v>
      </c>
      <c r="H918" s="20">
        <v>3536</v>
      </c>
      <c r="I918" s="1" t="s">
        <v>23</v>
      </c>
      <c r="J918" s="14" t="s">
        <v>5338</v>
      </c>
      <c r="K918" t="str">
        <f t="shared" si="45"/>
        <v>PV-panelen</v>
      </c>
      <c r="M918" t="str">
        <f t="shared" si="46"/>
        <v>de Pijl nieuwbouw</v>
      </c>
      <c r="N918" s="22" t="str">
        <f t="shared" si="47"/>
        <v>R1</v>
      </c>
    </row>
    <row r="919" spans="1:14" x14ac:dyDescent="0.3">
      <c r="A919" s="1">
        <v>4103159318</v>
      </c>
      <c r="B919" s="62" t="s">
        <v>20</v>
      </c>
      <c r="C919" s="33">
        <v>410290006</v>
      </c>
      <c r="D919" s="14" t="s">
        <v>5335</v>
      </c>
      <c r="E919" s="22" t="s">
        <v>1217</v>
      </c>
      <c r="F919" s="1" t="s">
        <v>1218</v>
      </c>
      <c r="G919" s="1" t="s">
        <v>474</v>
      </c>
      <c r="H919" s="20">
        <v>1016</v>
      </c>
      <c r="I919" s="1" t="s">
        <v>23</v>
      </c>
      <c r="J919" s="14" t="s">
        <v>5336</v>
      </c>
      <c r="K919" t="str">
        <f t="shared" si="45"/>
        <v>PV-panelen</v>
      </c>
      <c r="M919" t="str">
        <f t="shared" si="46"/>
        <v>Herberg Stanske</v>
      </c>
      <c r="N919" s="22" t="str">
        <f t="shared" si="47"/>
        <v>R1</v>
      </c>
    </row>
    <row r="920" spans="1:14" x14ac:dyDescent="0.3">
      <c r="A920" s="1">
        <v>4103159318</v>
      </c>
      <c r="B920" s="62" t="s">
        <v>20</v>
      </c>
      <c r="C920" s="33">
        <v>410290006</v>
      </c>
      <c r="D920" s="14" t="s">
        <v>5339</v>
      </c>
      <c r="E920" s="22" t="s">
        <v>1217</v>
      </c>
      <c r="F920" s="1" t="s">
        <v>68</v>
      </c>
      <c r="G920" s="1" t="s">
        <v>474</v>
      </c>
      <c r="H920" s="20">
        <v>1910</v>
      </c>
      <c r="I920" s="1" t="s">
        <v>23</v>
      </c>
      <c r="J920" s="14" t="s">
        <v>5340</v>
      </c>
      <c r="K920" t="str">
        <f t="shared" si="45"/>
        <v>PV-panelen</v>
      </c>
      <c r="M920" t="str">
        <f t="shared" si="46"/>
        <v>Oudebaan</v>
      </c>
      <c r="N920" s="22" t="str">
        <f t="shared" si="47"/>
        <v>R1</v>
      </c>
    </row>
    <row r="921" spans="1:14" x14ac:dyDescent="0.3">
      <c r="A921" s="1">
        <v>4103159318</v>
      </c>
      <c r="B921" s="62" t="s">
        <v>20</v>
      </c>
      <c r="C921" s="33">
        <v>410290006</v>
      </c>
      <c r="D921" s="14" t="s">
        <v>5333</v>
      </c>
      <c r="E921" s="22" t="s">
        <v>1217</v>
      </c>
      <c r="F921" s="1" t="s">
        <v>1232</v>
      </c>
      <c r="G921" s="1" t="s">
        <v>474</v>
      </c>
      <c r="H921" s="20">
        <v>1079</v>
      </c>
      <c r="I921" s="1" t="s">
        <v>23</v>
      </c>
      <c r="J921" s="14" t="s">
        <v>5334</v>
      </c>
      <c r="K921" t="str">
        <f t="shared" si="45"/>
        <v>PV-panelen</v>
      </c>
      <c r="M921" t="str">
        <f t="shared" si="46"/>
        <v>Triangel</v>
      </c>
      <c r="N921" s="22" t="str">
        <f t="shared" si="47"/>
        <v>R1</v>
      </c>
    </row>
    <row r="922" spans="1:14" x14ac:dyDescent="0.3">
      <c r="A922" s="1">
        <v>4108948368</v>
      </c>
      <c r="B922" s="62">
        <v>3</v>
      </c>
      <c r="C922" s="33">
        <v>410412146</v>
      </c>
      <c r="D922" s="14" t="s">
        <v>1266</v>
      </c>
      <c r="E922" s="22" t="s">
        <v>1267</v>
      </c>
      <c r="F922" s="1" t="s">
        <v>1268</v>
      </c>
      <c r="G922" s="1" t="s">
        <v>195</v>
      </c>
      <c r="H922" s="45">
        <v>75000</v>
      </c>
      <c r="I922" s="1" t="s">
        <v>23</v>
      </c>
      <c r="J922" s="14" t="s">
        <v>1269</v>
      </c>
      <c r="K922" t="str">
        <f t="shared" si="45"/>
        <v>Dakisolatie</v>
      </c>
      <c r="M922" t="str">
        <f t="shared" si="46"/>
        <v>Harmonie</v>
      </c>
      <c r="N922" s="22">
        <f t="shared" si="47"/>
        <v>3</v>
      </c>
    </row>
    <row r="923" spans="1:14" x14ac:dyDescent="0.3">
      <c r="A923" s="1">
        <v>4108948368</v>
      </c>
      <c r="B923" s="62">
        <v>3</v>
      </c>
      <c r="C923" s="33">
        <v>410412146</v>
      </c>
      <c r="D923" s="56" t="s">
        <v>1266</v>
      </c>
      <c r="E923" s="22" t="s">
        <v>1267</v>
      </c>
      <c r="F923" s="55" t="s">
        <v>1268</v>
      </c>
      <c r="G923" s="1" t="s">
        <v>129</v>
      </c>
      <c r="H923" s="45">
        <v>30000</v>
      </c>
      <c r="I923" s="1" t="s">
        <v>23</v>
      </c>
      <c r="J923" s="14" t="s">
        <v>1270</v>
      </c>
      <c r="K923" t="str">
        <f t="shared" si="45"/>
        <v>Renovatie beglazing</v>
      </c>
      <c r="M923" t="str">
        <f t="shared" si="46"/>
        <v>Harmonie</v>
      </c>
      <c r="N923" s="22">
        <f t="shared" si="47"/>
        <v>3</v>
      </c>
    </row>
    <row r="924" spans="1:14" x14ac:dyDescent="0.3">
      <c r="A924" s="1">
        <v>4104486631</v>
      </c>
      <c r="B924" s="62" t="s">
        <v>20</v>
      </c>
      <c r="C924" s="33">
        <v>410422737</v>
      </c>
      <c r="D924" s="14" t="s">
        <v>5341</v>
      </c>
      <c r="E924" s="22" t="s">
        <v>5342</v>
      </c>
      <c r="F924" s="1" t="s">
        <v>5343</v>
      </c>
      <c r="G924" s="1" t="s">
        <v>148</v>
      </c>
      <c r="H924" s="20">
        <v>1680</v>
      </c>
      <c r="I924" s="1" t="s">
        <v>23</v>
      </c>
      <c r="J924" s="14" t="s">
        <v>5344</v>
      </c>
      <c r="K924" t="str">
        <f t="shared" si="45"/>
        <v>Renovatie SWW</v>
      </c>
      <c r="M924" t="str">
        <f t="shared" si="46"/>
        <v>De Giek</v>
      </c>
      <c r="N924" s="22" t="str">
        <f t="shared" si="47"/>
        <v>R1</v>
      </c>
    </row>
    <row r="925" spans="1:14" x14ac:dyDescent="0.3">
      <c r="A925" s="1">
        <v>4104486631</v>
      </c>
      <c r="B925" s="62" t="s">
        <v>20</v>
      </c>
      <c r="C925" s="33">
        <v>410422737</v>
      </c>
      <c r="D925" s="14" t="s">
        <v>5341</v>
      </c>
      <c r="E925" s="22" t="s">
        <v>5342</v>
      </c>
      <c r="F925" s="1" t="s">
        <v>5343</v>
      </c>
      <c r="G925" s="1" t="s">
        <v>474</v>
      </c>
      <c r="H925" s="20">
        <v>4988</v>
      </c>
      <c r="I925" s="1" t="s">
        <v>23</v>
      </c>
      <c r="J925" s="14" t="s">
        <v>5345</v>
      </c>
      <c r="K925" t="str">
        <f t="shared" si="45"/>
        <v>PV-panelen</v>
      </c>
      <c r="M925" t="str">
        <f t="shared" si="46"/>
        <v>De Giek</v>
      </c>
      <c r="N925" s="22" t="str">
        <f t="shared" si="47"/>
        <v>R1</v>
      </c>
    </row>
    <row r="926" spans="1:14" x14ac:dyDescent="0.3">
      <c r="A926" s="1">
        <v>4104486631</v>
      </c>
      <c r="B926" s="62" t="s">
        <v>20</v>
      </c>
      <c r="C926" s="33">
        <v>410422737</v>
      </c>
      <c r="D926" s="14" t="s">
        <v>5341</v>
      </c>
      <c r="E926" s="22" t="s">
        <v>5342</v>
      </c>
      <c r="F926" s="1" t="s">
        <v>5343</v>
      </c>
      <c r="G926" s="1" t="s">
        <v>46</v>
      </c>
      <c r="H926" s="20">
        <v>2100</v>
      </c>
      <c r="I926" s="1" t="s">
        <v>23</v>
      </c>
      <c r="J926" s="14" t="s">
        <v>5346</v>
      </c>
      <c r="K926" t="str">
        <f t="shared" si="45"/>
        <v>Monitoring</v>
      </c>
      <c r="M926" t="str">
        <f t="shared" si="46"/>
        <v>De Giek</v>
      </c>
      <c r="N926" s="22" t="str">
        <f t="shared" si="47"/>
        <v>R1</v>
      </c>
    </row>
    <row r="927" spans="1:14" x14ac:dyDescent="0.3">
      <c r="A927" s="1">
        <v>4104486631</v>
      </c>
      <c r="B927" s="62" t="s">
        <v>20</v>
      </c>
      <c r="C927" s="33">
        <v>410422737</v>
      </c>
      <c r="D927" s="14" t="s">
        <v>5362</v>
      </c>
      <c r="E927" s="22" t="s">
        <v>5342</v>
      </c>
      <c r="F927" s="1" t="s">
        <v>5363</v>
      </c>
      <c r="G927" s="1" t="s">
        <v>42</v>
      </c>
      <c r="H927" s="20">
        <v>2376</v>
      </c>
      <c r="I927" s="1" t="s">
        <v>23</v>
      </c>
      <c r="J927" s="14" t="s">
        <v>5364</v>
      </c>
      <c r="K927" t="str">
        <f t="shared" si="45"/>
        <v>Isoleren pompen/kranen/hydraulica</v>
      </c>
      <c r="M927" t="str">
        <f t="shared" si="46"/>
        <v>Tevona Dagcentrum (Blok B)</v>
      </c>
      <c r="N927" s="22" t="str">
        <f t="shared" si="47"/>
        <v>R1</v>
      </c>
    </row>
    <row r="928" spans="1:14" x14ac:dyDescent="0.3">
      <c r="A928" s="1">
        <v>4104486631</v>
      </c>
      <c r="B928" s="62" t="s">
        <v>20</v>
      </c>
      <c r="C928" s="33">
        <v>410422737</v>
      </c>
      <c r="D928" s="14" t="s">
        <v>5362</v>
      </c>
      <c r="E928" s="22" t="s">
        <v>5342</v>
      </c>
      <c r="F928" s="1" t="s">
        <v>5363</v>
      </c>
      <c r="G928" s="1" t="s">
        <v>43</v>
      </c>
      <c r="H928" s="20">
        <v>1234</v>
      </c>
      <c r="I928" s="1" t="s">
        <v>23</v>
      </c>
      <c r="J928" s="14" t="s">
        <v>5365</v>
      </c>
      <c r="K928" t="str">
        <f t="shared" si="45"/>
        <v>Regeltechn.verwarming</v>
      </c>
      <c r="M928" t="str">
        <f t="shared" si="46"/>
        <v>Tevona Dagcentrum (Blok B)</v>
      </c>
      <c r="N928" s="22" t="str">
        <f t="shared" si="47"/>
        <v>R1</v>
      </c>
    </row>
    <row r="929" spans="1:14" x14ac:dyDescent="0.3">
      <c r="A929" s="1">
        <v>4104486631</v>
      </c>
      <c r="B929" s="62" t="s">
        <v>20</v>
      </c>
      <c r="C929" s="33">
        <v>410422737</v>
      </c>
      <c r="D929" s="14" t="s">
        <v>5352</v>
      </c>
      <c r="E929" s="22" t="s">
        <v>5342</v>
      </c>
      <c r="F929" s="1" t="s">
        <v>5353</v>
      </c>
      <c r="G929" s="1" t="s">
        <v>42</v>
      </c>
      <c r="H929" s="20">
        <v>648</v>
      </c>
      <c r="I929" s="1" t="s">
        <v>23</v>
      </c>
      <c r="J929" s="14" t="s">
        <v>5354</v>
      </c>
      <c r="K929" t="str">
        <f t="shared" si="45"/>
        <v>Isoleren pompen/kranen/hydraulica</v>
      </c>
      <c r="M929" t="str">
        <f t="shared" si="46"/>
        <v>Tevona De Es (Blok D)</v>
      </c>
      <c r="N929" s="22" t="str">
        <f t="shared" si="47"/>
        <v>R1</v>
      </c>
    </row>
    <row r="930" spans="1:14" x14ac:dyDescent="0.3">
      <c r="A930" s="1">
        <v>4104486631</v>
      </c>
      <c r="B930" s="62" t="s">
        <v>20</v>
      </c>
      <c r="C930" s="33">
        <v>410422737</v>
      </c>
      <c r="D930" s="14" t="s">
        <v>5358</v>
      </c>
      <c r="E930" s="22" t="s">
        <v>5342</v>
      </c>
      <c r="F930" s="1" t="s">
        <v>5359</v>
      </c>
      <c r="G930" s="1" t="s">
        <v>42</v>
      </c>
      <c r="H930" s="20">
        <v>1377</v>
      </c>
      <c r="I930" s="1" t="s">
        <v>23</v>
      </c>
      <c r="J930" s="14" t="s">
        <v>5360</v>
      </c>
      <c r="K930" t="str">
        <f t="shared" si="45"/>
        <v>Isoleren pompen/kranen/hydraulica</v>
      </c>
      <c r="M930" t="str">
        <f t="shared" si="46"/>
        <v>Tevona Dienstencentrum (Blok C)</v>
      </c>
      <c r="N930" s="22" t="str">
        <f t="shared" si="47"/>
        <v>R1</v>
      </c>
    </row>
    <row r="931" spans="1:14" x14ac:dyDescent="0.3">
      <c r="A931" s="1">
        <v>4104486631</v>
      </c>
      <c r="B931" s="62" t="s">
        <v>20</v>
      </c>
      <c r="C931" s="33">
        <v>410422737</v>
      </c>
      <c r="D931" s="14" t="s">
        <v>5358</v>
      </c>
      <c r="E931" s="22" t="s">
        <v>5342</v>
      </c>
      <c r="F931" s="1" t="s">
        <v>5359</v>
      </c>
      <c r="G931" s="1" t="s">
        <v>43</v>
      </c>
      <c r="H931" s="20">
        <v>114</v>
      </c>
      <c r="I931" s="1" t="s">
        <v>23</v>
      </c>
      <c r="J931" s="14" t="s">
        <v>5361</v>
      </c>
      <c r="K931" t="str">
        <f t="shared" si="45"/>
        <v>Regeltechn.verwarming</v>
      </c>
      <c r="M931" t="str">
        <f t="shared" si="46"/>
        <v>Tevona Dienstencentrum (Blok C)</v>
      </c>
      <c r="N931" s="22" t="str">
        <f t="shared" si="47"/>
        <v>R1</v>
      </c>
    </row>
    <row r="932" spans="1:14" x14ac:dyDescent="0.3">
      <c r="A932" s="1">
        <v>4104486631</v>
      </c>
      <c r="B932" s="62" t="s">
        <v>20</v>
      </c>
      <c r="C932" s="33">
        <v>410422737</v>
      </c>
      <c r="D932" s="14" t="s">
        <v>5347</v>
      </c>
      <c r="E932" s="22" t="s">
        <v>5342</v>
      </c>
      <c r="F932" s="1" t="s">
        <v>5348</v>
      </c>
      <c r="G932" s="1" t="s">
        <v>195</v>
      </c>
      <c r="H932" s="20">
        <v>3419</v>
      </c>
      <c r="I932" s="1" t="s">
        <v>23</v>
      </c>
      <c r="J932" s="14" t="s">
        <v>5349</v>
      </c>
      <c r="K932" t="str">
        <f t="shared" si="45"/>
        <v>Dakisolatie</v>
      </c>
      <c r="M932" t="str">
        <f t="shared" si="46"/>
        <v>WZC (blok A)</v>
      </c>
      <c r="N932" s="22" t="str">
        <f t="shared" si="47"/>
        <v>R1</v>
      </c>
    </row>
    <row r="933" spans="1:14" x14ac:dyDescent="0.3">
      <c r="A933" s="1">
        <v>4104486631</v>
      </c>
      <c r="B933" s="62" t="s">
        <v>20</v>
      </c>
      <c r="C933" s="33">
        <v>410422737</v>
      </c>
      <c r="D933" s="14" t="s">
        <v>5347</v>
      </c>
      <c r="E933" s="22" t="s">
        <v>5342</v>
      </c>
      <c r="F933" s="1" t="s">
        <v>5348</v>
      </c>
      <c r="G933" s="1" t="s">
        <v>109</v>
      </c>
      <c r="H933" s="20">
        <v>9506</v>
      </c>
      <c r="I933" s="1" t="s">
        <v>23</v>
      </c>
      <c r="J933" s="14" t="s">
        <v>5350</v>
      </c>
      <c r="K933" t="str">
        <f t="shared" si="45"/>
        <v>Zonneboiler</v>
      </c>
      <c r="M933" t="str">
        <f t="shared" si="46"/>
        <v>WZC (blok A)</v>
      </c>
      <c r="N933" s="22" t="str">
        <f t="shared" si="47"/>
        <v>R1</v>
      </c>
    </row>
    <row r="934" spans="1:14" x14ac:dyDescent="0.3">
      <c r="A934" s="1">
        <v>4104486631</v>
      </c>
      <c r="B934" s="62" t="s">
        <v>20</v>
      </c>
      <c r="C934" s="33">
        <v>410422737</v>
      </c>
      <c r="D934" s="14" t="s">
        <v>5347</v>
      </c>
      <c r="E934" s="22" t="s">
        <v>5342</v>
      </c>
      <c r="F934" s="1" t="s">
        <v>5348</v>
      </c>
      <c r="G934" s="1" t="s">
        <v>42</v>
      </c>
      <c r="H934" s="20">
        <v>1170</v>
      </c>
      <c r="I934" s="1" t="s">
        <v>23</v>
      </c>
      <c r="J934" s="14" t="s">
        <v>5351</v>
      </c>
      <c r="K934" t="str">
        <f t="shared" si="45"/>
        <v>Isoleren pompen/kranen/hydraulica</v>
      </c>
      <c r="M934" t="str">
        <f t="shared" si="46"/>
        <v>WZC (blok A)</v>
      </c>
      <c r="N934" s="22" t="str">
        <f t="shared" si="47"/>
        <v>R1</v>
      </c>
    </row>
    <row r="935" spans="1:14" x14ac:dyDescent="0.3">
      <c r="A935" s="1">
        <v>4104486631</v>
      </c>
      <c r="B935" s="62" t="s">
        <v>20</v>
      </c>
      <c r="C935" s="33">
        <v>410422737</v>
      </c>
      <c r="D935" s="14" t="s">
        <v>5347</v>
      </c>
      <c r="E935" s="22" t="s">
        <v>5342</v>
      </c>
      <c r="F935" s="1" t="s">
        <v>5348</v>
      </c>
      <c r="G935" s="1" t="s">
        <v>62</v>
      </c>
      <c r="H935" s="20">
        <v>16354</v>
      </c>
      <c r="I935" s="1" t="s">
        <v>23</v>
      </c>
      <c r="J935" s="14" t="s">
        <v>5355</v>
      </c>
      <c r="K935" t="str">
        <f t="shared" si="45"/>
        <v>Muurisolatie</v>
      </c>
      <c r="M935" t="str">
        <f t="shared" si="46"/>
        <v>WZC (blok A)</v>
      </c>
      <c r="N935" s="22" t="str">
        <f t="shared" si="47"/>
        <v>R1</v>
      </c>
    </row>
    <row r="936" spans="1:14" x14ac:dyDescent="0.3">
      <c r="A936" s="1">
        <v>4104486631</v>
      </c>
      <c r="B936" s="62" t="s">
        <v>20</v>
      </c>
      <c r="C936" s="33">
        <v>410422737</v>
      </c>
      <c r="D936" s="14" t="s">
        <v>5347</v>
      </c>
      <c r="E936" s="22" t="s">
        <v>5342</v>
      </c>
      <c r="F936" s="1" t="s">
        <v>5348</v>
      </c>
      <c r="G936" s="1" t="s">
        <v>199</v>
      </c>
      <c r="H936" s="20">
        <v>23459</v>
      </c>
      <c r="I936" s="1" t="s">
        <v>23</v>
      </c>
      <c r="J936" s="14" t="s">
        <v>5356</v>
      </c>
      <c r="K936" t="str">
        <f t="shared" si="45"/>
        <v>Vloerisolatie</v>
      </c>
      <c r="M936" t="str">
        <f t="shared" si="46"/>
        <v>WZC (blok A)</v>
      </c>
      <c r="N936" s="22" t="str">
        <f t="shared" si="47"/>
        <v>R1</v>
      </c>
    </row>
    <row r="937" spans="1:14" x14ac:dyDescent="0.3">
      <c r="A937" s="1">
        <v>4104486631</v>
      </c>
      <c r="B937" s="62" t="s">
        <v>20</v>
      </c>
      <c r="C937" s="33">
        <v>410422737</v>
      </c>
      <c r="D937" s="14" t="s">
        <v>5347</v>
      </c>
      <c r="E937" s="22" t="s">
        <v>5342</v>
      </c>
      <c r="F937" s="1" t="s">
        <v>5348</v>
      </c>
      <c r="G937" s="1" t="s">
        <v>474</v>
      </c>
      <c r="H937" s="20">
        <v>10663</v>
      </c>
      <c r="I937" s="1" t="s">
        <v>23</v>
      </c>
      <c r="J937" s="14" t="s">
        <v>5357</v>
      </c>
      <c r="K937" t="str">
        <f t="shared" si="45"/>
        <v>PV-panelen</v>
      </c>
      <c r="M937" t="str">
        <f t="shared" si="46"/>
        <v>WZC (blok A)</v>
      </c>
      <c r="N937" s="22" t="str">
        <f t="shared" si="47"/>
        <v>R1</v>
      </c>
    </row>
    <row r="938" spans="1:14" x14ac:dyDescent="0.3">
      <c r="A938" s="1">
        <v>4109069116</v>
      </c>
      <c r="B938" s="62">
        <v>4</v>
      </c>
      <c r="C938" s="33">
        <v>410424222</v>
      </c>
      <c r="D938" s="14" t="s">
        <v>1274</v>
      </c>
      <c r="E938" s="22" t="s">
        <v>1272</v>
      </c>
      <c r="F938" s="1" t="s">
        <v>1275</v>
      </c>
      <c r="G938" s="1" t="s">
        <v>195</v>
      </c>
      <c r="H938" s="20">
        <v>225597</v>
      </c>
      <c r="I938" s="1" t="s">
        <v>23</v>
      </c>
      <c r="J938" s="14" t="s">
        <v>1276</v>
      </c>
      <c r="K938" t="str">
        <f t="shared" si="45"/>
        <v>Dakisolatie</v>
      </c>
      <c r="M938" t="str">
        <f t="shared" si="46"/>
        <v>Onze Lieve-vrouw Ziekenhuis Aalst</v>
      </c>
      <c r="N938" s="22">
        <f t="shared" si="47"/>
        <v>4</v>
      </c>
    </row>
    <row r="939" spans="1:14" x14ac:dyDescent="0.3">
      <c r="A939" s="1">
        <v>4109069116</v>
      </c>
      <c r="B939" s="62">
        <v>4</v>
      </c>
      <c r="C939" s="33">
        <v>410424222</v>
      </c>
      <c r="D939" s="14" t="s">
        <v>1277</v>
      </c>
      <c r="E939" s="22" t="s">
        <v>1272</v>
      </c>
      <c r="F939" s="1" t="s">
        <v>1278</v>
      </c>
      <c r="G939" s="1" t="s">
        <v>195</v>
      </c>
      <c r="H939" s="20">
        <v>86365</v>
      </c>
      <c r="I939" s="1" t="s">
        <v>23</v>
      </c>
      <c r="J939" s="14" t="s">
        <v>1279</v>
      </c>
      <c r="K939" t="str">
        <f t="shared" si="45"/>
        <v>Dakisolatie</v>
      </c>
      <c r="M939" t="str">
        <f t="shared" si="46"/>
        <v>Onze Lieve-Vrouw Ziekenhuis Asse</v>
      </c>
      <c r="N939" s="22">
        <f t="shared" si="47"/>
        <v>4</v>
      </c>
    </row>
    <row r="940" spans="1:14" x14ac:dyDescent="0.3">
      <c r="A940" s="1">
        <v>4109069116</v>
      </c>
      <c r="B940" s="62">
        <v>4</v>
      </c>
      <c r="C940" s="33">
        <v>410424222</v>
      </c>
      <c r="D940" s="14" t="s">
        <v>1277</v>
      </c>
      <c r="E940" s="22" t="s">
        <v>1272</v>
      </c>
      <c r="F940" s="1" t="s">
        <v>1278</v>
      </c>
      <c r="G940" s="1" t="s">
        <v>1280</v>
      </c>
      <c r="H940" s="20">
        <v>36248</v>
      </c>
      <c r="I940" s="1" t="s">
        <v>23</v>
      </c>
      <c r="J940" s="14" t="s">
        <v>1281</v>
      </c>
      <c r="K940" t="str">
        <f t="shared" si="45"/>
        <v>WKK</v>
      </c>
      <c r="M940" t="str">
        <f t="shared" si="46"/>
        <v>Onze Lieve-Vrouw Ziekenhuis Asse</v>
      </c>
      <c r="N940" s="22">
        <f t="shared" si="47"/>
        <v>4</v>
      </c>
    </row>
    <row r="941" spans="1:14" x14ac:dyDescent="0.3">
      <c r="A941" s="1">
        <v>4109069116</v>
      </c>
      <c r="B941" s="62">
        <v>4</v>
      </c>
      <c r="C941" s="33">
        <v>410424222</v>
      </c>
      <c r="D941" s="21" t="s">
        <v>449</v>
      </c>
      <c r="E941" s="22" t="s">
        <v>1272</v>
      </c>
      <c r="F941" s="1" t="s">
        <v>450</v>
      </c>
      <c r="G941" s="1" t="s">
        <v>42</v>
      </c>
      <c r="H941" s="45">
        <v>1808</v>
      </c>
      <c r="I941" s="1" t="s">
        <v>23</v>
      </c>
      <c r="J941" s="14" t="s">
        <v>1282</v>
      </c>
      <c r="K941" t="str">
        <f t="shared" si="45"/>
        <v>Isoleren pompen/kranen/hydraulica</v>
      </c>
      <c r="M941" t="str">
        <f t="shared" si="46"/>
        <v>Onze Lieve-Vrouw Ziekenhuis Ninove</v>
      </c>
      <c r="N941" s="22">
        <f t="shared" si="47"/>
        <v>4</v>
      </c>
    </row>
    <row r="942" spans="1:14" x14ac:dyDescent="0.3">
      <c r="A942" s="1">
        <v>4109069116</v>
      </c>
      <c r="B942" s="62" t="s">
        <v>1271</v>
      </c>
      <c r="C942" s="33">
        <v>410424222</v>
      </c>
      <c r="D942" s="14" t="s">
        <v>1274</v>
      </c>
      <c r="E942" s="22" t="s">
        <v>1272</v>
      </c>
      <c r="F942" s="1" t="s">
        <v>1275</v>
      </c>
      <c r="G942" s="1" t="s">
        <v>195</v>
      </c>
      <c r="H942" s="20">
        <v>13404</v>
      </c>
      <c r="I942" s="1" t="s">
        <v>23</v>
      </c>
      <c r="J942" s="14" t="s">
        <v>1276</v>
      </c>
      <c r="K942" t="str">
        <f t="shared" si="45"/>
        <v>Dakisolatie</v>
      </c>
      <c r="M942" t="str">
        <f t="shared" si="46"/>
        <v>Onze Lieve-vrouw Ziekenhuis Aalst</v>
      </c>
      <c r="N942" s="22" t="str">
        <f t="shared" si="47"/>
        <v>4bis</v>
      </c>
    </row>
    <row r="943" spans="1:14" x14ac:dyDescent="0.3">
      <c r="A943" s="1">
        <v>4109069116</v>
      </c>
      <c r="B943" s="65" t="s">
        <v>1271</v>
      </c>
      <c r="C943" s="33">
        <v>410424222</v>
      </c>
      <c r="D943" s="28" t="s">
        <v>449</v>
      </c>
      <c r="E943" s="22" t="s">
        <v>1272</v>
      </c>
      <c r="F943" s="39" t="s">
        <v>450</v>
      </c>
      <c r="G943" s="39" t="s">
        <v>148</v>
      </c>
      <c r="H943" s="29">
        <v>13934</v>
      </c>
      <c r="I943" s="1" t="s">
        <v>23</v>
      </c>
      <c r="J943" s="28" t="s">
        <v>1273</v>
      </c>
      <c r="K943" t="str">
        <f t="shared" si="45"/>
        <v>Renovatie SWW</v>
      </c>
      <c r="M943" t="str">
        <f t="shared" si="46"/>
        <v>Onze Lieve-Vrouw Ziekenhuis Ninove</v>
      </c>
      <c r="N943" s="22" t="str">
        <f t="shared" si="47"/>
        <v>4bis</v>
      </c>
    </row>
    <row r="944" spans="1:14" x14ac:dyDescent="0.3">
      <c r="A944" s="1">
        <v>4105353679</v>
      </c>
      <c r="B944" s="62">
        <v>1</v>
      </c>
      <c r="C944" s="33">
        <v>410509443</v>
      </c>
      <c r="D944" s="21" t="s">
        <v>1283</v>
      </c>
      <c r="E944" s="22" t="s">
        <v>5366</v>
      </c>
      <c r="F944" s="1" t="s">
        <v>1284</v>
      </c>
      <c r="G944" s="1" t="s">
        <v>327</v>
      </c>
      <c r="H944" s="45">
        <v>28320</v>
      </c>
      <c r="I944" s="1" t="s">
        <v>23</v>
      </c>
      <c r="J944" s="14" t="s">
        <v>1285</v>
      </c>
      <c r="K944" t="str">
        <f t="shared" si="45"/>
        <v>Regeltechn. verwarming</v>
      </c>
      <c r="M944" t="str">
        <f t="shared" si="46"/>
        <v>WZC Kannunik Triest vzw</v>
      </c>
      <c r="N944" s="22">
        <f t="shared" si="47"/>
        <v>1</v>
      </c>
    </row>
    <row r="945" spans="1:14" x14ac:dyDescent="0.3">
      <c r="A945" s="1">
        <v>4105353679</v>
      </c>
      <c r="B945" s="62">
        <v>1</v>
      </c>
      <c r="C945" s="33">
        <v>410509443</v>
      </c>
      <c r="D945" s="14" t="s">
        <v>1283</v>
      </c>
      <c r="E945" s="22" t="s">
        <v>5366</v>
      </c>
      <c r="F945" s="1" t="s">
        <v>1284</v>
      </c>
      <c r="G945" s="1" t="s">
        <v>88</v>
      </c>
      <c r="H945" s="20">
        <v>4800</v>
      </c>
      <c r="I945" s="1" t="s">
        <v>23</v>
      </c>
      <c r="J945" s="14" t="s">
        <v>1286</v>
      </c>
      <c r="K945" t="str">
        <f t="shared" si="45"/>
        <v>Vervangen pompen</v>
      </c>
      <c r="M945" t="str">
        <f t="shared" si="46"/>
        <v>WZC Kannunik Triest vzw</v>
      </c>
      <c r="N945" s="22">
        <f t="shared" si="47"/>
        <v>1</v>
      </c>
    </row>
    <row r="946" spans="1:14" x14ac:dyDescent="0.3">
      <c r="A946" s="1">
        <v>4105353679</v>
      </c>
      <c r="B946" s="62">
        <v>13</v>
      </c>
      <c r="C946" s="33">
        <v>410509443</v>
      </c>
      <c r="D946" s="14" t="s">
        <v>6023</v>
      </c>
      <c r="E946" s="22" t="s">
        <v>5366</v>
      </c>
      <c r="F946" s="1" t="s">
        <v>5367</v>
      </c>
      <c r="G946" s="1" t="s">
        <v>210</v>
      </c>
      <c r="H946" s="14">
        <v>302684.76</v>
      </c>
      <c r="I946" s="1" t="s">
        <v>23</v>
      </c>
      <c r="J946" s="20" t="s">
        <v>6024</v>
      </c>
      <c r="K946" t="str">
        <f t="shared" si="45"/>
        <v>Stookplaatsrenovatie</v>
      </c>
      <c r="M946" t="str">
        <f t="shared" si="46"/>
        <v>WZC Kanunnik Triest vzw</v>
      </c>
      <c r="N946" s="22">
        <f t="shared" si="47"/>
        <v>13</v>
      </c>
    </row>
    <row r="947" spans="1:14" x14ac:dyDescent="0.3">
      <c r="A947" s="1">
        <v>4105353679</v>
      </c>
      <c r="B947" s="62" t="s">
        <v>20</v>
      </c>
      <c r="C947" s="33">
        <v>410509443</v>
      </c>
      <c r="D947" s="14" t="s">
        <v>5368</v>
      </c>
      <c r="E947" s="22" t="s">
        <v>5366</v>
      </c>
      <c r="F947" s="1" t="s">
        <v>5367</v>
      </c>
      <c r="G947" s="1" t="s">
        <v>5258</v>
      </c>
      <c r="H947" s="20">
        <v>30300</v>
      </c>
      <c r="I947" s="1" t="s">
        <v>23</v>
      </c>
      <c r="J947" s="14" t="s">
        <v>5369</v>
      </c>
      <c r="K947" t="str">
        <f t="shared" si="45"/>
        <v>Relighting</v>
      </c>
      <c r="M947" t="str">
        <f t="shared" si="46"/>
        <v>WZC Kanunnik Triest vzw</v>
      </c>
      <c r="N947" s="22" t="str">
        <f t="shared" si="47"/>
        <v>R1</v>
      </c>
    </row>
    <row r="948" spans="1:14" x14ac:dyDescent="0.3">
      <c r="A948" s="1">
        <v>4110188581</v>
      </c>
      <c r="B948" s="62">
        <v>7</v>
      </c>
      <c r="C948" s="33">
        <v>410536167</v>
      </c>
      <c r="D948" s="14" t="s">
        <v>1287</v>
      </c>
      <c r="E948" s="22" t="s">
        <v>1288</v>
      </c>
      <c r="F948" s="1" t="s">
        <v>1289</v>
      </c>
      <c r="G948" s="1" t="s">
        <v>242</v>
      </c>
      <c r="H948" s="20">
        <v>364</v>
      </c>
      <c r="I948" s="1" t="s">
        <v>23</v>
      </c>
      <c r="J948" s="14" t="s">
        <v>1292</v>
      </c>
      <c r="K948" t="str">
        <f t="shared" si="45"/>
        <v>Regeltechnisch</v>
      </c>
      <c r="M948" t="str">
        <f t="shared" si="46"/>
        <v>vzw. Ons Kinderhuis</v>
      </c>
      <c r="N948" s="22">
        <f t="shared" si="47"/>
        <v>7</v>
      </c>
    </row>
    <row r="949" spans="1:14" x14ac:dyDescent="0.3">
      <c r="A949" s="1">
        <v>4110188581</v>
      </c>
      <c r="B949" s="62">
        <v>7</v>
      </c>
      <c r="C949" s="33">
        <v>410536167</v>
      </c>
      <c r="D949" s="14" t="s">
        <v>1287</v>
      </c>
      <c r="E949" s="22" t="s">
        <v>1288</v>
      </c>
      <c r="F949" s="1" t="s">
        <v>1289</v>
      </c>
      <c r="G949" s="1" t="s">
        <v>42</v>
      </c>
      <c r="H949" s="20">
        <v>30</v>
      </c>
      <c r="I949" s="1" t="s">
        <v>23</v>
      </c>
      <c r="J949" s="20" t="s">
        <v>1293</v>
      </c>
      <c r="K949" t="str">
        <f t="shared" si="45"/>
        <v>Isoleren pompen/kranen/hydraulica</v>
      </c>
      <c r="M949" t="str">
        <f t="shared" si="46"/>
        <v>vzw. Ons Kinderhuis</v>
      </c>
      <c r="N949" s="22">
        <f t="shared" si="47"/>
        <v>7</v>
      </c>
    </row>
    <row r="950" spans="1:14" x14ac:dyDescent="0.3">
      <c r="A950" s="1">
        <v>4110188581</v>
      </c>
      <c r="B950" s="62" t="s">
        <v>357</v>
      </c>
      <c r="C950" s="33">
        <v>410536167</v>
      </c>
      <c r="D950" s="14" t="s">
        <v>1287</v>
      </c>
      <c r="E950" s="22" t="s">
        <v>1288</v>
      </c>
      <c r="F950" s="1" t="s">
        <v>1289</v>
      </c>
      <c r="G950" s="1" t="s">
        <v>255</v>
      </c>
      <c r="H950" s="20">
        <v>6533</v>
      </c>
      <c r="I950" s="1" t="s">
        <v>23</v>
      </c>
      <c r="J950" s="14" t="s">
        <v>1291</v>
      </c>
      <c r="K950" t="str">
        <f t="shared" si="45"/>
        <v>Gebouwisolatie</v>
      </c>
      <c r="M950" t="str">
        <f t="shared" si="46"/>
        <v>vzw. Ons Kinderhuis</v>
      </c>
      <c r="N950" s="22" t="str">
        <f t="shared" si="47"/>
        <v>6a</v>
      </c>
    </row>
    <row r="951" spans="1:14" x14ac:dyDescent="0.3">
      <c r="A951" s="1">
        <v>4110188581</v>
      </c>
      <c r="B951" s="62" t="s">
        <v>324</v>
      </c>
      <c r="C951" s="33">
        <v>410536167</v>
      </c>
      <c r="D951" s="14" t="s">
        <v>1287</v>
      </c>
      <c r="E951" s="22" t="s">
        <v>1288</v>
      </c>
      <c r="F951" s="1" t="s">
        <v>1289</v>
      </c>
      <c r="G951" s="1" t="s">
        <v>195</v>
      </c>
      <c r="H951" s="20">
        <v>6000</v>
      </c>
      <c r="I951" s="1" t="s">
        <v>23</v>
      </c>
      <c r="J951" s="14" t="s">
        <v>1290</v>
      </c>
      <c r="K951" t="str">
        <f t="shared" si="45"/>
        <v>Dakisolatie</v>
      </c>
      <c r="M951" t="str">
        <f t="shared" si="46"/>
        <v>vzw. Ons Kinderhuis</v>
      </c>
      <c r="N951" s="22" t="str">
        <f t="shared" si="47"/>
        <v>6c</v>
      </c>
    </row>
    <row r="952" spans="1:14" x14ac:dyDescent="0.3">
      <c r="A952" s="1">
        <v>4110392481</v>
      </c>
      <c r="B952" s="62">
        <v>4</v>
      </c>
      <c r="C952" s="33">
        <v>410556557</v>
      </c>
      <c r="D952" s="14" t="s">
        <v>1298</v>
      </c>
      <c r="E952" s="22" t="s">
        <v>1295</v>
      </c>
      <c r="F952" s="1" t="s">
        <v>1296</v>
      </c>
      <c r="G952" s="1" t="s">
        <v>88</v>
      </c>
      <c r="H952" s="20">
        <v>11767.8</v>
      </c>
      <c r="I952" s="1" t="s">
        <v>23</v>
      </c>
      <c r="J952" s="14" t="s">
        <v>1299</v>
      </c>
      <c r="K952" t="str">
        <f t="shared" si="45"/>
        <v>Vervangen pompen</v>
      </c>
      <c r="M952" t="str">
        <f t="shared" si="46"/>
        <v>Leiehome</v>
      </c>
      <c r="N952" s="22">
        <f t="shared" si="47"/>
        <v>4</v>
      </c>
    </row>
    <row r="953" spans="1:14" x14ac:dyDescent="0.3">
      <c r="A953" s="1">
        <v>4110392481</v>
      </c>
      <c r="B953" s="62">
        <v>4</v>
      </c>
      <c r="C953" s="33">
        <v>410556557</v>
      </c>
      <c r="D953" s="14" t="s">
        <v>1298</v>
      </c>
      <c r="E953" s="22" t="s">
        <v>1295</v>
      </c>
      <c r="F953" s="1" t="s">
        <v>1296</v>
      </c>
      <c r="G953" s="1" t="s">
        <v>42</v>
      </c>
      <c r="H953" s="20">
        <v>5263</v>
      </c>
      <c r="I953" s="1" t="s">
        <v>23</v>
      </c>
      <c r="J953" s="14" t="s">
        <v>1300</v>
      </c>
      <c r="K953" t="str">
        <f t="shared" si="45"/>
        <v>Isoleren pompen/kranen/hydraulica</v>
      </c>
      <c r="M953" t="str">
        <f t="shared" si="46"/>
        <v>Leiehome</v>
      </c>
      <c r="N953" s="22">
        <f t="shared" si="47"/>
        <v>4</v>
      </c>
    </row>
    <row r="954" spans="1:14" x14ac:dyDescent="0.3">
      <c r="A954" s="1">
        <v>4110392481</v>
      </c>
      <c r="B954" s="62">
        <v>12</v>
      </c>
      <c r="C954" s="33">
        <v>410556557</v>
      </c>
      <c r="D954" s="14" t="s">
        <v>1294</v>
      </c>
      <c r="E954" s="22" t="s">
        <v>1295</v>
      </c>
      <c r="F954" s="1" t="s">
        <v>1296</v>
      </c>
      <c r="G954" s="1" t="s">
        <v>255</v>
      </c>
      <c r="H954" s="20">
        <v>486576</v>
      </c>
      <c r="I954" s="1" t="s">
        <v>23</v>
      </c>
      <c r="J954" s="14" t="s">
        <v>1297</v>
      </c>
      <c r="K954" t="str">
        <f t="shared" si="45"/>
        <v>Gebouwisolatie</v>
      </c>
      <c r="M954" t="str">
        <f t="shared" si="46"/>
        <v>Leiehome</v>
      </c>
      <c r="N954" s="22">
        <f t="shared" si="47"/>
        <v>12</v>
      </c>
    </row>
    <row r="955" spans="1:14" x14ac:dyDescent="0.3">
      <c r="A955" s="1">
        <v>4110534016</v>
      </c>
      <c r="B955" s="62">
        <v>7</v>
      </c>
      <c r="C955" s="33">
        <v>410570712</v>
      </c>
      <c r="D955" s="14" t="s">
        <v>1301</v>
      </c>
      <c r="E955" s="22" t="s">
        <v>1302</v>
      </c>
      <c r="F955" s="1" t="s">
        <v>1303</v>
      </c>
      <c r="G955" s="1" t="s">
        <v>56</v>
      </c>
      <c r="H955" s="20">
        <v>7044</v>
      </c>
      <c r="I955" s="1" t="s">
        <v>23</v>
      </c>
      <c r="J955" s="14" t="s">
        <v>1304</v>
      </c>
      <c r="K955" t="str">
        <f t="shared" ref="K955:K1018" si="48">G955</f>
        <v>Overige</v>
      </c>
      <c r="M955" t="str">
        <f t="shared" ref="M955:M1018" si="49">F955</f>
        <v>MFC Sint-Lievenspoort</v>
      </c>
      <c r="N955" s="22">
        <f t="shared" ref="N955:N1018" si="50">B955</f>
        <v>7</v>
      </c>
    </row>
    <row r="956" spans="1:14" x14ac:dyDescent="0.3">
      <c r="A956" s="1">
        <v>4110538981</v>
      </c>
      <c r="B956" s="62">
        <v>1</v>
      </c>
      <c r="C956" s="33">
        <v>410571207</v>
      </c>
      <c r="D956" s="21" t="s">
        <v>1308</v>
      </c>
      <c r="E956" s="22" t="s">
        <v>6258</v>
      </c>
      <c r="F956" s="1" t="s">
        <v>1309</v>
      </c>
      <c r="G956" s="1" t="s">
        <v>210</v>
      </c>
      <c r="H956" s="45">
        <v>3883.2</v>
      </c>
      <c r="I956" s="1" t="s">
        <v>23</v>
      </c>
      <c r="J956" s="14" t="s">
        <v>1310</v>
      </c>
      <c r="K956" t="str">
        <f t="shared" si="48"/>
        <v>Stookplaatsrenovatie</v>
      </c>
      <c r="M956" t="str">
        <f t="shared" si="49"/>
        <v>Huize Emmanuel</v>
      </c>
      <c r="N956" s="22">
        <f t="shared" si="50"/>
        <v>1</v>
      </c>
    </row>
    <row r="957" spans="1:14" x14ac:dyDescent="0.3">
      <c r="A957" s="1">
        <v>4110538981</v>
      </c>
      <c r="B957" s="62">
        <v>1</v>
      </c>
      <c r="C957" s="33">
        <v>410571207</v>
      </c>
      <c r="D957" s="14" t="s">
        <v>1311</v>
      </c>
      <c r="E957" s="22" t="s">
        <v>6258</v>
      </c>
      <c r="F957" s="1" t="s">
        <v>1306</v>
      </c>
      <c r="G957" s="1" t="s">
        <v>88</v>
      </c>
      <c r="H957" s="20">
        <v>1378</v>
      </c>
      <c r="I957" s="1" t="s">
        <v>23</v>
      </c>
      <c r="J957" s="14" t="s">
        <v>1312</v>
      </c>
      <c r="K957" t="str">
        <f t="shared" si="48"/>
        <v>Vervangen pompen</v>
      </c>
      <c r="M957" t="str">
        <f t="shared" si="49"/>
        <v>MFC Ten Dries</v>
      </c>
      <c r="N957" s="22">
        <f t="shared" si="50"/>
        <v>1</v>
      </c>
    </row>
    <row r="958" spans="1:14" x14ac:dyDescent="0.3">
      <c r="A958" s="1">
        <v>4110538981</v>
      </c>
      <c r="B958" s="62">
        <v>5</v>
      </c>
      <c r="C958" s="33">
        <v>410571207</v>
      </c>
      <c r="D958" s="21" t="s">
        <v>1305</v>
      </c>
      <c r="E958" s="22" t="s">
        <v>6258</v>
      </c>
      <c r="F958" s="1" t="s">
        <v>1306</v>
      </c>
      <c r="G958" s="1" t="s">
        <v>329</v>
      </c>
      <c r="H958" s="45">
        <v>20640</v>
      </c>
      <c r="I958" s="1" t="s">
        <v>23</v>
      </c>
      <c r="J958" s="14" t="s">
        <v>1307</v>
      </c>
      <c r="K958" t="str">
        <f t="shared" si="48"/>
        <v>Relighting/relamping</v>
      </c>
      <c r="M958" t="str">
        <f t="shared" si="49"/>
        <v>MFC Ten Dries</v>
      </c>
      <c r="N958" s="22">
        <f t="shared" si="50"/>
        <v>5</v>
      </c>
    </row>
    <row r="959" spans="1:14" x14ac:dyDescent="0.3">
      <c r="A959" s="1">
        <v>4113360868</v>
      </c>
      <c r="B959" s="62">
        <v>7</v>
      </c>
      <c r="C959" s="33">
        <v>410853396</v>
      </c>
      <c r="D959" s="14" t="s">
        <v>1372</v>
      </c>
      <c r="E959" s="22" t="s">
        <v>1313</v>
      </c>
      <c r="F959" s="1" t="s">
        <v>1373</v>
      </c>
      <c r="G959" s="1" t="s">
        <v>201</v>
      </c>
      <c r="H959" s="20">
        <v>7800</v>
      </c>
      <c r="I959" s="1" t="s">
        <v>23</v>
      </c>
      <c r="J959" s="14" t="s">
        <v>1374</v>
      </c>
      <c r="K959" t="str">
        <f t="shared" si="48"/>
        <v>Schrijnwerkrenovatie</v>
      </c>
      <c r="M959" t="str">
        <f t="shared" si="49"/>
        <v>Aankoopdienst</v>
      </c>
      <c r="N959" s="22">
        <f t="shared" si="50"/>
        <v>7</v>
      </c>
    </row>
    <row r="960" spans="1:14" x14ac:dyDescent="0.3">
      <c r="A960" s="1">
        <v>4113360868</v>
      </c>
      <c r="B960" s="62">
        <v>7</v>
      </c>
      <c r="C960" s="33">
        <v>410853396</v>
      </c>
      <c r="D960" s="14" t="s">
        <v>1394</v>
      </c>
      <c r="E960" s="22" t="s">
        <v>1313</v>
      </c>
      <c r="F960" s="1" t="s">
        <v>1395</v>
      </c>
      <c r="G960" s="1" t="s">
        <v>42</v>
      </c>
      <c r="H960" s="20">
        <v>2526</v>
      </c>
      <c r="I960" s="1" t="s">
        <v>23</v>
      </c>
      <c r="J960" s="14" t="s">
        <v>1396</v>
      </c>
      <c r="K960" t="str">
        <f t="shared" si="48"/>
        <v>Isoleren pompen/kranen/hydraulica</v>
      </c>
      <c r="M960" t="str">
        <f t="shared" si="49"/>
        <v>Datteljees</v>
      </c>
      <c r="N960" s="22">
        <f t="shared" si="50"/>
        <v>7</v>
      </c>
    </row>
    <row r="961" spans="1:14" x14ac:dyDescent="0.3">
      <c r="A961" s="1">
        <v>4113360868</v>
      </c>
      <c r="B961" s="62">
        <v>7</v>
      </c>
      <c r="C961" s="33">
        <v>410853396</v>
      </c>
      <c r="D961" s="14" t="s">
        <v>1384</v>
      </c>
      <c r="E961" s="22" t="s">
        <v>1313</v>
      </c>
      <c r="F961" s="1" t="s">
        <v>80</v>
      </c>
      <c r="G961" s="1" t="s">
        <v>210</v>
      </c>
      <c r="H961" s="20">
        <v>3987.5999999999995</v>
      </c>
      <c r="I961" s="1" t="s">
        <v>23</v>
      </c>
      <c r="J961" s="14" t="s">
        <v>1385</v>
      </c>
      <c r="K961" t="str">
        <f t="shared" si="48"/>
        <v>Stookplaatsrenovatie</v>
      </c>
      <c r="M961" t="str">
        <f t="shared" si="49"/>
        <v>De Noortpoorte</v>
      </c>
      <c r="N961" s="22">
        <f t="shared" si="50"/>
        <v>7</v>
      </c>
    </row>
    <row r="962" spans="1:14" x14ac:dyDescent="0.3">
      <c r="A962" s="1">
        <v>4113360868</v>
      </c>
      <c r="B962" s="62">
        <v>7</v>
      </c>
      <c r="C962" s="33">
        <v>410853396</v>
      </c>
      <c r="D962" s="14" t="s">
        <v>1381</v>
      </c>
      <c r="E962" s="22" t="s">
        <v>1313</v>
      </c>
      <c r="F962" s="1" t="s">
        <v>1382</v>
      </c>
      <c r="G962" s="1" t="s">
        <v>201</v>
      </c>
      <c r="H962" s="20">
        <v>4500</v>
      </c>
      <c r="I962" s="1" t="s">
        <v>23</v>
      </c>
      <c r="J962" s="14" t="s">
        <v>1383</v>
      </c>
      <c r="K962" t="str">
        <f t="shared" si="48"/>
        <v>Schrijnwerkrenovatie</v>
      </c>
      <c r="M962" t="str">
        <f t="shared" si="49"/>
        <v>De Poorterij</v>
      </c>
      <c r="N962" s="22">
        <f t="shared" si="50"/>
        <v>7</v>
      </c>
    </row>
    <row r="963" spans="1:14" x14ac:dyDescent="0.3">
      <c r="A963" s="1">
        <v>4113360868</v>
      </c>
      <c r="B963" s="62">
        <v>7</v>
      </c>
      <c r="C963" s="33">
        <v>410853396</v>
      </c>
      <c r="D963" s="14" t="s">
        <v>1378</v>
      </c>
      <c r="E963" s="22" t="s">
        <v>1313</v>
      </c>
      <c r="F963" s="1" t="s">
        <v>1379</v>
      </c>
      <c r="G963" s="1" t="s">
        <v>201</v>
      </c>
      <c r="H963" s="20">
        <v>4500</v>
      </c>
      <c r="I963" s="1" t="s">
        <v>23</v>
      </c>
      <c r="J963" s="14" t="s">
        <v>1380</v>
      </c>
      <c r="K963" t="str">
        <f t="shared" si="48"/>
        <v>Schrijnwerkrenovatie</v>
      </c>
      <c r="M963" t="str">
        <f t="shared" si="49"/>
        <v>Feestzaal</v>
      </c>
      <c r="N963" s="22">
        <f t="shared" si="50"/>
        <v>7</v>
      </c>
    </row>
    <row r="964" spans="1:14" x14ac:dyDescent="0.3">
      <c r="A964" s="1">
        <v>4113360868</v>
      </c>
      <c r="B964" s="62">
        <v>7</v>
      </c>
      <c r="C964" s="33">
        <v>410853396</v>
      </c>
      <c r="D964" s="14" t="s">
        <v>1366</v>
      </c>
      <c r="E964" s="22" t="s">
        <v>1313</v>
      </c>
      <c r="F964" s="1" t="s">
        <v>1352</v>
      </c>
      <c r="G964" s="1" t="s">
        <v>201</v>
      </c>
      <c r="H964" s="20">
        <v>9600</v>
      </c>
      <c r="I964" s="1" t="s">
        <v>23</v>
      </c>
      <c r="J964" s="14" t="s">
        <v>1367</v>
      </c>
      <c r="K964" t="str">
        <f t="shared" si="48"/>
        <v>Schrijnwerkrenovatie</v>
      </c>
      <c r="M964" t="str">
        <f t="shared" si="49"/>
        <v>Het Huis aan de Vaart</v>
      </c>
      <c r="N964" s="22">
        <f t="shared" si="50"/>
        <v>7</v>
      </c>
    </row>
    <row r="965" spans="1:14" x14ac:dyDescent="0.3">
      <c r="A965" s="1">
        <v>4113360868</v>
      </c>
      <c r="B965" s="62">
        <v>7</v>
      </c>
      <c r="C965" s="33">
        <v>410853396</v>
      </c>
      <c r="D965" s="14" t="s">
        <v>1370</v>
      </c>
      <c r="E965" s="22" t="s">
        <v>1313</v>
      </c>
      <c r="F965" s="1" t="s">
        <v>78</v>
      </c>
      <c r="G965" s="1" t="s">
        <v>210</v>
      </c>
      <c r="H965" s="20">
        <v>7924.8000000000011</v>
      </c>
      <c r="I965" s="1" t="s">
        <v>23</v>
      </c>
      <c r="J965" s="14" t="s">
        <v>1371</v>
      </c>
      <c r="K965" t="str">
        <f t="shared" si="48"/>
        <v>Stookplaatsrenovatie</v>
      </c>
      <c r="M965" t="str">
        <f t="shared" si="49"/>
        <v>Het Vijverhof loods-schuur</v>
      </c>
      <c r="N965" s="22">
        <f t="shared" si="50"/>
        <v>7</v>
      </c>
    </row>
    <row r="966" spans="1:14" x14ac:dyDescent="0.3">
      <c r="A966" s="1">
        <v>4113360868</v>
      </c>
      <c r="B966" s="62">
        <v>7</v>
      </c>
      <c r="C966" s="33">
        <v>410853396</v>
      </c>
      <c r="D966" s="14" t="s">
        <v>1386</v>
      </c>
      <c r="E966" s="22" t="s">
        <v>1313</v>
      </c>
      <c r="F966" s="1" t="s">
        <v>78</v>
      </c>
      <c r="G966" s="1" t="s">
        <v>201</v>
      </c>
      <c r="H966" s="20">
        <v>3916.8</v>
      </c>
      <c r="I966" s="1" t="s">
        <v>23</v>
      </c>
      <c r="J966" s="14" t="s">
        <v>1387</v>
      </c>
      <c r="K966" t="str">
        <f t="shared" si="48"/>
        <v>Schrijnwerkrenovatie</v>
      </c>
      <c r="M966" t="str">
        <f t="shared" si="49"/>
        <v>Het Vijverhof loods-schuur</v>
      </c>
      <c r="N966" s="22">
        <f t="shared" si="50"/>
        <v>7</v>
      </c>
    </row>
    <row r="967" spans="1:14" x14ac:dyDescent="0.3">
      <c r="A967" s="1">
        <v>4113360868</v>
      </c>
      <c r="B967" s="62">
        <v>7</v>
      </c>
      <c r="C967" s="33">
        <v>410853396</v>
      </c>
      <c r="D967" s="14" t="s">
        <v>1370</v>
      </c>
      <c r="E967" s="22" t="s">
        <v>1313</v>
      </c>
      <c r="F967" s="1" t="s">
        <v>78</v>
      </c>
      <c r="G967" s="1" t="s">
        <v>201</v>
      </c>
      <c r="H967" s="20">
        <v>3916.8</v>
      </c>
      <c r="I967" s="1" t="s">
        <v>23</v>
      </c>
      <c r="J967" s="14" t="s">
        <v>1388</v>
      </c>
      <c r="K967" t="str">
        <f t="shared" si="48"/>
        <v>Schrijnwerkrenovatie</v>
      </c>
      <c r="M967" t="str">
        <f t="shared" si="49"/>
        <v>Het Vijverhof loods-schuur</v>
      </c>
      <c r="N967" s="22">
        <f t="shared" si="50"/>
        <v>7</v>
      </c>
    </row>
    <row r="968" spans="1:14" x14ac:dyDescent="0.3">
      <c r="A968" s="1">
        <v>4113360868</v>
      </c>
      <c r="B968" s="62">
        <v>7</v>
      </c>
      <c r="C968" s="33">
        <v>410853396</v>
      </c>
      <c r="D968" s="14" t="s">
        <v>1362</v>
      </c>
      <c r="E968" s="22" t="s">
        <v>1313</v>
      </c>
      <c r="F968" s="1" t="s">
        <v>81</v>
      </c>
      <c r="G968" s="1" t="s">
        <v>201</v>
      </c>
      <c r="H968" s="20">
        <v>19800</v>
      </c>
      <c r="I968" s="1" t="s">
        <v>23</v>
      </c>
      <c r="J968" s="14" t="s">
        <v>1363</v>
      </c>
      <c r="K968" t="str">
        <f t="shared" si="48"/>
        <v>Schrijnwerkrenovatie</v>
      </c>
      <c r="M968" t="str">
        <f t="shared" si="49"/>
        <v>Keuken</v>
      </c>
      <c r="N968" s="22">
        <f t="shared" si="50"/>
        <v>7</v>
      </c>
    </row>
    <row r="969" spans="1:14" x14ac:dyDescent="0.3">
      <c r="A969" s="1">
        <v>4113360868</v>
      </c>
      <c r="B969" s="62">
        <v>7</v>
      </c>
      <c r="C969" s="33">
        <v>410853396</v>
      </c>
      <c r="D969" s="14" t="s">
        <v>1360</v>
      </c>
      <c r="E969" s="22" t="s">
        <v>1313</v>
      </c>
      <c r="F969" s="1" t="s">
        <v>1318</v>
      </c>
      <c r="G969" s="1" t="s">
        <v>199</v>
      </c>
      <c r="H969" s="20">
        <v>27479.484</v>
      </c>
      <c r="I969" s="1" t="s">
        <v>23</v>
      </c>
      <c r="J969" s="14" t="s">
        <v>1361</v>
      </c>
      <c r="K969" t="str">
        <f t="shared" si="48"/>
        <v>Vloerisolatie</v>
      </c>
      <c r="M969" t="str">
        <f t="shared" si="49"/>
        <v>Maretak-Kerselaar</v>
      </c>
      <c r="N969" s="22">
        <f t="shared" si="50"/>
        <v>7</v>
      </c>
    </row>
    <row r="970" spans="1:14" x14ac:dyDescent="0.3">
      <c r="A970" s="1">
        <v>4113360868</v>
      </c>
      <c r="B970" s="62">
        <v>7</v>
      </c>
      <c r="C970" s="33">
        <v>410853396</v>
      </c>
      <c r="D970" s="14" t="s">
        <v>1392</v>
      </c>
      <c r="E970" s="22" t="s">
        <v>1313</v>
      </c>
      <c r="F970" s="1" t="s">
        <v>1318</v>
      </c>
      <c r="G970" s="1" t="s">
        <v>42</v>
      </c>
      <c r="H970" s="20">
        <v>2748</v>
      </c>
      <c r="I970" s="1" t="s">
        <v>23</v>
      </c>
      <c r="J970" s="14" t="s">
        <v>1393</v>
      </c>
      <c r="K970" t="str">
        <f t="shared" si="48"/>
        <v>Isoleren pompen/kranen/hydraulica</v>
      </c>
      <c r="M970" t="str">
        <f t="shared" si="49"/>
        <v>Maretak-Kerselaar</v>
      </c>
      <c r="N970" s="22">
        <f t="shared" si="50"/>
        <v>7</v>
      </c>
    </row>
    <row r="971" spans="1:14" x14ac:dyDescent="0.3">
      <c r="A971" s="1">
        <v>4113360868</v>
      </c>
      <c r="B971" s="62">
        <v>7</v>
      </c>
      <c r="C971" s="33">
        <v>410853396</v>
      </c>
      <c r="D971" s="14" t="s">
        <v>1360</v>
      </c>
      <c r="E971" s="22" t="s">
        <v>1313</v>
      </c>
      <c r="F971" s="1" t="s">
        <v>1318</v>
      </c>
      <c r="G971" s="1" t="s">
        <v>255</v>
      </c>
      <c r="H971" s="20">
        <v>2442</v>
      </c>
      <c r="I971" s="1" t="s">
        <v>23</v>
      </c>
      <c r="J971" s="14" t="s">
        <v>1397</v>
      </c>
      <c r="K971" t="str">
        <f t="shared" si="48"/>
        <v>Gebouwisolatie</v>
      </c>
      <c r="M971" t="str">
        <f t="shared" si="49"/>
        <v>Maretak-Kerselaar</v>
      </c>
      <c r="N971" s="22">
        <f t="shared" si="50"/>
        <v>7</v>
      </c>
    </row>
    <row r="972" spans="1:14" x14ac:dyDescent="0.3">
      <c r="A972" s="1">
        <v>4113360868</v>
      </c>
      <c r="B972" s="62">
        <v>7</v>
      </c>
      <c r="C972" s="33">
        <v>410853396</v>
      </c>
      <c r="D972" s="14" t="s">
        <v>1364</v>
      </c>
      <c r="E972" s="22" t="s">
        <v>1313</v>
      </c>
      <c r="F972" s="1" t="s">
        <v>84</v>
      </c>
      <c r="G972" s="1" t="s">
        <v>210</v>
      </c>
      <c r="H972" s="20">
        <v>16324.8</v>
      </c>
      <c r="I972" s="1" t="s">
        <v>23</v>
      </c>
      <c r="J972" s="14" t="s">
        <v>1365</v>
      </c>
      <c r="K972" t="str">
        <f t="shared" si="48"/>
        <v>Stookplaatsrenovatie</v>
      </c>
      <c r="M972" t="str">
        <f t="shared" si="49"/>
        <v>Matthijs</v>
      </c>
      <c r="N972" s="22">
        <f t="shared" si="50"/>
        <v>7</v>
      </c>
    </row>
    <row r="973" spans="1:14" x14ac:dyDescent="0.3">
      <c r="A973" s="1">
        <v>4113360868</v>
      </c>
      <c r="B973" s="62">
        <v>7</v>
      </c>
      <c r="C973" s="33">
        <v>410853396</v>
      </c>
      <c r="D973" s="14" t="s">
        <v>1399</v>
      </c>
      <c r="E973" s="22" t="s">
        <v>1313</v>
      </c>
      <c r="F973" s="1" t="s">
        <v>191</v>
      </c>
      <c r="G973" s="1" t="s">
        <v>201</v>
      </c>
      <c r="H973" s="45">
        <v>1800</v>
      </c>
      <c r="I973" s="1" t="s">
        <v>23</v>
      </c>
      <c r="J973" s="14" t="s">
        <v>1400</v>
      </c>
      <c r="K973" t="str">
        <f t="shared" si="48"/>
        <v>Schrijnwerkrenovatie</v>
      </c>
      <c r="M973" t="str">
        <f t="shared" si="49"/>
        <v>Pleingebouw</v>
      </c>
      <c r="N973" s="22">
        <f t="shared" si="50"/>
        <v>7</v>
      </c>
    </row>
    <row r="974" spans="1:14" x14ac:dyDescent="0.3">
      <c r="A974" s="1">
        <v>4113360868</v>
      </c>
      <c r="B974" s="62">
        <v>7</v>
      </c>
      <c r="C974" s="33">
        <v>410853396</v>
      </c>
      <c r="D974" s="14" t="s">
        <v>1358</v>
      </c>
      <c r="E974" s="22" t="s">
        <v>1313</v>
      </c>
      <c r="F974" s="1" t="s">
        <v>1315</v>
      </c>
      <c r="G974" s="1" t="s">
        <v>195</v>
      </c>
      <c r="H974" s="20">
        <v>32400</v>
      </c>
      <c r="I974" s="1" t="s">
        <v>23</v>
      </c>
      <c r="J974" s="14" t="s">
        <v>1359</v>
      </c>
      <c r="K974" t="str">
        <f t="shared" si="48"/>
        <v>Dakisolatie</v>
      </c>
      <c r="M974" t="str">
        <f t="shared" si="49"/>
        <v>Technische dienst- Wassorteercentrum</v>
      </c>
      <c r="N974" s="22">
        <f t="shared" si="50"/>
        <v>7</v>
      </c>
    </row>
    <row r="975" spans="1:14" x14ac:dyDescent="0.3">
      <c r="A975" s="1">
        <v>4113360868</v>
      </c>
      <c r="B975" s="62">
        <v>7</v>
      </c>
      <c r="C975" s="33">
        <v>410853396</v>
      </c>
      <c r="D975" s="14" t="s">
        <v>1368</v>
      </c>
      <c r="E975" s="22" t="s">
        <v>1313</v>
      </c>
      <c r="F975" s="1" t="s">
        <v>1315</v>
      </c>
      <c r="G975" s="1" t="s">
        <v>201</v>
      </c>
      <c r="H975" s="20">
        <v>8100</v>
      </c>
      <c r="I975" s="1" t="s">
        <v>23</v>
      </c>
      <c r="J975" s="14" t="s">
        <v>1369</v>
      </c>
      <c r="K975" t="str">
        <f t="shared" si="48"/>
        <v>Schrijnwerkrenovatie</v>
      </c>
      <c r="M975" t="str">
        <f t="shared" si="49"/>
        <v>Technische dienst- Wassorteercentrum</v>
      </c>
      <c r="N975" s="22">
        <f t="shared" si="50"/>
        <v>7</v>
      </c>
    </row>
    <row r="976" spans="1:14" x14ac:dyDescent="0.3">
      <c r="A976" s="1">
        <v>4113360868</v>
      </c>
      <c r="B976" s="62">
        <v>7</v>
      </c>
      <c r="C976" s="33">
        <v>410853396</v>
      </c>
      <c r="D976" s="14" t="s">
        <v>1368</v>
      </c>
      <c r="E976" s="22" t="s">
        <v>1313</v>
      </c>
      <c r="F976" s="1" t="s">
        <v>1315</v>
      </c>
      <c r="G976" s="1" t="s">
        <v>201</v>
      </c>
      <c r="H976" s="20">
        <v>2100</v>
      </c>
      <c r="I976" s="1" t="s">
        <v>23</v>
      </c>
      <c r="J976" s="14" t="s">
        <v>1398</v>
      </c>
      <c r="K976" t="str">
        <f t="shared" si="48"/>
        <v>Schrijnwerkrenovatie</v>
      </c>
      <c r="M976" t="str">
        <f t="shared" si="49"/>
        <v>Technische dienst- Wassorteercentrum</v>
      </c>
      <c r="N976" s="22">
        <f t="shared" si="50"/>
        <v>7</v>
      </c>
    </row>
    <row r="977" spans="1:14" x14ac:dyDescent="0.3">
      <c r="A977" s="1">
        <v>4113360868</v>
      </c>
      <c r="B977" s="62">
        <v>7</v>
      </c>
      <c r="C977" s="33">
        <v>410853396</v>
      </c>
      <c r="D977" s="14" t="s">
        <v>1375</v>
      </c>
      <c r="E977" s="22" t="s">
        <v>1313</v>
      </c>
      <c r="F977" s="1" t="s">
        <v>1376</v>
      </c>
      <c r="G977" s="1" t="s">
        <v>201</v>
      </c>
      <c r="H977" s="20">
        <v>5779.2</v>
      </c>
      <c r="I977" s="1" t="s">
        <v>23</v>
      </c>
      <c r="J977" s="14" t="s">
        <v>1377</v>
      </c>
      <c r="K977" t="str">
        <f t="shared" si="48"/>
        <v>Schrijnwerkrenovatie</v>
      </c>
      <c r="M977" t="str">
        <f t="shared" si="49"/>
        <v>Ten Meerschaut</v>
      </c>
      <c r="N977" s="22">
        <f t="shared" si="50"/>
        <v>7</v>
      </c>
    </row>
    <row r="978" spans="1:14" x14ac:dyDescent="0.3">
      <c r="A978" s="1">
        <v>4113360868</v>
      </c>
      <c r="B978" s="62">
        <v>7</v>
      </c>
      <c r="C978" s="33">
        <v>410853396</v>
      </c>
      <c r="D978" s="14" t="s">
        <v>1389</v>
      </c>
      <c r="E978" s="22" t="s">
        <v>1313</v>
      </c>
      <c r="F978" s="1" t="s">
        <v>1390</v>
      </c>
      <c r="G978" s="1" t="s">
        <v>42</v>
      </c>
      <c r="H978" s="20">
        <v>3604</v>
      </c>
      <c r="I978" s="1" t="s">
        <v>23</v>
      </c>
      <c r="J978" s="14" t="s">
        <v>1391</v>
      </c>
      <c r="K978" t="str">
        <f t="shared" si="48"/>
        <v>Isoleren pompen/kranen/hydraulica</v>
      </c>
      <c r="M978" t="str">
        <f t="shared" si="49"/>
        <v>Waterkant</v>
      </c>
      <c r="N978" s="22">
        <f t="shared" si="50"/>
        <v>7</v>
      </c>
    </row>
    <row r="979" spans="1:14" x14ac:dyDescent="0.3">
      <c r="A979" s="1">
        <v>4113360868</v>
      </c>
      <c r="B979" s="62">
        <v>8</v>
      </c>
      <c r="C979" s="33">
        <v>410853396</v>
      </c>
      <c r="D979" s="14" t="s">
        <v>1339</v>
      </c>
      <c r="E979" s="22" t="s">
        <v>1313</v>
      </c>
      <c r="F979" s="1" t="s">
        <v>79</v>
      </c>
      <c r="G979" s="1" t="s">
        <v>201</v>
      </c>
      <c r="H979" s="20">
        <v>19800</v>
      </c>
      <c r="I979" s="1" t="s">
        <v>23</v>
      </c>
      <c r="J979" s="14" t="s">
        <v>1340</v>
      </c>
      <c r="K979" t="str">
        <f t="shared" si="48"/>
        <v>Schrijnwerkrenovatie</v>
      </c>
      <c r="M979" t="str">
        <f t="shared" si="49"/>
        <v>Acacia</v>
      </c>
      <c r="N979" s="22">
        <f t="shared" si="50"/>
        <v>8</v>
      </c>
    </row>
    <row r="980" spans="1:14" x14ac:dyDescent="0.3">
      <c r="A980" s="1">
        <v>4113360868</v>
      </c>
      <c r="B980" s="62">
        <v>8</v>
      </c>
      <c r="C980" s="33">
        <v>410853396</v>
      </c>
      <c r="D980" s="14" t="s">
        <v>1354</v>
      </c>
      <c r="E980" s="22" t="s">
        <v>1313</v>
      </c>
      <c r="F980" s="1" t="s">
        <v>1355</v>
      </c>
      <c r="G980" s="1" t="s">
        <v>42</v>
      </c>
      <c r="H980" s="20">
        <v>1649</v>
      </c>
      <c r="I980" s="1" t="s">
        <v>23</v>
      </c>
      <c r="J980" s="14" t="s">
        <v>1356</v>
      </c>
      <c r="K980" t="str">
        <f t="shared" si="48"/>
        <v>Isoleren pompen/kranen/hydraulica</v>
      </c>
      <c r="M980" t="str">
        <f t="shared" si="49"/>
        <v>De Hebe</v>
      </c>
      <c r="N980" s="22">
        <f t="shared" si="50"/>
        <v>8</v>
      </c>
    </row>
    <row r="981" spans="1:14" x14ac:dyDescent="0.3">
      <c r="A981" s="1">
        <v>4113360868</v>
      </c>
      <c r="B981" s="62">
        <v>8</v>
      </c>
      <c r="C981" s="33">
        <v>410853396</v>
      </c>
      <c r="D981" s="14" t="s">
        <v>82</v>
      </c>
      <c r="E981" s="22" t="s">
        <v>1313</v>
      </c>
      <c r="F981" s="1" t="s">
        <v>83</v>
      </c>
      <c r="G981" s="1" t="s">
        <v>42</v>
      </c>
      <c r="H981" s="20">
        <v>1884</v>
      </c>
      <c r="I981" s="1" t="s">
        <v>23</v>
      </c>
      <c r="J981" s="14" t="s">
        <v>1347</v>
      </c>
      <c r="K981" t="str">
        <f t="shared" si="48"/>
        <v>Isoleren pompen/kranen/hydraulica</v>
      </c>
      <c r="M981" t="str">
        <f t="shared" si="49"/>
        <v>Diepezele</v>
      </c>
      <c r="N981" s="22">
        <f t="shared" si="50"/>
        <v>8</v>
      </c>
    </row>
    <row r="982" spans="1:14" x14ac:dyDescent="0.3">
      <c r="A982" s="1">
        <v>4113360868</v>
      </c>
      <c r="B982" s="62">
        <v>8</v>
      </c>
      <c r="C982" s="33">
        <v>410853396</v>
      </c>
      <c r="D982" s="14" t="s">
        <v>1329</v>
      </c>
      <c r="E982" s="22" t="s">
        <v>1313</v>
      </c>
      <c r="F982" s="1" t="s">
        <v>1330</v>
      </c>
      <c r="G982" s="1" t="s">
        <v>62</v>
      </c>
      <c r="H982" s="20">
        <v>51000</v>
      </c>
      <c r="I982" s="1" t="s">
        <v>23</v>
      </c>
      <c r="J982" s="14" t="s">
        <v>1331</v>
      </c>
      <c r="K982" t="str">
        <f t="shared" si="48"/>
        <v>Muurisolatie</v>
      </c>
      <c r="M982" t="str">
        <f t="shared" si="49"/>
        <v>Eikenhof 1 &amp; 2 &amp; 3</v>
      </c>
      <c r="N982" s="22">
        <f t="shared" si="50"/>
        <v>8</v>
      </c>
    </row>
    <row r="983" spans="1:14" x14ac:dyDescent="0.3">
      <c r="A983" s="1">
        <v>4113360868</v>
      </c>
      <c r="B983" s="62">
        <v>8</v>
      </c>
      <c r="C983" s="33">
        <v>410853396</v>
      </c>
      <c r="D983" s="14" t="s">
        <v>1329</v>
      </c>
      <c r="E983" s="22" t="s">
        <v>1313</v>
      </c>
      <c r="F983" s="1" t="s">
        <v>1330</v>
      </c>
      <c r="G983" s="1" t="s">
        <v>201</v>
      </c>
      <c r="H983" s="20">
        <v>27000</v>
      </c>
      <c r="I983" s="1" t="s">
        <v>23</v>
      </c>
      <c r="J983" s="14" t="s">
        <v>1335</v>
      </c>
      <c r="K983" t="str">
        <f t="shared" si="48"/>
        <v>Schrijnwerkrenovatie</v>
      </c>
      <c r="M983" t="str">
        <f t="shared" si="49"/>
        <v>Eikenhof 1 &amp; 2 &amp; 3</v>
      </c>
      <c r="N983" s="22">
        <f t="shared" si="50"/>
        <v>8</v>
      </c>
    </row>
    <row r="984" spans="1:14" x14ac:dyDescent="0.3">
      <c r="A984" s="1">
        <v>4113360868</v>
      </c>
      <c r="B984" s="62">
        <v>8</v>
      </c>
      <c r="C984" s="33">
        <v>410853396</v>
      </c>
      <c r="D984" s="14" t="s">
        <v>1329</v>
      </c>
      <c r="E984" s="22" t="s">
        <v>1313</v>
      </c>
      <c r="F984" s="1" t="s">
        <v>1330</v>
      </c>
      <c r="G984" s="1" t="s">
        <v>42</v>
      </c>
      <c r="H984" s="20">
        <v>1584</v>
      </c>
      <c r="I984" s="1" t="s">
        <v>23</v>
      </c>
      <c r="J984" s="14" t="s">
        <v>1357</v>
      </c>
      <c r="K984" t="str">
        <f t="shared" si="48"/>
        <v>Isoleren pompen/kranen/hydraulica</v>
      </c>
      <c r="M984" t="str">
        <f t="shared" si="49"/>
        <v>Eikenhof 1 &amp; 2 &amp; 3</v>
      </c>
      <c r="N984" s="22">
        <f t="shared" si="50"/>
        <v>8</v>
      </c>
    </row>
    <row r="985" spans="1:14" x14ac:dyDescent="0.3">
      <c r="A985" s="1">
        <v>4113360868</v>
      </c>
      <c r="B985" s="62">
        <v>8</v>
      </c>
      <c r="C985" s="33">
        <v>410853396</v>
      </c>
      <c r="D985" s="14" t="s">
        <v>1351</v>
      </c>
      <c r="E985" s="22" t="s">
        <v>1313</v>
      </c>
      <c r="F985" s="1" t="s">
        <v>1352</v>
      </c>
      <c r="G985" s="1" t="s">
        <v>42</v>
      </c>
      <c r="H985" s="20">
        <v>1784</v>
      </c>
      <c r="I985" s="1" t="s">
        <v>23</v>
      </c>
      <c r="J985" s="14" t="s">
        <v>1353</v>
      </c>
      <c r="K985" t="str">
        <f t="shared" si="48"/>
        <v>Isoleren pompen/kranen/hydraulica</v>
      </c>
      <c r="M985" t="str">
        <f t="shared" si="49"/>
        <v>Het Huis aan de Vaart</v>
      </c>
      <c r="N985" s="22">
        <f t="shared" si="50"/>
        <v>8</v>
      </c>
    </row>
    <row r="986" spans="1:14" x14ac:dyDescent="0.3">
      <c r="A986" s="1">
        <v>4113360868</v>
      </c>
      <c r="B986" s="62">
        <v>8</v>
      </c>
      <c r="C986" s="33">
        <v>410853396</v>
      </c>
      <c r="D986" s="14" t="s">
        <v>1336</v>
      </c>
      <c r="E986" s="22" t="s">
        <v>1313</v>
      </c>
      <c r="F986" s="1" t="s">
        <v>1337</v>
      </c>
      <c r="G986" s="1" t="s">
        <v>62</v>
      </c>
      <c r="H986" s="20">
        <v>24300</v>
      </c>
      <c r="I986" s="1" t="s">
        <v>23</v>
      </c>
      <c r="J986" s="14" t="s">
        <v>1338</v>
      </c>
      <c r="K986" t="str">
        <f t="shared" si="48"/>
        <v>Muurisolatie</v>
      </c>
      <c r="M986" t="str">
        <f t="shared" si="49"/>
        <v>Kolibrie 1</v>
      </c>
      <c r="N986" s="22">
        <f t="shared" si="50"/>
        <v>8</v>
      </c>
    </row>
    <row r="987" spans="1:14" x14ac:dyDescent="0.3">
      <c r="A987" s="1">
        <v>4113360868</v>
      </c>
      <c r="B987" s="62">
        <v>8</v>
      </c>
      <c r="C987" s="33">
        <v>410853396</v>
      </c>
      <c r="D987" s="14" t="s">
        <v>1341</v>
      </c>
      <c r="E987" s="22" t="s">
        <v>1313</v>
      </c>
      <c r="F987" s="1" t="s">
        <v>1342</v>
      </c>
      <c r="G987" s="1" t="s">
        <v>62</v>
      </c>
      <c r="H987" s="20">
        <v>16500</v>
      </c>
      <c r="I987" s="1" t="s">
        <v>23</v>
      </c>
      <c r="J987" s="14" t="s">
        <v>1343</v>
      </c>
      <c r="K987" t="str">
        <f t="shared" si="48"/>
        <v>Muurisolatie</v>
      </c>
      <c r="M987" t="str">
        <f t="shared" si="49"/>
        <v>Kolibrie 2</v>
      </c>
      <c r="N987" s="22">
        <f t="shared" si="50"/>
        <v>8</v>
      </c>
    </row>
    <row r="988" spans="1:14" x14ac:dyDescent="0.3">
      <c r="A988" s="1">
        <v>4113360868</v>
      </c>
      <c r="B988" s="62">
        <v>8</v>
      </c>
      <c r="C988" s="33">
        <v>410853396</v>
      </c>
      <c r="D988" s="14" t="s">
        <v>1348</v>
      </c>
      <c r="E988" s="22" t="s">
        <v>1313</v>
      </c>
      <c r="F988" s="1" t="s">
        <v>1349</v>
      </c>
      <c r="G988" s="1" t="s">
        <v>42</v>
      </c>
      <c r="H988" s="20">
        <v>1884</v>
      </c>
      <c r="I988" s="1" t="s">
        <v>23</v>
      </c>
      <c r="J988" s="14" t="s">
        <v>1350</v>
      </c>
      <c r="K988" t="str">
        <f t="shared" si="48"/>
        <v>Isoleren pompen/kranen/hydraulica</v>
      </c>
      <c r="M988" t="str">
        <f t="shared" si="49"/>
        <v>Leeuwerke</v>
      </c>
      <c r="N988" s="22">
        <f t="shared" si="50"/>
        <v>8</v>
      </c>
    </row>
    <row r="989" spans="1:14" x14ac:dyDescent="0.3">
      <c r="A989" s="1">
        <v>4113360868</v>
      </c>
      <c r="B989" s="62">
        <v>8</v>
      </c>
      <c r="C989" s="33">
        <v>410853396</v>
      </c>
      <c r="D989" s="14" t="s">
        <v>1332</v>
      </c>
      <c r="E989" s="22" t="s">
        <v>1313</v>
      </c>
      <c r="F989" s="1" t="s">
        <v>1333</v>
      </c>
      <c r="G989" s="1" t="s">
        <v>193</v>
      </c>
      <c r="H989" s="20">
        <v>34200</v>
      </c>
      <c r="I989" s="1" t="s">
        <v>23</v>
      </c>
      <c r="J989" s="14" t="s">
        <v>1334</v>
      </c>
      <c r="K989" t="str">
        <f t="shared" si="48"/>
        <v>Schrijnwerkrenovatie Hout</v>
      </c>
      <c r="M989" t="str">
        <f t="shared" si="49"/>
        <v>Molenwegel/Briekedreef</v>
      </c>
      <c r="N989" s="22">
        <f t="shared" si="50"/>
        <v>8</v>
      </c>
    </row>
    <row r="990" spans="1:14" x14ac:dyDescent="0.3">
      <c r="A990" s="1">
        <v>4113360868</v>
      </c>
      <c r="B990" s="62">
        <v>8</v>
      </c>
      <c r="C990" s="33">
        <v>410853396</v>
      </c>
      <c r="D990" s="14" t="s">
        <v>1344</v>
      </c>
      <c r="E990" s="22" t="s">
        <v>1313</v>
      </c>
      <c r="F990" s="1" t="s">
        <v>1345</v>
      </c>
      <c r="G990" s="1" t="s">
        <v>42</v>
      </c>
      <c r="H990" s="20">
        <v>4800</v>
      </c>
      <c r="I990" s="1" t="s">
        <v>23</v>
      </c>
      <c r="J990" s="14" t="s">
        <v>1346</v>
      </c>
      <c r="K990" t="str">
        <f t="shared" si="48"/>
        <v>Isoleren pompen/kranen/hydraulica</v>
      </c>
      <c r="M990" t="str">
        <f t="shared" si="49"/>
        <v>Pimpernel</v>
      </c>
      <c r="N990" s="22">
        <f t="shared" si="50"/>
        <v>8</v>
      </c>
    </row>
    <row r="991" spans="1:14" x14ac:dyDescent="0.3">
      <c r="A991" s="1">
        <v>4113360868</v>
      </c>
      <c r="B991" s="62">
        <v>9</v>
      </c>
      <c r="C991" s="33">
        <v>410853396</v>
      </c>
      <c r="D991" s="14" t="s">
        <v>1327</v>
      </c>
      <c r="E991" s="22" t="s">
        <v>1313</v>
      </c>
      <c r="F991" s="1" t="s">
        <v>191</v>
      </c>
      <c r="G991" s="1" t="s">
        <v>201</v>
      </c>
      <c r="H991" s="20">
        <v>70200</v>
      </c>
      <c r="I991" s="1" t="s">
        <v>23</v>
      </c>
      <c r="J991" s="14" t="s">
        <v>1328</v>
      </c>
      <c r="K991" t="str">
        <f t="shared" si="48"/>
        <v>Schrijnwerkrenovatie</v>
      </c>
      <c r="M991" t="str">
        <f t="shared" si="49"/>
        <v>Pleingebouw</v>
      </c>
      <c r="N991" s="22">
        <f t="shared" si="50"/>
        <v>9</v>
      </c>
    </row>
    <row r="992" spans="1:14" x14ac:dyDescent="0.3">
      <c r="A992" s="1">
        <v>4113360868</v>
      </c>
      <c r="B992" s="62">
        <v>10</v>
      </c>
      <c r="C992" s="33">
        <v>410853396</v>
      </c>
      <c r="D992" s="14" t="s">
        <v>74</v>
      </c>
      <c r="E992" s="22" t="s">
        <v>1313</v>
      </c>
      <c r="F992" s="1" t="s">
        <v>75</v>
      </c>
      <c r="G992" s="1" t="s">
        <v>201</v>
      </c>
      <c r="H992" s="20">
        <v>6000</v>
      </c>
      <c r="I992" s="1" t="s">
        <v>23</v>
      </c>
      <c r="J992" s="14" t="s">
        <v>1322</v>
      </c>
      <c r="K992" t="str">
        <f t="shared" si="48"/>
        <v>Schrijnwerkrenovatie</v>
      </c>
      <c r="M992" t="str">
        <f t="shared" si="49"/>
        <v>De Maalderij</v>
      </c>
      <c r="N992" s="22">
        <f t="shared" si="50"/>
        <v>10</v>
      </c>
    </row>
    <row r="993" spans="1:14" x14ac:dyDescent="0.3">
      <c r="A993" s="1">
        <v>4113360868</v>
      </c>
      <c r="B993" s="62">
        <v>10</v>
      </c>
      <c r="C993" s="33">
        <v>410853396</v>
      </c>
      <c r="D993" s="14" t="s">
        <v>1320</v>
      </c>
      <c r="E993" s="22" t="s">
        <v>1313</v>
      </c>
      <c r="F993" s="1" t="s">
        <v>78</v>
      </c>
      <c r="G993" s="1" t="s">
        <v>195</v>
      </c>
      <c r="H993" s="20">
        <v>7200</v>
      </c>
      <c r="I993" s="1" t="s">
        <v>23</v>
      </c>
      <c r="J993" s="14" t="s">
        <v>1321</v>
      </c>
      <c r="K993" t="str">
        <f t="shared" si="48"/>
        <v>Dakisolatie</v>
      </c>
      <c r="M993" t="str">
        <f t="shared" si="49"/>
        <v>Het Vijverhof loods-schuur</v>
      </c>
      <c r="N993" s="22">
        <f t="shared" si="50"/>
        <v>10</v>
      </c>
    </row>
    <row r="994" spans="1:14" x14ac:dyDescent="0.3">
      <c r="A994" s="1">
        <v>4113360868</v>
      </c>
      <c r="B994" s="62">
        <v>10</v>
      </c>
      <c r="C994" s="33">
        <v>410853396</v>
      </c>
      <c r="D994" s="14" t="s">
        <v>1323</v>
      </c>
      <c r="E994" s="22" t="s">
        <v>1313</v>
      </c>
      <c r="F994" s="1" t="s">
        <v>76</v>
      </c>
      <c r="G994" s="1" t="s">
        <v>42</v>
      </c>
      <c r="H994" s="20">
        <v>1584</v>
      </c>
      <c r="I994" s="1" t="s">
        <v>23</v>
      </c>
      <c r="J994" s="14" t="s">
        <v>1324</v>
      </c>
      <c r="K994" t="str">
        <f t="shared" si="48"/>
        <v>Isoleren pompen/kranen/hydraulica</v>
      </c>
      <c r="M994" t="str">
        <f t="shared" si="49"/>
        <v>Kapel</v>
      </c>
      <c r="N994" s="22">
        <f t="shared" si="50"/>
        <v>10</v>
      </c>
    </row>
    <row r="995" spans="1:14" x14ac:dyDescent="0.3">
      <c r="A995" s="1">
        <v>4113360868</v>
      </c>
      <c r="B995" s="62">
        <v>10</v>
      </c>
      <c r="C995" s="33">
        <v>410853396</v>
      </c>
      <c r="D995" s="14" t="s">
        <v>1325</v>
      </c>
      <c r="E995" s="22" t="s">
        <v>1313</v>
      </c>
      <c r="F995" s="1" t="s">
        <v>81</v>
      </c>
      <c r="G995" s="1" t="s">
        <v>42</v>
      </c>
      <c r="H995" s="20">
        <v>1278</v>
      </c>
      <c r="I995" s="1" t="s">
        <v>23</v>
      </c>
      <c r="J995" s="14" t="s">
        <v>1326</v>
      </c>
      <c r="K995" t="str">
        <f t="shared" si="48"/>
        <v>Isoleren pompen/kranen/hydraulica</v>
      </c>
      <c r="M995" t="str">
        <f t="shared" si="49"/>
        <v>Keuken</v>
      </c>
      <c r="N995" s="22">
        <f t="shared" si="50"/>
        <v>10</v>
      </c>
    </row>
    <row r="996" spans="1:14" x14ac:dyDescent="0.3">
      <c r="A996" s="1">
        <v>4113360868</v>
      </c>
      <c r="B996" s="62">
        <v>10</v>
      </c>
      <c r="C996" s="33">
        <v>410853396</v>
      </c>
      <c r="D996" s="14" t="s">
        <v>1317</v>
      </c>
      <c r="E996" s="22" t="s">
        <v>1313</v>
      </c>
      <c r="F996" s="1" t="s">
        <v>1318</v>
      </c>
      <c r="G996" s="1" t="s">
        <v>195</v>
      </c>
      <c r="H996" s="20">
        <v>21599</v>
      </c>
      <c r="I996" s="1" t="s">
        <v>23</v>
      </c>
      <c r="J996" s="14" t="s">
        <v>1319</v>
      </c>
      <c r="K996" t="str">
        <f t="shared" si="48"/>
        <v>Dakisolatie</v>
      </c>
      <c r="M996" t="str">
        <f t="shared" si="49"/>
        <v>Maretak-Kerselaar</v>
      </c>
      <c r="N996" s="22">
        <f t="shared" si="50"/>
        <v>10</v>
      </c>
    </row>
    <row r="997" spans="1:14" x14ac:dyDescent="0.3">
      <c r="A997" s="1">
        <v>4113360868</v>
      </c>
      <c r="B997" s="62">
        <v>10</v>
      </c>
      <c r="C997" s="33">
        <v>410853396</v>
      </c>
      <c r="D997" s="14" t="s">
        <v>1314</v>
      </c>
      <c r="E997" s="22" t="s">
        <v>1313</v>
      </c>
      <c r="F997" s="1" t="s">
        <v>1315</v>
      </c>
      <c r="G997" s="1" t="s">
        <v>195</v>
      </c>
      <c r="H997" s="20">
        <v>64500</v>
      </c>
      <c r="I997" s="1" t="s">
        <v>57</v>
      </c>
      <c r="J997" s="14" t="s">
        <v>1316</v>
      </c>
      <c r="K997" t="str">
        <f t="shared" si="48"/>
        <v>Dakisolatie</v>
      </c>
      <c r="M997" t="str">
        <f t="shared" si="49"/>
        <v>Technische dienst- Wassorteercentrum</v>
      </c>
      <c r="N997" s="22">
        <f t="shared" si="50"/>
        <v>10</v>
      </c>
    </row>
    <row r="998" spans="1:14" x14ac:dyDescent="0.3">
      <c r="A998" s="1">
        <v>4113360868</v>
      </c>
      <c r="B998" s="62">
        <v>13</v>
      </c>
      <c r="C998" s="33">
        <v>410853396</v>
      </c>
      <c r="D998" s="14" t="s">
        <v>6025</v>
      </c>
      <c r="E998" s="22" t="s">
        <v>1313</v>
      </c>
      <c r="F998" s="1" t="s">
        <v>80</v>
      </c>
      <c r="G998" s="1" t="s">
        <v>195</v>
      </c>
      <c r="H998" s="14">
        <v>16200</v>
      </c>
      <c r="I998" s="1" t="s">
        <v>23</v>
      </c>
      <c r="J998" s="20" t="s">
        <v>6026</v>
      </c>
      <c r="K998" t="str">
        <f t="shared" si="48"/>
        <v>Dakisolatie</v>
      </c>
      <c r="M998" t="str">
        <f t="shared" si="49"/>
        <v>De Noortpoorte</v>
      </c>
      <c r="N998" s="22">
        <f t="shared" si="50"/>
        <v>13</v>
      </c>
    </row>
    <row r="999" spans="1:14" x14ac:dyDescent="0.3">
      <c r="A999" s="1">
        <v>4113360868</v>
      </c>
      <c r="B999" s="62">
        <v>13</v>
      </c>
      <c r="C999" s="33">
        <v>410853396</v>
      </c>
      <c r="D999" s="14" t="s">
        <v>6027</v>
      </c>
      <c r="E999" s="22" t="s">
        <v>1313</v>
      </c>
      <c r="F999" s="1" t="s">
        <v>80</v>
      </c>
      <c r="G999" s="1" t="s">
        <v>201</v>
      </c>
      <c r="H999" s="14">
        <v>6600</v>
      </c>
      <c r="I999" s="1" t="s">
        <v>23</v>
      </c>
      <c r="J999" s="20" t="s">
        <v>6028</v>
      </c>
      <c r="K999" t="str">
        <f t="shared" si="48"/>
        <v>Schrijnwerkrenovatie</v>
      </c>
      <c r="M999" t="str">
        <f t="shared" si="49"/>
        <v>De Noortpoorte</v>
      </c>
      <c r="N999" s="22">
        <f t="shared" si="50"/>
        <v>13</v>
      </c>
    </row>
    <row r="1000" spans="1:14" x14ac:dyDescent="0.3">
      <c r="A1000" s="1">
        <v>4113360868</v>
      </c>
      <c r="B1000" s="62">
        <v>13</v>
      </c>
      <c r="C1000" s="33">
        <v>410853396</v>
      </c>
      <c r="D1000" s="14" t="s">
        <v>6029</v>
      </c>
      <c r="E1000" s="22" t="s">
        <v>1313</v>
      </c>
      <c r="F1000" s="1" t="s">
        <v>6030</v>
      </c>
      <c r="G1000" s="1" t="s">
        <v>265</v>
      </c>
      <c r="H1000" s="14">
        <v>75600</v>
      </c>
      <c r="I1000" s="1" t="s">
        <v>23</v>
      </c>
      <c r="J1000" s="20" t="s">
        <v>6031</v>
      </c>
      <c r="K1000" t="str">
        <f t="shared" si="48"/>
        <v>Dakisolatie hellend dak</v>
      </c>
      <c r="M1000" t="str">
        <f t="shared" si="49"/>
        <v>Loods voertuigen</v>
      </c>
      <c r="N1000" s="22">
        <f t="shared" si="50"/>
        <v>13</v>
      </c>
    </row>
    <row r="1001" spans="1:14" x14ac:dyDescent="0.3">
      <c r="A1001" s="1">
        <v>4113360868</v>
      </c>
      <c r="B1001" s="62" t="s">
        <v>20</v>
      </c>
      <c r="C1001" s="33">
        <v>410853396</v>
      </c>
      <c r="D1001" s="14" t="s">
        <v>5370</v>
      </c>
      <c r="E1001" s="22" t="s">
        <v>1313</v>
      </c>
      <c r="F1001" s="1" t="s">
        <v>5371</v>
      </c>
      <c r="G1001" s="1" t="s">
        <v>474</v>
      </c>
      <c r="H1001" s="20">
        <v>1038</v>
      </c>
      <c r="I1001" s="1" t="s">
        <v>23</v>
      </c>
      <c r="J1001" s="14" t="s">
        <v>5372</v>
      </c>
      <c r="K1001" t="str">
        <f t="shared" si="48"/>
        <v>PV-panelen</v>
      </c>
      <c r="M1001" t="str">
        <f t="shared" si="49"/>
        <v>Het Begijnhof Poortgebouw</v>
      </c>
      <c r="N1001" s="22" t="str">
        <f t="shared" si="50"/>
        <v>R1</v>
      </c>
    </row>
    <row r="1002" spans="1:14" x14ac:dyDescent="0.3">
      <c r="A1002" s="1">
        <v>4114001281</v>
      </c>
      <c r="B1002" s="62">
        <v>2</v>
      </c>
      <c r="C1002" s="33">
        <v>410917437</v>
      </c>
      <c r="D1002" s="14" t="s">
        <v>1401</v>
      </c>
      <c r="E1002" s="22" t="s">
        <v>6259</v>
      </c>
      <c r="F1002" s="1" t="s">
        <v>1402</v>
      </c>
      <c r="G1002" s="1" t="s">
        <v>42</v>
      </c>
      <c r="H1002" s="45">
        <v>1516</v>
      </c>
      <c r="I1002" s="1" t="s">
        <v>23</v>
      </c>
      <c r="J1002" s="14" t="s">
        <v>1403</v>
      </c>
      <c r="K1002" t="str">
        <f t="shared" si="48"/>
        <v>Isoleren pompen/kranen/hydraulica</v>
      </c>
      <c r="M1002" t="str">
        <f t="shared" si="49"/>
        <v>Huis 14/15</v>
      </c>
      <c r="N1002" s="22">
        <f t="shared" si="50"/>
        <v>2</v>
      </c>
    </row>
    <row r="1003" spans="1:14" x14ac:dyDescent="0.3">
      <c r="A1003" s="1">
        <v>4114001281</v>
      </c>
      <c r="B1003" s="62">
        <v>2</v>
      </c>
      <c r="C1003" s="33">
        <v>410917437</v>
      </c>
      <c r="D1003" s="14" t="s">
        <v>1407</v>
      </c>
      <c r="E1003" s="22" t="s">
        <v>6259</v>
      </c>
      <c r="F1003" s="1" t="s">
        <v>1408</v>
      </c>
      <c r="G1003" s="1" t="s">
        <v>77</v>
      </c>
      <c r="H1003" s="20">
        <v>330</v>
      </c>
      <c r="I1003" s="1" t="s">
        <v>23</v>
      </c>
      <c r="J1003" s="14" t="s">
        <v>1409</v>
      </c>
      <c r="K1003" t="str">
        <f t="shared" si="48"/>
        <v>Isoleren leidingen</v>
      </c>
      <c r="M1003" t="str">
        <f t="shared" si="49"/>
        <v>Huis 16/17</v>
      </c>
      <c r="N1003" s="22">
        <f t="shared" si="50"/>
        <v>2</v>
      </c>
    </row>
    <row r="1004" spans="1:14" x14ac:dyDescent="0.3">
      <c r="A1004" s="1">
        <v>4114001281</v>
      </c>
      <c r="B1004" s="62">
        <v>2</v>
      </c>
      <c r="C1004" s="33">
        <v>410917437</v>
      </c>
      <c r="D1004" s="14" t="s">
        <v>1404</v>
      </c>
      <c r="E1004" s="22" t="s">
        <v>6259</v>
      </c>
      <c r="F1004" s="1" t="s">
        <v>1405</v>
      </c>
      <c r="G1004" s="1" t="s">
        <v>42</v>
      </c>
      <c r="H1004" s="45">
        <v>1290</v>
      </c>
      <c r="I1004" s="1" t="s">
        <v>23</v>
      </c>
      <c r="J1004" s="14" t="s">
        <v>1406</v>
      </c>
      <c r="K1004" t="str">
        <f t="shared" si="48"/>
        <v>Isoleren pompen/kranen/hydraulica</v>
      </c>
      <c r="M1004" t="str">
        <f t="shared" si="49"/>
        <v>Priesterdelle</v>
      </c>
      <c r="N1004" s="22">
        <f t="shared" si="50"/>
        <v>2</v>
      </c>
    </row>
    <row r="1005" spans="1:14" x14ac:dyDescent="0.3">
      <c r="A1005" s="1">
        <v>4109511818</v>
      </c>
      <c r="B1005" s="62">
        <v>7</v>
      </c>
      <c r="C1005" s="33">
        <v>410925256</v>
      </c>
      <c r="D1005" s="14" t="s">
        <v>1410</v>
      </c>
      <c r="E1005" s="22" t="s">
        <v>6033</v>
      </c>
      <c r="F1005" s="1" t="s">
        <v>1411</v>
      </c>
      <c r="G1005" s="1" t="s">
        <v>210</v>
      </c>
      <c r="H1005" s="20">
        <v>48840</v>
      </c>
      <c r="I1005" s="1" t="s">
        <v>23</v>
      </c>
      <c r="J1005" s="14" t="s">
        <v>1412</v>
      </c>
      <c r="K1005" t="str">
        <f t="shared" si="48"/>
        <v>Stookplaatsrenovatie</v>
      </c>
      <c r="M1005" t="str">
        <f t="shared" si="49"/>
        <v>vzw Ondersteunings-en zorgcentrum Sint-Vincentius</v>
      </c>
      <c r="N1005" s="22">
        <f t="shared" si="50"/>
        <v>7</v>
      </c>
    </row>
    <row r="1006" spans="1:14" x14ac:dyDescent="0.3">
      <c r="A1006" s="1">
        <v>4109511818</v>
      </c>
      <c r="B1006" s="62">
        <v>7</v>
      </c>
      <c r="C1006" s="33">
        <v>410925256</v>
      </c>
      <c r="D1006" s="14" t="s">
        <v>1410</v>
      </c>
      <c r="E1006" s="22" t="s">
        <v>6033</v>
      </c>
      <c r="F1006" s="1" t="s">
        <v>1411</v>
      </c>
      <c r="G1006" s="1" t="s">
        <v>201</v>
      </c>
      <c r="H1006" s="20">
        <v>41400</v>
      </c>
      <c r="I1006" s="1" t="s">
        <v>23</v>
      </c>
      <c r="J1006" s="14" t="s">
        <v>1413</v>
      </c>
      <c r="K1006" t="str">
        <f t="shared" si="48"/>
        <v>Schrijnwerkrenovatie</v>
      </c>
      <c r="M1006" t="str">
        <f t="shared" si="49"/>
        <v>vzw Ondersteunings-en zorgcentrum Sint-Vincentius</v>
      </c>
      <c r="N1006" s="22">
        <f t="shared" si="50"/>
        <v>7</v>
      </c>
    </row>
    <row r="1007" spans="1:14" x14ac:dyDescent="0.3">
      <c r="A1007" s="1">
        <v>4109511818</v>
      </c>
      <c r="B1007" s="62">
        <v>7</v>
      </c>
      <c r="C1007" s="33">
        <v>410925256</v>
      </c>
      <c r="D1007" s="14" t="s">
        <v>1410</v>
      </c>
      <c r="E1007" s="22" t="s">
        <v>6033</v>
      </c>
      <c r="F1007" s="1" t="s">
        <v>1411</v>
      </c>
      <c r="G1007" s="1" t="s">
        <v>201</v>
      </c>
      <c r="H1007" s="20">
        <v>40200</v>
      </c>
      <c r="I1007" s="1" t="s">
        <v>23</v>
      </c>
      <c r="J1007" s="14" t="s">
        <v>1414</v>
      </c>
      <c r="K1007" t="str">
        <f t="shared" si="48"/>
        <v>Schrijnwerkrenovatie</v>
      </c>
      <c r="M1007" t="str">
        <f t="shared" si="49"/>
        <v>vzw Ondersteunings-en zorgcentrum Sint-Vincentius</v>
      </c>
      <c r="N1007" s="22">
        <f t="shared" si="50"/>
        <v>7</v>
      </c>
    </row>
    <row r="1008" spans="1:14" x14ac:dyDescent="0.3">
      <c r="A1008" s="1">
        <v>4109511818</v>
      </c>
      <c r="B1008" s="62">
        <v>7</v>
      </c>
      <c r="C1008" s="33">
        <v>410925256</v>
      </c>
      <c r="D1008" s="14" t="s">
        <v>1410</v>
      </c>
      <c r="E1008" s="22" t="s">
        <v>6033</v>
      </c>
      <c r="F1008" s="1" t="s">
        <v>1411</v>
      </c>
      <c r="G1008" s="1" t="s">
        <v>210</v>
      </c>
      <c r="H1008" s="20">
        <v>32400</v>
      </c>
      <c r="I1008" s="1" t="s">
        <v>23</v>
      </c>
      <c r="J1008" s="14" t="s">
        <v>1415</v>
      </c>
      <c r="K1008" t="str">
        <f t="shared" si="48"/>
        <v>Stookplaatsrenovatie</v>
      </c>
      <c r="M1008" t="str">
        <f t="shared" si="49"/>
        <v>vzw Ondersteunings-en zorgcentrum Sint-Vincentius</v>
      </c>
      <c r="N1008" s="22">
        <f t="shared" si="50"/>
        <v>7</v>
      </c>
    </row>
    <row r="1009" spans="1:14" x14ac:dyDescent="0.3">
      <c r="A1009" s="1">
        <v>4109511818</v>
      </c>
      <c r="B1009" s="62">
        <v>7</v>
      </c>
      <c r="C1009" s="33">
        <v>410925256</v>
      </c>
      <c r="D1009" s="14" t="s">
        <v>1410</v>
      </c>
      <c r="E1009" s="22" t="s">
        <v>6033</v>
      </c>
      <c r="F1009" s="1" t="s">
        <v>1411</v>
      </c>
      <c r="G1009" s="1" t="s">
        <v>195</v>
      </c>
      <c r="H1009" s="20">
        <v>22643</v>
      </c>
      <c r="I1009" s="1" t="s">
        <v>23</v>
      </c>
      <c r="J1009" s="14" t="s">
        <v>1416</v>
      </c>
      <c r="K1009" t="str">
        <f t="shared" si="48"/>
        <v>Dakisolatie</v>
      </c>
      <c r="M1009" t="str">
        <f t="shared" si="49"/>
        <v>vzw Ondersteunings-en zorgcentrum Sint-Vincentius</v>
      </c>
      <c r="N1009" s="22">
        <f t="shared" si="50"/>
        <v>7</v>
      </c>
    </row>
    <row r="1010" spans="1:14" x14ac:dyDescent="0.3">
      <c r="A1010" s="1">
        <v>4109511818</v>
      </c>
      <c r="B1010" s="62">
        <v>7</v>
      </c>
      <c r="C1010" s="33">
        <v>410925256</v>
      </c>
      <c r="D1010" s="14" t="s">
        <v>1410</v>
      </c>
      <c r="E1010" s="22" t="s">
        <v>6033</v>
      </c>
      <c r="F1010" s="1" t="s">
        <v>1411</v>
      </c>
      <c r="G1010" s="1" t="s">
        <v>195</v>
      </c>
      <c r="H1010" s="20">
        <v>2820</v>
      </c>
      <c r="I1010" s="1" t="s">
        <v>23</v>
      </c>
      <c r="J1010" s="14" t="s">
        <v>1417</v>
      </c>
      <c r="K1010" t="str">
        <f t="shared" si="48"/>
        <v>Dakisolatie</v>
      </c>
      <c r="M1010" t="str">
        <f t="shared" si="49"/>
        <v>vzw Ondersteunings-en zorgcentrum Sint-Vincentius</v>
      </c>
      <c r="N1010" s="22">
        <f t="shared" si="50"/>
        <v>7</v>
      </c>
    </row>
    <row r="1011" spans="1:14" x14ac:dyDescent="0.3">
      <c r="A1011" s="1">
        <v>4109511818</v>
      </c>
      <c r="B1011" s="62">
        <v>7</v>
      </c>
      <c r="C1011" s="33">
        <v>410925256</v>
      </c>
      <c r="D1011" s="14" t="s">
        <v>1410</v>
      </c>
      <c r="E1011" s="22" t="s">
        <v>6033</v>
      </c>
      <c r="F1011" s="1" t="s">
        <v>1411</v>
      </c>
      <c r="G1011" s="1" t="s">
        <v>46</v>
      </c>
      <c r="H1011" s="20">
        <v>1170</v>
      </c>
      <c r="I1011" s="1" t="s">
        <v>23</v>
      </c>
      <c r="J1011" s="14" t="s">
        <v>1418</v>
      </c>
      <c r="K1011" t="str">
        <f t="shared" si="48"/>
        <v>Monitoring</v>
      </c>
      <c r="M1011" t="str">
        <f t="shared" si="49"/>
        <v>vzw Ondersteunings-en zorgcentrum Sint-Vincentius</v>
      </c>
      <c r="N1011" s="22">
        <f t="shared" si="50"/>
        <v>7</v>
      </c>
    </row>
    <row r="1012" spans="1:14" x14ac:dyDescent="0.3">
      <c r="A1012" s="1">
        <v>4109511818</v>
      </c>
      <c r="B1012" s="62">
        <v>13</v>
      </c>
      <c r="C1012" s="33">
        <v>410925256</v>
      </c>
      <c r="D1012" s="14" t="s">
        <v>6032</v>
      </c>
      <c r="E1012" s="22" t="s">
        <v>6033</v>
      </c>
      <c r="F1012" s="1" t="s">
        <v>1411</v>
      </c>
      <c r="G1012" s="1" t="s">
        <v>269</v>
      </c>
      <c r="H1012" s="14">
        <v>27540</v>
      </c>
      <c r="I1012" s="1" t="s">
        <v>23</v>
      </c>
      <c r="J1012" s="20" t="s">
        <v>6034</v>
      </c>
      <c r="K1012" t="str">
        <f t="shared" si="48"/>
        <v>Schrijnwerkrenovatie Aluminium</v>
      </c>
      <c r="M1012" t="str">
        <f t="shared" si="49"/>
        <v>vzw Ondersteunings-en zorgcentrum Sint-Vincentius</v>
      </c>
      <c r="N1012" s="22">
        <f t="shared" si="50"/>
        <v>13</v>
      </c>
    </row>
    <row r="1013" spans="1:14" x14ac:dyDescent="0.3">
      <c r="A1013" s="1">
        <v>4109511818</v>
      </c>
      <c r="B1013" s="62">
        <v>13</v>
      </c>
      <c r="C1013" s="33">
        <v>410925256</v>
      </c>
      <c r="D1013" s="14" t="s">
        <v>6035</v>
      </c>
      <c r="E1013" s="22" t="s">
        <v>6033</v>
      </c>
      <c r="F1013" s="1" t="s">
        <v>1411</v>
      </c>
      <c r="G1013" s="1" t="s">
        <v>42</v>
      </c>
      <c r="H1013" s="14">
        <v>1365</v>
      </c>
      <c r="I1013" s="1" t="s">
        <v>23</v>
      </c>
      <c r="J1013" s="20" t="s">
        <v>6036</v>
      </c>
      <c r="K1013" t="str">
        <f t="shared" si="48"/>
        <v>Isoleren pompen/kranen/hydraulica</v>
      </c>
      <c r="M1013" t="str">
        <f t="shared" si="49"/>
        <v>vzw Ondersteunings-en zorgcentrum Sint-Vincentius</v>
      </c>
      <c r="N1013" s="22">
        <f t="shared" si="50"/>
        <v>13</v>
      </c>
    </row>
    <row r="1014" spans="1:14" x14ac:dyDescent="0.3">
      <c r="A1014" s="1">
        <v>4109511818</v>
      </c>
      <c r="B1014" s="62" t="s">
        <v>20</v>
      </c>
      <c r="C1014" s="33">
        <v>410925256</v>
      </c>
      <c r="D1014" s="14" t="s">
        <v>5375</v>
      </c>
      <c r="E1014" s="22" t="s">
        <v>6033</v>
      </c>
      <c r="F1014" s="1" t="s">
        <v>1411</v>
      </c>
      <c r="G1014" s="1" t="s">
        <v>474</v>
      </c>
      <c r="H1014" s="20">
        <v>29598</v>
      </c>
      <c r="I1014" s="1" t="s">
        <v>23</v>
      </c>
      <c r="J1014" s="14" t="s">
        <v>5376</v>
      </c>
      <c r="K1014" t="str">
        <f t="shared" si="48"/>
        <v>PV-panelen</v>
      </c>
      <c r="M1014" t="str">
        <f t="shared" si="49"/>
        <v>vzw Ondersteunings-en zorgcentrum Sint-Vincentius</v>
      </c>
      <c r="N1014" s="22" t="str">
        <f t="shared" si="50"/>
        <v>R1</v>
      </c>
    </row>
    <row r="1015" spans="1:14" x14ac:dyDescent="0.3">
      <c r="A1015" s="1">
        <v>4109511818</v>
      </c>
      <c r="B1015" s="62" t="s">
        <v>20</v>
      </c>
      <c r="C1015" s="33">
        <v>410925256</v>
      </c>
      <c r="D1015" s="14" t="s">
        <v>5373</v>
      </c>
      <c r="E1015" s="22" t="s">
        <v>6033</v>
      </c>
      <c r="F1015" s="1" t="s">
        <v>1411</v>
      </c>
      <c r="G1015" s="1" t="s">
        <v>474</v>
      </c>
      <c r="H1015" s="20">
        <v>85408</v>
      </c>
      <c r="I1015" s="1" t="s">
        <v>23</v>
      </c>
      <c r="J1015" s="14" t="s">
        <v>5374</v>
      </c>
      <c r="K1015" t="str">
        <f t="shared" si="48"/>
        <v>PV-panelen</v>
      </c>
      <c r="M1015" t="str">
        <f t="shared" si="49"/>
        <v>vzw Ondersteunings-en zorgcentrum Sint-Vincentius</v>
      </c>
      <c r="N1015" s="22" t="str">
        <f t="shared" si="50"/>
        <v>R1</v>
      </c>
    </row>
    <row r="1016" spans="1:14" x14ac:dyDescent="0.3">
      <c r="A1016" s="1">
        <v>4114731729</v>
      </c>
      <c r="B1016" s="62">
        <v>7</v>
      </c>
      <c r="C1016" s="33">
        <v>410990483</v>
      </c>
      <c r="D1016" s="14" t="s">
        <v>1424</v>
      </c>
      <c r="E1016" s="22" t="s">
        <v>1420</v>
      </c>
      <c r="F1016" s="1" t="s">
        <v>1425</v>
      </c>
      <c r="G1016" s="1" t="s">
        <v>102</v>
      </c>
      <c r="H1016" s="20">
        <v>357</v>
      </c>
      <c r="I1016" s="1" t="s">
        <v>23</v>
      </c>
      <c r="J1016" s="14" t="s">
        <v>1431</v>
      </c>
      <c r="K1016" t="str">
        <f t="shared" si="48"/>
        <v>Comfortverhoging</v>
      </c>
      <c r="M1016" t="str">
        <f t="shared" si="49"/>
        <v>afdeling Jules Maillet</v>
      </c>
      <c r="N1016" s="22">
        <f t="shared" si="50"/>
        <v>7</v>
      </c>
    </row>
    <row r="1017" spans="1:14" x14ac:dyDescent="0.3">
      <c r="A1017" s="1">
        <v>4114731729</v>
      </c>
      <c r="B1017" s="62">
        <v>7</v>
      </c>
      <c r="C1017" s="33">
        <v>410990483</v>
      </c>
      <c r="D1017" s="14" t="s">
        <v>1424</v>
      </c>
      <c r="E1017" s="22" t="s">
        <v>1420</v>
      </c>
      <c r="F1017" s="1" t="s">
        <v>1425</v>
      </c>
      <c r="G1017" s="1" t="s">
        <v>77</v>
      </c>
      <c r="H1017" s="20">
        <v>211</v>
      </c>
      <c r="I1017" s="1" t="s">
        <v>23</v>
      </c>
      <c r="J1017" s="14" t="s">
        <v>1434</v>
      </c>
      <c r="K1017" t="str">
        <f t="shared" si="48"/>
        <v>Isoleren leidingen</v>
      </c>
      <c r="M1017" t="str">
        <f t="shared" si="49"/>
        <v>afdeling Jules Maillet</v>
      </c>
      <c r="N1017" s="22">
        <f t="shared" si="50"/>
        <v>7</v>
      </c>
    </row>
    <row r="1018" spans="1:14" x14ac:dyDescent="0.3">
      <c r="A1018" s="1">
        <v>4114731729</v>
      </c>
      <c r="B1018" s="62">
        <v>7</v>
      </c>
      <c r="C1018" s="33">
        <v>410990483</v>
      </c>
      <c r="D1018" s="14" t="s">
        <v>1419</v>
      </c>
      <c r="E1018" s="22" t="s">
        <v>1420</v>
      </c>
      <c r="F1018" s="1" t="s">
        <v>1421</v>
      </c>
      <c r="G1018" s="1" t="s">
        <v>77</v>
      </c>
      <c r="H1018" s="20">
        <v>939</v>
      </c>
      <c r="I1018" s="1" t="s">
        <v>23</v>
      </c>
      <c r="J1018" s="14" t="s">
        <v>1429</v>
      </c>
      <c r="K1018" t="str">
        <f t="shared" si="48"/>
        <v>Isoleren leidingen</v>
      </c>
      <c r="M1018" t="str">
        <f t="shared" si="49"/>
        <v>afdeling Werner Tibbaut</v>
      </c>
      <c r="N1018" s="22">
        <f t="shared" si="50"/>
        <v>7</v>
      </c>
    </row>
    <row r="1019" spans="1:14" x14ac:dyDescent="0.3">
      <c r="A1019" s="1">
        <v>4114731729</v>
      </c>
      <c r="B1019" s="62">
        <v>7</v>
      </c>
      <c r="C1019" s="33">
        <v>410990483</v>
      </c>
      <c r="D1019" s="14" t="s">
        <v>1419</v>
      </c>
      <c r="E1019" s="22" t="s">
        <v>1420</v>
      </c>
      <c r="F1019" s="1" t="s">
        <v>1421</v>
      </c>
      <c r="G1019" s="1" t="s">
        <v>88</v>
      </c>
      <c r="H1019" s="20">
        <v>436</v>
      </c>
      <c r="I1019" s="1" t="s">
        <v>23</v>
      </c>
      <c r="J1019" s="14" t="s">
        <v>1430</v>
      </c>
      <c r="K1019" t="str">
        <f t="shared" ref="K1019:K1082" si="51">G1019</f>
        <v>Vervangen pompen</v>
      </c>
      <c r="M1019" t="str">
        <f t="shared" ref="M1019:M1082" si="52">F1019</f>
        <v>afdeling Werner Tibbaut</v>
      </c>
      <c r="N1019" s="22">
        <f t="shared" ref="N1019:N1082" si="53">B1019</f>
        <v>7</v>
      </c>
    </row>
    <row r="1020" spans="1:14" x14ac:dyDescent="0.3">
      <c r="A1020" s="1">
        <v>4114731729</v>
      </c>
      <c r="B1020" s="62">
        <v>7</v>
      </c>
      <c r="C1020" s="33">
        <v>410990483</v>
      </c>
      <c r="D1020" s="14" t="s">
        <v>1419</v>
      </c>
      <c r="E1020" s="22" t="s">
        <v>1420</v>
      </c>
      <c r="F1020" s="1" t="s">
        <v>1421</v>
      </c>
      <c r="G1020" s="1" t="s">
        <v>56</v>
      </c>
      <c r="H1020" s="20">
        <v>270</v>
      </c>
      <c r="I1020" s="1" t="s">
        <v>23</v>
      </c>
      <c r="J1020" s="14" t="s">
        <v>1432</v>
      </c>
      <c r="K1020" t="str">
        <f t="shared" si="51"/>
        <v>Overige</v>
      </c>
      <c r="M1020" t="str">
        <f t="shared" si="52"/>
        <v>afdeling Werner Tibbaut</v>
      </c>
      <c r="N1020" s="22">
        <f t="shared" si="53"/>
        <v>7</v>
      </c>
    </row>
    <row r="1021" spans="1:14" x14ac:dyDescent="0.3">
      <c r="A1021" s="1">
        <v>4114731729</v>
      </c>
      <c r="B1021" s="62">
        <v>7</v>
      </c>
      <c r="C1021" s="33">
        <v>410990483</v>
      </c>
      <c r="D1021" s="14" t="s">
        <v>1419</v>
      </c>
      <c r="E1021" s="22" t="s">
        <v>1420</v>
      </c>
      <c r="F1021" s="1" t="s">
        <v>1421</v>
      </c>
      <c r="G1021" s="1" t="s">
        <v>102</v>
      </c>
      <c r="H1021" s="20">
        <v>237</v>
      </c>
      <c r="I1021" s="1" t="s">
        <v>23</v>
      </c>
      <c r="J1021" s="14" t="s">
        <v>1433</v>
      </c>
      <c r="K1021" t="str">
        <f t="shared" si="51"/>
        <v>Comfortverhoging</v>
      </c>
      <c r="M1021" t="str">
        <f t="shared" si="52"/>
        <v>afdeling Werner Tibbaut</v>
      </c>
      <c r="N1021" s="22">
        <f t="shared" si="53"/>
        <v>7</v>
      </c>
    </row>
    <row r="1022" spans="1:14" x14ac:dyDescent="0.3">
      <c r="A1022" s="1">
        <v>4114731729</v>
      </c>
      <c r="B1022" s="62" t="s">
        <v>357</v>
      </c>
      <c r="C1022" s="33">
        <v>410990483</v>
      </c>
      <c r="D1022" s="14" t="s">
        <v>1424</v>
      </c>
      <c r="E1022" s="22" t="s">
        <v>1420</v>
      </c>
      <c r="F1022" s="1" t="s">
        <v>1425</v>
      </c>
      <c r="G1022" s="1" t="s">
        <v>195</v>
      </c>
      <c r="H1022" s="20">
        <v>7020</v>
      </c>
      <c r="I1022" s="1" t="s">
        <v>23</v>
      </c>
      <c r="J1022" s="14" t="s">
        <v>1428</v>
      </c>
      <c r="K1022" t="str">
        <f t="shared" si="51"/>
        <v>Dakisolatie</v>
      </c>
      <c r="M1022" t="str">
        <f t="shared" si="52"/>
        <v>afdeling Jules Maillet</v>
      </c>
      <c r="N1022" s="22" t="str">
        <f t="shared" si="53"/>
        <v>6a</v>
      </c>
    </row>
    <row r="1023" spans="1:14" x14ac:dyDescent="0.3">
      <c r="A1023" s="1">
        <v>4114731729</v>
      </c>
      <c r="B1023" s="62" t="s">
        <v>357</v>
      </c>
      <c r="C1023" s="33">
        <v>410990483</v>
      </c>
      <c r="D1023" s="14" t="s">
        <v>1419</v>
      </c>
      <c r="E1023" s="22" t="s">
        <v>1420</v>
      </c>
      <c r="F1023" s="1" t="s">
        <v>1421</v>
      </c>
      <c r="G1023" s="1" t="s">
        <v>195</v>
      </c>
      <c r="H1023" s="20">
        <v>19786</v>
      </c>
      <c r="I1023" s="1" t="s">
        <v>23</v>
      </c>
      <c r="J1023" s="14" t="s">
        <v>1427</v>
      </c>
      <c r="K1023" t="str">
        <f t="shared" si="51"/>
        <v>Dakisolatie</v>
      </c>
      <c r="M1023" t="str">
        <f t="shared" si="52"/>
        <v>afdeling Werner Tibbaut</v>
      </c>
      <c r="N1023" s="22" t="str">
        <f t="shared" si="53"/>
        <v>6a</v>
      </c>
    </row>
    <row r="1024" spans="1:14" x14ac:dyDescent="0.3">
      <c r="A1024" s="1">
        <v>4114731729</v>
      </c>
      <c r="B1024" s="62" t="s">
        <v>324</v>
      </c>
      <c r="C1024" s="33">
        <v>410990483</v>
      </c>
      <c r="D1024" s="14" t="s">
        <v>1424</v>
      </c>
      <c r="E1024" s="22" t="s">
        <v>1420</v>
      </c>
      <c r="F1024" s="1" t="s">
        <v>1425</v>
      </c>
      <c r="G1024" s="1" t="s">
        <v>329</v>
      </c>
      <c r="H1024" s="20">
        <v>1008</v>
      </c>
      <c r="I1024" s="1" t="s">
        <v>23</v>
      </c>
      <c r="J1024" s="14" t="s">
        <v>1426</v>
      </c>
      <c r="K1024" t="str">
        <f t="shared" si="51"/>
        <v>Relighting/relamping</v>
      </c>
      <c r="M1024" t="str">
        <f t="shared" si="52"/>
        <v>afdeling Jules Maillet</v>
      </c>
      <c r="N1024" s="22" t="str">
        <f t="shared" si="53"/>
        <v>6c</v>
      </c>
    </row>
    <row r="1025" spans="1:14" x14ac:dyDescent="0.3">
      <c r="A1025" s="1">
        <v>4114731729</v>
      </c>
      <c r="B1025" s="62" t="s">
        <v>324</v>
      </c>
      <c r="C1025" s="33">
        <v>410990483</v>
      </c>
      <c r="D1025" s="14" t="s">
        <v>1419</v>
      </c>
      <c r="E1025" s="22" t="s">
        <v>1420</v>
      </c>
      <c r="F1025" s="1" t="s">
        <v>1421</v>
      </c>
      <c r="G1025" s="1" t="s">
        <v>210</v>
      </c>
      <c r="H1025" s="20">
        <v>5100</v>
      </c>
      <c r="I1025" s="1" t="s">
        <v>23</v>
      </c>
      <c r="J1025" s="14" t="s">
        <v>1422</v>
      </c>
      <c r="K1025" t="str">
        <f t="shared" si="51"/>
        <v>Stookplaatsrenovatie</v>
      </c>
      <c r="M1025" t="str">
        <f t="shared" si="52"/>
        <v>afdeling Werner Tibbaut</v>
      </c>
      <c r="N1025" s="22" t="str">
        <f t="shared" si="53"/>
        <v>6c</v>
      </c>
    </row>
    <row r="1026" spans="1:14" x14ac:dyDescent="0.3">
      <c r="A1026" s="1">
        <v>4114731729</v>
      </c>
      <c r="B1026" s="62" t="s">
        <v>324</v>
      </c>
      <c r="C1026" s="33">
        <v>410990483</v>
      </c>
      <c r="D1026" s="14" t="s">
        <v>1419</v>
      </c>
      <c r="E1026" s="22" t="s">
        <v>1420</v>
      </c>
      <c r="F1026" s="1" t="s">
        <v>1421</v>
      </c>
      <c r="G1026" s="1" t="s">
        <v>329</v>
      </c>
      <c r="H1026" s="20">
        <v>1740</v>
      </c>
      <c r="I1026" s="1" t="s">
        <v>23</v>
      </c>
      <c r="J1026" s="14" t="s">
        <v>1423</v>
      </c>
      <c r="K1026" t="str">
        <f t="shared" si="51"/>
        <v>Relighting/relamping</v>
      </c>
      <c r="M1026" t="str">
        <f t="shared" si="52"/>
        <v>afdeling Werner Tibbaut</v>
      </c>
      <c r="N1026" s="22" t="str">
        <f t="shared" si="53"/>
        <v>6c</v>
      </c>
    </row>
    <row r="1027" spans="1:14" x14ac:dyDescent="0.3">
      <c r="A1027" s="1">
        <v>4115050455</v>
      </c>
      <c r="B1027" s="62">
        <v>7</v>
      </c>
      <c r="C1027" s="33">
        <v>411022355</v>
      </c>
      <c r="D1027" s="14" t="s">
        <v>1435</v>
      </c>
      <c r="E1027" s="22" t="s">
        <v>6260</v>
      </c>
      <c r="F1027" s="1" t="s">
        <v>1436</v>
      </c>
      <c r="G1027" s="1" t="s">
        <v>148</v>
      </c>
      <c r="H1027" s="20">
        <v>12728</v>
      </c>
      <c r="I1027" s="1" t="s">
        <v>23</v>
      </c>
      <c r="J1027" s="14" t="s">
        <v>1437</v>
      </c>
      <c r="K1027" t="str">
        <f t="shared" si="51"/>
        <v>Renovatie SWW</v>
      </c>
      <c r="M1027" t="str">
        <f t="shared" si="52"/>
        <v>West-Vlaams Onthaal- en oriëntatiecentrum De Zandberg</v>
      </c>
      <c r="N1027" s="22">
        <f t="shared" si="53"/>
        <v>7</v>
      </c>
    </row>
    <row r="1028" spans="1:14" x14ac:dyDescent="0.3">
      <c r="A1028" s="1">
        <v>4110567931</v>
      </c>
      <c r="B1028" s="62" t="s">
        <v>20</v>
      </c>
      <c r="C1028" s="33">
        <v>411030867</v>
      </c>
      <c r="D1028" s="14" t="s">
        <v>5377</v>
      </c>
      <c r="E1028" s="22" t="s">
        <v>5378</v>
      </c>
      <c r="F1028" s="1" t="s">
        <v>5379</v>
      </c>
      <c r="G1028" s="1" t="s">
        <v>5258</v>
      </c>
      <c r="H1028" s="20">
        <v>25974</v>
      </c>
      <c r="I1028" s="1" t="s">
        <v>23</v>
      </c>
      <c r="J1028" s="14" t="s">
        <v>5380</v>
      </c>
      <c r="K1028" t="str">
        <f t="shared" si="51"/>
        <v>Relighting</v>
      </c>
      <c r="M1028" t="str">
        <f t="shared" si="52"/>
        <v>WGK W-VL Afdelingsgebouw Bredene</v>
      </c>
      <c r="N1028" s="22" t="str">
        <f t="shared" si="53"/>
        <v>R1</v>
      </c>
    </row>
    <row r="1029" spans="1:14" x14ac:dyDescent="0.3">
      <c r="A1029" s="1">
        <v>4115832407</v>
      </c>
      <c r="B1029" s="62">
        <v>7</v>
      </c>
      <c r="C1029" s="33">
        <v>411100549</v>
      </c>
      <c r="D1029" s="14" t="s">
        <v>1438</v>
      </c>
      <c r="E1029" s="22" t="s">
        <v>1439</v>
      </c>
      <c r="F1029" s="1" t="s">
        <v>1440</v>
      </c>
      <c r="G1029" s="1" t="s">
        <v>144</v>
      </c>
      <c r="H1029" s="20">
        <v>7500</v>
      </c>
      <c r="I1029" s="1" t="s">
        <v>23</v>
      </c>
      <c r="J1029" s="14" t="s">
        <v>1441</v>
      </c>
      <c r="K1029" t="str">
        <f t="shared" si="51"/>
        <v>Regeltechn.ventilatie</v>
      </c>
      <c r="M1029" t="str">
        <f t="shared" si="52"/>
        <v>Kinderdagverblijf onze vriendjes</v>
      </c>
      <c r="N1029" s="22">
        <f t="shared" si="53"/>
        <v>7</v>
      </c>
    </row>
    <row r="1030" spans="1:14" x14ac:dyDescent="0.3">
      <c r="A1030" s="1">
        <v>4115832407</v>
      </c>
      <c r="B1030" s="62">
        <v>7</v>
      </c>
      <c r="C1030" s="33">
        <v>411100549</v>
      </c>
      <c r="D1030" s="14" t="s">
        <v>1438</v>
      </c>
      <c r="E1030" s="22" t="s">
        <v>1439</v>
      </c>
      <c r="F1030" s="1" t="s">
        <v>1440</v>
      </c>
      <c r="G1030" s="1" t="s">
        <v>42</v>
      </c>
      <c r="H1030" s="20">
        <v>755</v>
      </c>
      <c r="I1030" s="1" t="s">
        <v>23</v>
      </c>
      <c r="J1030" s="14" t="s">
        <v>1442</v>
      </c>
      <c r="K1030" t="str">
        <f t="shared" si="51"/>
        <v>Isoleren pompen/kranen/hydraulica</v>
      </c>
      <c r="M1030" t="str">
        <f t="shared" si="52"/>
        <v>Kinderdagverblijf onze vriendjes</v>
      </c>
      <c r="N1030" s="22">
        <f t="shared" si="53"/>
        <v>7</v>
      </c>
    </row>
    <row r="1031" spans="1:14" x14ac:dyDescent="0.3">
      <c r="A1031" s="1">
        <v>4115832407</v>
      </c>
      <c r="B1031" s="62">
        <v>7</v>
      </c>
      <c r="C1031" s="33">
        <v>411100549</v>
      </c>
      <c r="D1031" s="14" t="s">
        <v>1438</v>
      </c>
      <c r="E1031" s="22" t="s">
        <v>1439</v>
      </c>
      <c r="F1031" s="1" t="s">
        <v>1440</v>
      </c>
      <c r="G1031" s="1" t="s">
        <v>88</v>
      </c>
      <c r="H1031" s="20">
        <v>281</v>
      </c>
      <c r="I1031" s="1" t="s">
        <v>23</v>
      </c>
      <c r="J1031" s="14" t="s">
        <v>1443</v>
      </c>
      <c r="K1031" t="str">
        <f t="shared" si="51"/>
        <v>Vervangen pompen</v>
      </c>
      <c r="M1031" t="str">
        <f t="shared" si="52"/>
        <v>Kinderdagverblijf onze vriendjes</v>
      </c>
      <c r="N1031" s="22">
        <f t="shared" si="53"/>
        <v>7</v>
      </c>
    </row>
    <row r="1032" spans="1:14" x14ac:dyDescent="0.3">
      <c r="A1032" s="1">
        <v>4115410005</v>
      </c>
      <c r="B1032" s="62">
        <v>3</v>
      </c>
      <c r="C1032" s="33">
        <v>411515075</v>
      </c>
      <c r="D1032" s="14" t="s">
        <v>1576</v>
      </c>
      <c r="E1032" s="22" t="s">
        <v>6261</v>
      </c>
      <c r="F1032" s="1" t="s">
        <v>1577</v>
      </c>
      <c r="G1032" s="1" t="s">
        <v>42</v>
      </c>
      <c r="H1032" s="45">
        <v>1590</v>
      </c>
      <c r="I1032" s="1" t="s">
        <v>23</v>
      </c>
      <c r="J1032" s="14" t="s">
        <v>1578</v>
      </c>
      <c r="K1032" t="str">
        <f t="shared" si="51"/>
        <v>Isoleren pompen/kranen/hydraulica</v>
      </c>
      <c r="M1032" t="str">
        <f t="shared" si="52"/>
        <v>Beschut Wonen Este (Gebouw 01/59)</v>
      </c>
      <c r="N1032" s="22">
        <f t="shared" si="53"/>
        <v>3</v>
      </c>
    </row>
    <row r="1033" spans="1:14" x14ac:dyDescent="0.3">
      <c r="A1033" s="1">
        <v>4115410005</v>
      </c>
      <c r="B1033" s="62">
        <v>3</v>
      </c>
      <c r="C1033" s="33">
        <v>411515075</v>
      </c>
      <c r="D1033" s="14" t="s">
        <v>1576</v>
      </c>
      <c r="E1033" s="22" t="s">
        <v>6261</v>
      </c>
      <c r="F1033" s="1" t="s">
        <v>1577</v>
      </c>
      <c r="G1033" s="1" t="s">
        <v>77</v>
      </c>
      <c r="H1033" s="20">
        <v>55</v>
      </c>
      <c r="I1033" s="1" t="s">
        <v>23</v>
      </c>
      <c r="J1033" s="20" t="s">
        <v>1605</v>
      </c>
      <c r="K1033" t="str">
        <f t="shared" si="51"/>
        <v>Isoleren leidingen</v>
      </c>
      <c r="M1033" t="str">
        <f t="shared" si="52"/>
        <v>Beschut Wonen Este (Gebouw 01/59)</v>
      </c>
      <c r="N1033" s="22">
        <f t="shared" si="53"/>
        <v>3</v>
      </c>
    </row>
    <row r="1034" spans="1:14" x14ac:dyDescent="0.3">
      <c r="A1034" s="1">
        <v>4115410005</v>
      </c>
      <c r="B1034" s="62">
        <v>3</v>
      </c>
      <c r="C1034" s="33">
        <v>411515075</v>
      </c>
      <c r="D1034" s="14" t="s">
        <v>1586</v>
      </c>
      <c r="E1034" s="22" t="s">
        <v>6261</v>
      </c>
      <c r="F1034" s="1" t="s">
        <v>1587</v>
      </c>
      <c r="G1034" s="1" t="s">
        <v>42</v>
      </c>
      <c r="H1034" s="45">
        <v>690</v>
      </c>
      <c r="I1034" s="1" t="s">
        <v>23</v>
      </c>
      <c r="J1034" s="14" t="s">
        <v>1588</v>
      </c>
      <c r="K1034" t="str">
        <f t="shared" si="51"/>
        <v>Isoleren pompen/kranen/hydraulica</v>
      </c>
      <c r="M1034" t="str">
        <f t="shared" si="52"/>
        <v>Beschut Wonen Este (Gebouw 02/05)</v>
      </c>
      <c r="N1034" s="22">
        <f t="shared" si="53"/>
        <v>3</v>
      </c>
    </row>
    <row r="1035" spans="1:14" x14ac:dyDescent="0.3">
      <c r="A1035" s="1">
        <v>4115410005</v>
      </c>
      <c r="B1035" s="62">
        <v>3</v>
      </c>
      <c r="C1035" s="33">
        <v>411515075</v>
      </c>
      <c r="D1035" s="14" t="s">
        <v>1580</v>
      </c>
      <c r="E1035" s="22" t="s">
        <v>6261</v>
      </c>
      <c r="F1035" s="1" t="s">
        <v>1581</v>
      </c>
      <c r="G1035" s="1" t="s">
        <v>42</v>
      </c>
      <c r="H1035" s="45">
        <v>900</v>
      </c>
      <c r="I1035" s="1" t="s">
        <v>23</v>
      </c>
      <c r="J1035" s="14" t="s">
        <v>1582</v>
      </c>
      <c r="K1035" t="str">
        <f t="shared" si="51"/>
        <v>Isoleren pompen/kranen/hydraulica</v>
      </c>
      <c r="M1035" t="str">
        <f t="shared" si="52"/>
        <v>Beschut Wonen Este (Gebouw 02/31)</v>
      </c>
      <c r="N1035" s="22">
        <f t="shared" si="53"/>
        <v>3</v>
      </c>
    </row>
    <row r="1036" spans="1:14" x14ac:dyDescent="0.3">
      <c r="A1036" s="1">
        <v>4115410005</v>
      </c>
      <c r="B1036" s="62">
        <v>3</v>
      </c>
      <c r="C1036" s="33">
        <v>411515075</v>
      </c>
      <c r="D1036" s="14" t="s">
        <v>1580</v>
      </c>
      <c r="E1036" s="22" t="s">
        <v>6261</v>
      </c>
      <c r="F1036" s="1" t="s">
        <v>1581</v>
      </c>
      <c r="G1036" s="1" t="s">
        <v>88</v>
      </c>
      <c r="H1036" s="45">
        <v>516</v>
      </c>
      <c r="I1036" s="1" t="s">
        <v>23</v>
      </c>
      <c r="J1036" s="14" t="s">
        <v>1589</v>
      </c>
      <c r="K1036" t="str">
        <f t="shared" si="51"/>
        <v>Vervangen pompen</v>
      </c>
      <c r="M1036" t="str">
        <f t="shared" si="52"/>
        <v>Beschut Wonen Este (Gebouw 02/31)</v>
      </c>
      <c r="N1036" s="22">
        <f t="shared" si="53"/>
        <v>3</v>
      </c>
    </row>
    <row r="1037" spans="1:14" x14ac:dyDescent="0.3">
      <c r="A1037" s="1">
        <v>4115410005</v>
      </c>
      <c r="B1037" s="62">
        <v>3</v>
      </c>
      <c r="C1037" s="33">
        <v>411515075</v>
      </c>
      <c r="D1037" s="14" t="s">
        <v>1593</v>
      </c>
      <c r="E1037" s="22" t="s">
        <v>6261</v>
      </c>
      <c r="F1037" s="1" t="s">
        <v>1594</v>
      </c>
      <c r="G1037" s="1" t="s">
        <v>88</v>
      </c>
      <c r="H1037" s="45">
        <v>450</v>
      </c>
      <c r="I1037" s="1" t="s">
        <v>23</v>
      </c>
      <c r="J1037" s="14" t="s">
        <v>1595</v>
      </c>
      <c r="K1037" t="str">
        <f t="shared" si="51"/>
        <v>Vervangen pompen</v>
      </c>
      <c r="M1037" t="str">
        <f t="shared" si="52"/>
        <v>Beschut Wonen Este (Gebouw 03/01)</v>
      </c>
      <c r="N1037" s="22">
        <f t="shared" si="53"/>
        <v>3</v>
      </c>
    </row>
    <row r="1038" spans="1:14" x14ac:dyDescent="0.3">
      <c r="A1038" s="1">
        <v>4115410005</v>
      </c>
      <c r="B1038" s="62">
        <v>3</v>
      </c>
      <c r="C1038" s="33">
        <v>411515075</v>
      </c>
      <c r="D1038" s="14" t="s">
        <v>1593</v>
      </c>
      <c r="E1038" s="22" t="s">
        <v>6261</v>
      </c>
      <c r="F1038" s="1" t="s">
        <v>1594</v>
      </c>
      <c r="G1038" s="1" t="s">
        <v>42</v>
      </c>
      <c r="H1038" s="45">
        <v>300</v>
      </c>
      <c r="I1038" s="1" t="s">
        <v>23</v>
      </c>
      <c r="J1038" s="14" t="s">
        <v>1597</v>
      </c>
      <c r="K1038" t="str">
        <f t="shared" si="51"/>
        <v>Isoleren pompen/kranen/hydraulica</v>
      </c>
      <c r="M1038" t="str">
        <f t="shared" si="52"/>
        <v>Beschut Wonen Este (Gebouw 03/01)</v>
      </c>
      <c r="N1038" s="22">
        <f t="shared" si="53"/>
        <v>3</v>
      </c>
    </row>
    <row r="1039" spans="1:14" x14ac:dyDescent="0.3">
      <c r="A1039" s="1">
        <v>4115410005</v>
      </c>
      <c r="B1039" s="62">
        <v>3</v>
      </c>
      <c r="C1039" s="33">
        <v>411515075</v>
      </c>
      <c r="D1039" s="14" t="s">
        <v>1567</v>
      </c>
      <c r="E1039" s="22" t="s">
        <v>6261</v>
      </c>
      <c r="F1039" s="1" t="s">
        <v>1568</v>
      </c>
      <c r="G1039" s="1" t="s">
        <v>88</v>
      </c>
      <c r="H1039" s="45">
        <v>4800</v>
      </c>
      <c r="I1039" s="1" t="s">
        <v>23</v>
      </c>
      <c r="J1039" s="14" t="s">
        <v>1569</v>
      </c>
      <c r="K1039" t="str">
        <f t="shared" si="51"/>
        <v>Vervangen pompen</v>
      </c>
      <c r="M1039" t="str">
        <f t="shared" si="52"/>
        <v>CKG (Gebouw 02/03)</v>
      </c>
      <c r="N1039" s="22">
        <f t="shared" si="53"/>
        <v>3</v>
      </c>
    </row>
    <row r="1040" spans="1:14" x14ac:dyDescent="0.3">
      <c r="A1040" s="1">
        <v>4115410005</v>
      </c>
      <c r="B1040" s="62">
        <v>3</v>
      </c>
      <c r="C1040" s="33">
        <v>411515075</v>
      </c>
      <c r="D1040" s="14" t="s">
        <v>1567</v>
      </c>
      <c r="E1040" s="22" t="s">
        <v>6261</v>
      </c>
      <c r="F1040" s="1" t="s">
        <v>1568</v>
      </c>
      <c r="G1040" s="1" t="s">
        <v>42</v>
      </c>
      <c r="H1040" s="45">
        <v>4200</v>
      </c>
      <c r="I1040" s="1" t="s">
        <v>23</v>
      </c>
      <c r="J1040" s="14" t="s">
        <v>1570</v>
      </c>
      <c r="K1040" t="str">
        <f t="shared" si="51"/>
        <v>Isoleren pompen/kranen/hydraulica</v>
      </c>
      <c r="M1040" t="str">
        <f t="shared" si="52"/>
        <v>CKG (Gebouw 02/03)</v>
      </c>
      <c r="N1040" s="22">
        <f t="shared" si="53"/>
        <v>3</v>
      </c>
    </row>
    <row r="1041" spans="1:14" x14ac:dyDescent="0.3">
      <c r="A1041" s="1">
        <v>4115410005</v>
      </c>
      <c r="B1041" s="62">
        <v>3</v>
      </c>
      <c r="C1041" s="33">
        <v>411515075</v>
      </c>
      <c r="D1041" s="14" t="s">
        <v>1567</v>
      </c>
      <c r="E1041" s="22" t="s">
        <v>6261</v>
      </c>
      <c r="F1041" s="1" t="s">
        <v>1568</v>
      </c>
      <c r="G1041" s="1" t="s">
        <v>77</v>
      </c>
      <c r="H1041" s="45">
        <v>138</v>
      </c>
      <c r="I1041" s="1" t="s">
        <v>23</v>
      </c>
      <c r="J1041" s="14" t="s">
        <v>1604</v>
      </c>
      <c r="K1041" t="str">
        <f t="shared" si="51"/>
        <v>Isoleren leidingen</v>
      </c>
      <c r="M1041" t="str">
        <f t="shared" si="52"/>
        <v>CKG (Gebouw 02/03)</v>
      </c>
      <c r="N1041" s="22">
        <f t="shared" si="53"/>
        <v>3</v>
      </c>
    </row>
    <row r="1042" spans="1:14" x14ac:dyDescent="0.3">
      <c r="A1042" s="1">
        <v>4115410005</v>
      </c>
      <c r="B1042" s="62">
        <v>3</v>
      </c>
      <c r="C1042" s="33">
        <v>411515075</v>
      </c>
      <c r="D1042" s="14" t="s">
        <v>1542</v>
      </c>
      <c r="E1042" s="22" t="s">
        <v>6261</v>
      </c>
      <c r="F1042" s="1" t="s">
        <v>1543</v>
      </c>
      <c r="G1042" s="1" t="s">
        <v>109</v>
      </c>
      <c r="H1042" s="45">
        <v>30000</v>
      </c>
      <c r="I1042" s="1" t="s">
        <v>23</v>
      </c>
      <c r="J1042" s="14" t="s">
        <v>1544</v>
      </c>
      <c r="K1042" t="str">
        <f t="shared" si="51"/>
        <v>Zonneboiler</v>
      </c>
      <c r="M1042" t="str">
        <f t="shared" si="52"/>
        <v>DVC 't Zwart Goor (Amanis)</v>
      </c>
      <c r="N1042" s="22">
        <f t="shared" si="53"/>
        <v>3</v>
      </c>
    </row>
    <row r="1043" spans="1:14" x14ac:dyDescent="0.3">
      <c r="A1043" s="1">
        <v>4115410005</v>
      </c>
      <c r="B1043" s="62">
        <v>3</v>
      </c>
      <c r="C1043" s="33">
        <v>411515075</v>
      </c>
      <c r="D1043" s="14" t="s">
        <v>1551</v>
      </c>
      <c r="E1043" s="22" t="s">
        <v>6261</v>
      </c>
      <c r="F1043" s="1" t="s">
        <v>1445</v>
      </c>
      <c r="G1043" s="1" t="s">
        <v>210</v>
      </c>
      <c r="H1043" s="45">
        <v>14400</v>
      </c>
      <c r="I1043" s="1" t="s">
        <v>23</v>
      </c>
      <c r="J1043" s="14" t="s">
        <v>1552</v>
      </c>
      <c r="K1043" t="str">
        <f t="shared" si="51"/>
        <v>Stookplaatsrenovatie</v>
      </c>
      <c r="M1043" t="str">
        <f t="shared" si="52"/>
        <v>Jeugdzorg Emmaüs (Griffoen)</v>
      </c>
      <c r="N1043" s="22">
        <f t="shared" si="53"/>
        <v>3</v>
      </c>
    </row>
    <row r="1044" spans="1:14" x14ac:dyDescent="0.3">
      <c r="A1044" s="1">
        <v>4115410005</v>
      </c>
      <c r="B1044" s="62">
        <v>3</v>
      </c>
      <c r="C1044" s="33">
        <v>411515075</v>
      </c>
      <c r="D1044" s="14" t="s">
        <v>1551</v>
      </c>
      <c r="E1044" s="22" t="s">
        <v>6261</v>
      </c>
      <c r="F1044" s="1" t="s">
        <v>1445</v>
      </c>
      <c r="G1044" s="1" t="s">
        <v>195</v>
      </c>
      <c r="H1044" s="45">
        <v>7320</v>
      </c>
      <c r="I1044" s="1" t="s">
        <v>23</v>
      </c>
      <c r="J1044" s="14" t="s">
        <v>1558</v>
      </c>
      <c r="K1044" t="str">
        <f t="shared" si="51"/>
        <v>Dakisolatie</v>
      </c>
      <c r="M1044" t="str">
        <f t="shared" si="52"/>
        <v>Jeugdzorg Emmaüs (Griffoen)</v>
      </c>
      <c r="N1044" s="22">
        <f t="shared" si="53"/>
        <v>3</v>
      </c>
    </row>
    <row r="1045" spans="1:14" x14ac:dyDescent="0.3">
      <c r="A1045" s="1">
        <v>4115410005</v>
      </c>
      <c r="B1045" s="62">
        <v>3</v>
      </c>
      <c r="C1045" s="33">
        <v>411515075</v>
      </c>
      <c r="D1045" s="14" t="s">
        <v>1556</v>
      </c>
      <c r="E1045" s="22" t="s">
        <v>6261</v>
      </c>
      <c r="F1045" s="1" t="s">
        <v>1454</v>
      </c>
      <c r="G1045" s="1" t="s">
        <v>210</v>
      </c>
      <c r="H1045" s="45">
        <v>7800</v>
      </c>
      <c r="I1045" s="1" t="s">
        <v>23</v>
      </c>
      <c r="J1045" s="14" t="s">
        <v>1557</v>
      </c>
      <c r="K1045" t="str">
        <f t="shared" si="51"/>
        <v>Stookplaatsrenovatie</v>
      </c>
      <c r="M1045" t="str">
        <f t="shared" si="52"/>
        <v>Jeugdzorg Emmaüs (Studiosysteem)</v>
      </c>
      <c r="N1045" s="22">
        <f t="shared" si="53"/>
        <v>3</v>
      </c>
    </row>
    <row r="1046" spans="1:14" x14ac:dyDescent="0.3">
      <c r="A1046" s="1">
        <v>4115410005</v>
      </c>
      <c r="B1046" s="62">
        <v>3</v>
      </c>
      <c r="C1046" s="33">
        <v>411515075</v>
      </c>
      <c r="D1046" s="14" t="s">
        <v>1562</v>
      </c>
      <c r="E1046" s="22" t="s">
        <v>6261</v>
      </c>
      <c r="F1046" s="1" t="s">
        <v>1451</v>
      </c>
      <c r="G1046" s="1" t="s">
        <v>129</v>
      </c>
      <c r="H1046" s="45">
        <v>5100</v>
      </c>
      <c r="I1046" s="1" t="s">
        <v>23</v>
      </c>
      <c r="J1046" s="14" t="s">
        <v>1563</v>
      </c>
      <c r="K1046" t="str">
        <f t="shared" si="51"/>
        <v>Renovatie beglazing</v>
      </c>
      <c r="M1046" t="str">
        <f t="shared" si="52"/>
        <v>Jeugdzorg Emmaüs (Villa)</v>
      </c>
      <c r="N1046" s="22">
        <f t="shared" si="53"/>
        <v>3</v>
      </c>
    </row>
    <row r="1047" spans="1:14" x14ac:dyDescent="0.3">
      <c r="A1047" s="1">
        <v>4115410005</v>
      </c>
      <c r="B1047" s="62">
        <v>3</v>
      </c>
      <c r="C1047" s="33">
        <v>411515075</v>
      </c>
      <c r="D1047" s="14" t="s">
        <v>1562</v>
      </c>
      <c r="E1047" s="22" t="s">
        <v>6261</v>
      </c>
      <c r="F1047" s="1" t="s">
        <v>1451</v>
      </c>
      <c r="G1047" s="1" t="s">
        <v>195</v>
      </c>
      <c r="H1047" s="45">
        <v>1584</v>
      </c>
      <c r="I1047" s="1" t="s">
        <v>23</v>
      </c>
      <c r="J1047" s="14" t="s">
        <v>1579</v>
      </c>
      <c r="K1047" t="str">
        <f t="shared" si="51"/>
        <v>Dakisolatie</v>
      </c>
      <c r="M1047" t="str">
        <f t="shared" si="52"/>
        <v>Jeugdzorg Emmaüs (Villa)</v>
      </c>
      <c r="N1047" s="22">
        <f t="shared" si="53"/>
        <v>3</v>
      </c>
    </row>
    <row r="1048" spans="1:14" x14ac:dyDescent="0.3">
      <c r="A1048" s="1">
        <v>4115410005</v>
      </c>
      <c r="B1048" s="62">
        <v>3</v>
      </c>
      <c r="C1048" s="33">
        <v>411515075</v>
      </c>
      <c r="D1048" s="14" t="s">
        <v>1571</v>
      </c>
      <c r="E1048" s="22" t="s">
        <v>6261</v>
      </c>
      <c r="F1048" s="1" t="s">
        <v>1572</v>
      </c>
      <c r="G1048" s="1" t="s">
        <v>42</v>
      </c>
      <c r="H1048" s="45">
        <v>3300</v>
      </c>
      <c r="I1048" s="1" t="s">
        <v>23</v>
      </c>
      <c r="J1048" s="14" t="s">
        <v>1573</v>
      </c>
      <c r="K1048" t="str">
        <f t="shared" si="51"/>
        <v>Isoleren pompen/kranen/hydraulica</v>
      </c>
      <c r="M1048" t="str">
        <f t="shared" si="52"/>
        <v>Kinderdagverblijf De Hummeltjes (Gebouw 01/30)</v>
      </c>
      <c r="N1048" s="22">
        <f t="shared" si="53"/>
        <v>3</v>
      </c>
    </row>
    <row r="1049" spans="1:14" x14ac:dyDescent="0.3">
      <c r="A1049" s="1">
        <v>4115410005</v>
      </c>
      <c r="B1049" s="62">
        <v>3</v>
      </c>
      <c r="C1049" s="33">
        <v>411515075</v>
      </c>
      <c r="D1049" s="14" t="s">
        <v>1559</v>
      </c>
      <c r="E1049" s="22" t="s">
        <v>6261</v>
      </c>
      <c r="F1049" s="1" t="s">
        <v>1560</v>
      </c>
      <c r="G1049" s="1" t="s">
        <v>148</v>
      </c>
      <c r="H1049" s="45">
        <v>5400</v>
      </c>
      <c r="I1049" s="1" t="s">
        <v>23</v>
      </c>
      <c r="J1049" s="14" t="s">
        <v>1561</v>
      </c>
      <c r="K1049" t="str">
        <f t="shared" si="51"/>
        <v>Renovatie SWW</v>
      </c>
      <c r="M1049" t="str">
        <f t="shared" si="52"/>
        <v>Merksplas villa 3&amp;4</v>
      </c>
      <c r="N1049" s="22">
        <f t="shared" si="53"/>
        <v>3</v>
      </c>
    </row>
    <row r="1050" spans="1:14" x14ac:dyDescent="0.3">
      <c r="A1050" s="1">
        <v>4115410005</v>
      </c>
      <c r="B1050" s="62">
        <v>3</v>
      </c>
      <c r="C1050" s="33">
        <v>411515075</v>
      </c>
      <c r="D1050" s="14" t="s">
        <v>1539</v>
      </c>
      <c r="E1050" s="22" t="s">
        <v>6261</v>
      </c>
      <c r="F1050" s="1" t="s">
        <v>1540</v>
      </c>
      <c r="G1050" s="1" t="s">
        <v>427</v>
      </c>
      <c r="H1050" s="45">
        <v>36000</v>
      </c>
      <c r="I1050" s="1" t="s">
        <v>23</v>
      </c>
      <c r="J1050" s="14" t="s">
        <v>1541</v>
      </c>
      <c r="K1050" t="str">
        <f t="shared" si="51"/>
        <v>Renovatie ventilatie</v>
      </c>
      <c r="M1050" t="str">
        <f t="shared" si="52"/>
        <v>Psychatrisch Verzorgingstehuis Duffel (Gebouw 01/50)</v>
      </c>
      <c r="N1050" s="22">
        <f t="shared" si="53"/>
        <v>3</v>
      </c>
    </row>
    <row r="1051" spans="1:14" x14ac:dyDescent="0.3">
      <c r="A1051" s="1">
        <v>4115410005</v>
      </c>
      <c r="B1051" s="62">
        <v>3</v>
      </c>
      <c r="C1051" s="33">
        <v>411515075</v>
      </c>
      <c r="D1051" s="14" t="s">
        <v>1539</v>
      </c>
      <c r="E1051" s="22" t="s">
        <v>6261</v>
      </c>
      <c r="F1051" s="1" t="s">
        <v>1540</v>
      </c>
      <c r="G1051" s="1" t="s">
        <v>42</v>
      </c>
      <c r="H1051" s="45">
        <v>2915</v>
      </c>
      <c r="I1051" s="1" t="s">
        <v>23</v>
      </c>
      <c r="J1051" s="14" t="s">
        <v>1574</v>
      </c>
      <c r="K1051" t="str">
        <f t="shared" si="51"/>
        <v>Isoleren pompen/kranen/hydraulica</v>
      </c>
      <c r="M1051" t="str">
        <f t="shared" si="52"/>
        <v>Psychatrisch Verzorgingstehuis Duffel (Gebouw 01/50)</v>
      </c>
      <c r="N1051" s="22">
        <f t="shared" si="53"/>
        <v>3</v>
      </c>
    </row>
    <row r="1052" spans="1:14" x14ac:dyDescent="0.3">
      <c r="A1052" s="1">
        <v>4115410005</v>
      </c>
      <c r="B1052" s="62">
        <v>3</v>
      </c>
      <c r="C1052" s="33">
        <v>411515075</v>
      </c>
      <c r="D1052" s="14" t="s">
        <v>1539</v>
      </c>
      <c r="E1052" s="22" t="s">
        <v>6261</v>
      </c>
      <c r="F1052" s="1" t="s">
        <v>1540</v>
      </c>
      <c r="G1052" s="1" t="s">
        <v>88</v>
      </c>
      <c r="H1052" s="45">
        <v>1770</v>
      </c>
      <c r="I1052" s="1" t="s">
        <v>23</v>
      </c>
      <c r="J1052" s="14" t="s">
        <v>1575</v>
      </c>
      <c r="K1052" t="str">
        <f t="shared" si="51"/>
        <v>Vervangen pompen</v>
      </c>
      <c r="M1052" t="str">
        <f t="shared" si="52"/>
        <v>Psychatrisch Verzorgingstehuis Duffel (Gebouw 01/50)</v>
      </c>
      <c r="N1052" s="22">
        <f t="shared" si="53"/>
        <v>3</v>
      </c>
    </row>
    <row r="1053" spans="1:14" x14ac:dyDescent="0.3">
      <c r="A1053" s="1">
        <v>4115410005</v>
      </c>
      <c r="B1053" s="62">
        <v>3</v>
      </c>
      <c r="C1053" s="33">
        <v>411515075</v>
      </c>
      <c r="D1053" s="14" t="s">
        <v>1539</v>
      </c>
      <c r="E1053" s="22" t="s">
        <v>6261</v>
      </c>
      <c r="F1053" s="1" t="s">
        <v>1540</v>
      </c>
      <c r="G1053" s="1" t="s">
        <v>77</v>
      </c>
      <c r="H1053" s="45">
        <v>152</v>
      </c>
      <c r="I1053" s="1" t="s">
        <v>23</v>
      </c>
      <c r="J1053" s="14" t="s">
        <v>1603</v>
      </c>
      <c r="K1053" t="str">
        <f t="shared" si="51"/>
        <v>Isoleren leidingen</v>
      </c>
      <c r="M1053" t="str">
        <f t="shared" si="52"/>
        <v>Psychatrisch Verzorgingstehuis Duffel (Gebouw 01/50)</v>
      </c>
      <c r="N1053" s="22">
        <f t="shared" si="53"/>
        <v>3</v>
      </c>
    </row>
    <row r="1054" spans="1:14" x14ac:dyDescent="0.3">
      <c r="A1054" s="1">
        <v>4115410005</v>
      </c>
      <c r="B1054" s="62">
        <v>3</v>
      </c>
      <c r="C1054" s="33">
        <v>411515075</v>
      </c>
      <c r="D1054" s="14" t="s">
        <v>1590</v>
      </c>
      <c r="E1054" s="22" t="s">
        <v>6261</v>
      </c>
      <c r="F1054" s="1" t="s">
        <v>1591</v>
      </c>
      <c r="G1054" s="1" t="s">
        <v>88</v>
      </c>
      <c r="H1054" s="45">
        <v>459</v>
      </c>
      <c r="I1054" s="1" t="s">
        <v>23</v>
      </c>
      <c r="J1054" s="14" t="s">
        <v>1592</v>
      </c>
      <c r="K1054" t="str">
        <f t="shared" si="51"/>
        <v>Vervangen pompen</v>
      </c>
      <c r="M1054" t="str">
        <f t="shared" si="52"/>
        <v>Psychiatrisch Ziekenhuis Duffel (Gebouw 03)</v>
      </c>
      <c r="N1054" s="22">
        <f t="shared" si="53"/>
        <v>3</v>
      </c>
    </row>
    <row r="1055" spans="1:14" x14ac:dyDescent="0.3">
      <c r="A1055" s="1">
        <v>4115410005</v>
      </c>
      <c r="B1055" s="62">
        <v>3</v>
      </c>
      <c r="C1055" s="33">
        <v>411515075</v>
      </c>
      <c r="D1055" s="14" t="s">
        <v>1590</v>
      </c>
      <c r="E1055" s="22" t="s">
        <v>6261</v>
      </c>
      <c r="F1055" s="1" t="s">
        <v>1591</v>
      </c>
      <c r="G1055" s="1" t="s">
        <v>327</v>
      </c>
      <c r="H1055" s="45">
        <v>239</v>
      </c>
      <c r="I1055" s="1" t="s">
        <v>23</v>
      </c>
      <c r="J1055" s="14" t="s">
        <v>1599</v>
      </c>
      <c r="K1055" t="str">
        <f t="shared" si="51"/>
        <v>Regeltechn. verwarming</v>
      </c>
      <c r="M1055" t="str">
        <f t="shared" si="52"/>
        <v>Psychiatrisch Ziekenhuis Duffel (Gebouw 03)</v>
      </c>
      <c r="N1055" s="22">
        <f t="shared" si="53"/>
        <v>3</v>
      </c>
    </row>
    <row r="1056" spans="1:14" x14ac:dyDescent="0.3">
      <c r="A1056" s="1">
        <v>4115410005</v>
      </c>
      <c r="B1056" s="62">
        <v>3</v>
      </c>
      <c r="C1056" s="33">
        <v>411515075</v>
      </c>
      <c r="D1056" s="14" t="s">
        <v>1583</v>
      </c>
      <c r="E1056" s="22" t="s">
        <v>6261</v>
      </c>
      <c r="F1056" s="1" t="s">
        <v>1584</v>
      </c>
      <c r="G1056" s="1" t="s">
        <v>327</v>
      </c>
      <c r="H1056" s="45">
        <v>870</v>
      </c>
      <c r="I1056" s="1" t="s">
        <v>23</v>
      </c>
      <c r="J1056" s="14" t="s">
        <v>1585</v>
      </c>
      <c r="K1056" t="str">
        <f t="shared" si="51"/>
        <v>Regeltechn. verwarming</v>
      </c>
      <c r="M1056" t="str">
        <f t="shared" si="52"/>
        <v>Psychiatrisch Ziekenhuis Duffel (Gebouw 04)</v>
      </c>
      <c r="N1056" s="22">
        <f t="shared" si="53"/>
        <v>3</v>
      </c>
    </row>
    <row r="1057" spans="1:14" x14ac:dyDescent="0.3">
      <c r="A1057" s="1">
        <v>4115410005</v>
      </c>
      <c r="B1057" s="62">
        <v>3</v>
      </c>
      <c r="C1057" s="33">
        <v>411515075</v>
      </c>
      <c r="D1057" s="14" t="s">
        <v>1583</v>
      </c>
      <c r="E1057" s="22" t="s">
        <v>6261</v>
      </c>
      <c r="F1057" s="1" t="s">
        <v>1584</v>
      </c>
      <c r="G1057" s="1" t="s">
        <v>148</v>
      </c>
      <c r="H1057" s="45">
        <v>420</v>
      </c>
      <c r="I1057" s="1" t="s">
        <v>23</v>
      </c>
      <c r="J1057" s="14" t="s">
        <v>1596</v>
      </c>
      <c r="K1057" t="str">
        <f t="shared" si="51"/>
        <v>Renovatie SWW</v>
      </c>
      <c r="M1057" t="str">
        <f t="shared" si="52"/>
        <v>Psychiatrisch Ziekenhuis Duffel (Gebouw 04)</v>
      </c>
      <c r="N1057" s="22">
        <f t="shared" si="53"/>
        <v>3</v>
      </c>
    </row>
    <row r="1058" spans="1:14" x14ac:dyDescent="0.3">
      <c r="A1058" s="1">
        <v>4115410005</v>
      </c>
      <c r="B1058" s="62">
        <v>3</v>
      </c>
      <c r="C1058" s="33">
        <v>411515075</v>
      </c>
      <c r="D1058" s="14" t="s">
        <v>1583</v>
      </c>
      <c r="E1058" s="22" t="s">
        <v>6261</v>
      </c>
      <c r="F1058" s="1" t="s">
        <v>1584</v>
      </c>
      <c r="G1058" s="1" t="s">
        <v>77</v>
      </c>
      <c r="H1058" s="45">
        <v>240</v>
      </c>
      <c r="I1058" s="1" t="s">
        <v>23</v>
      </c>
      <c r="J1058" s="14" t="s">
        <v>1598</v>
      </c>
      <c r="K1058" t="str">
        <f t="shared" si="51"/>
        <v>Isoleren leidingen</v>
      </c>
      <c r="M1058" t="str">
        <f t="shared" si="52"/>
        <v>Psychiatrisch Ziekenhuis Duffel (Gebouw 04)</v>
      </c>
      <c r="N1058" s="22">
        <f t="shared" si="53"/>
        <v>3</v>
      </c>
    </row>
    <row r="1059" spans="1:14" x14ac:dyDescent="0.3">
      <c r="A1059" s="1">
        <v>4115410005</v>
      </c>
      <c r="B1059" s="62">
        <v>3</v>
      </c>
      <c r="C1059" s="33">
        <v>411515075</v>
      </c>
      <c r="D1059" s="14" t="s">
        <v>1600</v>
      </c>
      <c r="E1059" s="22" t="s">
        <v>6261</v>
      </c>
      <c r="F1059" s="1" t="s">
        <v>1601</v>
      </c>
      <c r="G1059" s="1" t="s">
        <v>42</v>
      </c>
      <c r="H1059" s="45">
        <v>198</v>
      </c>
      <c r="I1059" s="1" t="s">
        <v>23</v>
      </c>
      <c r="J1059" s="14" t="s">
        <v>1602</v>
      </c>
      <c r="K1059" t="str">
        <f t="shared" si="51"/>
        <v>Isoleren pompen/kranen/hydraulica</v>
      </c>
      <c r="M1059" t="str">
        <f t="shared" si="52"/>
        <v>Psychiatrisch Ziekenhuis Duffel (Gebouw 05)</v>
      </c>
      <c r="N1059" s="22">
        <f t="shared" si="53"/>
        <v>3</v>
      </c>
    </row>
    <row r="1060" spans="1:14" x14ac:dyDescent="0.3">
      <c r="A1060" s="1">
        <v>4115410005</v>
      </c>
      <c r="B1060" s="62">
        <v>3</v>
      </c>
      <c r="C1060" s="33">
        <v>411515075</v>
      </c>
      <c r="D1060" s="14" t="s">
        <v>1564</v>
      </c>
      <c r="E1060" s="22" t="s">
        <v>6261</v>
      </c>
      <c r="F1060" s="1" t="s">
        <v>1565</v>
      </c>
      <c r="G1060" s="1" t="s">
        <v>88</v>
      </c>
      <c r="H1060" s="45">
        <v>5100</v>
      </c>
      <c r="I1060" s="1" t="s">
        <v>23</v>
      </c>
      <c r="J1060" s="14" t="s">
        <v>1566</v>
      </c>
      <c r="K1060" t="str">
        <f t="shared" si="51"/>
        <v>Vervangen pompen</v>
      </c>
      <c r="M1060" t="str">
        <f t="shared" si="52"/>
        <v>Sint-Jozef</v>
      </c>
      <c r="N1060" s="22">
        <f t="shared" si="53"/>
        <v>3</v>
      </c>
    </row>
    <row r="1061" spans="1:14" x14ac:dyDescent="0.3">
      <c r="A1061" s="1">
        <v>4115410005</v>
      </c>
      <c r="B1061" s="62">
        <v>3</v>
      </c>
      <c r="C1061" s="33">
        <v>411515075</v>
      </c>
      <c r="D1061" s="14" t="s">
        <v>1548</v>
      </c>
      <c r="E1061" s="22" t="s">
        <v>6261</v>
      </c>
      <c r="F1061" s="1" t="s">
        <v>1549</v>
      </c>
      <c r="G1061" s="1" t="s">
        <v>320</v>
      </c>
      <c r="H1061" s="45">
        <v>26043</v>
      </c>
      <c r="I1061" s="1" t="s">
        <v>23</v>
      </c>
      <c r="J1061" s="14" t="s">
        <v>1550</v>
      </c>
      <c r="K1061" t="str">
        <f t="shared" si="51"/>
        <v>Regeltechn. ventilatie</v>
      </c>
      <c r="M1061" t="str">
        <f t="shared" si="52"/>
        <v>WZC Ten Kerselaere</v>
      </c>
      <c r="N1061" s="22">
        <f t="shared" si="53"/>
        <v>3</v>
      </c>
    </row>
    <row r="1062" spans="1:14" x14ac:dyDescent="0.3">
      <c r="A1062" s="1">
        <v>4115410005</v>
      </c>
      <c r="B1062" s="62">
        <v>3</v>
      </c>
      <c r="C1062" s="33">
        <v>411515075</v>
      </c>
      <c r="D1062" s="14" t="s">
        <v>1545</v>
      </c>
      <c r="E1062" s="22" t="s">
        <v>6261</v>
      </c>
      <c r="F1062" s="1" t="s">
        <v>1546</v>
      </c>
      <c r="G1062" s="1" t="s">
        <v>109</v>
      </c>
      <c r="H1062" s="45">
        <v>27000</v>
      </c>
      <c r="I1062" s="1" t="s">
        <v>23</v>
      </c>
      <c r="J1062" s="14" t="s">
        <v>1547</v>
      </c>
      <c r="K1062" t="str">
        <f t="shared" si="51"/>
        <v>Zonneboiler</v>
      </c>
      <c r="M1062" t="str">
        <f t="shared" si="52"/>
        <v>WZH Ambroos</v>
      </c>
      <c r="N1062" s="22">
        <f t="shared" si="53"/>
        <v>3</v>
      </c>
    </row>
    <row r="1063" spans="1:14" x14ac:dyDescent="0.3">
      <c r="A1063" s="1">
        <v>4115410005</v>
      </c>
      <c r="B1063" s="62">
        <v>3</v>
      </c>
      <c r="C1063" s="33">
        <v>411515075</v>
      </c>
      <c r="D1063" s="14" t="s">
        <v>1553</v>
      </c>
      <c r="E1063" s="22" t="s">
        <v>6261</v>
      </c>
      <c r="F1063" s="1" t="s">
        <v>1554</v>
      </c>
      <c r="G1063" s="1" t="s">
        <v>42</v>
      </c>
      <c r="H1063" s="45">
        <v>9248</v>
      </c>
      <c r="I1063" s="1" t="s">
        <v>23</v>
      </c>
      <c r="J1063" s="14" t="s">
        <v>1555</v>
      </c>
      <c r="K1063" t="str">
        <f t="shared" si="51"/>
        <v>Isoleren pompen/kranen/hydraulica</v>
      </c>
      <c r="M1063" t="str">
        <f t="shared" si="52"/>
        <v>WZH Hof van Arenberg (Tabor, Hofke, Vita)</v>
      </c>
      <c r="N1063" s="22">
        <f t="shared" si="53"/>
        <v>3</v>
      </c>
    </row>
    <row r="1064" spans="1:14" x14ac:dyDescent="0.3">
      <c r="A1064" s="1">
        <v>4115410005</v>
      </c>
      <c r="B1064" s="62">
        <v>4</v>
      </c>
      <c r="C1064" s="33">
        <v>411515075</v>
      </c>
      <c r="D1064" s="14" t="s">
        <v>1532</v>
      </c>
      <c r="E1064" s="22" t="s">
        <v>6261</v>
      </c>
      <c r="F1064" s="1" t="s">
        <v>1533</v>
      </c>
      <c r="G1064" s="1" t="s">
        <v>427</v>
      </c>
      <c r="H1064" s="20">
        <v>39000</v>
      </c>
      <c r="I1064" s="1" t="s">
        <v>23</v>
      </c>
      <c r="J1064" s="14" t="s">
        <v>1534</v>
      </c>
      <c r="K1064" t="str">
        <f t="shared" si="51"/>
        <v>Renovatie ventilatie</v>
      </c>
      <c r="M1064" t="str">
        <f t="shared" si="52"/>
        <v>AZ Sint-Jozef Malle</v>
      </c>
      <c r="N1064" s="22">
        <f t="shared" si="53"/>
        <v>4</v>
      </c>
    </row>
    <row r="1065" spans="1:14" x14ac:dyDescent="0.3">
      <c r="A1065" s="1">
        <v>4115410005</v>
      </c>
      <c r="B1065" s="62">
        <v>4</v>
      </c>
      <c r="C1065" s="33">
        <v>411515075</v>
      </c>
      <c r="D1065" s="14" t="s">
        <v>1532</v>
      </c>
      <c r="E1065" s="22" t="s">
        <v>6261</v>
      </c>
      <c r="F1065" s="1" t="s">
        <v>1533</v>
      </c>
      <c r="G1065" s="1" t="s">
        <v>327</v>
      </c>
      <c r="H1065" s="20">
        <v>10929</v>
      </c>
      <c r="I1065" s="1" t="s">
        <v>23</v>
      </c>
      <c r="J1065" s="14" t="s">
        <v>1535</v>
      </c>
      <c r="K1065" t="str">
        <f t="shared" si="51"/>
        <v>Regeltechn. verwarming</v>
      </c>
      <c r="M1065" t="str">
        <f t="shared" si="52"/>
        <v>AZ Sint-Jozef Malle</v>
      </c>
      <c r="N1065" s="22">
        <f t="shared" si="53"/>
        <v>4</v>
      </c>
    </row>
    <row r="1066" spans="1:14" x14ac:dyDescent="0.3">
      <c r="A1066" s="1">
        <v>4115410005</v>
      </c>
      <c r="B1066" s="62">
        <v>4</v>
      </c>
      <c r="C1066" s="33">
        <v>411515075</v>
      </c>
      <c r="D1066" s="14" t="s">
        <v>1536</v>
      </c>
      <c r="E1066" s="22" t="s">
        <v>6261</v>
      </c>
      <c r="F1066" s="1" t="s">
        <v>1537</v>
      </c>
      <c r="G1066" s="1" t="s">
        <v>427</v>
      </c>
      <c r="H1066" s="45">
        <v>810</v>
      </c>
      <c r="I1066" s="1" t="s">
        <v>23</v>
      </c>
      <c r="J1066" s="14" t="s">
        <v>1538</v>
      </c>
      <c r="K1066" t="str">
        <f t="shared" si="51"/>
        <v>Renovatie ventilatie</v>
      </c>
      <c r="M1066" t="str">
        <f t="shared" si="52"/>
        <v>PZ Bethaniën (Gebouw 2)</v>
      </c>
      <c r="N1066" s="22">
        <f t="shared" si="53"/>
        <v>4</v>
      </c>
    </row>
    <row r="1067" spans="1:14" x14ac:dyDescent="0.3">
      <c r="A1067" s="1">
        <v>4115410005</v>
      </c>
      <c r="B1067" s="62">
        <v>5</v>
      </c>
      <c r="C1067" s="33">
        <v>411515075</v>
      </c>
      <c r="D1067" s="14" t="s">
        <v>1519</v>
      </c>
      <c r="E1067" s="22" t="s">
        <v>6261</v>
      </c>
      <c r="F1067" s="1" t="s">
        <v>1520</v>
      </c>
      <c r="G1067" s="1" t="s">
        <v>210</v>
      </c>
      <c r="H1067" s="20">
        <v>16547</v>
      </c>
      <c r="I1067" s="1" t="s">
        <v>23</v>
      </c>
      <c r="J1067" s="14" t="s">
        <v>1521</v>
      </c>
      <c r="K1067" t="str">
        <f t="shared" si="51"/>
        <v>Stookplaatsrenovatie</v>
      </c>
      <c r="M1067" t="str">
        <f t="shared" si="52"/>
        <v>DVC Zevenbergen (Maretak DC)</v>
      </c>
      <c r="N1067" s="22">
        <f t="shared" si="53"/>
        <v>5</v>
      </c>
    </row>
    <row r="1068" spans="1:14" x14ac:dyDescent="0.3">
      <c r="A1068" s="1">
        <v>4115410005</v>
      </c>
      <c r="B1068" s="62">
        <v>5</v>
      </c>
      <c r="C1068" s="33">
        <v>411515075</v>
      </c>
      <c r="D1068" s="14" t="s">
        <v>1516</v>
      </c>
      <c r="E1068" s="22" t="s">
        <v>6261</v>
      </c>
      <c r="F1068" s="1" t="s">
        <v>1517</v>
      </c>
      <c r="G1068" s="1" t="s">
        <v>427</v>
      </c>
      <c r="H1068" s="20">
        <v>39000</v>
      </c>
      <c r="I1068" s="1" t="s">
        <v>23</v>
      </c>
      <c r="J1068" s="14" t="s">
        <v>1518</v>
      </c>
      <c r="K1068" t="str">
        <f t="shared" si="51"/>
        <v>Renovatie ventilatie</v>
      </c>
      <c r="M1068" t="str">
        <f t="shared" si="52"/>
        <v>DVC Zevenbergen (Schawijk)</v>
      </c>
      <c r="N1068" s="22">
        <f t="shared" si="53"/>
        <v>5</v>
      </c>
    </row>
    <row r="1069" spans="1:14" x14ac:dyDescent="0.3">
      <c r="A1069" s="1">
        <v>4115410005</v>
      </c>
      <c r="B1069" s="62">
        <v>5</v>
      </c>
      <c r="C1069" s="33">
        <v>411515075</v>
      </c>
      <c r="D1069" s="14" t="s">
        <v>1516</v>
      </c>
      <c r="E1069" s="22" t="s">
        <v>6261</v>
      </c>
      <c r="F1069" s="1" t="s">
        <v>1517</v>
      </c>
      <c r="G1069" s="1" t="s">
        <v>329</v>
      </c>
      <c r="H1069" s="20">
        <v>7171</v>
      </c>
      <c r="I1069" s="1" t="s">
        <v>23</v>
      </c>
      <c r="J1069" s="14" t="s">
        <v>1523</v>
      </c>
      <c r="K1069" t="str">
        <f t="shared" si="51"/>
        <v>Relighting/relamping</v>
      </c>
      <c r="M1069" t="str">
        <f t="shared" si="52"/>
        <v>DVC Zevenbergen (Schawijk)</v>
      </c>
      <c r="N1069" s="22">
        <f t="shared" si="53"/>
        <v>5</v>
      </c>
    </row>
    <row r="1070" spans="1:14" x14ac:dyDescent="0.3">
      <c r="A1070" s="1">
        <v>4115410005</v>
      </c>
      <c r="B1070" s="62">
        <v>5</v>
      </c>
      <c r="C1070" s="33">
        <v>411515075</v>
      </c>
      <c r="D1070" s="14" t="s">
        <v>1513</v>
      </c>
      <c r="E1070" s="22" t="s">
        <v>6261</v>
      </c>
      <c r="F1070" s="1" t="s">
        <v>1514</v>
      </c>
      <c r="G1070" s="1" t="s">
        <v>376</v>
      </c>
      <c r="H1070" s="20">
        <v>39000</v>
      </c>
      <c r="I1070" s="1" t="s">
        <v>23</v>
      </c>
      <c r="J1070" s="14" t="s">
        <v>1515</v>
      </c>
      <c r="K1070" t="str">
        <f t="shared" si="51"/>
        <v>Overige opwekking</v>
      </c>
      <c r="M1070" t="str">
        <f t="shared" si="52"/>
        <v>Monnikenheide (hoofdgebouw)</v>
      </c>
      <c r="N1070" s="22">
        <f t="shared" si="53"/>
        <v>5</v>
      </c>
    </row>
    <row r="1071" spans="1:14" x14ac:dyDescent="0.3">
      <c r="A1071" s="1">
        <v>4115410005</v>
      </c>
      <c r="B1071" s="62">
        <v>5</v>
      </c>
      <c r="C1071" s="33">
        <v>411515075</v>
      </c>
      <c r="D1071" s="14" t="s">
        <v>1513</v>
      </c>
      <c r="E1071" s="22" t="s">
        <v>6261</v>
      </c>
      <c r="F1071" s="1" t="s">
        <v>1514</v>
      </c>
      <c r="G1071" s="1" t="s">
        <v>148</v>
      </c>
      <c r="H1071" s="20">
        <v>15300</v>
      </c>
      <c r="I1071" s="1" t="s">
        <v>23</v>
      </c>
      <c r="J1071" s="14" t="s">
        <v>1522</v>
      </c>
      <c r="K1071" t="str">
        <f t="shared" si="51"/>
        <v>Renovatie SWW</v>
      </c>
      <c r="M1071" t="str">
        <f t="shared" si="52"/>
        <v>Monnikenheide (hoofdgebouw)</v>
      </c>
      <c r="N1071" s="22">
        <f t="shared" si="53"/>
        <v>5</v>
      </c>
    </row>
    <row r="1072" spans="1:14" x14ac:dyDescent="0.3">
      <c r="A1072" s="1">
        <v>4115410005</v>
      </c>
      <c r="B1072" s="62">
        <v>5</v>
      </c>
      <c r="C1072" s="33">
        <v>411515075</v>
      </c>
      <c r="D1072" s="14" t="s">
        <v>1513</v>
      </c>
      <c r="E1072" s="22" t="s">
        <v>6261</v>
      </c>
      <c r="F1072" s="1" t="s">
        <v>1514</v>
      </c>
      <c r="G1072" s="1" t="s">
        <v>148</v>
      </c>
      <c r="H1072" s="20">
        <v>34</v>
      </c>
      <c r="I1072" s="1" t="s">
        <v>23</v>
      </c>
      <c r="J1072" s="14" t="s">
        <v>1531</v>
      </c>
      <c r="K1072" t="str">
        <f t="shared" si="51"/>
        <v>Renovatie SWW</v>
      </c>
      <c r="M1072" t="str">
        <f t="shared" si="52"/>
        <v>Monnikenheide (hoofdgebouw)</v>
      </c>
      <c r="N1072" s="22">
        <f t="shared" si="53"/>
        <v>5</v>
      </c>
    </row>
    <row r="1073" spans="1:14" x14ac:dyDescent="0.3">
      <c r="A1073" s="1">
        <v>4115410005</v>
      </c>
      <c r="B1073" s="62">
        <v>5</v>
      </c>
      <c r="C1073" s="33">
        <v>411515075</v>
      </c>
      <c r="D1073" s="14" t="s">
        <v>1527</v>
      </c>
      <c r="E1073" s="22" t="s">
        <v>6261</v>
      </c>
      <c r="F1073" s="1" t="s">
        <v>1528</v>
      </c>
      <c r="G1073" s="1" t="s">
        <v>148</v>
      </c>
      <c r="H1073" s="20">
        <v>240</v>
      </c>
      <c r="I1073" s="1" t="s">
        <v>23</v>
      </c>
      <c r="J1073" s="14" t="s">
        <v>1529</v>
      </c>
      <c r="K1073" t="str">
        <f t="shared" si="51"/>
        <v>Renovatie SWW</v>
      </c>
      <c r="M1073" t="str">
        <f t="shared" si="52"/>
        <v>Monnikenheide (Wasserij)</v>
      </c>
      <c r="N1073" s="22">
        <f t="shared" si="53"/>
        <v>5</v>
      </c>
    </row>
    <row r="1074" spans="1:14" x14ac:dyDescent="0.3">
      <c r="A1074" s="1">
        <v>4115410005</v>
      </c>
      <c r="B1074" s="62">
        <v>5</v>
      </c>
      <c r="C1074" s="33">
        <v>411515075</v>
      </c>
      <c r="D1074" s="14" t="s">
        <v>1527</v>
      </c>
      <c r="E1074" s="22" t="s">
        <v>6261</v>
      </c>
      <c r="F1074" s="1" t="s">
        <v>1528</v>
      </c>
      <c r="G1074" s="1" t="s">
        <v>56</v>
      </c>
      <c r="H1074" s="20">
        <v>72</v>
      </c>
      <c r="I1074" s="1" t="s">
        <v>23</v>
      </c>
      <c r="J1074" s="14" t="s">
        <v>1530</v>
      </c>
      <c r="K1074" t="str">
        <f t="shared" si="51"/>
        <v>Overige</v>
      </c>
      <c r="M1074" t="str">
        <f t="shared" si="52"/>
        <v>Monnikenheide (Wasserij)</v>
      </c>
      <c r="N1074" s="22">
        <f t="shared" si="53"/>
        <v>5</v>
      </c>
    </row>
    <row r="1075" spans="1:14" x14ac:dyDescent="0.3">
      <c r="A1075" s="1">
        <v>4115410005</v>
      </c>
      <c r="B1075" s="62">
        <v>5</v>
      </c>
      <c r="C1075" s="33">
        <v>411515075</v>
      </c>
      <c r="D1075" s="14" t="s">
        <v>1524</v>
      </c>
      <c r="E1075" s="22" t="s">
        <v>6261</v>
      </c>
      <c r="F1075" s="1" t="s">
        <v>1525</v>
      </c>
      <c r="G1075" s="1" t="s">
        <v>56</v>
      </c>
      <c r="H1075" s="20">
        <v>4420</v>
      </c>
      <c r="I1075" s="1" t="s">
        <v>23</v>
      </c>
      <c r="J1075" s="14" t="s">
        <v>1526</v>
      </c>
      <c r="K1075" t="str">
        <f t="shared" si="51"/>
        <v>Overige</v>
      </c>
      <c r="M1075" t="str">
        <f t="shared" si="52"/>
        <v>Monnikenheide (Zwembad)</v>
      </c>
      <c r="N1075" s="22">
        <f t="shared" si="53"/>
        <v>5</v>
      </c>
    </row>
    <row r="1076" spans="1:14" x14ac:dyDescent="0.3">
      <c r="A1076" s="1">
        <v>4115410005</v>
      </c>
      <c r="B1076" s="62">
        <v>7</v>
      </c>
      <c r="C1076" s="33">
        <v>411515075</v>
      </c>
      <c r="D1076" s="14" t="s">
        <v>1493</v>
      </c>
      <c r="E1076" s="22" t="s">
        <v>6261</v>
      </c>
      <c r="F1076" s="1" t="s">
        <v>203</v>
      </c>
      <c r="G1076" s="1" t="s">
        <v>144</v>
      </c>
      <c r="H1076" s="20">
        <v>11359</v>
      </c>
      <c r="I1076" s="1" t="s">
        <v>23</v>
      </c>
      <c r="J1076" s="14" t="s">
        <v>1494</v>
      </c>
      <c r="K1076" t="str">
        <f t="shared" si="51"/>
        <v>Regeltechn.ventilatie</v>
      </c>
      <c r="M1076" t="str">
        <f t="shared" si="52"/>
        <v>CKG/01</v>
      </c>
      <c r="N1076" s="22">
        <f t="shared" si="53"/>
        <v>7</v>
      </c>
    </row>
    <row r="1077" spans="1:14" x14ac:dyDescent="0.3">
      <c r="A1077" s="1">
        <v>4115410005</v>
      </c>
      <c r="B1077" s="62">
        <v>7</v>
      </c>
      <c r="C1077" s="33">
        <v>411515075</v>
      </c>
      <c r="D1077" s="14" t="s">
        <v>1493</v>
      </c>
      <c r="E1077" s="22" t="s">
        <v>6261</v>
      </c>
      <c r="F1077" s="1" t="s">
        <v>203</v>
      </c>
      <c r="G1077" s="1" t="s">
        <v>42</v>
      </c>
      <c r="H1077" s="20">
        <v>16</v>
      </c>
      <c r="I1077" s="1" t="s">
        <v>23</v>
      </c>
      <c r="J1077" s="14" t="s">
        <v>1512</v>
      </c>
      <c r="K1077" t="str">
        <f t="shared" si="51"/>
        <v>Isoleren pompen/kranen/hydraulica</v>
      </c>
      <c r="M1077" t="str">
        <f t="shared" si="52"/>
        <v>CKG/01</v>
      </c>
      <c r="N1077" s="22">
        <f t="shared" si="53"/>
        <v>7</v>
      </c>
    </row>
    <row r="1078" spans="1:14" x14ac:dyDescent="0.3">
      <c r="A1078" s="1">
        <v>4115410005</v>
      </c>
      <c r="B1078" s="62">
        <v>7</v>
      </c>
      <c r="C1078" s="33">
        <v>411515075</v>
      </c>
      <c r="D1078" s="14" t="s">
        <v>1499</v>
      </c>
      <c r="E1078" s="22" t="s">
        <v>6261</v>
      </c>
      <c r="F1078" s="1" t="s">
        <v>94</v>
      </c>
      <c r="G1078" s="1" t="s">
        <v>195</v>
      </c>
      <c r="H1078" s="20">
        <v>1705</v>
      </c>
      <c r="I1078" s="1" t="s">
        <v>23</v>
      </c>
      <c r="J1078" s="14" t="s">
        <v>1500</v>
      </c>
      <c r="K1078" t="str">
        <f t="shared" si="51"/>
        <v>Dakisolatie</v>
      </c>
      <c r="M1078" t="str">
        <f t="shared" si="52"/>
        <v>CKG/02</v>
      </c>
      <c r="N1078" s="22">
        <f t="shared" si="53"/>
        <v>7</v>
      </c>
    </row>
    <row r="1079" spans="1:14" x14ac:dyDescent="0.3">
      <c r="A1079" s="1">
        <v>4115410005</v>
      </c>
      <c r="B1079" s="62">
        <v>7</v>
      </c>
      <c r="C1079" s="33">
        <v>411515075</v>
      </c>
      <c r="D1079" s="14" t="s">
        <v>1499</v>
      </c>
      <c r="E1079" s="22" t="s">
        <v>6261</v>
      </c>
      <c r="F1079" s="1" t="s">
        <v>94</v>
      </c>
      <c r="G1079" s="1" t="s">
        <v>62</v>
      </c>
      <c r="H1079" s="20">
        <v>1511</v>
      </c>
      <c r="I1079" s="1" t="s">
        <v>23</v>
      </c>
      <c r="J1079" s="14" t="s">
        <v>1501</v>
      </c>
      <c r="K1079" t="str">
        <f t="shared" si="51"/>
        <v>Muurisolatie</v>
      </c>
      <c r="M1079" t="str">
        <f t="shared" si="52"/>
        <v>CKG/02</v>
      </c>
      <c r="N1079" s="22">
        <f t="shared" si="53"/>
        <v>7</v>
      </c>
    </row>
    <row r="1080" spans="1:14" x14ac:dyDescent="0.3">
      <c r="A1080" s="1">
        <v>4115410005</v>
      </c>
      <c r="B1080" s="62">
        <v>7</v>
      </c>
      <c r="C1080" s="33">
        <v>411515075</v>
      </c>
      <c r="D1080" s="14" t="s">
        <v>1499</v>
      </c>
      <c r="E1080" s="22" t="s">
        <v>6261</v>
      </c>
      <c r="F1080" s="1" t="s">
        <v>94</v>
      </c>
      <c r="G1080" s="1" t="s">
        <v>56</v>
      </c>
      <c r="H1080" s="20">
        <v>174</v>
      </c>
      <c r="I1080" s="1" t="s">
        <v>23</v>
      </c>
      <c r="J1080" s="14" t="s">
        <v>1509</v>
      </c>
      <c r="K1080" t="str">
        <f t="shared" si="51"/>
        <v>Overige</v>
      </c>
      <c r="M1080" t="str">
        <f t="shared" si="52"/>
        <v>CKG/02</v>
      </c>
      <c r="N1080" s="22">
        <f t="shared" si="53"/>
        <v>7</v>
      </c>
    </row>
    <row r="1081" spans="1:14" x14ac:dyDescent="0.3">
      <c r="A1081" s="1">
        <v>4115410005</v>
      </c>
      <c r="B1081" s="62">
        <v>7</v>
      </c>
      <c r="C1081" s="33">
        <v>411515075</v>
      </c>
      <c r="D1081" s="14" t="s">
        <v>1499</v>
      </c>
      <c r="E1081" s="22" t="s">
        <v>6261</v>
      </c>
      <c r="F1081" s="1" t="s">
        <v>94</v>
      </c>
      <c r="G1081" s="1" t="s">
        <v>43</v>
      </c>
      <c r="H1081" s="20">
        <v>130</v>
      </c>
      <c r="I1081" s="1" t="s">
        <v>23</v>
      </c>
      <c r="J1081" s="14" t="s">
        <v>1510</v>
      </c>
      <c r="K1081" t="str">
        <f t="shared" si="51"/>
        <v>Regeltechn.verwarming</v>
      </c>
      <c r="M1081" t="str">
        <f t="shared" si="52"/>
        <v>CKG/02</v>
      </c>
      <c r="N1081" s="22">
        <f t="shared" si="53"/>
        <v>7</v>
      </c>
    </row>
    <row r="1082" spans="1:14" x14ac:dyDescent="0.3">
      <c r="A1082" s="1">
        <v>4115410005</v>
      </c>
      <c r="B1082" s="62">
        <v>7</v>
      </c>
      <c r="C1082" s="33">
        <v>411515075</v>
      </c>
      <c r="D1082" s="14" t="s">
        <v>1497</v>
      </c>
      <c r="E1082" s="22" t="s">
        <v>6261</v>
      </c>
      <c r="F1082" s="1" t="s">
        <v>204</v>
      </c>
      <c r="G1082" s="1" t="s">
        <v>419</v>
      </c>
      <c r="H1082" s="20">
        <v>1855</v>
      </c>
      <c r="I1082" s="1" t="s">
        <v>23</v>
      </c>
      <c r="J1082" s="14" t="s">
        <v>1498</v>
      </c>
      <c r="K1082" t="str">
        <f t="shared" si="51"/>
        <v>Warmtepompen</v>
      </c>
      <c r="M1082" t="str">
        <f t="shared" si="52"/>
        <v>JZEA/02</v>
      </c>
      <c r="N1082" s="22">
        <f t="shared" si="53"/>
        <v>7</v>
      </c>
    </row>
    <row r="1083" spans="1:14" x14ac:dyDescent="0.3">
      <c r="A1083" s="1">
        <v>4115410005</v>
      </c>
      <c r="B1083" s="62">
        <v>7</v>
      </c>
      <c r="C1083" s="33">
        <v>411515075</v>
      </c>
      <c r="D1083" s="14" t="s">
        <v>1505</v>
      </c>
      <c r="E1083" s="22" t="s">
        <v>6261</v>
      </c>
      <c r="F1083" s="1" t="s">
        <v>91</v>
      </c>
      <c r="G1083" s="1" t="s">
        <v>242</v>
      </c>
      <c r="H1083" s="20">
        <v>795</v>
      </c>
      <c r="I1083" s="1" t="s">
        <v>23</v>
      </c>
      <c r="J1083" s="14" t="s">
        <v>1506</v>
      </c>
      <c r="K1083" t="str">
        <f t="shared" ref="K1083:K1146" si="54">G1083</f>
        <v>Regeltechnisch</v>
      </c>
      <c r="M1083" t="str">
        <f t="shared" ref="M1083:M1146" si="55">F1083</f>
        <v>JZEA/04</v>
      </c>
      <c r="N1083" s="22">
        <f t="shared" ref="N1083:N1146" si="56">B1083</f>
        <v>7</v>
      </c>
    </row>
    <row r="1084" spans="1:14" x14ac:dyDescent="0.3">
      <c r="A1084" s="1">
        <v>4115410005</v>
      </c>
      <c r="B1084" s="62">
        <v>7</v>
      </c>
      <c r="C1084" s="33">
        <v>411515075</v>
      </c>
      <c r="D1084" s="14" t="s">
        <v>1507</v>
      </c>
      <c r="E1084" s="22" t="s">
        <v>6261</v>
      </c>
      <c r="F1084" s="1" t="s">
        <v>90</v>
      </c>
      <c r="G1084" s="1" t="s">
        <v>77</v>
      </c>
      <c r="H1084" s="20">
        <v>245</v>
      </c>
      <c r="I1084" s="1" t="s">
        <v>23</v>
      </c>
      <c r="J1084" s="14" t="s">
        <v>1508</v>
      </c>
      <c r="K1084" t="str">
        <f t="shared" si="54"/>
        <v>Isoleren leidingen</v>
      </c>
      <c r="M1084" t="str">
        <f t="shared" si="55"/>
        <v>JZEA/06</v>
      </c>
      <c r="N1084" s="22">
        <f t="shared" si="56"/>
        <v>7</v>
      </c>
    </row>
    <row r="1085" spans="1:14" x14ac:dyDescent="0.3">
      <c r="A1085" s="1">
        <v>4115410005</v>
      </c>
      <c r="B1085" s="62">
        <v>7</v>
      </c>
      <c r="C1085" s="33">
        <v>411515075</v>
      </c>
      <c r="D1085" s="14" t="s">
        <v>1453</v>
      </c>
      <c r="E1085" s="22" t="s">
        <v>6261</v>
      </c>
      <c r="F1085" s="1" t="s">
        <v>85</v>
      </c>
      <c r="G1085" s="1" t="s">
        <v>129</v>
      </c>
      <c r="H1085" s="20">
        <v>891</v>
      </c>
      <c r="I1085" s="1" t="s">
        <v>23</v>
      </c>
      <c r="J1085" s="14" t="s">
        <v>1504</v>
      </c>
      <c r="K1085" t="str">
        <f t="shared" si="54"/>
        <v>Renovatie beglazing</v>
      </c>
      <c r="M1085" t="str">
        <f t="shared" si="55"/>
        <v>JZEM/01</v>
      </c>
      <c r="N1085" s="22">
        <f t="shared" si="56"/>
        <v>7</v>
      </c>
    </row>
    <row r="1086" spans="1:14" x14ac:dyDescent="0.3">
      <c r="A1086" s="1">
        <v>4115410005</v>
      </c>
      <c r="B1086" s="62">
        <v>7</v>
      </c>
      <c r="C1086" s="33">
        <v>411515075</v>
      </c>
      <c r="D1086" s="14" t="s">
        <v>1453</v>
      </c>
      <c r="E1086" s="22" t="s">
        <v>6261</v>
      </c>
      <c r="F1086" s="1" t="s">
        <v>85</v>
      </c>
      <c r="G1086" s="1" t="s">
        <v>77</v>
      </c>
      <c r="H1086" s="20">
        <v>120</v>
      </c>
      <c r="I1086" s="1" t="s">
        <v>23</v>
      </c>
      <c r="J1086" s="14" t="s">
        <v>1511</v>
      </c>
      <c r="K1086" t="str">
        <f t="shared" si="54"/>
        <v>Isoleren leidingen</v>
      </c>
      <c r="M1086" t="str">
        <f t="shared" si="55"/>
        <v>JZEM/01</v>
      </c>
      <c r="N1086" s="22">
        <f t="shared" si="56"/>
        <v>7</v>
      </c>
    </row>
    <row r="1087" spans="1:14" x14ac:dyDescent="0.3">
      <c r="A1087" s="1">
        <v>4115410005</v>
      </c>
      <c r="B1087" s="62">
        <v>7</v>
      </c>
      <c r="C1087" s="33">
        <v>411515075</v>
      </c>
      <c r="D1087" s="14" t="s">
        <v>1502</v>
      </c>
      <c r="E1087" s="22" t="s">
        <v>6261</v>
      </c>
      <c r="F1087" s="1" t="s">
        <v>96</v>
      </c>
      <c r="G1087" s="1" t="s">
        <v>62</v>
      </c>
      <c r="H1087" s="20">
        <v>1261</v>
      </c>
      <c r="I1087" s="1" t="s">
        <v>23</v>
      </c>
      <c r="J1087" s="14" t="s">
        <v>1503</v>
      </c>
      <c r="K1087" t="str">
        <f t="shared" si="54"/>
        <v>Muurisolatie</v>
      </c>
      <c r="M1087" t="str">
        <f t="shared" si="55"/>
        <v>JZEM/05</v>
      </c>
      <c r="N1087" s="22">
        <f t="shared" si="56"/>
        <v>7</v>
      </c>
    </row>
    <row r="1088" spans="1:14" x14ac:dyDescent="0.3">
      <c r="A1088" s="1">
        <v>4115410005</v>
      </c>
      <c r="B1088" s="62">
        <v>7</v>
      </c>
      <c r="C1088" s="33">
        <v>411515075</v>
      </c>
      <c r="D1088" s="14" t="s">
        <v>1495</v>
      </c>
      <c r="E1088" s="22" t="s">
        <v>6261</v>
      </c>
      <c r="F1088" s="1" t="s">
        <v>92</v>
      </c>
      <c r="G1088" s="1" t="s">
        <v>427</v>
      </c>
      <c r="H1088" s="20">
        <v>3220</v>
      </c>
      <c r="I1088" s="1" t="s">
        <v>23</v>
      </c>
      <c r="J1088" s="14" t="s">
        <v>1496</v>
      </c>
      <c r="K1088" t="str">
        <f t="shared" si="54"/>
        <v>Renovatie ventilatie</v>
      </c>
      <c r="M1088" t="str">
        <f t="shared" si="55"/>
        <v>JZEM/10</v>
      </c>
      <c r="N1088" s="22">
        <f t="shared" si="56"/>
        <v>7</v>
      </c>
    </row>
    <row r="1089" spans="1:14" x14ac:dyDescent="0.3">
      <c r="A1089" s="1">
        <v>4115410005</v>
      </c>
      <c r="B1089" s="62">
        <v>8</v>
      </c>
      <c r="C1089" s="33">
        <v>411515075</v>
      </c>
      <c r="D1089" s="14" t="s">
        <v>1491</v>
      </c>
      <c r="E1089" s="22" t="s">
        <v>6261</v>
      </c>
      <c r="F1089" s="1" t="s">
        <v>91</v>
      </c>
      <c r="G1089" s="1" t="s">
        <v>46</v>
      </c>
      <c r="H1089" s="20">
        <v>1200</v>
      </c>
      <c r="I1089" s="1" t="s">
        <v>23</v>
      </c>
      <c r="J1089" s="14" t="s">
        <v>1492</v>
      </c>
      <c r="K1089" t="str">
        <f t="shared" si="54"/>
        <v>Monitoring</v>
      </c>
      <c r="M1089" t="str">
        <f t="shared" si="55"/>
        <v>JZEA/04</v>
      </c>
      <c r="N1089" s="22">
        <f t="shared" si="56"/>
        <v>8</v>
      </c>
    </row>
    <row r="1090" spans="1:14" x14ac:dyDescent="0.3">
      <c r="A1090" s="1">
        <v>4115410005</v>
      </c>
      <c r="B1090" s="62">
        <v>8</v>
      </c>
      <c r="C1090" s="33">
        <v>411515075</v>
      </c>
      <c r="D1090" s="14" t="s">
        <v>1484</v>
      </c>
      <c r="E1090" s="22" t="s">
        <v>6261</v>
      </c>
      <c r="F1090" s="1" t="s">
        <v>1485</v>
      </c>
      <c r="G1090" s="1" t="s">
        <v>195</v>
      </c>
      <c r="H1090" s="20">
        <v>42000</v>
      </c>
      <c r="I1090" s="1" t="s">
        <v>23</v>
      </c>
      <c r="J1090" s="14" t="s">
        <v>1486</v>
      </c>
      <c r="K1090" t="str">
        <f t="shared" si="54"/>
        <v>Dakisolatie</v>
      </c>
      <c r="M1090" t="str">
        <f t="shared" si="55"/>
        <v>PZB/06</v>
      </c>
      <c r="N1090" s="22">
        <f t="shared" si="56"/>
        <v>8</v>
      </c>
    </row>
    <row r="1091" spans="1:14" x14ac:dyDescent="0.3">
      <c r="A1091" s="1">
        <v>4115410005</v>
      </c>
      <c r="B1091" s="62">
        <v>8</v>
      </c>
      <c r="C1091" s="33">
        <v>411515075</v>
      </c>
      <c r="D1091" s="14" t="s">
        <v>1484</v>
      </c>
      <c r="E1091" s="22" t="s">
        <v>6261</v>
      </c>
      <c r="F1091" s="1" t="s">
        <v>1485</v>
      </c>
      <c r="G1091" s="1" t="s">
        <v>427</v>
      </c>
      <c r="H1091" s="20">
        <v>30000</v>
      </c>
      <c r="I1091" s="1" t="s">
        <v>23</v>
      </c>
      <c r="J1091" s="14" t="s">
        <v>1487</v>
      </c>
      <c r="K1091" t="str">
        <f t="shared" si="54"/>
        <v>Renovatie ventilatie</v>
      </c>
      <c r="M1091" t="str">
        <f t="shared" si="55"/>
        <v>PZB/06</v>
      </c>
      <c r="N1091" s="22">
        <f t="shared" si="56"/>
        <v>8</v>
      </c>
    </row>
    <row r="1092" spans="1:14" x14ac:dyDescent="0.3">
      <c r="A1092" s="1">
        <v>4115410005</v>
      </c>
      <c r="B1092" s="62">
        <v>8</v>
      </c>
      <c r="C1092" s="33">
        <v>411515075</v>
      </c>
      <c r="D1092" s="14" t="s">
        <v>1484</v>
      </c>
      <c r="E1092" s="22" t="s">
        <v>6261</v>
      </c>
      <c r="F1092" s="1" t="s">
        <v>1485</v>
      </c>
      <c r="G1092" s="1" t="s">
        <v>129</v>
      </c>
      <c r="H1092" s="20">
        <v>24000</v>
      </c>
      <c r="I1092" s="1" t="s">
        <v>23</v>
      </c>
      <c r="J1092" s="14" t="s">
        <v>1488</v>
      </c>
      <c r="K1092" t="str">
        <f t="shared" si="54"/>
        <v>Renovatie beglazing</v>
      </c>
      <c r="M1092" t="str">
        <f t="shared" si="55"/>
        <v>PZB/06</v>
      </c>
      <c r="N1092" s="22">
        <f t="shared" si="56"/>
        <v>8</v>
      </c>
    </row>
    <row r="1093" spans="1:14" x14ac:dyDescent="0.3">
      <c r="A1093" s="1">
        <v>4115410005</v>
      </c>
      <c r="B1093" s="62">
        <v>8</v>
      </c>
      <c r="C1093" s="33">
        <v>411515075</v>
      </c>
      <c r="D1093" s="14" t="s">
        <v>1484</v>
      </c>
      <c r="E1093" s="22" t="s">
        <v>6261</v>
      </c>
      <c r="F1093" s="1" t="s">
        <v>1485</v>
      </c>
      <c r="G1093" s="1" t="s">
        <v>210</v>
      </c>
      <c r="H1093" s="20">
        <v>19200</v>
      </c>
      <c r="I1093" s="1" t="s">
        <v>23</v>
      </c>
      <c r="J1093" s="14" t="s">
        <v>1489</v>
      </c>
      <c r="K1093" t="str">
        <f t="shared" si="54"/>
        <v>Stookplaatsrenovatie</v>
      </c>
      <c r="M1093" t="str">
        <f t="shared" si="55"/>
        <v>PZB/06</v>
      </c>
      <c r="N1093" s="22">
        <f t="shared" si="56"/>
        <v>8</v>
      </c>
    </row>
    <row r="1094" spans="1:14" x14ac:dyDescent="0.3">
      <c r="A1094" s="1">
        <v>4115410005</v>
      </c>
      <c r="B1094" s="62">
        <v>8</v>
      </c>
      <c r="C1094" s="33">
        <v>411515075</v>
      </c>
      <c r="D1094" s="14" t="s">
        <v>1484</v>
      </c>
      <c r="E1094" s="22" t="s">
        <v>6261</v>
      </c>
      <c r="F1094" s="1" t="s">
        <v>1485</v>
      </c>
      <c r="G1094" s="1" t="s">
        <v>62</v>
      </c>
      <c r="H1094" s="20">
        <v>16800</v>
      </c>
      <c r="I1094" s="1" t="s">
        <v>23</v>
      </c>
      <c r="J1094" s="14" t="s">
        <v>1490</v>
      </c>
      <c r="K1094" t="str">
        <f t="shared" si="54"/>
        <v>Muurisolatie</v>
      </c>
      <c r="M1094" t="str">
        <f t="shared" si="55"/>
        <v>PZB/06</v>
      </c>
      <c r="N1094" s="22">
        <f t="shared" si="56"/>
        <v>8</v>
      </c>
    </row>
    <row r="1095" spans="1:14" x14ac:dyDescent="0.3">
      <c r="A1095" s="1">
        <v>4115410005</v>
      </c>
      <c r="B1095" s="62">
        <v>9</v>
      </c>
      <c r="C1095" s="33">
        <v>411515075</v>
      </c>
      <c r="D1095" s="14" t="s">
        <v>202</v>
      </c>
      <c r="E1095" s="22" t="s">
        <v>6261</v>
      </c>
      <c r="F1095" s="1" t="s">
        <v>203</v>
      </c>
      <c r="G1095" s="1" t="s">
        <v>419</v>
      </c>
      <c r="H1095" s="20">
        <v>19200</v>
      </c>
      <c r="I1095" s="1" t="s">
        <v>23</v>
      </c>
      <c r="J1095" s="14" t="s">
        <v>1465</v>
      </c>
      <c r="K1095" t="str">
        <f t="shared" si="54"/>
        <v>Warmtepompen</v>
      </c>
      <c r="M1095" t="str">
        <f t="shared" si="55"/>
        <v>CKG/01</v>
      </c>
      <c r="N1095" s="22">
        <f t="shared" si="56"/>
        <v>9</v>
      </c>
    </row>
    <row r="1096" spans="1:14" x14ac:dyDescent="0.3">
      <c r="A1096" s="1">
        <v>4115410005</v>
      </c>
      <c r="B1096" s="62">
        <v>9</v>
      </c>
      <c r="C1096" s="33">
        <v>411515075</v>
      </c>
      <c r="D1096" s="14" t="s">
        <v>202</v>
      </c>
      <c r="E1096" s="22" t="s">
        <v>6261</v>
      </c>
      <c r="F1096" s="1" t="s">
        <v>203</v>
      </c>
      <c r="G1096" s="1" t="s">
        <v>148</v>
      </c>
      <c r="H1096" s="20">
        <v>8646</v>
      </c>
      <c r="I1096" s="1" t="s">
        <v>23</v>
      </c>
      <c r="J1096" s="14" t="s">
        <v>1467</v>
      </c>
      <c r="K1096" t="str">
        <f t="shared" si="54"/>
        <v>Renovatie SWW</v>
      </c>
      <c r="M1096" t="str">
        <f t="shared" si="55"/>
        <v>CKG/01</v>
      </c>
      <c r="N1096" s="22">
        <f t="shared" si="56"/>
        <v>9</v>
      </c>
    </row>
    <row r="1097" spans="1:14" x14ac:dyDescent="0.3">
      <c r="A1097" s="1">
        <v>4115410005</v>
      </c>
      <c r="B1097" s="62">
        <v>9</v>
      </c>
      <c r="C1097" s="33">
        <v>411515075</v>
      </c>
      <c r="D1097" s="14" t="s">
        <v>202</v>
      </c>
      <c r="E1097" s="22" t="s">
        <v>6261</v>
      </c>
      <c r="F1097" s="1" t="s">
        <v>203</v>
      </c>
      <c r="G1097" s="1" t="s">
        <v>148</v>
      </c>
      <c r="H1097" s="20">
        <v>7200</v>
      </c>
      <c r="I1097" s="1" t="s">
        <v>23</v>
      </c>
      <c r="J1097" s="14" t="s">
        <v>1468</v>
      </c>
      <c r="K1097" t="str">
        <f t="shared" si="54"/>
        <v>Renovatie SWW</v>
      </c>
      <c r="M1097" t="str">
        <f t="shared" si="55"/>
        <v>CKG/01</v>
      </c>
      <c r="N1097" s="22">
        <f t="shared" si="56"/>
        <v>9</v>
      </c>
    </row>
    <row r="1098" spans="1:14" x14ac:dyDescent="0.3">
      <c r="A1098" s="1">
        <v>4115410005</v>
      </c>
      <c r="B1098" s="62">
        <v>9</v>
      </c>
      <c r="C1098" s="33">
        <v>411515075</v>
      </c>
      <c r="D1098" s="14" t="s">
        <v>202</v>
      </c>
      <c r="E1098" s="22" t="s">
        <v>6261</v>
      </c>
      <c r="F1098" s="1" t="s">
        <v>203</v>
      </c>
      <c r="G1098" s="1" t="s">
        <v>56</v>
      </c>
      <c r="H1098" s="20">
        <v>3360</v>
      </c>
      <c r="I1098" s="1" t="s">
        <v>23</v>
      </c>
      <c r="J1098" s="14" t="s">
        <v>1472</v>
      </c>
      <c r="K1098" t="str">
        <f t="shared" si="54"/>
        <v>Overige</v>
      </c>
      <c r="M1098" t="str">
        <f t="shared" si="55"/>
        <v>CKG/01</v>
      </c>
      <c r="N1098" s="22">
        <f t="shared" si="56"/>
        <v>9</v>
      </c>
    </row>
    <row r="1099" spans="1:14" x14ac:dyDescent="0.3">
      <c r="A1099" s="1">
        <v>4115410005</v>
      </c>
      <c r="B1099" s="62">
        <v>9</v>
      </c>
      <c r="C1099" s="33">
        <v>411515075</v>
      </c>
      <c r="D1099" s="14" t="s">
        <v>93</v>
      </c>
      <c r="E1099" s="22" t="s">
        <v>6261</v>
      </c>
      <c r="F1099" s="1" t="s">
        <v>94</v>
      </c>
      <c r="G1099" s="1" t="s">
        <v>148</v>
      </c>
      <c r="H1099" s="20">
        <v>1500</v>
      </c>
      <c r="I1099" s="1" t="s">
        <v>23</v>
      </c>
      <c r="J1099" s="14" t="s">
        <v>1478</v>
      </c>
      <c r="K1099" t="str">
        <f t="shared" si="54"/>
        <v>Renovatie SWW</v>
      </c>
      <c r="M1099" t="str">
        <f t="shared" si="55"/>
        <v>CKG/02</v>
      </c>
      <c r="N1099" s="22">
        <f t="shared" si="56"/>
        <v>9</v>
      </c>
    </row>
    <row r="1100" spans="1:14" x14ac:dyDescent="0.3">
      <c r="A1100" s="1">
        <v>4115410005</v>
      </c>
      <c r="B1100" s="62">
        <v>9</v>
      </c>
      <c r="C1100" s="33">
        <v>411515075</v>
      </c>
      <c r="D1100" s="14" t="s">
        <v>89</v>
      </c>
      <c r="E1100" s="22" t="s">
        <v>6261</v>
      </c>
      <c r="F1100" s="1" t="s">
        <v>90</v>
      </c>
      <c r="G1100" s="1" t="s">
        <v>201</v>
      </c>
      <c r="H1100" s="20">
        <v>1800</v>
      </c>
      <c r="I1100" s="1" t="s">
        <v>23</v>
      </c>
      <c r="J1100" s="14" t="s">
        <v>1476</v>
      </c>
      <c r="K1100" t="str">
        <f t="shared" si="54"/>
        <v>Schrijnwerkrenovatie</v>
      </c>
      <c r="M1100" t="str">
        <f t="shared" si="55"/>
        <v>JZEA/06</v>
      </c>
      <c r="N1100" s="22">
        <f t="shared" si="56"/>
        <v>9</v>
      </c>
    </row>
    <row r="1101" spans="1:14" x14ac:dyDescent="0.3">
      <c r="A1101" s="1">
        <v>4115410005</v>
      </c>
      <c r="B1101" s="62">
        <v>9</v>
      </c>
      <c r="C1101" s="33">
        <v>411515075</v>
      </c>
      <c r="D1101" s="14" t="s">
        <v>1479</v>
      </c>
      <c r="E1101" s="22" t="s">
        <v>6261</v>
      </c>
      <c r="F1101" s="1" t="s">
        <v>1480</v>
      </c>
      <c r="G1101" s="1" t="s">
        <v>42</v>
      </c>
      <c r="H1101" s="20">
        <v>1285</v>
      </c>
      <c r="I1101" s="1" t="s">
        <v>23</v>
      </c>
      <c r="J1101" s="14" t="s">
        <v>1481</v>
      </c>
      <c r="K1101" t="str">
        <f t="shared" si="54"/>
        <v>Isoleren pompen/kranen/hydraulica</v>
      </c>
      <c r="M1101" t="str">
        <f t="shared" si="55"/>
        <v>JZEA/07</v>
      </c>
      <c r="N1101" s="22">
        <f t="shared" si="56"/>
        <v>9</v>
      </c>
    </row>
    <row r="1102" spans="1:14" x14ac:dyDescent="0.3">
      <c r="A1102" s="1">
        <v>4115410005</v>
      </c>
      <c r="B1102" s="62">
        <v>9</v>
      </c>
      <c r="C1102" s="33">
        <v>411515075</v>
      </c>
      <c r="D1102" s="14" t="s">
        <v>1479</v>
      </c>
      <c r="E1102" s="22" t="s">
        <v>6261</v>
      </c>
      <c r="F1102" s="1" t="s">
        <v>1480</v>
      </c>
      <c r="G1102" s="1" t="s">
        <v>242</v>
      </c>
      <c r="H1102" s="20">
        <v>1012</v>
      </c>
      <c r="I1102" s="1" t="s">
        <v>23</v>
      </c>
      <c r="J1102" s="14" t="s">
        <v>1483</v>
      </c>
      <c r="K1102" t="str">
        <f t="shared" si="54"/>
        <v>Regeltechnisch</v>
      </c>
      <c r="M1102" t="str">
        <f t="shared" si="55"/>
        <v>JZEA/07</v>
      </c>
      <c r="N1102" s="22">
        <f t="shared" si="56"/>
        <v>9</v>
      </c>
    </row>
    <row r="1103" spans="1:14" x14ac:dyDescent="0.3">
      <c r="A1103" s="1">
        <v>4115410005</v>
      </c>
      <c r="B1103" s="62">
        <v>9</v>
      </c>
      <c r="C1103" s="33">
        <v>411515075</v>
      </c>
      <c r="D1103" s="14" t="s">
        <v>95</v>
      </c>
      <c r="E1103" s="22" t="s">
        <v>6261</v>
      </c>
      <c r="F1103" s="1" t="s">
        <v>96</v>
      </c>
      <c r="G1103" s="1" t="s">
        <v>77</v>
      </c>
      <c r="H1103" s="20">
        <v>1680</v>
      </c>
      <c r="I1103" s="1" t="s">
        <v>23</v>
      </c>
      <c r="J1103" s="14" t="s">
        <v>1477</v>
      </c>
      <c r="K1103" t="str">
        <f t="shared" si="54"/>
        <v>Isoleren leidingen</v>
      </c>
      <c r="M1103" t="str">
        <f t="shared" si="55"/>
        <v>JZEM/05</v>
      </c>
      <c r="N1103" s="22">
        <f t="shared" si="56"/>
        <v>9</v>
      </c>
    </row>
    <row r="1104" spans="1:14" x14ac:dyDescent="0.3">
      <c r="A1104" s="1">
        <v>4115410005</v>
      </c>
      <c r="B1104" s="62">
        <v>9</v>
      </c>
      <c r="C1104" s="33">
        <v>411515075</v>
      </c>
      <c r="D1104" s="14" t="s">
        <v>205</v>
      </c>
      <c r="E1104" s="22" t="s">
        <v>6261</v>
      </c>
      <c r="F1104" s="1" t="s">
        <v>206</v>
      </c>
      <c r="G1104" s="1" t="s">
        <v>195</v>
      </c>
      <c r="H1104" s="20">
        <v>4200</v>
      </c>
      <c r="I1104" s="1" t="s">
        <v>23</v>
      </c>
      <c r="J1104" s="14" t="s">
        <v>1470</v>
      </c>
      <c r="K1104" t="str">
        <f t="shared" si="54"/>
        <v>Dakisolatie</v>
      </c>
      <c r="M1104" t="str">
        <f t="shared" si="55"/>
        <v>JZEM/08</v>
      </c>
      <c r="N1104" s="22">
        <f t="shared" si="56"/>
        <v>9</v>
      </c>
    </row>
    <row r="1105" spans="1:14" x14ac:dyDescent="0.3">
      <c r="A1105" s="1">
        <v>4115410005</v>
      </c>
      <c r="B1105" s="62">
        <v>9</v>
      </c>
      <c r="C1105" s="33">
        <v>411515075</v>
      </c>
      <c r="D1105" s="14" t="s">
        <v>205</v>
      </c>
      <c r="E1105" s="22" t="s">
        <v>6261</v>
      </c>
      <c r="F1105" s="1" t="s">
        <v>206</v>
      </c>
      <c r="G1105" s="1" t="s">
        <v>56</v>
      </c>
      <c r="H1105" s="20">
        <v>3600</v>
      </c>
      <c r="I1105" s="1" t="s">
        <v>23</v>
      </c>
      <c r="J1105" s="14" t="s">
        <v>1471</v>
      </c>
      <c r="K1105" t="str">
        <f t="shared" si="54"/>
        <v>Overige</v>
      </c>
      <c r="M1105" t="str">
        <f t="shared" si="55"/>
        <v>JZEM/08</v>
      </c>
      <c r="N1105" s="22">
        <f t="shared" si="56"/>
        <v>9</v>
      </c>
    </row>
    <row r="1106" spans="1:14" x14ac:dyDescent="0.3">
      <c r="A1106" s="1">
        <v>4115410005</v>
      </c>
      <c r="B1106" s="62">
        <v>9</v>
      </c>
      <c r="C1106" s="33">
        <v>411515075</v>
      </c>
      <c r="D1106" s="14" t="s">
        <v>205</v>
      </c>
      <c r="E1106" s="22" t="s">
        <v>6261</v>
      </c>
      <c r="F1106" s="1" t="s">
        <v>206</v>
      </c>
      <c r="G1106" s="1" t="s">
        <v>199</v>
      </c>
      <c r="H1106" s="20">
        <v>1200</v>
      </c>
      <c r="I1106" s="1" t="s">
        <v>23</v>
      </c>
      <c r="J1106" s="14" t="s">
        <v>1482</v>
      </c>
      <c r="K1106" t="str">
        <f t="shared" si="54"/>
        <v>Vloerisolatie</v>
      </c>
      <c r="M1106" t="str">
        <f t="shared" si="55"/>
        <v>JZEM/08</v>
      </c>
      <c r="N1106" s="22">
        <f t="shared" si="56"/>
        <v>9</v>
      </c>
    </row>
    <row r="1107" spans="1:14" x14ac:dyDescent="0.3">
      <c r="A1107" s="1">
        <v>4115410005</v>
      </c>
      <c r="B1107" s="62">
        <v>9</v>
      </c>
      <c r="C1107" s="33">
        <v>411515075</v>
      </c>
      <c r="D1107" s="14" t="s">
        <v>99</v>
      </c>
      <c r="E1107" s="22" t="s">
        <v>6261</v>
      </c>
      <c r="F1107" s="1" t="s">
        <v>100</v>
      </c>
      <c r="G1107" s="1" t="s">
        <v>213</v>
      </c>
      <c r="H1107" s="20">
        <v>23400</v>
      </c>
      <c r="I1107" s="1" t="s">
        <v>23</v>
      </c>
      <c r="J1107" s="14" t="s">
        <v>1464</v>
      </c>
      <c r="K1107" t="str">
        <f t="shared" si="54"/>
        <v>Vloerisolatie (op de vloerplaat)</v>
      </c>
      <c r="M1107" t="str">
        <f t="shared" si="55"/>
        <v>JZEM/11</v>
      </c>
      <c r="N1107" s="22">
        <f t="shared" si="56"/>
        <v>9</v>
      </c>
    </row>
    <row r="1108" spans="1:14" x14ac:dyDescent="0.3">
      <c r="A1108" s="1">
        <v>4115410005</v>
      </c>
      <c r="B1108" s="62">
        <v>9</v>
      </c>
      <c r="C1108" s="33">
        <v>411515075</v>
      </c>
      <c r="D1108" s="14" t="s">
        <v>99</v>
      </c>
      <c r="E1108" s="22" t="s">
        <v>6261</v>
      </c>
      <c r="F1108" s="1" t="s">
        <v>100</v>
      </c>
      <c r="G1108" s="1" t="s">
        <v>265</v>
      </c>
      <c r="H1108" s="20">
        <v>18600</v>
      </c>
      <c r="I1108" s="1" t="s">
        <v>23</v>
      </c>
      <c r="J1108" s="14" t="s">
        <v>1466</v>
      </c>
      <c r="K1108" t="str">
        <f t="shared" si="54"/>
        <v>Dakisolatie hellend dak</v>
      </c>
      <c r="M1108" t="str">
        <f t="shared" si="55"/>
        <v>JZEM/11</v>
      </c>
      <c r="N1108" s="22">
        <f t="shared" si="56"/>
        <v>9</v>
      </c>
    </row>
    <row r="1109" spans="1:14" x14ac:dyDescent="0.3">
      <c r="A1109" s="1">
        <v>4115410005</v>
      </c>
      <c r="B1109" s="62">
        <v>9</v>
      </c>
      <c r="C1109" s="33">
        <v>411515075</v>
      </c>
      <c r="D1109" s="14" t="s">
        <v>99</v>
      </c>
      <c r="E1109" s="22" t="s">
        <v>6261</v>
      </c>
      <c r="F1109" s="1" t="s">
        <v>100</v>
      </c>
      <c r="G1109" s="1" t="s">
        <v>214</v>
      </c>
      <c r="H1109" s="20">
        <v>2400</v>
      </c>
      <c r="I1109" s="1" t="s">
        <v>23</v>
      </c>
      <c r="J1109" s="14" t="s">
        <v>1474</v>
      </c>
      <c r="K1109" t="str">
        <f t="shared" si="54"/>
        <v>Dakisolatie plat dak</v>
      </c>
      <c r="M1109" t="str">
        <f t="shared" si="55"/>
        <v>JZEM/11</v>
      </c>
      <c r="N1109" s="22">
        <f t="shared" si="56"/>
        <v>9</v>
      </c>
    </row>
    <row r="1110" spans="1:14" x14ac:dyDescent="0.3">
      <c r="A1110" s="1">
        <v>4115410005</v>
      </c>
      <c r="B1110" s="62">
        <v>9</v>
      </c>
      <c r="C1110" s="33">
        <v>411515075</v>
      </c>
      <c r="D1110" s="14" t="s">
        <v>97</v>
      </c>
      <c r="E1110" s="22" t="s">
        <v>6261</v>
      </c>
      <c r="F1110" s="1" t="s">
        <v>200</v>
      </c>
      <c r="G1110" s="1" t="s">
        <v>265</v>
      </c>
      <c r="H1110" s="20">
        <v>6000</v>
      </c>
      <c r="I1110" s="1" t="s">
        <v>23</v>
      </c>
      <c r="J1110" s="14" t="s">
        <v>1469</v>
      </c>
      <c r="K1110" t="str">
        <f t="shared" si="54"/>
        <v>Dakisolatie hellend dak</v>
      </c>
      <c r="M1110" t="str">
        <f t="shared" si="55"/>
        <v>JZEM/12</v>
      </c>
      <c r="N1110" s="22">
        <f t="shared" si="56"/>
        <v>9</v>
      </c>
    </row>
    <row r="1111" spans="1:14" x14ac:dyDescent="0.3">
      <c r="A1111" s="1">
        <v>4115410005</v>
      </c>
      <c r="B1111" s="62">
        <v>9</v>
      </c>
      <c r="C1111" s="33">
        <v>411515075</v>
      </c>
      <c r="D1111" s="14" t="s">
        <v>97</v>
      </c>
      <c r="E1111" s="22" t="s">
        <v>6261</v>
      </c>
      <c r="F1111" s="1" t="s">
        <v>200</v>
      </c>
      <c r="G1111" s="1" t="s">
        <v>129</v>
      </c>
      <c r="H1111" s="20">
        <v>2700</v>
      </c>
      <c r="I1111" s="1" t="s">
        <v>23</v>
      </c>
      <c r="J1111" s="14" t="s">
        <v>1473</v>
      </c>
      <c r="K1111" t="str">
        <f t="shared" si="54"/>
        <v>Renovatie beglazing</v>
      </c>
      <c r="M1111" t="str">
        <f t="shared" si="55"/>
        <v>JZEM/12</v>
      </c>
      <c r="N1111" s="22">
        <f t="shared" si="56"/>
        <v>9</v>
      </c>
    </row>
    <row r="1112" spans="1:14" x14ac:dyDescent="0.3">
      <c r="A1112" s="1">
        <v>4115410005</v>
      </c>
      <c r="B1112" s="62">
        <v>9</v>
      </c>
      <c r="C1112" s="33">
        <v>411515075</v>
      </c>
      <c r="D1112" s="14" t="s">
        <v>86</v>
      </c>
      <c r="E1112" s="22" t="s">
        <v>6261</v>
      </c>
      <c r="F1112" s="1" t="s">
        <v>197</v>
      </c>
      <c r="G1112" s="1" t="s">
        <v>109</v>
      </c>
      <c r="H1112" s="20">
        <v>1810</v>
      </c>
      <c r="I1112" s="1" t="s">
        <v>23</v>
      </c>
      <c r="J1112" s="14" t="s">
        <v>1475</v>
      </c>
      <c r="K1112" t="str">
        <f t="shared" si="54"/>
        <v>Zonneboiler</v>
      </c>
      <c r="M1112" t="str">
        <f t="shared" si="55"/>
        <v>JZEM/13</v>
      </c>
      <c r="N1112" s="22">
        <f t="shared" si="56"/>
        <v>9</v>
      </c>
    </row>
    <row r="1113" spans="1:14" x14ac:dyDescent="0.3">
      <c r="A1113" s="1">
        <v>4115410005</v>
      </c>
      <c r="B1113" s="62">
        <v>11</v>
      </c>
      <c r="C1113" s="33">
        <v>411515075</v>
      </c>
      <c r="D1113" s="14" t="s">
        <v>1461</v>
      </c>
      <c r="E1113" s="22" t="s">
        <v>6261</v>
      </c>
      <c r="F1113" s="1" t="s">
        <v>91</v>
      </c>
      <c r="G1113" s="1" t="s">
        <v>109</v>
      </c>
      <c r="H1113" s="20">
        <v>5905</v>
      </c>
      <c r="I1113" s="1" t="s">
        <v>23</v>
      </c>
      <c r="J1113" s="20" t="s">
        <v>1462</v>
      </c>
      <c r="K1113" t="str">
        <f t="shared" si="54"/>
        <v>Zonneboiler</v>
      </c>
      <c r="M1113" t="str">
        <f t="shared" si="55"/>
        <v>JZEA/04</v>
      </c>
      <c r="N1113" s="22">
        <f t="shared" si="56"/>
        <v>11</v>
      </c>
    </row>
    <row r="1114" spans="1:14" x14ac:dyDescent="0.3">
      <c r="A1114" s="1">
        <v>4115410005</v>
      </c>
      <c r="B1114" s="62">
        <v>11</v>
      </c>
      <c r="C1114" s="33">
        <v>411515075</v>
      </c>
      <c r="D1114" s="14" t="s">
        <v>1460</v>
      </c>
      <c r="E1114" s="22" t="s">
        <v>6261</v>
      </c>
      <c r="F1114" s="1" t="s">
        <v>194</v>
      </c>
      <c r="G1114" s="1" t="s">
        <v>42</v>
      </c>
      <c r="H1114" s="20">
        <v>1110</v>
      </c>
      <c r="I1114" s="1" t="s">
        <v>23</v>
      </c>
      <c r="J1114" s="14" t="s">
        <v>1463</v>
      </c>
      <c r="K1114" t="str">
        <f t="shared" si="54"/>
        <v>Isoleren pompen/kranen/hydraulica</v>
      </c>
      <c r="M1114" t="str">
        <f t="shared" si="55"/>
        <v>JZEM/02</v>
      </c>
      <c r="N1114" s="22">
        <f t="shared" si="56"/>
        <v>11</v>
      </c>
    </row>
    <row r="1115" spans="1:14" x14ac:dyDescent="0.3">
      <c r="A1115" s="1">
        <v>4115410005</v>
      </c>
      <c r="B1115" s="62">
        <v>12</v>
      </c>
      <c r="C1115" s="33">
        <v>411515075</v>
      </c>
      <c r="D1115" s="14" t="s">
        <v>1456</v>
      </c>
      <c r="E1115" s="22" t="s">
        <v>6261</v>
      </c>
      <c r="F1115" s="1" t="s">
        <v>194</v>
      </c>
      <c r="G1115" s="1" t="s">
        <v>195</v>
      </c>
      <c r="H1115" s="20">
        <v>7646</v>
      </c>
      <c r="I1115" s="1" t="s">
        <v>23</v>
      </c>
      <c r="J1115" s="20" t="s">
        <v>1457</v>
      </c>
      <c r="K1115" t="str">
        <f t="shared" si="54"/>
        <v>Dakisolatie</v>
      </c>
      <c r="M1115" t="str">
        <f t="shared" si="55"/>
        <v>JZEM/02</v>
      </c>
      <c r="N1115" s="22">
        <f t="shared" si="56"/>
        <v>12</v>
      </c>
    </row>
    <row r="1116" spans="1:14" x14ac:dyDescent="0.3">
      <c r="A1116" s="1">
        <v>4115410005</v>
      </c>
      <c r="B1116" s="62">
        <v>12</v>
      </c>
      <c r="C1116" s="33">
        <v>411515075</v>
      </c>
      <c r="D1116" s="14" t="s">
        <v>1458</v>
      </c>
      <c r="E1116" s="22" t="s">
        <v>6261</v>
      </c>
      <c r="F1116" s="1" t="s">
        <v>194</v>
      </c>
      <c r="G1116" s="1" t="s">
        <v>201</v>
      </c>
      <c r="H1116" s="20">
        <v>5700</v>
      </c>
      <c r="I1116" s="1" t="s">
        <v>23</v>
      </c>
      <c r="J1116" s="20" t="s">
        <v>1459</v>
      </c>
      <c r="K1116" t="str">
        <f t="shared" si="54"/>
        <v>Schrijnwerkrenovatie</v>
      </c>
      <c r="M1116" t="str">
        <f t="shared" si="55"/>
        <v>JZEM/02</v>
      </c>
      <c r="N1116" s="22">
        <f t="shared" si="56"/>
        <v>12</v>
      </c>
    </row>
    <row r="1117" spans="1:14" x14ac:dyDescent="0.3">
      <c r="A1117" s="1">
        <v>4115410005</v>
      </c>
      <c r="B1117" s="62" t="s">
        <v>357</v>
      </c>
      <c r="C1117" s="33">
        <v>411515075</v>
      </c>
      <c r="D1117" s="14" t="s">
        <v>1453</v>
      </c>
      <c r="E1117" s="22" t="s">
        <v>6261</v>
      </c>
      <c r="F1117" s="1" t="s">
        <v>1454</v>
      </c>
      <c r="G1117" s="1" t="s">
        <v>329</v>
      </c>
      <c r="H1117" s="20">
        <v>5898</v>
      </c>
      <c r="I1117" s="1" t="s">
        <v>23</v>
      </c>
      <c r="J1117" s="20" t="s">
        <v>1455</v>
      </c>
      <c r="K1117" t="str">
        <f t="shared" si="54"/>
        <v>Relighting/relamping</v>
      </c>
      <c r="M1117" t="str">
        <f t="shared" si="55"/>
        <v>Jeugdzorg Emmaüs (Studiosysteem)</v>
      </c>
      <c r="N1117" s="22" t="str">
        <f t="shared" si="56"/>
        <v>6a</v>
      </c>
    </row>
    <row r="1118" spans="1:14" x14ac:dyDescent="0.3">
      <c r="A1118" s="1">
        <v>4115410005</v>
      </c>
      <c r="B1118" s="62" t="s">
        <v>324</v>
      </c>
      <c r="C1118" s="33">
        <v>411515075</v>
      </c>
      <c r="D1118" s="14" t="s">
        <v>1444</v>
      </c>
      <c r="E1118" s="22" t="s">
        <v>6261</v>
      </c>
      <c r="F1118" s="1" t="s">
        <v>1445</v>
      </c>
      <c r="G1118" s="1" t="s">
        <v>329</v>
      </c>
      <c r="H1118" s="20">
        <v>7500</v>
      </c>
      <c r="I1118" s="1" t="s">
        <v>23</v>
      </c>
      <c r="J1118" s="14" t="s">
        <v>1446</v>
      </c>
      <c r="K1118" t="str">
        <f t="shared" si="54"/>
        <v>Relighting/relamping</v>
      </c>
      <c r="M1118" t="str">
        <f t="shared" si="55"/>
        <v>Jeugdzorg Emmaüs (Griffoen)</v>
      </c>
      <c r="N1118" s="22" t="str">
        <f t="shared" si="56"/>
        <v>6c</v>
      </c>
    </row>
    <row r="1119" spans="1:14" x14ac:dyDescent="0.3">
      <c r="A1119" s="1">
        <v>4115410005</v>
      </c>
      <c r="B1119" s="62" t="s">
        <v>324</v>
      </c>
      <c r="C1119" s="33">
        <v>411515075</v>
      </c>
      <c r="D1119" s="14" t="s">
        <v>1450</v>
      </c>
      <c r="E1119" s="22" t="s">
        <v>6261</v>
      </c>
      <c r="F1119" s="1" t="s">
        <v>1451</v>
      </c>
      <c r="G1119" s="1" t="s">
        <v>329</v>
      </c>
      <c r="H1119" s="20">
        <v>2328</v>
      </c>
      <c r="I1119" s="1" t="s">
        <v>23</v>
      </c>
      <c r="J1119" s="14" t="s">
        <v>1452</v>
      </c>
      <c r="K1119" t="str">
        <f t="shared" si="54"/>
        <v>Relighting/relamping</v>
      </c>
      <c r="M1119" t="str">
        <f t="shared" si="55"/>
        <v>Jeugdzorg Emmaüs (Villa)</v>
      </c>
      <c r="N1119" s="22" t="str">
        <f t="shared" si="56"/>
        <v>6c</v>
      </c>
    </row>
    <row r="1120" spans="1:14" x14ac:dyDescent="0.3">
      <c r="A1120" s="1">
        <v>4115410005</v>
      </c>
      <c r="B1120" s="62" t="s">
        <v>324</v>
      </c>
      <c r="C1120" s="33">
        <v>411515075</v>
      </c>
      <c r="D1120" s="14" t="s">
        <v>1447</v>
      </c>
      <c r="E1120" s="22" t="s">
        <v>6261</v>
      </c>
      <c r="F1120" s="1" t="s">
        <v>1448</v>
      </c>
      <c r="G1120" s="1" t="s">
        <v>329</v>
      </c>
      <c r="H1120" s="20">
        <v>5280</v>
      </c>
      <c r="I1120" s="1" t="s">
        <v>23</v>
      </c>
      <c r="J1120" s="14" t="s">
        <v>1449</v>
      </c>
      <c r="K1120" t="str">
        <f t="shared" si="54"/>
        <v>Relighting/relamping</v>
      </c>
      <c r="M1120" t="str">
        <f t="shared" si="55"/>
        <v>Jeugdzorg Emmaüs (Wederik)</v>
      </c>
      <c r="N1120" s="22" t="str">
        <f t="shared" si="56"/>
        <v>6c</v>
      </c>
    </row>
    <row r="1121" spans="1:14" x14ac:dyDescent="0.3">
      <c r="A1121" s="1">
        <v>4115410005</v>
      </c>
      <c r="B1121" s="62" t="s">
        <v>20</v>
      </c>
      <c r="C1121" s="33">
        <v>411515075</v>
      </c>
      <c r="D1121" s="14" t="s">
        <v>5387</v>
      </c>
      <c r="E1121" s="22" t="s">
        <v>6261</v>
      </c>
      <c r="F1121" s="1" t="s">
        <v>203</v>
      </c>
      <c r="G1121" s="1" t="s">
        <v>474</v>
      </c>
      <c r="H1121" s="20">
        <v>6055</v>
      </c>
      <c r="I1121" s="1" t="s">
        <v>23</v>
      </c>
      <c r="J1121" s="14" t="s">
        <v>5388</v>
      </c>
      <c r="K1121" t="str">
        <f t="shared" si="54"/>
        <v>PV-panelen</v>
      </c>
      <c r="M1121" t="str">
        <f t="shared" si="55"/>
        <v>CKG/01</v>
      </c>
      <c r="N1121" s="22" t="str">
        <f t="shared" si="56"/>
        <v>R1</v>
      </c>
    </row>
    <row r="1122" spans="1:14" x14ac:dyDescent="0.3">
      <c r="A1122" s="1">
        <v>4115410005</v>
      </c>
      <c r="B1122" s="62" t="s">
        <v>20</v>
      </c>
      <c r="C1122" s="33">
        <v>411515075</v>
      </c>
      <c r="D1122" s="14" t="s">
        <v>5387</v>
      </c>
      <c r="E1122" s="22" t="s">
        <v>6261</v>
      </c>
      <c r="F1122" s="1" t="s">
        <v>203</v>
      </c>
      <c r="G1122" s="1" t="s">
        <v>329</v>
      </c>
      <c r="H1122" s="20">
        <v>16500</v>
      </c>
      <c r="I1122" s="1" t="s">
        <v>23</v>
      </c>
      <c r="J1122" s="14" t="s">
        <v>5389</v>
      </c>
      <c r="K1122" t="str">
        <f t="shared" si="54"/>
        <v>Relighting/relamping</v>
      </c>
      <c r="M1122" t="str">
        <f t="shared" si="55"/>
        <v>CKG/01</v>
      </c>
      <c r="N1122" s="22" t="str">
        <f t="shared" si="56"/>
        <v>R1</v>
      </c>
    </row>
    <row r="1123" spans="1:14" x14ac:dyDescent="0.3">
      <c r="A1123" s="1">
        <v>4115410005</v>
      </c>
      <c r="B1123" s="62" t="s">
        <v>20</v>
      </c>
      <c r="C1123" s="33">
        <v>411515075</v>
      </c>
      <c r="D1123" s="14" t="s">
        <v>5395</v>
      </c>
      <c r="E1123" s="22" t="s">
        <v>6261</v>
      </c>
      <c r="F1123" s="1" t="s">
        <v>5396</v>
      </c>
      <c r="G1123" s="1" t="s">
        <v>329</v>
      </c>
      <c r="H1123" s="20">
        <v>1095</v>
      </c>
      <c r="I1123" s="1" t="s">
        <v>23</v>
      </c>
      <c r="J1123" s="14" t="s">
        <v>5397</v>
      </c>
      <c r="K1123" t="str">
        <f t="shared" si="54"/>
        <v>Relighting/relamping</v>
      </c>
      <c r="M1123" t="str">
        <f t="shared" si="55"/>
        <v>HVA/01</v>
      </c>
      <c r="N1123" s="22" t="str">
        <f t="shared" si="56"/>
        <v>R1</v>
      </c>
    </row>
    <row r="1124" spans="1:14" x14ac:dyDescent="0.3">
      <c r="A1124" s="1">
        <v>4115410005</v>
      </c>
      <c r="B1124" s="62" t="s">
        <v>20</v>
      </c>
      <c r="C1124" s="33">
        <v>411515075</v>
      </c>
      <c r="D1124" s="14" t="s">
        <v>5418</v>
      </c>
      <c r="E1124" s="22" t="s">
        <v>6261</v>
      </c>
      <c r="F1124" s="1" t="s">
        <v>5419</v>
      </c>
      <c r="G1124" s="1" t="s">
        <v>329</v>
      </c>
      <c r="H1124" s="20">
        <v>10500</v>
      </c>
      <c r="I1124" s="1" t="s">
        <v>23</v>
      </c>
      <c r="J1124" s="14" t="s">
        <v>5420</v>
      </c>
      <c r="K1124" t="str">
        <f t="shared" si="54"/>
        <v>Relighting/relamping</v>
      </c>
      <c r="M1124" t="str">
        <f t="shared" si="55"/>
        <v>JZEA/01</v>
      </c>
      <c r="N1124" s="22" t="str">
        <f t="shared" si="56"/>
        <v>R1</v>
      </c>
    </row>
    <row r="1125" spans="1:14" x14ac:dyDescent="0.3">
      <c r="A1125" s="1">
        <v>4115410005</v>
      </c>
      <c r="B1125" s="62" t="s">
        <v>20</v>
      </c>
      <c r="C1125" s="33">
        <v>411515075</v>
      </c>
      <c r="D1125" s="14" t="s">
        <v>5418</v>
      </c>
      <c r="E1125" s="22" t="s">
        <v>6261</v>
      </c>
      <c r="F1125" s="1" t="s">
        <v>5419</v>
      </c>
      <c r="G1125" s="1" t="s">
        <v>474</v>
      </c>
      <c r="H1125" s="20">
        <v>22071</v>
      </c>
      <c r="I1125" s="1" t="s">
        <v>23</v>
      </c>
      <c r="J1125" s="14" t="s">
        <v>5421</v>
      </c>
      <c r="K1125" t="str">
        <f t="shared" si="54"/>
        <v>PV-panelen</v>
      </c>
      <c r="M1125" t="str">
        <f t="shared" si="55"/>
        <v>JZEA/01</v>
      </c>
      <c r="N1125" s="22" t="str">
        <f t="shared" si="56"/>
        <v>R1</v>
      </c>
    </row>
    <row r="1126" spans="1:14" x14ac:dyDescent="0.3">
      <c r="A1126" s="1">
        <v>4115410005</v>
      </c>
      <c r="B1126" s="62" t="s">
        <v>20</v>
      </c>
      <c r="C1126" s="33">
        <v>411515075</v>
      </c>
      <c r="D1126" s="14" t="s">
        <v>5407</v>
      </c>
      <c r="E1126" s="22" t="s">
        <v>6261</v>
      </c>
      <c r="F1126" s="1" t="s">
        <v>204</v>
      </c>
      <c r="G1126" s="1" t="s">
        <v>474</v>
      </c>
      <c r="H1126" s="20">
        <v>3300</v>
      </c>
      <c r="I1126" s="1" t="s">
        <v>23</v>
      </c>
      <c r="J1126" s="14" t="s">
        <v>5408</v>
      </c>
      <c r="K1126" t="str">
        <f t="shared" si="54"/>
        <v>PV-panelen</v>
      </c>
      <c r="M1126" t="str">
        <f t="shared" si="55"/>
        <v>JZEA/02</v>
      </c>
      <c r="N1126" s="22" t="str">
        <f t="shared" si="56"/>
        <v>R1</v>
      </c>
    </row>
    <row r="1127" spans="1:14" x14ac:dyDescent="0.3">
      <c r="A1127" s="1">
        <v>4115410005</v>
      </c>
      <c r="B1127" s="62" t="s">
        <v>20</v>
      </c>
      <c r="C1127" s="33">
        <v>411515075</v>
      </c>
      <c r="D1127" s="14" t="s">
        <v>5407</v>
      </c>
      <c r="E1127" s="22" t="s">
        <v>6261</v>
      </c>
      <c r="F1127" s="1" t="s">
        <v>204</v>
      </c>
      <c r="G1127" s="1" t="s">
        <v>329</v>
      </c>
      <c r="H1127" s="20">
        <v>2700</v>
      </c>
      <c r="I1127" s="1" t="s">
        <v>23</v>
      </c>
      <c r="J1127" s="14" t="s">
        <v>5409</v>
      </c>
      <c r="K1127" t="str">
        <f t="shared" si="54"/>
        <v>Relighting/relamping</v>
      </c>
      <c r="M1127" t="str">
        <f t="shared" si="55"/>
        <v>JZEA/02</v>
      </c>
      <c r="N1127" s="22" t="str">
        <f t="shared" si="56"/>
        <v>R1</v>
      </c>
    </row>
    <row r="1128" spans="1:14" x14ac:dyDescent="0.3">
      <c r="A1128" s="1">
        <v>4115410005</v>
      </c>
      <c r="B1128" s="62" t="s">
        <v>20</v>
      </c>
      <c r="C1128" s="33">
        <v>411515075</v>
      </c>
      <c r="D1128" s="14" t="s">
        <v>5410</v>
      </c>
      <c r="E1128" s="22" t="s">
        <v>6261</v>
      </c>
      <c r="F1128" s="1" t="s">
        <v>91</v>
      </c>
      <c r="G1128" s="1" t="s">
        <v>474</v>
      </c>
      <c r="H1128" s="20">
        <v>7200</v>
      </c>
      <c r="I1128" s="1" t="s">
        <v>23</v>
      </c>
      <c r="J1128" s="14" t="s">
        <v>5411</v>
      </c>
      <c r="K1128" t="str">
        <f t="shared" si="54"/>
        <v>PV-panelen</v>
      </c>
      <c r="M1128" t="str">
        <f t="shared" si="55"/>
        <v>JZEA/04</v>
      </c>
      <c r="N1128" s="22" t="str">
        <f t="shared" si="56"/>
        <v>R1</v>
      </c>
    </row>
    <row r="1129" spans="1:14" x14ac:dyDescent="0.3">
      <c r="A1129" s="1">
        <v>4115410005</v>
      </c>
      <c r="B1129" s="62" t="s">
        <v>20</v>
      </c>
      <c r="C1129" s="33">
        <v>411515075</v>
      </c>
      <c r="D1129" s="14" t="s">
        <v>5401</v>
      </c>
      <c r="E1129" s="22" t="s">
        <v>6261</v>
      </c>
      <c r="F1129" s="1" t="s">
        <v>90</v>
      </c>
      <c r="G1129" s="1" t="s">
        <v>329</v>
      </c>
      <c r="H1129" s="20">
        <v>134</v>
      </c>
      <c r="I1129" s="1" t="s">
        <v>23</v>
      </c>
      <c r="J1129" s="14" t="s">
        <v>5402</v>
      </c>
      <c r="K1129" t="str">
        <f t="shared" si="54"/>
        <v>Relighting/relamping</v>
      </c>
      <c r="M1129" t="str">
        <f t="shared" si="55"/>
        <v>JZEA/06</v>
      </c>
      <c r="N1129" s="22" t="str">
        <f t="shared" si="56"/>
        <v>R1</v>
      </c>
    </row>
    <row r="1130" spans="1:14" x14ac:dyDescent="0.3">
      <c r="A1130" s="1">
        <v>4115410005</v>
      </c>
      <c r="B1130" s="62" t="s">
        <v>20</v>
      </c>
      <c r="C1130" s="33">
        <v>411515075</v>
      </c>
      <c r="D1130" s="14" t="s">
        <v>5401</v>
      </c>
      <c r="E1130" s="22" t="s">
        <v>6261</v>
      </c>
      <c r="F1130" s="1" t="s">
        <v>90</v>
      </c>
      <c r="G1130" s="1" t="s">
        <v>474</v>
      </c>
      <c r="H1130" s="20">
        <v>6600</v>
      </c>
      <c r="I1130" s="1" t="s">
        <v>23</v>
      </c>
      <c r="J1130" s="14" t="s">
        <v>5403</v>
      </c>
      <c r="K1130" t="str">
        <f t="shared" si="54"/>
        <v>PV-panelen</v>
      </c>
      <c r="M1130" t="str">
        <f t="shared" si="55"/>
        <v>JZEA/06</v>
      </c>
      <c r="N1130" s="22" t="str">
        <f t="shared" si="56"/>
        <v>R1</v>
      </c>
    </row>
    <row r="1131" spans="1:14" x14ac:dyDescent="0.3">
      <c r="A1131" s="1">
        <v>4115410005</v>
      </c>
      <c r="B1131" s="62" t="s">
        <v>20</v>
      </c>
      <c r="C1131" s="33">
        <v>411515075</v>
      </c>
      <c r="D1131" s="14" t="s">
        <v>5390</v>
      </c>
      <c r="E1131" s="22" t="s">
        <v>6261</v>
      </c>
      <c r="F1131" s="1" t="s">
        <v>85</v>
      </c>
      <c r="G1131" s="1" t="s">
        <v>474</v>
      </c>
      <c r="H1131" s="20">
        <v>6934</v>
      </c>
      <c r="I1131" s="1" t="s">
        <v>23</v>
      </c>
      <c r="J1131" s="14" t="s">
        <v>5391</v>
      </c>
      <c r="K1131" t="str">
        <f t="shared" si="54"/>
        <v>PV-panelen</v>
      </c>
      <c r="M1131" t="str">
        <f t="shared" si="55"/>
        <v>JZEM/01</v>
      </c>
      <c r="N1131" s="22" t="str">
        <f t="shared" si="56"/>
        <v>R1</v>
      </c>
    </row>
    <row r="1132" spans="1:14" x14ac:dyDescent="0.3">
      <c r="A1132" s="1">
        <v>4115410005</v>
      </c>
      <c r="B1132" s="62" t="s">
        <v>20</v>
      </c>
      <c r="C1132" s="33">
        <v>411515075</v>
      </c>
      <c r="D1132" s="14" t="s">
        <v>5390</v>
      </c>
      <c r="E1132" s="22" t="s">
        <v>6261</v>
      </c>
      <c r="F1132" s="1" t="s">
        <v>85</v>
      </c>
      <c r="G1132" s="1" t="s">
        <v>474</v>
      </c>
      <c r="H1132" s="20">
        <v>8434</v>
      </c>
      <c r="I1132" s="1" t="s">
        <v>23</v>
      </c>
      <c r="J1132" s="14" t="s">
        <v>5392</v>
      </c>
      <c r="K1132" t="str">
        <f t="shared" si="54"/>
        <v>PV-panelen</v>
      </c>
      <c r="M1132" t="str">
        <f t="shared" si="55"/>
        <v>JZEM/01</v>
      </c>
      <c r="N1132" s="22" t="str">
        <f t="shared" si="56"/>
        <v>R1</v>
      </c>
    </row>
    <row r="1133" spans="1:14" x14ac:dyDescent="0.3">
      <c r="A1133" s="1">
        <v>4115410005</v>
      </c>
      <c r="B1133" s="62" t="s">
        <v>20</v>
      </c>
      <c r="C1133" s="33">
        <v>411515075</v>
      </c>
      <c r="D1133" s="14" t="s">
        <v>5385</v>
      </c>
      <c r="E1133" s="22" t="s">
        <v>6261</v>
      </c>
      <c r="F1133" s="1" t="s">
        <v>194</v>
      </c>
      <c r="G1133" s="1" t="s">
        <v>329</v>
      </c>
      <c r="H1133" s="20">
        <v>6590</v>
      </c>
      <c r="I1133" s="1" t="s">
        <v>23</v>
      </c>
      <c r="J1133" s="14" t="s">
        <v>5386</v>
      </c>
      <c r="K1133" t="str">
        <f t="shared" si="54"/>
        <v>Relighting/relamping</v>
      </c>
      <c r="M1133" t="str">
        <f t="shared" si="55"/>
        <v>JZEM/02</v>
      </c>
      <c r="N1133" s="22" t="str">
        <f t="shared" si="56"/>
        <v>R1</v>
      </c>
    </row>
    <row r="1134" spans="1:14" x14ac:dyDescent="0.3">
      <c r="A1134" s="1">
        <v>4115410005</v>
      </c>
      <c r="B1134" s="62" t="s">
        <v>20</v>
      </c>
      <c r="C1134" s="33">
        <v>411515075</v>
      </c>
      <c r="D1134" s="14" t="s">
        <v>5404</v>
      </c>
      <c r="E1134" s="22" t="s">
        <v>6261</v>
      </c>
      <c r="F1134" s="1" t="s">
        <v>96</v>
      </c>
      <c r="G1134" s="1" t="s">
        <v>329</v>
      </c>
      <c r="H1134" s="20">
        <v>815</v>
      </c>
      <c r="I1134" s="1" t="s">
        <v>23</v>
      </c>
      <c r="J1134" s="14" t="s">
        <v>5405</v>
      </c>
      <c r="K1134" t="str">
        <f t="shared" si="54"/>
        <v>Relighting/relamping</v>
      </c>
      <c r="M1134" t="str">
        <f t="shared" si="55"/>
        <v>JZEM/05</v>
      </c>
      <c r="N1134" s="22" t="str">
        <f t="shared" si="56"/>
        <v>R1</v>
      </c>
    </row>
    <row r="1135" spans="1:14" x14ac:dyDescent="0.3">
      <c r="A1135" s="1">
        <v>4115410005</v>
      </c>
      <c r="B1135" s="62" t="s">
        <v>20</v>
      </c>
      <c r="C1135" s="33">
        <v>411515075</v>
      </c>
      <c r="D1135" s="14" t="s">
        <v>5404</v>
      </c>
      <c r="E1135" s="22" t="s">
        <v>6261</v>
      </c>
      <c r="F1135" s="1" t="s">
        <v>96</v>
      </c>
      <c r="G1135" s="1" t="s">
        <v>474</v>
      </c>
      <c r="H1135" s="20">
        <v>6930</v>
      </c>
      <c r="I1135" s="1" t="s">
        <v>23</v>
      </c>
      <c r="J1135" s="14" t="s">
        <v>5406</v>
      </c>
      <c r="K1135" t="str">
        <f t="shared" si="54"/>
        <v>PV-panelen</v>
      </c>
      <c r="M1135" t="str">
        <f t="shared" si="55"/>
        <v>JZEM/05</v>
      </c>
      <c r="N1135" s="22" t="str">
        <f t="shared" si="56"/>
        <v>R1</v>
      </c>
    </row>
    <row r="1136" spans="1:14" x14ac:dyDescent="0.3">
      <c r="A1136" s="1">
        <v>4115410005</v>
      </c>
      <c r="B1136" s="62" t="s">
        <v>20</v>
      </c>
      <c r="C1136" s="33">
        <v>411515075</v>
      </c>
      <c r="D1136" s="14" t="s">
        <v>5381</v>
      </c>
      <c r="E1136" s="22" t="s">
        <v>6261</v>
      </c>
      <c r="F1136" s="1" t="s">
        <v>98</v>
      </c>
      <c r="G1136" s="1" t="s">
        <v>5258</v>
      </c>
      <c r="H1136" s="20">
        <v>81</v>
      </c>
      <c r="I1136" s="1" t="s">
        <v>23</v>
      </c>
      <c r="J1136" s="14" t="s">
        <v>5382</v>
      </c>
      <c r="K1136" t="str">
        <f t="shared" si="54"/>
        <v>Relighting</v>
      </c>
      <c r="M1136" t="str">
        <f t="shared" si="55"/>
        <v>JZEM/07</v>
      </c>
      <c r="N1136" s="22" t="str">
        <f t="shared" si="56"/>
        <v>R1</v>
      </c>
    </row>
    <row r="1137" spans="1:14" x14ac:dyDescent="0.3">
      <c r="A1137" s="1">
        <v>4115410005</v>
      </c>
      <c r="B1137" s="62" t="s">
        <v>20</v>
      </c>
      <c r="C1137" s="33">
        <v>411515075</v>
      </c>
      <c r="D1137" s="14" t="s">
        <v>5383</v>
      </c>
      <c r="E1137" s="22" t="s">
        <v>6261</v>
      </c>
      <c r="F1137" s="1" t="s">
        <v>196</v>
      </c>
      <c r="G1137" s="1" t="s">
        <v>474</v>
      </c>
      <c r="H1137" s="20">
        <v>1225</v>
      </c>
      <c r="I1137" s="1" t="s">
        <v>23</v>
      </c>
      <c r="J1137" s="14" t="s">
        <v>5384</v>
      </c>
      <c r="K1137" t="str">
        <f t="shared" si="54"/>
        <v>PV-panelen</v>
      </c>
      <c r="M1137" t="str">
        <f t="shared" si="55"/>
        <v>JZEM/09</v>
      </c>
      <c r="N1137" s="22" t="str">
        <f t="shared" si="56"/>
        <v>R1</v>
      </c>
    </row>
    <row r="1138" spans="1:14" x14ac:dyDescent="0.3">
      <c r="A1138" s="1">
        <v>4115410005</v>
      </c>
      <c r="B1138" s="62" t="s">
        <v>20</v>
      </c>
      <c r="C1138" s="33">
        <v>411515075</v>
      </c>
      <c r="D1138" s="14" t="s">
        <v>5414</v>
      </c>
      <c r="E1138" s="22" t="s">
        <v>6261</v>
      </c>
      <c r="F1138" s="1" t="s">
        <v>92</v>
      </c>
      <c r="G1138" s="1" t="s">
        <v>329</v>
      </c>
      <c r="H1138" s="20">
        <v>46</v>
      </c>
      <c r="I1138" s="1" t="s">
        <v>23</v>
      </c>
      <c r="J1138" s="14" t="s">
        <v>5415</v>
      </c>
      <c r="K1138" t="str">
        <f t="shared" si="54"/>
        <v>Relighting/relamping</v>
      </c>
      <c r="M1138" t="str">
        <f t="shared" si="55"/>
        <v>JZEM/10</v>
      </c>
      <c r="N1138" s="22" t="str">
        <f t="shared" si="56"/>
        <v>R1</v>
      </c>
    </row>
    <row r="1139" spans="1:14" x14ac:dyDescent="0.3">
      <c r="A1139" s="1">
        <v>4115410005</v>
      </c>
      <c r="B1139" s="62" t="s">
        <v>20</v>
      </c>
      <c r="C1139" s="33">
        <v>411515075</v>
      </c>
      <c r="D1139" s="14" t="s">
        <v>5414</v>
      </c>
      <c r="E1139" s="22" t="s">
        <v>6261</v>
      </c>
      <c r="F1139" s="1" t="s">
        <v>92</v>
      </c>
      <c r="G1139" s="1" t="s">
        <v>474</v>
      </c>
      <c r="H1139" s="20">
        <v>15479</v>
      </c>
      <c r="I1139" s="1" t="s">
        <v>23</v>
      </c>
      <c r="J1139" s="14" t="s">
        <v>5416</v>
      </c>
      <c r="K1139" t="str">
        <f t="shared" si="54"/>
        <v>PV-panelen</v>
      </c>
      <c r="M1139" t="str">
        <f t="shared" si="55"/>
        <v>JZEM/10</v>
      </c>
      <c r="N1139" s="22" t="str">
        <f t="shared" si="56"/>
        <v>R1</v>
      </c>
    </row>
    <row r="1140" spans="1:14" x14ac:dyDescent="0.3">
      <c r="A1140" s="1">
        <v>4115410005</v>
      </c>
      <c r="B1140" s="62" t="s">
        <v>20</v>
      </c>
      <c r="C1140" s="33">
        <v>411515075</v>
      </c>
      <c r="D1140" s="14" t="s">
        <v>5414</v>
      </c>
      <c r="E1140" s="22" t="s">
        <v>6261</v>
      </c>
      <c r="F1140" s="1" t="s">
        <v>92</v>
      </c>
      <c r="G1140" s="1" t="s">
        <v>474</v>
      </c>
      <c r="H1140" s="20">
        <v>17100</v>
      </c>
      <c r="I1140" s="1" t="s">
        <v>23</v>
      </c>
      <c r="J1140" s="14" t="s">
        <v>5417</v>
      </c>
      <c r="K1140" t="str">
        <f t="shared" si="54"/>
        <v>PV-panelen</v>
      </c>
      <c r="M1140" t="str">
        <f t="shared" si="55"/>
        <v>JZEM/10</v>
      </c>
      <c r="N1140" s="22" t="str">
        <f t="shared" si="56"/>
        <v>R1</v>
      </c>
    </row>
    <row r="1141" spans="1:14" x14ac:dyDescent="0.3">
      <c r="A1141" s="1">
        <v>4115410005</v>
      </c>
      <c r="B1141" s="62" t="s">
        <v>20</v>
      </c>
      <c r="C1141" s="33">
        <v>411515075</v>
      </c>
      <c r="D1141" s="14" t="s">
        <v>5412</v>
      </c>
      <c r="E1141" s="22" t="s">
        <v>6261</v>
      </c>
      <c r="F1141" s="1" t="s">
        <v>100</v>
      </c>
      <c r="G1141" s="1" t="s">
        <v>474</v>
      </c>
      <c r="H1141" s="20">
        <v>977</v>
      </c>
      <c r="I1141" s="1" t="s">
        <v>23</v>
      </c>
      <c r="J1141" s="14" t="s">
        <v>5413</v>
      </c>
      <c r="K1141" t="str">
        <f t="shared" si="54"/>
        <v>PV-panelen</v>
      </c>
      <c r="M1141" t="str">
        <f t="shared" si="55"/>
        <v>JZEM/11</v>
      </c>
      <c r="N1141" s="22" t="str">
        <f t="shared" si="56"/>
        <v>R1</v>
      </c>
    </row>
    <row r="1142" spans="1:14" x14ac:dyDescent="0.3">
      <c r="A1142" s="1">
        <v>4115410005</v>
      </c>
      <c r="B1142" s="62" t="s">
        <v>20</v>
      </c>
      <c r="C1142" s="33">
        <v>411515075</v>
      </c>
      <c r="D1142" s="14" t="s">
        <v>5393</v>
      </c>
      <c r="E1142" s="22" t="s">
        <v>6261</v>
      </c>
      <c r="F1142" s="1" t="s">
        <v>87</v>
      </c>
      <c r="G1142" s="1" t="s">
        <v>474</v>
      </c>
      <c r="H1142" s="20">
        <v>616</v>
      </c>
      <c r="I1142" s="1" t="s">
        <v>23</v>
      </c>
      <c r="J1142" s="14" t="s">
        <v>5394</v>
      </c>
      <c r="K1142" t="str">
        <f t="shared" si="54"/>
        <v>PV-panelen</v>
      </c>
      <c r="M1142" t="str">
        <f t="shared" si="55"/>
        <v>JZEM/26</v>
      </c>
      <c r="N1142" s="22" t="str">
        <f t="shared" si="56"/>
        <v>R1</v>
      </c>
    </row>
    <row r="1143" spans="1:14" x14ac:dyDescent="0.3">
      <c r="A1143" s="1">
        <v>4115410005</v>
      </c>
      <c r="B1143" s="62" t="s">
        <v>20</v>
      </c>
      <c r="C1143" s="33">
        <v>411515075</v>
      </c>
      <c r="D1143" s="14" t="s">
        <v>5393</v>
      </c>
      <c r="E1143" s="22" t="s">
        <v>6261</v>
      </c>
      <c r="F1143" s="1" t="s">
        <v>87</v>
      </c>
      <c r="G1143" s="1" t="s">
        <v>5258</v>
      </c>
      <c r="H1143" s="20">
        <v>9000</v>
      </c>
      <c r="I1143" s="1" t="s">
        <v>23</v>
      </c>
      <c r="J1143" s="14" t="s">
        <v>5422</v>
      </c>
      <c r="K1143" t="str">
        <f t="shared" si="54"/>
        <v>Relighting</v>
      </c>
      <c r="M1143" t="str">
        <f t="shared" si="55"/>
        <v>JZEM/26</v>
      </c>
      <c r="N1143" s="22" t="str">
        <f t="shared" si="56"/>
        <v>R1</v>
      </c>
    </row>
    <row r="1144" spans="1:14" x14ac:dyDescent="0.3">
      <c r="A1144" s="1">
        <v>4115410005</v>
      </c>
      <c r="B1144" s="62" t="s">
        <v>20</v>
      </c>
      <c r="C1144" s="33">
        <v>411515075</v>
      </c>
      <c r="D1144" s="14" t="s">
        <v>5398</v>
      </c>
      <c r="E1144" s="22" t="s">
        <v>6261</v>
      </c>
      <c r="F1144" s="1" t="s">
        <v>5399</v>
      </c>
      <c r="G1144" s="1" t="s">
        <v>329</v>
      </c>
      <c r="H1144" s="20">
        <v>10108</v>
      </c>
      <c r="I1144" s="1" t="s">
        <v>23</v>
      </c>
      <c r="J1144" s="14" t="s">
        <v>5400</v>
      </c>
      <c r="K1144" t="str">
        <f t="shared" si="54"/>
        <v>Relighting/relamping</v>
      </c>
      <c r="M1144" t="str">
        <f t="shared" si="55"/>
        <v>WZC Ambroos - AMB/01</v>
      </c>
      <c r="N1144" s="22" t="str">
        <f t="shared" si="56"/>
        <v>R1</v>
      </c>
    </row>
    <row r="1145" spans="1:14" x14ac:dyDescent="0.3">
      <c r="A1145" s="1">
        <v>4115888066</v>
      </c>
      <c r="B1145" s="62">
        <v>2</v>
      </c>
      <c r="C1145" s="33">
        <v>411562882</v>
      </c>
      <c r="D1145" s="14" t="s">
        <v>1627</v>
      </c>
      <c r="E1145" s="22" t="s">
        <v>1607</v>
      </c>
      <c r="F1145" s="1" t="s">
        <v>1616</v>
      </c>
      <c r="G1145" s="1" t="s">
        <v>195</v>
      </c>
      <c r="H1145" s="45">
        <v>2317</v>
      </c>
      <c r="I1145" s="1" t="s">
        <v>23</v>
      </c>
      <c r="J1145" s="14" t="s">
        <v>1628</v>
      </c>
      <c r="K1145" t="str">
        <f t="shared" si="54"/>
        <v>Dakisolatie</v>
      </c>
      <c r="M1145" t="str">
        <f t="shared" si="55"/>
        <v>Herenwoning</v>
      </c>
      <c r="N1145" s="22">
        <f t="shared" si="56"/>
        <v>2</v>
      </c>
    </row>
    <row r="1146" spans="1:14" x14ac:dyDescent="0.3">
      <c r="A1146" s="1">
        <v>4115888066</v>
      </c>
      <c r="B1146" s="62">
        <v>2</v>
      </c>
      <c r="C1146" s="33">
        <v>411562882</v>
      </c>
      <c r="D1146" s="14" t="s">
        <v>1627</v>
      </c>
      <c r="E1146" s="22" t="s">
        <v>1607</v>
      </c>
      <c r="F1146" s="1" t="s">
        <v>1616</v>
      </c>
      <c r="G1146" s="1" t="s">
        <v>982</v>
      </c>
      <c r="H1146" s="45">
        <v>1032</v>
      </c>
      <c r="I1146" s="1" t="s">
        <v>23</v>
      </c>
      <c r="J1146" s="14" t="s">
        <v>1632</v>
      </c>
      <c r="K1146" t="str">
        <f t="shared" si="54"/>
        <v>Verhogen luchtdichtheid</v>
      </c>
      <c r="M1146" t="str">
        <f t="shared" si="55"/>
        <v>Herenwoning</v>
      </c>
      <c r="N1146" s="22">
        <f t="shared" si="56"/>
        <v>2</v>
      </c>
    </row>
    <row r="1147" spans="1:14" x14ac:dyDescent="0.3">
      <c r="A1147" s="1">
        <v>4115888066</v>
      </c>
      <c r="B1147" s="62">
        <v>2</v>
      </c>
      <c r="C1147" s="33">
        <v>411562882</v>
      </c>
      <c r="D1147" s="14" t="s">
        <v>1627</v>
      </c>
      <c r="E1147" s="22" t="s">
        <v>1607</v>
      </c>
      <c r="F1147" s="1" t="s">
        <v>1616</v>
      </c>
      <c r="G1147" s="1" t="s">
        <v>327</v>
      </c>
      <c r="H1147" s="20">
        <v>123</v>
      </c>
      <c r="I1147" s="1" t="s">
        <v>23</v>
      </c>
      <c r="J1147" s="14" t="s">
        <v>1634</v>
      </c>
      <c r="K1147" t="str">
        <f t="shared" ref="K1147:K1210" si="57">G1147</f>
        <v>Regeltechn. verwarming</v>
      </c>
      <c r="M1147" t="str">
        <f t="shared" ref="M1147:M1210" si="58">F1147</f>
        <v>Herenwoning</v>
      </c>
      <c r="N1147" s="22">
        <f t="shared" ref="N1147:N1210" si="59">B1147</f>
        <v>2</v>
      </c>
    </row>
    <row r="1148" spans="1:14" x14ac:dyDescent="0.3">
      <c r="A1148" s="1">
        <v>4115888066</v>
      </c>
      <c r="B1148" s="62">
        <v>2</v>
      </c>
      <c r="C1148" s="33">
        <v>411562882</v>
      </c>
      <c r="D1148" s="14" t="s">
        <v>1629</v>
      </c>
      <c r="E1148" s="22" t="s">
        <v>1607</v>
      </c>
      <c r="F1148" s="1" t="s">
        <v>1630</v>
      </c>
      <c r="G1148" s="1" t="s">
        <v>210</v>
      </c>
      <c r="H1148" s="45">
        <v>1800</v>
      </c>
      <c r="I1148" s="1" t="s">
        <v>23</v>
      </c>
      <c r="J1148" s="14" t="s">
        <v>1631</v>
      </c>
      <c r="K1148" t="str">
        <f t="shared" si="57"/>
        <v>Stookplaatsrenovatie</v>
      </c>
      <c r="M1148" t="str">
        <f t="shared" si="58"/>
        <v>Hoofdgebouw en studio's</v>
      </c>
      <c r="N1148" s="22">
        <f t="shared" si="59"/>
        <v>2</v>
      </c>
    </row>
    <row r="1149" spans="1:14" x14ac:dyDescent="0.3">
      <c r="A1149" s="1">
        <v>4115888066</v>
      </c>
      <c r="B1149" s="62">
        <v>2</v>
      </c>
      <c r="C1149" s="33">
        <v>411562882</v>
      </c>
      <c r="D1149" s="14" t="s">
        <v>1629</v>
      </c>
      <c r="E1149" s="22" t="s">
        <v>1607</v>
      </c>
      <c r="F1149" s="1" t="s">
        <v>1630</v>
      </c>
      <c r="G1149" s="1" t="s">
        <v>327</v>
      </c>
      <c r="H1149" s="45">
        <v>153</v>
      </c>
      <c r="I1149" s="1" t="s">
        <v>23</v>
      </c>
      <c r="J1149" s="14" t="s">
        <v>1633</v>
      </c>
      <c r="K1149" t="str">
        <f t="shared" si="57"/>
        <v>Regeltechn. verwarming</v>
      </c>
      <c r="M1149" t="str">
        <f t="shared" si="58"/>
        <v>Hoofdgebouw en studio's</v>
      </c>
      <c r="N1149" s="22">
        <f t="shared" si="59"/>
        <v>2</v>
      </c>
    </row>
    <row r="1150" spans="1:14" x14ac:dyDescent="0.3">
      <c r="A1150" s="1">
        <v>4115888066</v>
      </c>
      <c r="B1150" s="62">
        <v>3</v>
      </c>
      <c r="C1150" s="33">
        <v>411562882</v>
      </c>
      <c r="D1150" s="14" t="s">
        <v>1618</v>
      </c>
      <c r="E1150" s="22" t="s">
        <v>1607</v>
      </c>
      <c r="F1150" s="1" t="s">
        <v>1619</v>
      </c>
      <c r="G1150" s="1" t="s">
        <v>199</v>
      </c>
      <c r="H1150" s="45">
        <v>12000</v>
      </c>
      <c r="I1150" s="1" t="s">
        <v>23</v>
      </c>
      <c r="J1150" s="14" t="s">
        <v>1620</v>
      </c>
      <c r="K1150" t="str">
        <f t="shared" si="57"/>
        <v>Vloerisolatie</v>
      </c>
      <c r="M1150" t="str">
        <f t="shared" si="58"/>
        <v>Fatima-site</v>
      </c>
      <c r="N1150" s="22">
        <f t="shared" si="59"/>
        <v>3</v>
      </c>
    </row>
    <row r="1151" spans="1:14" x14ac:dyDescent="0.3">
      <c r="A1151" s="1">
        <v>4115888066</v>
      </c>
      <c r="B1151" s="62">
        <v>3</v>
      </c>
      <c r="C1151" s="33">
        <v>411562882</v>
      </c>
      <c r="D1151" s="14" t="s">
        <v>1618</v>
      </c>
      <c r="E1151" s="22" t="s">
        <v>1607</v>
      </c>
      <c r="F1151" s="1" t="s">
        <v>1619</v>
      </c>
      <c r="G1151" s="1" t="s">
        <v>62</v>
      </c>
      <c r="H1151" s="45">
        <v>6077</v>
      </c>
      <c r="I1151" s="1" t="s">
        <v>23</v>
      </c>
      <c r="J1151" s="14" t="s">
        <v>1621</v>
      </c>
      <c r="K1151" t="str">
        <f t="shared" si="57"/>
        <v>Muurisolatie</v>
      </c>
      <c r="M1151" t="str">
        <f t="shared" si="58"/>
        <v>Fatima-site</v>
      </c>
      <c r="N1151" s="22">
        <f t="shared" si="59"/>
        <v>3</v>
      </c>
    </row>
    <row r="1152" spans="1:14" x14ac:dyDescent="0.3">
      <c r="A1152" s="1">
        <v>4115888066</v>
      </c>
      <c r="B1152" s="62">
        <v>3</v>
      </c>
      <c r="C1152" s="33">
        <v>411562882</v>
      </c>
      <c r="D1152" s="14" t="s">
        <v>1618</v>
      </c>
      <c r="E1152" s="22" t="s">
        <v>1607</v>
      </c>
      <c r="F1152" s="1" t="s">
        <v>1619</v>
      </c>
      <c r="G1152" s="1" t="s">
        <v>982</v>
      </c>
      <c r="H1152" s="45">
        <v>3748</v>
      </c>
      <c r="I1152" s="1" t="s">
        <v>23</v>
      </c>
      <c r="J1152" s="14" t="s">
        <v>1622</v>
      </c>
      <c r="K1152" t="str">
        <f t="shared" si="57"/>
        <v>Verhogen luchtdichtheid</v>
      </c>
      <c r="M1152" t="str">
        <f t="shared" si="58"/>
        <v>Fatima-site</v>
      </c>
      <c r="N1152" s="22">
        <f t="shared" si="59"/>
        <v>3</v>
      </c>
    </row>
    <row r="1153" spans="1:14" x14ac:dyDescent="0.3">
      <c r="A1153" s="1">
        <v>4115888066</v>
      </c>
      <c r="B1153" s="62">
        <v>3</v>
      </c>
      <c r="C1153" s="33">
        <v>411562882</v>
      </c>
      <c r="D1153" s="14" t="s">
        <v>1618</v>
      </c>
      <c r="E1153" s="22" t="s">
        <v>1607</v>
      </c>
      <c r="F1153" s="1" t="s">
        <v>1619</v>
      </c>
      <c r="G1153" s="1" t="s">
        <v>195</v>
      </c>
      <c r="H1153" s="45">
        <v>2194</v>
      </c>
      <c r="I1153" s="1" t="s">
        <v>23</v>
      </c>
      <c r="J1153" s="14" t="s">
        <v>1623</v>
      </c>
      <c r="K1153" t="str">
        <f t="shared" si="57"/>
        <v>Dakisolatie</v>
      </c>
      <c r="M1153" t="str">
        <f t="shared" si="58"/>
        <v>Fatima-site</v>
      </c>
      <c r="N1153" s="22">
        <f t="shared" si="59"/>
        <v>3</v>
      </c>
    </row>
    <row r="1154" spans="1:14" x14ac:dyDescent="0.3">
      <c r="A1154" s="1">
        <v>4115888066</v>
      </c>
      <c r="B1154" s="62">
        <v>3</v>
      </c>
      <c r="C1154" s="33">
        <v>411562882</v>
      </c>
      <c r="D1154" s="14" t="s">
        <v>1618</v>
      </c>
      <c r="E1154" s="22" t="s">
        <v>1607</v>
      </c>
      <c r="F1154" s="1" t="s">
        <v>1619</v>
      </c>
      <c r="G1154" s="1" t="s">
        <v>88</v>
      </c>
      <c r="H1154" s="45">
        <v>683</v>
      </c>
      <c r="I1154" s="1" t="s">
        <v>23</v>
      </c>
      <c r="J1154" s="14" t="s">
        <v>1624</v>
      </c>
      <c r="K1154" t="str">
        <f t="shared" si="57"/>
        <v>Vervangen pompen</v>
      </c>
      <c r="M1154" t="str">
        <f t="shared" si="58"/>
        <v>Fatima-site</v>
      </c>
      <c r="N1154" s="22">
        <f t="shared" si="59"/>
        <v>3</v>
      </c>
    </row>
    <row r="1155" spans="1:14" x14ac:dyDescent="0.3">
      <c r="A1155" s="1">
        <v>4115888066</v>
      </c>
      <c r="B1155" s="62">
        <v>3</v>
      </c>
      <c r="C1155" s="33">
        <v>411562882</v>
      </c>
      <c r="D1155" s="14" t="s">
        <v>1618</v>
      </c>
      <c r="E1155" s="22" t="s">
        <v>1607</v>
      </c>
      <c r="F1155" s="1" t="s">
        <v>1619</v>
      </c>
      <c r="G1155" s="1" t="s">
        <v>77</v>
      </c>
      <c r="H1155" s="45">
        <v>505</v>
      </c>
      <c r="I1155" s="1" t="s">
        <v>23</v>
      </c>
      <c r="J1155" s="14" t="s">
        <v>1625</v>
      </c>
      <c r="K1155" t="str">
        <f t="shared" si="57"/>
        <v>Isoleren leidingen</v>
      </c>
      <c r="M1155" t="str">
        <f t="shared" si="58"/>
        <v>Fatima-site</v>
      </c>
      <c r="N1155" s="22">
        <f t="shared" si="59"/>
        <v>3</v>
      </c>
    </row>
    <row r="1156" spans="1:14" x14ac:dyDescent="0.3">
      <c r="A1156" s="1">
        <v>4115888066</v>
      </c>
      <c r="B1156" s="62">
        <v>3</v>
      </c>
      <c r="C1156" s="33">
        <v>411562882</v>
      </c>
      <c r="D1156" s="14" t="s">
        <v>1618</v>
      </c>
      <c r="E1156" s="22" t="s">
        <v>1607</v>
      </c>
      <c r="F1156" s="1" t="s">
        <v>1619</v>
      </c>
      <c r="G1156" s="1" t="s">
        <v>327</v>
      </c>
      <c r="H1156" s="45">
        <v>192</v>
      </c>
      <c r="I1156" s="1" t="s">
        <v>23</v>
      </c>
      <c r="J1156" s="14" t="s">
        <v>1626</v>
      </c>
      <c r="K1156" t="str">
        <f t="shared" si="57"/>
        <v>Regeltechn. verwarming</v>
      </c>
      <c r="M1156" t="str">
        <f t="shared" si="58"/>
        <v>Fatima-site</v>
      </c>
      <c r="N1156" s="22">
        <f t="shared" si="59"/>
        <v>3</v>
      </c>
    </row>
    <row r="1157" spans="1:14" x14ac:dyDescent="0.3">
      <c r="A1157" s="1">
        <v>4115888066</v>
      </c>
      <c r="B1157" s="62">
        <v>5</v>
      </c>
      <c r="C1157" s="33">
        <v>411562882</v>
      </c>
      <c r="D1157" s="14" t="s">
        <v>1615</v>
      </c>
      <c r="E1157" s="22" t="s">
        <v>1607</v>
      </c>
      <c r="F1157" s="1" t="s">
        <v>1616</v>
      </c>
      <c r="G1157" s="1" t="s">
        <v>329</v>
      </c>
      <c r="H1157" s="45">
        <v>1404</v>
      </c>
      <c r="I1157" s="1" t="s">
        <v>23</v>
      </c>
      <c r="J1157" s="14" t="s">
        <v>1617</v>
      </c>
      <c r="K1157" t="str">
        <f t="shared" si="57"/>
        <v>Relighting/relamping</v>
      </c>
      <c r="M1157" t="str">
        <f t="shared" si="58"/>
        <v>Herenwoning</v>
      </c>
      <c r="N1157" s="22">
        <f t="shared" si="59"/>
        <v>5</v>
      </c>
    </row>
    <row r="1158" spans="1:14" x14ac:dyDescent="0.3">
      <c r="A1158" s="1">
        <v>4115888066</v>
      </c>
      <c r="B1158" s="62">
        <v>7</v>
      </c>
      <c r="C1158" s="33">
        <v>411562882</v>
      </c>
      <c r="D1158" s="14" t="s">
        <v>1610</v>
      </c>
      <c r="E1158" s="22" t="s">
        <v>1607</v>
      </c>
      <c r="F1158" s="1" t="s">
        <v>101</v>
      </c>
      <c r="G1158" s="1" t="s">
        <v>195</v>
      </c>
      <c r="H1158" s="20">
        <v>14400</v>
      </c>
      <c r="I1158" s="1" t="s">
        <v>23</v>
      </c>
      <c r="J1158" s="14" t="s">
        <v>1611</v>
      </c>
      <c r="K1158" t="str">
        <f t="shared" si="57"/>
        <v>Dakisolatie</v>
      </c>
      <c r="M1158" t="str">
        <f t="shared" si="58"/>
        <v>Trainingcentrum</v>
      </c>
      <c r="N1158" s="22">
        <f t="shared" si="59"/>
        <v>7</v>
      </c>
    </row>
    <row r="1159" spans="1:14" x14ac:dyDescent="0.3">
      <c r="A1159" s="1">
        <v>4115888066</v>
      </c>
      <c r="B1159" s="62">
        <v>7</v>
      </c>
      <c r="C1159" s="33">
        <v>411562882</v>
      </c>
      <c r="D1159" s="14" t="s">
        <v>1610</v>
      </c>
      <c r="E1159" s="22" t="s">
        <v>1607</v>
      </c>
      <c r="F1159" s="1" t="s">
        <v>101</v>
      </c>
      <c r="G1159" s="1" t="s">
        <v>201</v>
      </c>
      <c r="H1159" s="20">
        <v>10800</v>
      </c>
      <c r="I1159" s="1" t="s">
        <v>23</v>
      </c>
      <c r="J1159" s="14" t="s">
        <v>1612</v>
      </c>
      <c r="K1159" t="str">
        <f t="shared" si="57"/>
        <v>Schrijnwerkrenovatie</v>
      </c>
      <c r="M1159" t="str">
        <f t="shared" si="58"/>
        <v>Trainingcentrum</v>
      </c>
      <c r="N1159" s="22">
        <f t="shared" si="59"/>
        <v>7</v>
      </c>
    </row>
    <row r="1160" spans="1:14" x14ac:dyDescent="0.3">
      <c r="A1160" s="1">
        <v>4115888066</v>
      </c>
      <c r="B1160" s="62">
        <v>7</v>
      </c>
      <c r="C1160" s="33">
        <v>411562882</v>
      </c>
      <c r="D1160" s="14" t="s">
        <v>1613</v>
      </c>
      <c r="E1160" s="22" t="s">
        <v>1607</v>
      </c>
      <c r="F1160" s="1" t="s">
        <v>101</v>
      </c>
      <c r="G1160" s="1" t="s">
        <v>210</v>
      </c>
      <c r="H1160" s="20">
        <v>6120</v>
      </c>
      <c r="I1160" s="1" t="s">
        <v>23</v>
      </c>
      <c r="J1160" s="14" t="s">
        <v>1614</v>
      </c>
      <c r="K1160" t="str">
        <f t="shared" si="57"/>
        <v>Stookplaatsrenovatie</v>
      </c>
      <c r="M1160" t="str">
        <f t="shared" si="58"/>
        <v>Trainingcentrum</v>
      </c>
      <c r="N1160" s="22">
        <f t="shared" si="59"/>
        <v>7</v>
      </c>
    </row>
    <row r="1161" spans="1:14" x14ac:dyDescent="0.3">
      <c r="A1161" s="1">
        <v>4115888066</v>
      </c>
      <c r="B1161" s="62">
        <v>12</v>
      </c>
      <c r="C1161" s="33">
        <v>411562882</v>
      </c>
      <c r="D1161" s="14" t="s">
        <v>1606</v>
      </c>
      <c r="E1161" s="22" t="s">
        <v>1607</v>
      </c>
      <c r="F1161" s="1" t="s">
        <v>101</v>
      </c>
      <c r="G1161" s="1" t="s">
        <v>267</v>
      </c>
      <c r="H1161" s="20">
        <v>19800</v>
      </c>
      <c r="I1161" s="1" t="s">
        <v>23</v>
      </c>
      <c r="J1161" s="20" t="s">
        <v>1608</v>
      </c>
      <c r="K1161" t="str">
        <f t="shared" si="57"/>
        <v>Binnenmuurisolatie</v>
      </c>
      <c r="M1161" t="str">
        <f t="shared" si="58"/>
        <v>Trainingcentrum</v>
      </c>
      <c r="N1161" s="22">
        <f t="shared" si="59"/>
        <v>12</v>
      </c>
    </row>
    <row r="1162" spans="1:14" x14ac:dyDescent="0.3">
      <c r="A1162" s="1">
        <v>4115888066</v>
      </c>
      <c r="B1162" s="62">
        <v>12</v>
      </c>
      <c r="C1162" s="33">
        <v>411562882</v>
      </c>
      <c r="D1162" s="14" t="s">
        <v>1606</v>
      </c>
      <c r="E1162" s="22" t="s">
        <v>1607</v>
      </c>
      <c r="F1162" s="1" t="s">
        <v>101</v>
      </c>
      <c r="G1162" s="1" t="s">
        <v>192</v>
      </c>
      <c r="H1162" s="20">
        <v>7200</v>
      </c>
      <c r="I1162" s="1" t="s">
        <v>23</v>
      </c>
      <c r="J1162" s="14" t="s">
        <v>1609</v>
      </c>
      <c r="K1162" t="str">
        <f t="shared" si="57"/>
        <v>Buitengevel</v>
      </c>
      <c r="M1162" t="str">
        <f t="shared" si="58"/>
        <v>Trainingcentrum</v>
      </c>
      <c r="N1162" s="22">
        <f t="shared" si="59"/>
        <v>12</v>
      </c>
    </row>
    <row r="1163" spans="1:14" x14ac:dyDescent="0.3">
      <c r="A1163" s="1">
        <v>4115888066</v>
      </c>
      <c r="B1163" s="62" t="s">
        <v>20</v>
      </c>
      <c r="C1163" s="33">
        <v>411562882</v>
      </c>
      <c r="D1163" s="14" t="s">
        <v>5423</v>
      </c>
      <c r="E1163" s="22" t="s">
        <v>1607</v>
      </c>
      <c r="F1163" s="1" t="s">
        <v>1619</v>
      </c>
      <c r="G1163" s="1" t="s">
        <v>474</v>
      </c>
      <c r="H1163" s="20">
        <v>8437</v>
      </c>
      <c r="I1163" s="1" t="s">
        <v>23</v>
      </c>
      <c r="J1163" s="14" t="s">
        <v>5424</v>
      </c>
      <c r="K1163" t="str">
        <f t="shared" si="57"/>
        <v>PV-panelen</v>
      </c>
      <c r="M1163" t="str">
        <f t="shared" si="58"/>
        <v>Fatima-site</v>
      </c>
      <c r="N1163" s="22" t="str">
        <f t="shared" si="59"/>
        <v>R1</v>
      </c>
    </row>
    <row r="1164" spans="1:14" x14ac:dyDescent="0.3">
      <c r="A1164" s="1">
        <v>4123653755</v>
      </c>
      <c r="B1164" s="62">
        <v>13</v>
      </c>
      <c r="C1164" s="33">
        <v>411882685</v>
      </c>
      <c r="D1164" s="14" t="s">
        <v>6044</v>
      </c>
      <c r="E1164" s="22" t="s">
        <v>6038</v>
      </c>
      <c r="F1164" s="1" t="s">
        <v>6045</v>
      </c>
      <c r="G1164" s="1" t="s">
        <v>265</v>
      </c>
      <c r="H1164" s="14">
        <v>2520</v>
      </c>
      <c r="I1164" s="1" t="s">
        <v>23</v>
      </c>
      <c r="J1164" s="20" t="s">
        <v>6046</v>
      </c>
      <c r="K1164" t="str">
        <f t="shared" si="57"/>
        <v>Dakisolatie hellend dak</v>
      </c>
      <c r="M1164" t="str">
        <f t="shared" si="58"/>
        <v>Klokhuis Walle 141</v>
      </c>
      <c r="N1164" s="22">
        <f t="shared" si="59"/>
        <v>13</v>
      </c>
    </row>
    <row r="1165" spans="1:14" x14ac:dyDescent="0.3">
      <c r="A1165" s="1">
        <v>4123653755</v>
      </c>
      <c r="B1165" s="62">
        <v>13</v>
      </c>
      <c r="C1165" s="33">
        <v>411882685</v>
      </c>
      <c r="D1165" s="14" t="s">
        <v>6044</v>
      </c>
      <c r="E1165" s="22" t="s">
        <v>6038</v>
      </c>
      <c r="F1165" s="1" t="s">
        <v>6045</v>
      </c>
      <c r="G1165" s="1" t="s">
        <v>265</v>
      </c>
      <c r="H1165" s="14">
        <v>2580</v>
      </c>
      <c r="I1165" s="1" t="s">
        <v>23</v>
      </c>
      <c r="J1165" s="20" t="s">
        <v>6047</v>
      </c>
      <c r="K1165" t="str">
        <f t="shared" si="57"/>
        <v>Dakisolatie hellend dak</v>
      </c>
      <c r="M1165" t="str">
        <f t="shared" si="58"/>
        <v>Klokhuis Walle 141</v>
      </c>
      <c r="N1165" s="22">
        <f t="shared" si="59"/>
        <v>13</v>
      </c>
    </row>
    <row r="1166" spans="1:14" x14ac:dyDescent="0.3">
      <c r="A1166" s="1">
        <v>4123653755</v>
      </c>
      <c r="B1166" s="62">
        <v>13</v>
      </c>
      <c r="C1166" s="33">
        <v>411882685</v>
      </c>
      <c r="D1166" s="14" t="s">
        <v>6044</v>
      </c>
      <c r="E1166" s="22" t="s">
        <v>6038</v>
      </c>
      <c r="F1166" s="1" t="s">
        <v>6045</v>
      </c>
      <c r="G1166" s="1" t="s">
        <v>212</v>
      </c>
      <c r="H1166" s="14">
        <v>1350</v>
      </c>
      <c r="I1166" s="1" t="s">
        <v>23</v>
      </c>
      <c r="J1166" s="20" t="s">
        <v>6048</v>
      </c>
      <c r="K1166" t="str">
        <f t="shared" si="57"/>
        <v>Schrijnwerkrenovatie PVC</v>
      </c>
      <c r="M1166" t="str">
        <f t="shared" si="58"/>
        <v>Klokhuis Walle 141</v>
      </c>
      <c r="N1166" s="22">
        <f t="shared" si="59"/>
        <v>13</v>
      </c>
    </row>
    <row r="1167" spans="1:14" x14ac:dyDescent="0.3">
      <c r="A1167" s="1">
        <v>4123653755</v>
      </c>
      <c r="B1167" s="62">
        <v>13</v>
      </c>
      <c r="C1167" s="33">
        <v>411882685</v>
      </c>
      <c r="D1167" s="14" t="s">
        <v>6044</v>
      </c>
      <c r="E1167" s="22" t="s">
        <v>6038</v>
      </c>
      <c r="F1167" s="1" t="s">
        <v>6045</v>
      </c>
      <c r="G1167" s="1" t="s">
        <v>214</v>
      </c>
      <c r="H1167" s="14">
        <v>33000</v>
      </c>
      <c r="I1167" s="1" t="s">
        <v>23</v>
      </c>
      <c r="J1167" s="20" t="s">
        <v>6049</v>
      </c>
      <c r="K1167" t="str">
        <f t="shared" si="57"/>
        <v>Dakisolatie plat dak</v>
      </c>
      <c r="M1167" t="str">
        <f t="shared" si="58"/>
        <v>Klokhuis Walle 141</v>
      </c>
      <c r="N1167" s="22">
        <f t="shared" si="59"/>
        <v>13</v>
      </c>
    </row>
    <row r="1168" spans="1:14" x14ac:dyDescent="0.3">
      <c r="A1168" s="1">
        <v>4123653755</v>
      </c>
      <c r="B1168" s="62">
        <v>13</v>
      </c>
      <c r="C1168" s="33">
        <v>411882685</v>
      </c>
      <c r="D1168" s="14" t="s">
        <v>6037</v>
      </c>
      <c r="E1168" s="22" t="s">
        <v>6038</v>
      </c>
      <c r="F1168" s="1" t="s">
        <v>6039</v>
      </c>
      <c r="G1168" s="1" t="s">
        <v>201</v>
      </c>
      <c r="H1168" s="14">
        <v>27300</v>
      </c>
      <c r="I1168" s="1" t="s">
        <v>23</v>
      </c>
      <c r="J1168" s="20" t="s">
        <v>6040</v>
      </c>
      <c r="K1168" t="str">
        <f t="shared" si="57"/>
        <v>Schrijnwerkrenovatie</v>
      </c>
      <c r="M1168" t="str">
        <f t="shared" si="58"/>
        <v>Veerhuis, Walle 115</v>
      </c>
      <c r="N1168" s="22">
        <f t="shared" si="59"/>
        <v>13</v>
      </c>
    </row>
    <row r="1169" spans="1:14" x14ac:dyDescent="0.3">
      <c r="A1169" s="1">
        <v>4123653755</v>
      </c>
      <c r="B1169" s="62">
        <v>13</v>
      </c>
      <c r="C1169" s="33">
        <v>411882685</v>
      </c>
      <c r="D1169" s="14" t="s">
        <v>6037</v>
      </c>
      <c r="E1169" s="22" t="s">
        <v>6038</v>
      </c>
      <c r="F1169" s="1" t="s">
        <v>6039</v>
      </c>
      <c r="G1169" s="1" t="s">
        <v>210</v>
      </c>
      <c r="H1169" s="14">
        <v>10470</v>
      </c>
      <c r="I1169" s="1" t="s">
        <v>23</v>
      </c>
      <c r="J1169" s="20" t="s">
        <v>6041</v>
      </c>
      <c r="K1169" t="str">
        <f t="shared" si="57"/>
        <v>Stookplaatsrenovatie</v>
      </c>
      <c r="M1169" t="str">
        <f t="shared" si="58"/>
        <v>Veerhuis, Walle 115</v>
      </c>
      <c r="N1169" s="22">
        <f t="shared" si="59"/>
        <v>13</v>
      </c>
    </row>
    <row r="1170" spans="1:14" x14ac:dyDescent="0.3">
      <c r="A1170" s="1">
        <v>4123653755</v>
      </c>
      <c r="B1170" s="62">
        <v>13</v>
      </c>
      <c r="C1170" s="33">
        <v>411882685</v>
      </c>
      <c r="D1170" s="14" t="s">
        <v>6037</v>
      </c>
      <c r="E1170" s="22" t="s">
        <v>6038</v>
      </c>
      <c r="F1170" s="1" t="s">
        <v>6039</v>
      </c>
      <c r="G1170" s="1" t="s">
        <v>195</v>
      </c>
      <c r="H1170" s="14">
        <v>5910</v>
      </c>
      <c r="I1170" s="1" t="s">
        <v>23</v>
      </c>
      <c r="J1170" s="20" t="s">
        <v>6042</v>
      </c>
      <c r="K1170" t="str">
        <f t="shared" si="57"/>
        <v>Dakisolatie</v>
      </c>
      <c r="M1170" t="str">
        <f t="shared" si="58"/>
        <v>Veerhuis, Walle 115</v>
      </c>
      <c r="N1170" s="22">
        <f t="shared" si="59"/>
        <v>13</v>
      </c>
    </row>
    <row r="1171" spans="1:14" x14ac:dyDescent="0.3">
      <c r="A1171" s="1">
        <v>4123653755</v>
      </c>
      <c r="B1171" s="62">
        <v>13</v>
      </c>
      <c r="C1171" s="33">
        <v>411882685</v>
      </c>
      <c r="D1171" s="14" t="s">
        <v>6037</v>
      </c>
      <c r="E1171" s="22" t="s">
        <v>6038</v>
      </c>
      <c r="F1171" s="1" t="s">
        <v>6039</v>
      </c>
      <c r="G1171" s="1" t="s">
        <v>195</v>
      </c>
      <c r="H1171" s="14">
        <v>2640</v>
      </c>
      <c r="I1171" s="1" t="s">
        <v>23</v>
      </c>
      <c r="J1171" s="20" t="s">
        <v>6043</v>
      </c>
      <c r="K1171" t="str">
        <f t="shared" si="57"/>
        <v>Dakisolatie</v>
      </c>
      <c r="M1171" t="str">
        <f t="shared" si="58"/>
        <v>Veerhuis, Walle 115</v>
      </c>
      <c r="N1171" s="22">
        <f t="shared" si="59"/>
        <v>13</v>
      </c>
    </row>
    <row r="1172" spans="1:14" x14ac:dyDescent="0.3">
      <c r="A1172" s="1">
        <v>4124540603</v>
      </c>
      <c r="B1172" s="62" t="s">
        <v>20</v>
      </c>
      <c r="C1172" s="33">
        <v>411971371</v>
      </c>
      <c r="D1172" s="14" t="s">
        <v>5434</v>
      </c>
      <c r="E1172" s="22" t="s">
        <v>5426</v>
      </c>
      <c r="F1172" s="1" t="s">
        <v>5435</v>
      </c>
      <c r="G1172" s="1" t="s">
        <v>210</v>
      </c>
      <c r="H1172" s="20">
        <v>47400</v>
      </c>
      <c r="I1172" s="1" t="s">
        <v>23</v>
      </c>
      <c r="J1172" s="14" t="s">
        <v>5436</v>
      </c>
      <c r="K1172" t="str">
        <f t="shared" si="57"/>
        <v>Stookplaatsrenovatie</v>
      </c>
      <c r="M1172" t="str">
        <f t="shared" si="58"/>
        <v>De Linde</v>
      </c>
      <c r="N1172" s="22" t="str">
        <f t="shared" si="59"/>
        <v>R1</v>
      </c>
    </row>
    <row r="1173" spans="1:14" x14ac:dyDescent="0.3">
      <c r="A1173" s="1">
        <v>4124540603</v>
      </c>
      <c r="B1173" s="62" t="s">
        <v>20</v>
      </c>
      <c r="C1173" s="33">
        <v>411971371</v>
      </c>
      <c r="D1173" s="14" t="s">
        <v>5434</v>
      </c>
      <c r="E1173" s="22" t="s">
        <v>5426</v>
      </c>
      <c r="F1173" s="1" t="s">
        <v>5435</v>
      </c>
      <c r="G1173" s="1" t="s">
        <v>5258</v>
      </c>
      <c r="H1173" s="20">
        <v>11820</v>
      </c>
      <c r="I1173" s="1" t="s">
        <v>23</v>
      </c>
      <c r="J1173" s="14" t="s">
        <v>5437</v>
      </c>
      <c r="K1173" t="str">
        <f t="shared" si="57"/>
        <v>Relighting</v>
      </c>
      <c r="M1173" t="str">
        <f t="shared" si="58"/>
        <v>De Linde</v>
      </c>
      <c r="N1173" s="22" t="str">
        <f t="shared" si="59"/>
        <v>R1</v>
      </c>
    </row>
    <row r="1174" spans="1:14" x14ac:dyDescent="0.3">
      <c r="A1174" s="1">
        <v>4124540603</v>
      </c>
      <c r="B1174" s="62" t="s">
        <v>20</v>
      </c>
      <c r="C1174" s="33">
        <v>411971371</v>
      </c>
      <c r="D1174" s="14" t="s">
        <v>5430</v>
      </c>
      <c r="E1174" s="22" t="s">
        <v>5426</v>
      </c>
      <c r="F1174" s="1" t="s">
        <v>5431</v>
      </c>
      <c r="G1174" s="1" t="s">
        <v>210</v>
      </c>
      <c r="H1174" s="20">
        <v>76800</v>
      </c>
      <c r="I1174" s="1" t="s">
        <v>23</v>
      </c>
      <c r="J1174" s="14" t="s">
        <v>5432</v>
      </c>
      <c r="K1174" t="str">
        <f t="shared" si="57"/>
        <v>Stookplaatsrenovatie</v>
      </c>
      <c r="M1174" t="str">
        <f t="shared" si="58"/>
        <v>De Mispel</v>
      </c>
      <c r="N1174" s="22" t="str">
        <f t="shared" si="59"/>
        <v>R1</v>
      </c>
    </row>
    <row r="1175" spans="1:14" x14ac:dyDescent="0.3">
      <c r="A1175" s="1">
        <v>4124540603</v>
      </c>
      <c r="B1175" s="62" t="s">
        <v>20</v>
      </c>
      <c r="C1175" s="33">
        <v>411971371</v>
      </c>
      <c r="D1175" s="14" t="s">
        <v>5430</v>
      </c>
      <c r="E1175" s="22" t="s">
        <v>5426</v>
      </c>
      <c r="F1175" s="1" t="s">
        <v>5431</v>
      </c>
      <c r="G1175" s="1" t="s">
        <v>5258</v>
      </c>
      <c r="H1175" s="20">
        <v>7620</v>
      </c>
      <c r="I1175" s="1" t="s">
        <v>23</v>
      </c>
      <c r="J1175" s="14" t="s">
        <v>5433</v>
      </c>
      <c r="K1175" t="str">
        <f t="shared" si="57"/>
        <v>Relighting</v>
      </c>
      <c r="M1175" t="str">
        <f t="shared" si="58"/>
        <v>De Mispel</v>
      </c>
      <c r="N1175" s="22" t="str">
        <f t="shared" si="59"/>
        <v>R1</v>
      </c>
    </row>
    <row r="1176" spans="1:14" x14ac:dyDescent="0.3">
      <c r="A1176" s="1">
        <v>4124540603</v>
      </c>
      <c r="B1176" s="62" t="s">
        <v>20</v>
      </c>
      <c r="C1176" s="33">
        <v>411971371</v>
      </c>
      <c r="D1176" s="14" t="s">
        <v>5425</v>
      </c>
      <c r="E1176" s="22" t="s">
        <v>5426</v>
      </c>
      <c r="F1176" s="1" t="s">
        <v>5427</v>
      </c>
      <c r="G1176" s="1" t="s">
        <v>5258</v>
      </c>
      <c r="H1176" s="20">
        <v>7620</v>
      </c>
      <c r="I1176" s="1" t="s">
        <v>23</v>
      </c>
      <c r="J1176" s="14" t="s">
        <v>5428</v>
      </c>
      <c r="K1176" t="str">
        <f t="shared" si="57"/>
        <v>Relighting</v>
      </c>
      <c r="M1176" t="str">
        <f t="shared" si="58"/>
        <v>De Moerbei</v>
      </c>
      <c r="N1176" s="22" t="str">
        <f t="shared" si="59"/>
        <v>R1</v>
      </c>
    </row>
    <row r="1177" spans="1:14" x14ac:dyDescent="0.3">
      <c r="A1177" s="1">
        <v>4124540603</v>
      </c>
      <c r="B1177" s="62" t="s">
        <v>20</v>
      </c>
      <c r="C1177" s="33">
        <v>411971371</v>
      </c>
      <c r="D1177" s="14" t="s">
        <v>5425</v>
      </c>
      <c r="E1177" s="22" t="s">
        <v>5426</v>
      </c>
      <c r="F1177" s="1" t="s">
        <v>5427</v>
      </c>
      <c r="G1177" s="1" t="s">
        <v>210</v>
      </c>
      <c r="H1177" s="20">
        <v>76800</v>
      </c>
      <c r="I1177" s="1" t="s">
        <v>23</v>
      </c>
      <c r="J1177" s="14" t="s">
        <v>5429</v>
      </c>
      <c r="K1177" t="str">
        <f t="shared" si="57"/>
        <v>Stookplaatsrenovatie</v>
      </c>
      <c r="M1177" t="str">
        <f t="shared" si="58"/>
        <v>De Moerbei</v>
      </c>
      <c r="N1177" s="22" t="str">
        <f t="shared" si="59"/>
        <v>R1</v>
      </c>
    </row>
    <row r="1178" spans="1:14" x14ac:dyDescent="0.3">
      <c r="A1178" s="1">
        <v>4124547542</v>
      </c>
      <c r="B1178" s="62">
        <v>7</v>
      </c>
      <c r="C1178" s="33">
        <v>411972064</v>
      </c>
      <c r="D1178" s="14" t="s">
        <v>1635</v>
      </c>
      <c r="E1178" s="22" t="s">
        <v>1636</v>
      </c>
      <c r="F1178" s="1" t="s">
        <v>1637</v>
      </c>
      <c r="G1178" s="1" t="s">
        <v>210</v>
      </c>
      <c r="H1178" s="20">
        <v>13500</v>
      </c>
      <c r="I1178" s="1" t="s">
        <v>23</v>
      </c>
      <c r="J1178" s="14" t="s">
        <v>1638</v>
      </c>
      <c r="K1178" t="str">
        <f t="shared" si="57"/>
        <v>Stookplaatsrenovatie</v>
      </c>
      <c r="M1178" t="str">
        <f t="shared" si="58"/>
        <v>VZW Kinderdagverblijf de Slabbertjes</v>
      </c>
      <c r="N1178" s="22">
        <f t="shared" si="59"/>
        <v>7</v>
      </c>
    </row>
    <row r="1179" spans="1:14" x14ac:dyDescent="0.3">
      <c r="A1179" s="1">
        <v>4124547542</v>
      </c>
      <c r="B1179" s="62">
        <v>7</v>
      </c>
      <c r="C1179" s="33">
        <v>411972064</v>
      </c>
      <c r="D1179" s="14" t="s">
        <v>1635</v>
      </c>
      <c r="E1179" s="22" t="s">
        <v>1636</v>
      </c>
      <c r="F1179" s="1" t="s">
        <v>1637</v>
      </c>
      <c r="G1179" s="1" t="s">
        <v>62</v>
      </c>
      <c r="H1179" s="20">
        <v>7800</v>
      </c>
      <c r="I1179" s="1" t="s">
        <v>23</v>
      </c>
      <c r="J1179" s="14" t="s">
        <v>1639</v>
      </c>
      <c r="K1179" t="str">
        <f t="shared" si="57"/>
        <v>Muurisolatie</v>
      </c>
      <c r="M1179" t="str">
        <f t="shared" si="58"/>
        <v>VZW Kinderdagverblijf de Slabbertjes</v>
      </c>
      <c r="N1179" s="22">
        <f t="shared" si="59"/>
        <v>7</v>
      </c>
    </row>
    <row r="1180" spans="1:14" x14ac:dyDescent="0.3">
      <c r="A1180" s="1">
        <v>4124547542</v>
      </c>
      <c r="B1180" s="62">
        <v>7</v>
      </c>
      <c r="C1180" s="33">
        <v>411972064</v>
      </c>
      <c r="D1180" s="14" t="s">
        <v>1635</v>
      </c>
      <c r="E1180" s="22" t="s">
        <v>1636</v>
      </c>
      <c r="F1180" s="1" t="s">
        <v>1637</v>
      </c>
      <c r="G1180" s="1" t="s">
        <v>210</v>
      </c>
      <c r="H1180" s="20">
        <v>7200</v>
      </c>
      <c r="I1180" s="1" t="s">
        <v>23</v>
      </c>
      <c r="J1180" s="14" t="s">
        <v>1640</v>
      </c>
      <c r="K1180" t="str">
        <f t="shared" si="57"/>
        <v>Stookplaatsrenovatie</v>
      </c>
      <c r="M1180" t="str">
        <f t="shared" si="58"/>
        <v>VZW Kinderdagverblijf de Slabbertjes</v>
      </c>
      <c r="N1180" s="22">
        <f t="shared" si="59"/>
        <v>7</v>
      </c>
    </row>
    <row r="1181" spans="1:14" x14ac:dyDescent="0.3">
      <c r="A1181" s="1">
        <v>4124547542</v>
      </c>
      <c r="B1181" s="62">
        <v>7</v>
      </c>
      <c r="C1181" s="33">
        <v>411972064</v>
      </c>
      <c r="D1181" s="14" t="s">
        <v>1635</v>
      </c>
      <c r="E1181" s="22" t="s">
        <v>1636</v>
      </c>
      <c r="F1181" s="1" t="s">
        <v>1637</v>
      </c>
      <c r="G1181" s="1" t="s">
        <v>62</v>
      </c>
      <c r="H1181" s="20">
        <v>1185</v>
      </c>
      <c r="I1181" s="1" t="s">
        <v>23</v>
      </c>
      <c r="J1181" s="14" t="s">
        <v>1641</v>
      </c>
      <c r="K1181" t="str">
        <f t="shared" si="57"/>
        <v>Muurisolatie</v>
      </c>
      <c r="M1181" t="str">
        <f t="shared" si="58"/>
        <v>VZW Kinderdagverblijf de Slabbertjes</v>
      </c>
      <c r="N1181" s="22">
        <f t="shared" si="59"/>
        <v>7</v>
      </c>
    </row>
    <row r="1182" spans="1:14" x14ac:dyDescent="0.3">
      <c r="A1182" s="1">
        <v>4124547542</v>
      </c>
      <c r="B1182" s="62">
        <v>7</v>
      </c>
      <c r="C1182" s="33">
        <v>411972064</v>
      </c>
      <c r="D1182" s="14" t="s">
        <v>1635</v>
      </c>
      <c r="E1182" s="22" t="s">
        <v>1636</v>
      </c>
      <c r="F1182" s="1" t="s">
        <v>1637</v>
      </c>
      <c r="G1182" s="1" t="s">
        <v>56</v>
      </c>
      <c r="H1182" s="20">
        <v>734</v>
      </c>
      <c r="I1182" s="1" t="s">
        <v>23</v>
      </c>
      <c r="J1182" s="14" t="s">
        <v>1642</v>
      </c>
      <c r="K1182" t="str">
        <f t="shared" si="57"/>
        <v>Overige</v>
      </c>
      <c r="M1182" t="str">
        <f t="shared" si="58"/>
        <v>VZW Kinderdagverblijf de Slabbertjes</v>
      </c>
      <c r="N1182" s="22">
        <f t="shared" si="59"/>
        <v>7</v>
      </c>
    </row>
    <row r="1183" spans="1:14" x14ac:dyDescent="0.3">
      <c r="A1183" s="1">
        <v>4124547542</v>
      </c>
      <c r="B1183" s="62">
        <v>7</v>
      </c>
      <c r="C1183" s="33">
        <v>411972064</v>
      </c>
      <c r="D1183" s="14" t="s">
        <v>1635</v>
      </c>
      <c r="E1183" s="22" t="s">
        <v>1636</v>
      </c>
      <c r="F1183" s="1" t="s">
        <v>1637</v>
      </c>
      <c r="G1183" s="1" t="s">
        <v>42</v>
      </c>
      <c r="H1183" s="20">
        <v>484</v>
      </c>
      <c r="I1183" s="1" t="s">
        <v>23</v>
      </c>
      <c r="J1183" s="14" t="s">
        <v>1643</v>
      </c>
      <c r="K1183" t="str">
        <f t="shared" si="57"/>
        <v>Isoleren pompen/kranen/hydraulica</v>
      </c>
      <c r="M1183" t="str">
        <f t="shared" si="58"/>
        <v>VZW Kinderdagverblijf de Slabbertjes</v>
      </c>
      <c r="N1183" s="22">
        <f t="shared" si="59"/>
        <v>7</v>
      </c>
    </row>
    <row r="1184" spans="1:14" x14ac:dyDescent="0.3">
      <c r="A1184" s="1">
        <v>4124549516</v>
      </c>
      <c r="B1184" s="62" t="s">
        <v>20</v>
      </c>
      <c r="C1184" s="33">
        <v>411972262</v>
      </c>
      <c r="D1184" s="14" t="s">
        <v>5438</v>
      </c>
      <c r="E1184" s="22" t="s">
        <v>5439</v>
      </c>
      <c r="F1184" s="1" t="s">
        <v>5440</v>
      </c>
      <c r="G1184" s="1" t="s">
        <v>212</v>
      </c>
      <c r="H1184" s="20">
        <v>6120</v>
      </c>
      <c r="I1184" s="1" t="s">
        <v>23</v>
      </c>
      <c r="J1184" s="14" t="s">
        <v>5441</v>
      </c>
      <c r="K1184" t="str">
        <f t="shared" si="57"/>
        <v>Schrijnwerkrenovatie PVC</v>
      </c>
      <c r="M1184" t="str">
        <f t="shared" si="58"/>
        <v>dagcentrum</v>
      </c>
      <c r="N1184" s="22" t="str">
        <f t="shared" si="59"/>
        <v>R1</v>
      </c>
    </row>
    <row r="1185" spans="1:14" x14ac:dyDescent="0.3">
      <c r="A1185" s="1">
        <v>4124549516</v>
      </c>
      <c r="B1185" s="62" t="s">
        <v>20</v>
      </c>
      <c r="C1185" s="33">
        <v>411972262</v>
      </c>
      <c r="D1185" s="14" t="s">
        <v>5438</v>
      </c>
      <c r="E1185" s="22" t="s">
        <v>5439</v>
      </c>
      <c r="F1185" s="1" t="s">
        <v>5440</v>
      </c>
      <c r="G1185" s="1" t="s">
        <v>269</v>
      </c>
      <c r="H1185" s="20">
        <v>1350</v>
      </c>
      <c r="I1185" s="1" t="s">
        <v>23</v>
      </c>
      <c r="J1185" s="14" t="s">
        <v>5442</v>
      </c>
      <c r="K1185" t="str">
        <f t="shared" si="57"/>
        <v>Schrijnwerkrenovatie Aluminium</v>
      </c>
      <c r="M1185" t="str">
        <f t="shared" si="58"/>
        <v>dagcentrum</v>
      </c>
      <c r="N1185" s="22" t="str">
        <f t="shared" si="59"/>
        <v>R1</v>
      </c>
    </row>
    <row r="1186" spans="1:14" x14ac:dyDescent="0.3">
      <c r="A1186" s="1">
        <v>4124549516</v>
      </c>
      <c r="B1186" s="62" t="s">
        <v>20</v>
      </c>
      <c r="C1186" s="33">
        <v>411972262</v>
      </c>
      <c r="D1186" s="14" t="s">
        <v>5438</v>
      </c>
      <c r="E1186" s="22" t="s">
        <v>5439</v>
      </c>
      <c r="F1186" s="1" t="s">
        <v>5440</v>
      </c>
      <c r="G1186" s="1" t="s">
        <v>5258</v>
      </c>
      <c r="H1186" s="20">
        <v>7352</v>
      </c>
      <c r="I1186" s="1" t="s">
        <v>23</v>
      </c>
      <c r="J1186" s="14" t="s">
        <v>5443</v>
      </c>
      <c r="K1186" t="str">
        <f t="shared" si="57"/>
        <v>Relighting</v>
      </c>
      <c r="M1186" t="str">
        <f t="shared" si="58"/>
        <v>dagcentrum</v>
      </c>
      <c r="N1186" s="22" t="str">
        <f t="shared" si="59"/>
        <v>R1</v>
      </c>
    </row>
    <row r="1187" spans="1:14" x14ac:dyDescent="0.3">
      <c r="A1187" s="1">
        <v>4124549516</v>
      </c>
      <c r="B1187" s="62" t="s">
        <v>20</v>
      </c>
      <c r="C1187" s="33">
        <v>411972262</v>
      </c>
      <c r="D1187" s="14" t="s">
        <v>5438</v>
      </c>
      <c r="E1187" s="22" t="s">
        <v>5439</v>
      </c>
      <c r="F1187" s="1" t="s">
        <v>5440</v>
      </c>
      <c r="G1187" s="1" t="s">
        <v>210</v>
      </c>
      <c r="H1187" s="20">
        <v>154843.70000000001</v>
      </c>
      <c r="I1187" s="1" t="s">
        <v>23</v>
      </c>
      <c r="J1187" s="14" t="s">
        <v>5444</v>
      </c>
      <c r="K1187" t="str">
        <f t="shared" si="57"/>
        <v>Stookplaatsrenovatie</v>
      </c>
      <c r="M1187" t="str">
        <f t="shared" si="58"/>
        <v>dagcentrum</v>
      </c>
      <c r="N1187" s="22" t="str">
        <f t="shared" si="59"/>
        <v>R1</v>
      </c>
    </row>
    <row r="1188" spans="1:14" x14ac:dyDescent="0.3">
      <c r="A1188" s="1">
        <v>4124549516</v>
      </c>
      <c r="B1188" s="62" t="s">
        <v>20</v>
      </c>
      <c r="C1188" s="33">
        <v>411972262</v>
      </c>
      <c r="D1188" s="14" t="s">
        <v>5438</v>
      </c>
      <c r="E1188" s="22" t="s">
        <v>5439</v>
      </c>
      <c r="F1188" s="1" t="s">
        <v>5440</v>
      </c>
      <c r="G1188" s="1" t="s">
        <v>214</v>
      </c>
      <c r="H1188" s="20">
        <v>58887</v>
      </c>
      <c r="I1188" s="1" t="s">
        <v>23</v>
      </c>
      <c r="J1188" s="14" t="s">
        <v>5445</v>
      </c>
      <c r="K1188" t="str">
        <f t="shared" si="57"/>
        <v>Dakisolatie plat dak</v>
      </c>
      <c r="M1188" t="str">
        <f t="shared" si="58"/>
        <v>dagcentrum</v>
      </c>
      <c r="N1188" s="22" t="str">
        <f t="shared" si="59"/>
        <v>R1</v>
      </c>
    </row>
    <row r="1189" spans="1:14" x14ac:dyDescent="0.3">
      <c r="A1189" s="1">
        <v>4124549516</v>
      </c>
      <c r="B1189" s="62" t="s">
        <v>20</v>
      </c>
      <c r="C1189" s="33">
        <v>411972262</v>
      </c>
      <c r="D1189" s="14" t="s">
        <v>5438</v>
      </c>
      <c r="E1189" s="22" t="s">
        <v>5439</v>
      </c>
      <c r="F1189" s="1" t="s">
        <v>5440</v>
      </c>
      <c r="G1189" s="1" t="s">
        <v>265</v>
      </c>
      <c r="H1189" s="20">
        <v>36600</v>
      </c>
      <c r="I1189" s="1" t="s">
        <v>23</v>
      </c>
      <c r="J1189" s="14" t="s">
        <v>5446</v>
      </c>
      <c r="K1189" t="str">
        <f t="shared" si="57"/>
        <v>Dakisolatie hellend dak</v>
      </c>
      <c r="M1189" t="str">
        <f t="shared" si="58"/>
        <v>dagcentrum</v>
      </c>
      <c r="N1189" s="22" t="str">
        <f t="shared" si="59"/>
        <v>R1</v>
      </c>
    </row>
    <row r="1190" spans="1:14" x14ac:dyDescent="0.3">
      <c r="A1190" s="1">
        <v>4124549516</v>
      </c>
      <c r="B1190" s="62" t="s">
        <v>20</v>
      </c>
      <c r="C1190" s="33">
        <v>411972262</v>
      </c>
      <c r="D1190" s="14" t="s">
        <v>5438</v>
      </c>
      <c r="E1190" s="22" t="s">
        <v>5439</v>
      </c>
      <c r="F1190" s="1" t="s">
        <v>5440</v>
      </c>
      <c r="G1190" s="1" t="s">
        <v>46</v>
      </c>
      <c r="H1190" s="20">
        <v>1076</v>
      </c>
      <c r="I1190" s="1" t="s">
        <v>23</v>
      </c>
      <c r="J1190" s="14" t="s">
        <v>5447</v>
      </c>
      <c r="K1190" t="str">
        <f t="shared" si="57"/>
        <v>Monitoring</v>
      </c>
      <c r="M1190" t="str">
        <f t="shared" si="58"/>
        <v>dagcentrum</v>
      </c>
      <c r="N1190" s="22" t="str">
        <f t="shared" si="59"/>
        <v>R1</v>
      </c>
    </row>
    <row r="1191" spans="1:14" x14ac:dyDescent="0.3">
      <c r="A1191" s="1">
        <v>4120010579</v>
      </c>
      <c r="B1191" s="62" t="s">
        <v>357</v>
      </c>
      <c r="C1191" s="33">
        <v>411975133</v>
      </c>
      <c r="D1191" s="14" t="s">
        <v>1644</v>
      </c>
      <c r="E1191" s="22" t="s">
        <v>6262</v>
      </c>
      <c r="F1191" s="1" t="s">
        <v>1645</v>
      </c>
      <c r="G1191" s="1" t="s">
        <v>88</v>
      </c>
      <c r="H1191" s="20">
        <v>150023</v>
      </c>
      <c r="I1191" s="1" t="s">
        <v>23</v>
      </c>
      <c r="J1191" s="14" t="s">
        <v>1648</v>
      </c>
      <c r="K1191" t="str">
        <f t="shared" si="57"/>
        <v>Vervangen pompen</v>
      </c>
      <c r="M1191" t="str">
        <f t="shared" si="58"/>
        <v>AZ Sint-Blasius</v>
      </c>
      <c r="N1191" s="22" t="str">
        <f t="shared" si="59"/>
        <v>6a</v>
      </c>
    </row>
    <row r="1192" spans="1:14" x14ac:dyDescent="0.3">
      <c r="A1192" s="1">
        <v>4120010579</v>
      </c>
      <c r="B1192" s="62" t="s">
        <v>324</v>
      </c>
      <c r="C1192" s="33">
        <v>411975133</v>
      </c>
      <c r="D1192" s="14" t="s">
        <v>1644</v>
      </c>
      <c r="E1192" s="22" t="s">
        <v>6262</v>
      </c>
      <c r="F1192" s="1" t="s">
        <v>1645</v>
      </c>
      <c r="G1192" s="1" t="s">
        <v>329</v>
      </c>
      <c r="H1192" s="20">
        <v>316419.59999999998</v>
      </c>
      <c r="I1192" s="1" t="s">
        <v>23</v>
      </c>
      <c r="J1192" s="14" t="s">
        <v>1646</v>
      </c>
      <c r="K1192" t="str">
        <f t="shared" si="57"/>
        <v>Relighting/relamping</v>
      </c>
      <c r="M1192" t="str">
        <f t="shared" si="58"/>
        <v>AZ Sint-Blasius</v>
      </c>
      <c r="N1192" s="22" t="str">
        <f t="shared" si="59"/>
        <v>6c</v>
      </c>
    </row>
    <row r="1193" spans="1:14" x14ac:dyDescent="0.3">
      <c r="A1193" s="1">
        <v>4120010579</v>
      </c>
      <c r="B1193" s="62" t="s">
        <v>324</v>
      </c>
      <c r="C1193" s="33">
        <v>411975133</v>
      </c>
      <c r="D1193" s="14" t="s">
        <v>1644</v>
      </c>
      <c r="E1193" s="22" t="s">
        <v>6262</v>
      </c>
      <c r="F1193" s="1" t="s">
        <v>1645</v>
      </c>
      <c r="G1193" s="1" t="s">
        <v>327</v>
      </c>
      <c r="H1193" s="20">
        <v>60270</v>
      </c>
      <c r="I1193" s="1" t="s">
        <v>57</v>
      </c>
      <c r="J1193" s="14" t="s">
        <v>1647</v>
      </c>
      <c r="K1193" t="str">
        <f t="shared" si="57"/>
        <v>Regeltechn. verwarming</v>
      </c>
      <c r="M1193" t="str">
        <f t="shared" si="58"/>
        <v>AZ Sint-Blasius</v>
      </c>
      <c r="N1193" s="22" t="str">
        <f t="shared" si="59"/>
        <v>6c</v>
      </c>
    </row>
    <row r="1194" spans="1:14" x14ac:dyDescent="0.3">
      <c r="A1194" s="1">
        <v>4120010579</v>
      </c>
      <c r="B1194" s="62" t="s">
        <v>20</v>
      </c>
      <c r="C1194" s="33">
        <v>411975133</v>
      </c>
      <c r="D1194" s="14" t="s">
        <v>5448</v>
      </c>
      <c r="E1194" s="22" t="s">
        <v>6262</v>
      </c>
      <c r="F1194" s="1" t="s">
        <v>1645</v>
      </c>
      <c r="G1194" s="1" t="s">
        <v>474</v>
      </c>
      <c r="H1194" s="20">
        <v>471130</v>
      </c>
      <c r="I1194" s="1" t="s">
        <v>23</v>
      </c>
      <c r="J1194" s="14" t="s">
        <v>5449</v>
      </c>
      <c r="K1194" t="str">
        <f t="shared" si="57"/>
        <v>PV-panelen</v>
      </c>
      <c r="M1194" t="str">
        <f t="shared" si="58"/>
        <v>AZ Sint-Blasius</v>
      </c>
      <c r="N1194" s="22" t="str">
        <f t="shared" si="59"/>
        <v>R1</v>
      </c>
    </row>
    <row r="1195" spans="1:14" x14ac:dyDescent="0.3">
      <c r="A1195" s="1">
        <v>4120010579</v>
      </c>
      <c r="B1195" s="62" t="s">
        <v>20</v>
      </c>
      <c r="C1195" s="33">
        <v>411975133</v>
      </c>
      <c r="D1195" s="14" t="s">
        <v>5448</v>
      </c>
      <c r="E1195" s="22" t="s">
        <v>6262</v>
      </c>
      <c r="F1195" s="1" t="s">
        <v>1645</v>
      </c>
      <c r="G1195" s="1" t="s">
        <v>46</v>
      </c>
      <c r="H1195" s="20">
        <v>12796</v>
      </c>
      <c r="I1195" s="1" t="s">
        <v>23</v>
      </c>
      <c r="J1195" s="14" t="s">
        <v>5450</v>
      </c>
      <c r="K1195" t="str">
        <f t="shared" si="57"/>
        <v>Monitoring</v>
      </c>
      <c r="M1195" t="str">
        <f t="shared" si="58"/>
        <v>AZ Sint-Blasius</v>
      </c>
      <c r="N1195" s="22" t="str">
        <f t="shared" si="59"/>
        <v>R1</v>
      </c>
    </row>
    <row r="1196" spans="1:14" x14ac:dyDescent="0.3">
      <c r="A1196" s="1">
        <v>4125633355</v>
      </c>
      <c r="B1196" s="62" t="s">
        <v>357</v>
      </c>
      <c r="C1196" s="33">
        <v>412080645</v>
      </c>
      <c r="D1196" s="14" t="s">
        <v>1656</v>
      </c>
      <c r="E1196" s="22" t="s">
        <v>1650</v>
      </c>
      <c r="F1196" s="1" t="s">
        <v>1657</v>
      </c>
      <c r="G1196" s="1" t="s">
        <v>210</v>
      </c>
      <c r="H1196" s="20">
        <v>168000</v>
      </c>
      <c r="I1196" s="1" t="s">
        <v>23</v>
      </c>
      <c r="J1196" s="14" t="s">
        <v>1658</v>
      </c>
      <c r="K1196" t="str">
        <f t="shared" si="57"/>
        <v>Stookplaatsrenovatie</v>
      </c>
      <c r="M1196" t="str">
        <f t="shared" si="58"/>
        <v>Gebouw A</v>
      </c>
      <c r="N1196" s="22" t="str">
        <f t="shared" si="59"/>
        <v>6a</v>
      </c>
    </row>
    <row r="1197" spans="1:14" x14ac:dyDescent="0.3">
      <c r="A1197" s="1">
        <v>4125633355</v>
      </c>
      <c r="B1197" s="62" t="s">
        <v>357</v>
      </c>
      <c r="C1197" s="33">
        <v>412080645</v>
      </c>
      <c r="D1197" s="14" t="s">
        <v>1656</v>
      </c>
      <c r="E1197" s="22" t="s">
        <v>1650</v>
      </c>
      <c r="F1197" s="1" t="s">
        <v>1657</v>
      </c>
      <c r="G1197" s="1" t="s">
        <v>329</v>
      </c>
      <c r="H1197" s="20">
        <v>33183</v>
      </c>
      <c r="I1197" s="1" t="s">
        <v>23</v>
      </c>
      <c r="J1197" s="14" t="s">
        <v>1661</v>
      </c>
      <c r="K1197" t="str">
        <f t="shared" si="57"/>
        <v>Relighting/relamping</v>
      </c>
      <c r="M1197" t="str">
        <f t="shared" si="58"/>
        <v>Gebouw A</v>
      </c>
      <c r="N1197" s="22" t="str">
        <f t="shared" si="59"/>
        <v>6a</v>
      </c>
    </row>
    <row r="1198" spans="1:14" x14ac:dyDescent="0.3">
      <c r="A1198" s="1">
        <v>4125633355</v>
      </c>
      <c r="B1198" s="62" t="s">
        <v>357</v>
      </c>
      <c r="C1198" s="33">
        <v>412080645</v>
      </c>
      <c r="D1198" s="14" t="s">
        <v>1656</v>
      </c>
      <c r="E1198" s="22" t="s">
        <v>1650</v>
      </c>
      <c r="F1198" s="1" t="s">
        <v>1657</v>
      </c>
      <c r="G1198" s="1" t="s">
        <v>255</v>
      </c>
      <c r="H1198" s="20">
        <v>4527</v>
      </c>
      <c r="I1198" s="1" t="s">
        <v>23</v>
      </c>
      <c r="J1198" s="14" t="s">
        <v>1662</v>
      </c>
      <c r="K1198" t="str">
        <f t="shared" si="57"/>
        <v>Gebouwisolatie</v>
      </c>
      <c r="M1198" t="str">
        <f t="shared" si="58"/>
        <v>Gebouw A</v>
      </c>
      <c r="N1198" s="22" t="str">
        <f t="shared" si="59"/>
        <v>6a</v>
      </c>
    </row>
    <row r="1199" spans="1:14" x14ac:dyDescent="0.3">
      <c r="A1199" s="1">
        <v>4125633355</v>
      </c>
      <c r="B1199" s="62" t="s">
        <v>357</v>
      </c>
      <c r="C1199" s="33">
        <v>412080645</v>
      </c>
      <c r="D1199" s="14" t="s">
        <v>1649</v>
      </c>
      <c r="E1199" s="22" t="s">
        <v>1650</v>
      </c>
      <c r="F1199" s="1" t="s">
        <v>1659</v>
      </c>
      <c r="G1199" s="1" t="s">
        <v>329</v>
      </c>
      <c r="H1199" s="20">
        <v>66007</v>
      </c>
      <c r="I1199" s="1" t="s">
        <v>23</v>
      </c>
      <c r="J1199" s="14" t="s">
        <v>1660</v>
      </c>
      <c r="K1199" t="str">
        <f t="shared" si="57"/>
        <v>Relighting/relamping</v>
      </c>
      <c r="M1199" t="str">
        <f t="shared" si="58"/>
        <v>Gebouw B - C - D</v>
      </c>
      <c r="N1199" s="22" t="str">
        <f t="shared" si="59"/>
        <v>6a</v>
      </c>
    </row>
    <row r="1200" spans="1:14" x14ac:dyDescent="0.3">
      <c r="A1200" s="1">
        <v>4125633355</v>
      </c>
      <c r="B1200" s="62" t="s">
        <v>357</v>
      </c>
      <c r="C1200" s="33">
        <v>412080645</v>
      </c>
      <c r="D1200" s="14" t="s">
        <v>1653</v>
      </c>
      <c r="E1200" s="22" t="s">
        <v>1650</v>
      </c>
      <c r="F1200" s="1" t="s">
        <v>1654</v>
      </c>
      <c r="G1200" s="1" t="s">
        <v>210</v>
      </c>
      <c r="H1200" s="20">
        <v>540000</v>
      </c>
      <c r="I1200" s="1" t="s">
        <v>57</v>
      </c>
      <c r="J1200" s="14" t="s">
        <v>1655</v>
      </c>
      <c r="K1200" t="str">
        <f t="shared" si="57"/>
        <v>Stookplaatsrenovatie</v>
      </c>
      <c r="M1200" t="str">
        <f t="shared" si="58"/>
        <v>Gebouw E - F- G - H - I</v>
      </c>
      <c r="N1200" s="22" t="str">
        <f t="shared" si="59"/>
        <v>6a</v>
      </c>
    </row>
    <row r="1201" spans="1:14" x14ac:dyDescent="0.3">
      <c r="A1201" s="1">
        <v>4125633355</v>
      </c>
      <c r="B1201" s="62" t="s">
        <v>357</v>
      </c>
      <c r="C1201" s="33">
        <v>412080645</v>
      </c>
      <c r="D1201" s="14" t="s">
        <v>1649</v>
      </c>
      <c r="E1201" s="22" t="s">
        <v>1650</v>
      </c>
      <c r="F1201" s="1" t="s">
        <v>1651</v>
      </c>
      <c r="G1201" s="1" t="s">
        <v>210</v>
      </c>
      <c r="H1201" s="20">
        <v>1120</v>
      </c>
      <c r="I1201" s="1" t="s">
        <v>23</v>
      </c>
      <c r="J1201" s="14" t="s">
        <v>1663</v>
      </c>
      <c r="K1201" t="str">
        <f t="shared" si="57"/>
        <v>Stookplaatsrenovatie</v>
      </c>
      <c r="M1201" t="str">
        <f t="shared" si="58"/>
        <v>Gebouw W</v>
      </c>
      <c r="N1201" s="22" t="str">
        <f t="shared" si="59"/>
        <v>6a</v>
      </c>
    </row>
    <row r="1202" spans="1:14" x14ac:dyDescent="0.3">
      <c r="A1202" s="1">
        <v>4125633355</v>
      </c>
      <c r="B1202" s="62" t="s">
        <v>324</v>
      </c>
      <c r="C1202" s="33">
        <v>412080645</v>
      </c>
      <c r="D1202" s="14" t="s">
        <v>1649</v>
      </c>
      <c r="E1202" s="22" t="s">
        <v>1650</v>
      </c>
      <c r="F1202" s="1" t="s">
        <v>1651</v>
      </c>
      <c r="G1202" s="1" t="s">
        <v>329</v>
      </c>
      <c r="H1202" s="20">
        <v>6300</v>
      </c>
      <c r="I1202" s="1" t="s">
        <v>23</v>
      </c>
      <c r="J1202" s="14" t="s">
        <v>1652</v>
      </c>
      <c r="K1202" t="str">
        <f t="shared" si="57"/>
        <v>Relighting/relamping</v>
      </c>
      <c r="M1202" t="str">
        <f t="shared" si="58"/>
        <v>Gebouw W</v>
      </c>
      <c r="N1202" s="22" t="str">
        <f t="shared" si="59"/>
        <v>6c</v>
      </c>
    </row>
    <row r="1203" spans="1:14" x14ac:dyDescent="0.3">
      <c r="A1203" s="1">
        <v>4129567794</v>
      </c>
      <c r="B1203" s="62">
        <v>7</v>
      </c>
      <c r="C1203" s="33">
        <v>412474088</v>
      </c>
      <c r="D1203" s="14" t="s">
        <v>1664</v>
      </c>
      <c r="E1203" s="22" t="s">
        <v>1665</v>
      </c>
      <c r="F1203" s="1" t="s">
        <v>1665</v>
      </c>
      <c r="G1203" s="1" t="s">
        <v>242</v>
      </c>
      <c r="H1203" s="20">
        <v>15000</v>
      </c>
      <c r="I1203" s="1" t="s">
        <v>23</v>
      </c>
      <c r="J1203" s="14" t="s">
        <v>1666</v>
      </c>
      <c r="K1203" t="str">
        <f t="shared" si="57"/>
        <v>Regeltechnisch</v>
      </c>
      <c r="M1203" t="str">
        <f t="shared" si="58"/>
        <v>Kinderdagverblijf Sint-Karel</v>
      </c>
      <c r="N1203" s="22">
        <f t="shared" si="59"/>
        <v>7</v>
      </c>
    </row>
    <row r="1204" spans="1:14" x14ac:dyDescent="0.3">
      <c r="A1204" s="1">
        <v>4129567794</v>
      </c>
      <c r="B1204" s="62">
        <v>7</v>
      </c>
      <c r="C1204" s="33">
        <v>412474088</v>
      </c>
      <c r="D1204" s="14" t="s">
        <v>1664</v>
      </c>
      <c r="E1204" s="22" t="s">
        <v>1665</v>
      </c>
      <c r="F1204" s="1" t="s">
        <v>1665</v>
      </c>
      <c r="G1204" s="1" t="s">
        <v>46</v>
      </c>
      <c r="H1204" s="20">
        <v>2855</v>
      </c>
      <c r="I1204" s="1" t="s">
        <v>23</v>
      </c>
      <c r="J1204" s="14" t="s">
        <v>1667</v>
      </c>
      <c r="K1204" t="str">
        <f t="shared" si="57"/>
        <v>Monitoring</v>
      </c>
      <c r="M1204" t="str">
        <f t="shared" si="58"/>
        <v>Kinderdagverblijf Sint-Karel</v>
      </c>
      <c r="N1204" s="22">
        <f t="shared" si="59"/>
        <v>7</v>
      </c>
    </row>
    <row r="1205" spans="1:14" x14ac:dyDescent="0.3">
      <c r="A1205" s="1">
        <v>4127289557</v>
      </c>
      <c r="B1205" s="62" t="s">
        <v>20</v>
      </c>
      <c r="C1205" s="33">
        <v>412703029</v>
      </c>
      <c r="D1205" s="14" t="s">
        <v>5451</v>
      </c>
      <c r="E1205" s="22" t="s">
        <v>5452</v>
      </c>
      <c r="F1205" s="1" t="s">
        <v>5453</v>
      </c>
      <c r="G1205" s="1" t="s">
        <v>474</v>
      </c>
      <c r="H1205" s="20">
        <v>2165</v>
      </c>
      <c r="I1205" s="1" t="s">
        <v>23</v>
      </c>
      <c r="J1205" s="14" t="s">
        <v>5454</v>
      </c>
      <c r="K1205" t="str">
        <f t="shared" si="57"/>
        <v>PV-panelen</v>
      </c>
      <c r="M1205" t="str">
        <f t="shared" si="58"/>
        <v>Assistentiewoningen De Amberboom (</v>
      </c>
      <c r="N1205" s="22" t="str">
        <f t="shared" si="59"/>
        <v>R1</v>
      </c>
    </row>
    <row r="1206" spans="1:14" x14ac:dyDescent="0.3">
      <c r="A1206" s="1">
        <v>4127289557</v>
      </c>
      <c r="B1206" s="62" t="s">
        <v>20</v>
      </c>
      <c r="C1206" s="33">
        <v>412703029</v>
      </c>
      <c r="D1206" s="14" t="s">
        <v>5459</v>
      </c>
      <c r="E1206" s="22" t="s">
        <v>5452</v>
      </c>
      <c r="F1206" s="1" t="s">
        <v>2774</v>
      </c>
      <c r="G1206" s="1" t="s">
        <v>474</v>
      </c>
      <c r="H1206" s="20">
        <v>97320</v>
      </c>
      <c r="I1206" s="1" t="s">
        <v>23</v>
      </c>
      <c r="J1206" s="14" t="s">
        <v>5460</v>
      </c>
      <c r="K1206" t="str">
        <f t="shared" si="57"/>
        <v>PV-panelen</v>
      </c>
      <c r="M1206" t="str">
        <f t="shared" si="58"/>
        <v>WZC Heilige Familie</v>
      </c>
      <c r="N1206" s="22" t="str">
        <f t="shared" si="59"/>
        <v>R1</v>
      </c>
    </row>
    <row r="1207" spans="1:14" x14ac:dyDescent="0.3">
      <c r="A1207" s="1">
        <v>4127289557</v>
      </c>
      <c r="B1207" s="62" t="s">
        <v>20</v>
      </c>
      <c r="C1207" s="33">
        <v>412703029</v>
      </c>
      <c r="D1207" s="14" t="s">
        <v>5455</v>
      </c>
      <c r="E1207" s="22" t="s">
        <v>5452</v>
      </c>
      <c r="F1207" s="1" t="s">
        <v>3849</v>
      </c>
      <c r="G1207" s="1" t="s">
        <v>56</v>
      </c>
      <c r="H1207" s="20">
        <v>1269</v>
      </c>
      <c r="I1207" s="1" t="s">
        <v>23</v>
      </c>
      <c r="J1207" s="14" t="s">
        <v>5456</v>
      </c>
      <c r="K1207" t="str">
        <f t="shared" si="57"/>
        <v>Overige</v>
      </c>
      <c r="M1207" t="str">
        <f t="shared" si="58"/>
        <v>WZC Sint-Jozef</v>
      </c>
      <c r="N1207" s="22" t="str">
        <f t="shared" si="59"/>
        <v>R1</v>
      </c>
    </row>
    <row r="1208" spans="1:14" x14ac:dyDescent="0.3">
      <c r="A1208" s="1">
        <v>4127289557</v>
      </c>
      <c r="B1208" s="62" t="s">
        <v>20</v>
      </c>
      <c r="C1208" s="33">
        <v>412703029</v>
      </c>
      <c r="D1208" s="14" t="s">
        <v>5455</v>
      </c>
      <c r="E1208" s="22" t="s">
        <v>5452</v>
      </c>
      <c r="F1208" s="1" t="s">
        <v>3849</v>
      </c>
      <c r="G1208" s="1" t="s">
        <v>474</v>
      </c>
      <c r="H1208" s="20">
        <v>2893</v>
      </c>
      <c r="I1208" s="1" t="s">
        <v>23</v>
      </c>
      <c r="J1208" s="14" t="s">
        <v>5457</v>
      </c>
      <c r="K1208" t="str">
        <f t="shared" si="57"/>
        <v>PV-panelen</v>
      </c>
      <c r="M1208" t="str">
        <f t="shared" si="58"/>
        <v>WZC Sint-Jozef</v>
      </c>
      <c r="N1208" s="22" t="str">
        <f t="shared" si="59"/>
        <v>R1</v>
      </c>
    </row>
    <row r="1209" spans="1:14" x14ac:dyDescent="0.3">
      <c r="A1209" s="1">
        <v>4127289557</v>
      </c>
      <c r="B1209" s="62" t="s">
        <v>20</v>
      </c>
      <c r="C1209" s="33">
        <v>412703029</v>
      </c>
      <c r="D1209" s="14" t="s">
        <v>5455</v>
      </c>
      <c r="E1209" s="22" t="s">
        <v>5452</v>
      </c>
      <c r="F1209" s="1" t="s">
        <v>3849</v>
      </c>
      <c r="G1209" s="1" t="s">
        <v>5258</v>
      </c>
      <c r="H1209" s="20">
        <v>1070.4000000000001</v>
      </c>
      <c r="I1209" s="1" t="s">
        <v>23</v>
      </c>
      <c r="J1209" s="14" t="s">
        <v>5458</v>
      </c>
      <c r="K1209" t="str">
        <f t="shared" si="57"/>
        <v>Relighting</v>
      </c>
      <c r="M1209" t="str">
        <f t="shared" si="58"/>
        <v>WZC Sint-Jozef</v>
      </c>
      <c r="N1209" s="22" t="str">
        <f t="shared" si="59"/>
        <v>R1</v>
      </c>
    </row>
    <row r="1210" spans="1:14" x14ac:dyDescent="0.3">
      <c r="A1210" s="1">
        <v>4132123442</v>
      </c>
      <c r="B1210" s="62">
        <v>7</v>
      </c>
      <c r="C1210" s="33">
        <v>412729654</v>
      </c>
      <c r="D1210" s="14" t="s">
        <v>1668</v>
      </c>
      <c r="E1210" s="22" t="s">
        <v>5462</v>
      </c>
      <c r="F1210" s="1" t="s">
        <v>1669</v>
      </c>
      <c r="G1210" s="1" t="s">
        <v>195</v>
      </c>
      <c r="H1210" s="20">
        <v>39000</v>
      </c>
      <c r="I1210" s="1" t="s">
        <v>23</v>
      </c>
      <c r="J1210" s="14" t="s">
        <v>1670</v>
      </c>
      <c r="K1210" t="str">
        <f t="shared" si="57"/>
        <v>Dakisolatie</v>
      </c>
      <c r="M1210" t="str">
        <f t="shared" si="58"/>
        <v>Het Speelhuis - Buitenschoolse Opvang</v>
      </c>
      <c r="N1210" s="22">
        <f t="shared" si="59"/>
        <v>7</v>
      </c>
    </row>
    <row r="1211" spans="1:14" x14ac:dyDescent="0.3">
      <c r="A1211" s="1">
        <v>4132123442</v>
      </c>
      <c r="B1211" s="62">
        <v>7</v>
      </c>
      <c r="C1211" s="33">
        <v>412729654</v>
      </c>
      <c r="D1211" s="14" t="s">
        <v>1668</v>
      </c>
      <c r="E1211" s="22" t="s">
        <v>5462</v>
      </c>
      <c r="F1211" s="1" t="s">
        <v>1669</v>
      </c>
      <c r="G1211" s="1" t="s">
        <v>129</v>
      </c>
      <c r="H1211" s="20">
        <v>21600</v>
      </c>
      <c r="I1211" s="1" t="s">
        <v>23</v>
      </c>
      <c r="J1211" s="14" t="s">
        <v>1671</v>
      </c>
      <c r="K1211" t="str">
        <f t="shared" ref="K1211:K1274" si="60">G1211</f>
        <v>Renovatie beglazing</v>
      </c>
      <c r="M1211" t="str">
        <f t="shared" ref="M1211:M1274" si="61">F1211</f>
        <v>Het Speelhuis - Buitenschoolse Opvang</v>
      </c>
      <c r="N1211" s="22">
        <f t="shared" ref="N1211:N1274" si="62">B1211</f>
        <v>7</v>
      </c>
    </row>
    <row r="1212" spans="1:14" x14ac:dyDescent="0.3">
      <c r="A1212" s="1">
        <v>4132123442</v>
      </c>
      <c r="B1212" s="62">
        <v>7</v>
      </c>
      <c r="C1212" s="33">
        <v>412729654</v>
      </c>
      <c r="D1212" s="14" t="s">
        <v>1668</v>
      </c>
      <c r="E1212" s="22" t="s">
        <v>5462</v>
      </c>
      <c r="F1212" s="1" t="s">
        <v>1669</v>
      </c>
      <c r="G1212" s="1" t="s">
        <v>62</v>
      </c>
      <c r="H1212" s="20">
        <v>3445</v>
      </c>
      <c r="I1212" s="1" t="s">
        <v>23</v>
      </c>
      <c r="J1212" s="14" t="s">
        <v>1672</v>
      </c>
      <c r="K1212" t="str">
        <f t="shared" si="60"/>
        <v>Muurisolatie</v>
      </c>
      <c r="M1212" t="str">
        <f t="shared" si="61"/>
        <v>Het Speelhuis - Buitenschoolse Opvang</v>
      </c>
      <c r="N1212" s="22">
        <f t="shared" si="62"/>
        <v>7</v>
      </c>
    </row>
    <row r="1213" spans="1:14" x14ac:dyDescent="0.3">
      <c r="A1213" s="1">
        <v>4132123442</v>
      </c>
      <c r="B1213" s="62">
        <v>7</v>
      </c>
      <c r="C1213" s="33">
        <v>412729654</v>
      </c>
      <c r="D1213" s="14" t="s">
        <v>1668</v>
      </c>
      <c r="E1213" s="22" t="s">
        <v>5462</v>
      </c>
      <c r="F1213" s="1" t="s">
        <v>1669</v>
      </c>
      <c r="G1213" s="1" t="s">
        <v>43</v>
      </c>
      <c r="H1213" s="20">
        <v>165</v>
      </c>
      <c r="I1213" s="1" t="s">
        <v>23</v>
      </c>
      <c r="J1213" s="20" t="s">
        <v>1673</v>
      </c>
      <c r="K1213" t="str">
        <f t="shared" si="60"/>
        <v>Regeltechn.verwarming</v>
      </c>
      <c r="M1213" t="str">
        <f t="shared" si="61"/>
        <v>Het Speelhuis - Buitenschoolse Opvang</v>
      </c>
      <c r="N1213" s="22">
        <f t="shared" si="62"/>
        <v>7</v>
      </c>
    </row>
    <row r="1214" spans="1:14" x14ac:dyDescent="0.3">
      <c r="A1214" s="1">
        <v>4132123442</v>
      </c>
      <c r="B1214" s="62">
        <v>13</v>
      </c>
      <c r="C1214" s="33">
        <v>412729654</v>
      </c>
      <c r="D1214" s="14" t="s">
        <v>6050</v>
      </c>
      <c r="E1214" s="22" t="s">
        <v>5462</v>
      </c>
      <c r="F1214" s="1" t="s">
        <v>5463</v>
      </c>
      <c r="G1214" s="1" t="s">
        <v>427</v>
      </c>
      <c r="H1214" s="14">
        <v>30700</v>
      </c>
      <c r="I1214" s="1" t="s">
        <v>23</v>
      </c>
      <c r="J1214" s="20" t="s">
        <v>6051</v>
      </c>
      <c r="K1214" t="str">
        <f t="shared" si="60"/>
        <v>Renovatie ventilatie</v>
      </c>
      <c r="M1214" t="str">
        <f t="shared" si="61"/>
        <v>Erasmuslaan</v>
      </c>
      <c r="N1214" s="22">
        <f t="shared" si="62"/>
        <v>13</v>
      </c>
    </row>
    <row r="1215" spans="1:14" x14ac:dyDescent="0.3">
      <c r="A1215" s="1">
        <v>4132123442</v>
      </c>
      <c r="B1215" s="62" t="s">
        <v>20</v>
      </c>
      <c r="C1215" s="33">
        <v>412729654</v>
      </c>
      <c r="D1215" s="14" t="s">
        <v>5461</v>
      </c>
      <c r="E1215" s="22" t="s">
        <v>5462</v>
      </c>
      <c r="F1215" s="1" t="s">
        <v>5463</v>
      </c>
      <c r="G1215" s="1" t="s">
        <v>5258</v>
      </c>
      <c r="H1215" s="20">
        <v>53</v>
      </c>
      <c r="I1215" s="1" t="s">
        <v>23</v>
      </c>
      <c r="J1215" s="14" t="s">
        <v>5464</v>
      </c>
      <c r="K1215" t="str">
        <f t="shared" si="60"/>
        <v>Relighting</v>
      </c>
      <c r="M1215" t="str">
        <f t="shared" si="61"/>
        <v>Erasmuslaan</v>
      </c>
      <c r="N1215" s="22" t="str">
        <f t="shared" si="62"/>
        <v>R1</v>
      </c>
    </row>
    <row r="1216" spans="1:14" x14ac:dyDescent="0.3">
      <c r="A1216" s="1">
        <v>4132123442</v>
      </c>
      <c r="B1216" s="62" t="s">
        <v>20</v>
      </c>
      <c r="C1216" s="33">
        <v>412729654</v>
      </c>
      <c r="D1216" s="14" t="s">
        <v>5461</v>
      </c>
      <c r="E1216" s="22" t="s">
        <v>5462</v>
      </c>
      <c r="F1216" s="1" t="s">
        <v>5463</v>
      </c>
      <c r="G1216" s="1" t="s">
        <v>5253</v>
      </c>
      <c r="H1216" s="20">
        <v>1263</v>
      </c>
      <c r="I1216" s="1" t="s">
        <v>23</v>
      </c>
      <c r="J1216" s="14" t="s">
        <v>5465</v>
      </c>
      <c r="K1216" t="str">
        <f t="shared" si="60"/>
        <v>Relamping</v>
      </c>
      <c r="M1216" t="str">
        <f t="shared" si="61"/>
        <v>Erasmuslaan</v>
      </c>
      <c r="N1216" s="22" t="str">
        <f t="shared" si="62"/>
        <v>R1</v>
      </c>
    </row>
    <row r="1217" spans="1:14" x14ac:dyDescent="0.3">
      <c r="A1217" s="1">
        <v>4132123442</v>
      </c>
      <c r="B1217" s="62" t="s">
        <v>20</v>
      </c>
      <c r="C1217" s="76">
        <v>412729654</v>
      </c>
      <c r="D1217" s="14" t="s">
        <v>5461</v>
      </c>
      <c r="E1217" s="22" t="s">
        <v>5462</v>
      </c>
      <c r="F1217" s="1" t="s">
        <v>5463</v>
      </c>
      <c r="G1217" s="1" t="s">
        <v>5258</v>
      </c>
      <c r="H1217" s="20">
        <v>43165</v>
      </c>
      <c r="I1217" s="1" t="s">
        <v>23</v>
      </c>
      <c r="J1217" s="14" t="s">
        <v>5466</v>
      </c>
      <c r="K1217" t="str">
        <f t="shared" si="60"/>
        <v>Relighting</v>
      </c>
      <c r="M1217" t="str">
        <f t="shared" si="61"/>
        <v>Erasmuslaan</v>
      </c>
      <c r="N1217" s="22" t="str">
        <f t="shared" si="62"/>
        <v>R1</v>
      </c>
    </row>
    <row r="1218" spans="1:14" x14ac:dyDescent="0.3">
      <c r="A1218" s="1">
        <v>4132289716</v>
      </c>
      <c r="B1218" s="62">
        <v>11</v>
      </c>
      <c r="C1218" s="33">
        <v>412746282</v>
      </c>
      <c r="D1218" s="14" t="s">
        <v>1674</v>
      </c>
      <c r="E1218" s="22" t="s">
        <v>1675</v>
      </c>
      <c r="F1218" s="1" t="s">
        <v>1676</v>
      </c>
      <c r="G1218" s="1" t="s">
        <v>190</v>
      </c>
      <c r="H1218" s="20">
        <v>152772</v>
      </c>
      <c r="I1218" s="1" t="s">
        <v>23</v>
      </c>
      <c r="J1218" s="20" t="s">
        <v>1677</v>
      </c>
      <c r="K1218" t="str">
        <f t="shared" si="60"/>
        <v>Warmtepompen en koeling</v>
      </c>
      <c r="M1218" t="str">
        <f t="shared" si="61"/>
        <v>Kasteel</v>
      </c>
      <c r="N1218" s="22">
        <f t="shared" si="62"/>
        <v>11</v>
      </c>
    </row>
    <row r="1219" spans="1:14" x14ac:dyDescent="0.3">
      <c r="A1219" s="1">
        <v>4132289716</v>
      </c>
      <c r="B1219" s="62">
        <v>11</v>
      </c>
      <c r="C1219" s="33">
        <v>412746282</v>
      </c>
      <c r="D1219" s="14" t="s">
        <v>1674</v>
      </c>
      <c r="E1219" s="22" t="s">
        <v>1675</v>
      </c>
      <c r="F1219" s="1" t="s">
        <v>1676</v>
      </c>
      <c r="G1219" s="1" t="s">
        <v>269</v>
      </c>
      <c r="H1219" s="20">
        <v>68502.600000000006</v>
      </c>
      <c r="I1219" s="1" t="s">
        <v>23</v>
      </c>
      <c r="J1219" s="20" t="s">
        <v>1678</v>
      </c>
      <c r="K1219" t="str">
        <f t="shared" si="60"/>
        <v>Schrijnwerkrenovatie Aluminium</v>
      </c>
      <c r="M1219" t="str">
        <f t="shared" si="61"/>
        <v>Kasteel</v>
      </c>
      <c r="N1219" s="22">
        <f t="shared" si="62"/>
        <v>11</v>
      </c>
    </row>
    <row r="1220" spans="1:14" x14ac:dyDescent="0.3">
      <c r="A1220" s="1">
        <v>4132289716</v>
      </c>
      <c r="B1220" s="62">
        <v>11</v>
      </c>
      <c r="C1220" s="33">
        <v>412746282</v>
      </c>
      <c r="D1220" s="14" t="s">
        <v>1674</v>
      </c>
      <c r="E1220" s="22" t="s">
        <v>1675</v>
      </c>
      <c r="F1220" s="1" t="s">
        <v>1676</v>
      </c>
      <c r="G1220" s="1" t="s">
        <v>267</v>
      </c>
      <c r="H1220" s="20">
        <v>47250</v>
      </c>
      <c r="I1220" s="1" t="s">
        <v>23</v>
      </c>
      <c r="J1220" s="20" t="s">
        <v>1679</v>
      </c>
      <c r="K1220" t="str">
        <f t="shared" si="60"/>
        <v>Binnenmuurisolatie</v>
      </c>
      <c r="M1220" t="str">
        <f t="shared" si="61"/>
        <v>Kasteel</v>
      </c>
      <c r="N1220" s="22">
        <f t="shared" si="62"/>
        <v>11</v>
      </c>
    </row>
    <row r="1221" spans="1:14" x14ac:dyDescent="0.3">
      <c r="A1221" s="1">
        <v>4132289716</v>
      </c>
      <c r="B1221" s="62">
        <v>11</v>
      </c>
      <c r="C1221" s="33">
        <v>412746282</v>
      </c>
      <c r="D1221" s="14" t="s">
        <v>1674</v>
      </c>
      <c r="E1221" s="22" t="s">
        <v>1675</v>
      </c>
      <c r="F1221" s="1" t="s">
        <v>1676</v>
      </c>
      <c r="G1221" s="1" t="s">
        <v>67</v>
      </c>
      <c r="H1221" s="20">
        <v>10920</v>
      </c>
      <c r="I1221" s="1" t="s">
        <v>23</v>
      </c>
      <c r="J1221" s="20" t="s">
        <v>1680</v>
      </c>
      <c r="K1221" t="str">
        <f t="shared" si="60"/>
        <v>Zoldervloer</v>
      </c>
      <c r="M1221" t="str">
        <f t="shared" si="61"/>
        <v>Kasteel</v>
      </c>
      <c r="N1221" s="22">
        <f t="shared" si="62"/>
        <v>11</v>
      </c>
    </row>
    <row r="1222" spans="1:14" x14ac:dyDescent="0.3">
      <c r="A1222" s="1">
        <v>4132289716</v>
      </c>
      <c r="B1222" s="66">
        <v>11</v>
      </c>
      <c r="C1222" s="33">
        <v>412746282</v>
      </c>
      <c r="D1222" s="26" t="s">
        <v>1674</v>
      </c>
      <c r="E1222" s="22" t="s">
        <v>1675</v>
      </c>
      <c r="F1222" s="38" t="s">
        <v>1676</v>
      </c>
      <c r="G1222" s="38" t="s">
        <v>198</v>
      </c>
      <c r="H1222" s="54">
        <v>10920</v>
      </c>
      <c r="I1222" s="1" t="s">
        <v>23</v>
      </c>
      <c r="J1222" s="26" t="s">
        <v>1681</v>
      </c>
      <c r="K1222" t="str">
        <f t="shared" si="60"/>
        <v>Vloerisolatie (onder de vloerplaat)</v>
      </c>
      <c r="M1222" t="str">
        <f t="shared" si="61"/>
        <v>Kasteel</v>
      </c>
      <c r="N1222" s="22">
        <f t="shared" si="62"/>
        <v>11</v>
      </c>
    </row>
    <row r="1223" spans="1:14" x14ac:dyDescent="0.3">
      <c r="A1223" s="1">
        <v>4132754942</v>
      </c>
      <c r="B1223" s="62">
        <v>2</v>
      </c>
      <c r="C1223" s="33">
        <v>412792804</v>
      </c>
      <c r="D1223" s="14" t="s">
        <v>1682</v>
      </c>
      <c r="E1223" s="22" t="s">
        <v>1683</v>
      </c>
      <c r="F1223" s="1" t="s">
        <v>1684</v>
      </c>
      <c r="G1223" s="1" t="s">
        <v>210</v>
      </c>
      <c r="H1223" s="45">
        <v>10092</v>
      </c>
      <c r="I1223" s="1" t="s">
        <v>23</v>
      </c>
      <c r="J1223" s="14" t="s">
        <v>1685</v>
      </c>
      <c r="K1223" t="str">
        <f t="shared" si="60"/>
        <v>Stookplaatsrenovatie</v>
      </c>
      <c r="M1223" t="str">
        <f t="shared" si="61"/>
        <v>De Leeuwerik</v>
      </c>
      <c r="N1223" s="22">
        <f t="shared" si="62"/>
        <v>2</v>
      </c>
    </row>
    <row r="1224" spans="1:14" x14ac:dyDescent="0.3">
      <c r="A1224" s="1">
        <v>4132754942</v>
      </c>
      <c r="B1224" s="62">
        <v>2</v>
      </c>
      <c r="C1224" s="33">
        <v>412792804</v>
      </c>
      <c r="D1224" s="14" t="s">
        <v>1682</v>
      </c>
      <c r="E1224" s="22" t="s">
        <v>1683</v>
      </c>
      <c r="F1224" s="1" t="s">
        <v>1684</v>
      </c>
      <c r="G1224" s="1" t="s">
        <v>109</v>
      </c>
      <c r="H1224" s="45">
        <v>5088</v>
      </c>
      <c r="I1224" s="1" t="s">
        <v>23</v>
      </c>
      <c r="J1224" s="14" t="s">
        <v>1689</v>
      </c>
      <c r="K1224" t="str">
        <f t="shared" si="60"/>
        <v>Zonneboiler</v>
      </c>
      <c r="M1224" t="str">
        <f t="shared" si="61"/>
        <v>De Leeuwerik</v>
      </c>
      <c r="N1224" s="22">
        <f t="shared" si="62"/>
        <v>2</v>
      </c>
    </row>
    <row r="1225" spans="1:14" x14ac:dyDescent="0.3">
      <c r="A1225" s="1">
        <v>4132754942</v>
      </c>
      <c r="B1225" s="62">
        <v>2</v>
      </c>
      <c r="C1225" s="33">
        <v>412792804</v>
      </c>
      <c r="D1225" s="14" t="s">
        <v>1682</v>
      </c>
      <c r="E1225" s="22" t="s">
        <v>1683</v>
      </c>
      <c r="F1225" s="1" t="s">
        <v>1684</v>
      </c>
      <c r="G1225" s="1" t="s">
        <v>195</v>
      </c>
      <c r="H1225" s="45">
        <v>4288</v>
      </c>
      <c r="I1225" s="1" t="s">
        <v>23</v>
      </c>
      <c r="J1225" s="14" t="s">
        <v>1690</v>
      </c>
      <c r="K1225" t="str">
        <f t="shared" si="60"/>
        <v>Dakisolatie</v>
      </c>
      <c r="M1225" t="str">
        <f t="shared" si="61"/>
        <v>De Leeuwerik</v>
      </c>
      <c r="N1225" s="22">
        <f t="shared" si="62"/>
        <v>2</v>
      </c>
    </row>
    <row r="1226" spans="1:14" x14ac:dyDescent="0.3">
      <c r="A1226" s="1">
        <v>4132754942</v>
      </c>
      <c r="B1226" s="62">
        <v>2</v>
      </c>
      <c r="C1226" s="33">
        <v>412792804</v>
      </c>
      <c r="D1226" s="14" t="s">
        <v>1691</v>
      </c>
      <c r="E1226" s="22" t="s">
        <v>1683</v>
      </c>
      <c r="F1226" s="1" t="s">
        <v>1692</v>
      </c>
      <c r="G1226" s="1" t="s">
        <v>109</v>
      </c>
      <c r="H1226" s="45">
        <v>4047</v>
      </c>
      <c r="I1226" s="1" t="s">
        <v>23</v>
      </c>
      <c r="J1226" s="14" t="s">
        <v>1693</v>
      </c>
      <c r="K1226" t="str">
        <f t="shared" si="60"/>
        <v>Zonneboiler</v>
      </c>
      <c r="M1226" t="str">
        <f t="shared" si="61"/>
        <v>De Pitstop</v>
      </c>
      <c r="N1226" s="22">
        <f t="shared" si="62"/>
        <v>2</v>
      </c>
    </row>
    <row r="1227" spans="1:14" x14ac:dyDescent="0.3">
      <c r="A1227" s="1">
        <v>4132754942</v>
      </c>
      <c r="B1227" s="62">
        <v>2</v>
      </c>
      <c r="C1227" s="33">
        <v>412792804</v>
      </c>
      <c r="D1227" s="14" t="s">
        <v>1686</v>
      </c>
      <c r="E1227" s="22" t="s">
        <v>1683</v>
      </c>
      <c r="F1227" s="1" t="s">
        <v>1687</v>
      </c>
      <c r="G1227" s="1" t="s">
        <v>109</v>
      </c>
      <c r="H1227" s="45">
        <v>5472</v>
      </c>
      <c r="I1227" s="1" t="s">
        <v>23</v>
      </c>
      <c r="J1227" s="14" t="s">
        <v>1688</v>
      </c>
      <c r="K1227" t="str">
        <f t="shared" si="60"/>
        <v>Zonneboiler</v>
      </c>
      <c r="M1227" t="str">
        <f t="shared" si="61"/>
        <v>'t Spoor</v>
      </c>
      <c r="N1227" s="22">
        <f t="shared" si="62"/>
        <v>2</v>
      </c>
    </row>
    <row r="1228" spans="1:14" x14ac:dyDescent="0.3">
      <c r="A1228" s="1">
        <v>4132754942</v>
      </c>
      <c r="B1228" s="62">
        <v>2</v>
      </c>
      <c r="C1228" s="33">
        <v>412792804</v>
      </c>
      <c r="D1228" s="14" t="s">
        <v>1686</v>
      </c>
      <c r="E1228" s="22" t="s">
        <v>1683</v>
      </c>
      <c r="F1228" s="1" t="s">
        <v>1687</v>
      </c>
      <c r="G1228" s="1" t="s">
        <v>199</v>
      </c>
      <c r="H1228" s="20">
        <v>2693</v>
      </c>
      <c r="I1228" s="1" t="s">
        <v>23</v>
      </c>
      <c r="J1228" s="14" t="s">
        <v>1694</v>
      </c>
      <c r="K1228" t="str">
        <f t="shared" si="60"/>
        <v>Vloerisolatie</v>
      </c>
      <c r="M1228" t="str">
        <f t="shared" si="61"/>
        <v>'t Spoor</v>
      </c>
      <c r="N1228" s="22">
        <f t="shared" si="62"/>
        <v>2</v>
      </c>
    </row>
    <row r="1229" spans="1:14" x14ac:dyDescent="0.3">
      <c r="A1229" s="1">
        <v>4132754942</v>
      </c>
      <c r="B1229" s="62" t="s">
        <v>20</v>
      </c>
      <c r="C1229" s="33">
        <v>412792804</v>
      </c>
      <c r="D1229" s="14" t="s">
        <v>5472</v>
      </c>
      <c r="E1229" s="22" t="s">
        <v>1683</v>
      </c>
      <c r="F1229" s="1" t="s">
        <v>1684</v>
      </c>
      <c r="G1229" s="1" t="s">
        <v>474</v>
      </c>
      <c r="H1229" s="20">
        <v>4949</v>
      </c>
      <c r="I1229" s="1" t="s">
        <v>23</v>
      </c>
      <c r="J1229" s="14" t="s">
        <v>5473</v>
      </c>
      <c r="K1229" t="str">
        <f t="shared" si="60"/>
        <v>PV-panelen</v>
      </c>
      <c r="M1229" t="str">
        <f t="shared" si="61"/>
        <v>De Leeuwerik</v>
      </c>
      <c r="N1229" s="22" t="str">
        <f t="shared" si="62"/>
        <v>R1</v>
      </c>
    </row>
    <row r="1230" spans="1:14" x14ac:dyDescent="0.3">
      <c r="A1230" s="1">
        <v>4132754942</v>
      </c>
      <c r="B1230" s="62" t="s">
        <v>20</v>
      </c>
      <c r="C1230" s="33">
        <v>412792804</v>
      </c>
      <c r="D1230" s="14" t="s">
        <v>5467</v>
      </c>
      <c r="E1230" s="22" t="s">
        <v>1683</v>
      </c>
      <c r="F1230" s="1" t="s">
        <v>1692</v>
      </c>
      <c r="G1230" s="1" t="s">
        <v>474</v>
      </c>
      <c r="H1230" s="20">
        <v>4877</v>
      </c>
      <c r="I1230" s="1" t="s">
        <v>23</v>
      </c>
      <c r="J1230" s="14" t="s">
        <v>5468</v>
      </c>
      <c r="K1230" t="str">
        <f t="shared" si="60"/>
        <v>PV-panelen</v>
      </c>
      <c r="M1230" t="str">
        <f t="shared" si="61"/>
        <v>De Pitstop</v>
      </c>
      <c r="N1230" s="22" t="str">
        <f t="shared" si="62"/>
        <v>R1</v>
      </c>
    </row>
    <row r="1231" spans="1:14" x14ac:dyDescent="0.3">
      <c r="A1231" s="1">
        <v>4132754942</v>
      </c>
      <c r="B1231" s="62" t="s">
        <v>20</v>
      </c>
      <c r="C1231" s="33">
        <v>412792804</v>
      </c>
      <c r="D1231" s="14" t="s">
        <v>5474</v>
      </c>
      <c r="E1231" s="22" t="s">
        <v>1683</v>
      </c>
      <c r="F1231" s="1" t="s">
        <v>5475</v>
      </c>
      <c r="G1231" s="1" t="s">
        <v>474</v>
      </c>
      <c r="H1231" s="20">
        <v>1259</v>
      </c>
      <c r="I1231" s="1" t="s">
        <v>23</v>
      </c>
      <c r="J1231" s="14" t="s">
        <v>5476</v>
      </c>
      <c r="K1231" t="str">
        <f t="shared" si="60"/>
        <v>PV-panelen</v>
      </c>
      <c r="M1231" t="str">
        <f t="shared" si="61"/>
        <v>Kameleon</v>
      </c>
      <c r="N1231" s="22" t="str">
        <f t="shared" si="62"/>
        <v>R1</v>
      </c>
    </row>
    <row r="1232" spans="1:14" x14ac:dyDescent="0.3">
      <c r="A1232" s="1">
        <v>4132754942</v>
      </c>
      <c r="B1232" s="62" t="s">
        <v>20</v>
      </c>
      <c r="C1232" s="33">
        <v>412792804</v>
      </c>
      <c r="D1232" s="14" t="s">
        <v>5469</v>
      </c>
      <c r="E1232" s="22" t="s">
        <v>1683</v>
      </c>
      <c r="F1232" s="1" t="s">
        <v>5470</v>
      </c>
      <c r="G1232" s="1" t="s">
        <v>474</v>
      </c>
      <c r="H1232" s="20">
        <v>5473</v>
      </c>
      <c r="I1232" s="1" t="s">
        <v>23</v>
      </c>
      <c r="J1232" s="14" t="s">
        <v>5471</v>
      </c>
      <c r="K1232" t="str">
        <f t="shared" si="60"/>
        <v>PV-panelen</v>
      </c>
      <c r="M1232" t="str">
        <f t="shared" si="61"/>
        <v>t Spoor</v>
      </c>
      <c r="N1232" s="22" t="str">
        <f t="shared" si="62"/>
        <v>R1</v>
      </c>
    </row>
    <row r="1233" spans="1:14" x14ac:dyDescent="0.3">
      <c r="A1233" s="1">
        <v>4133555681</v>
      </c>
      <c r="B1233" s="62">
        <v>7</v>
      </c>
      <c r="C1233" s="33">
        <v>412872877</v>
      </c>
      <c r="D1233" s="14" t="s">
        <v>1695</v>
      </c>
      <c r="E1233" s="22" t="s">
        <v>1696</v>
      </c>
      <c r="F1233" s="1" t="s">
        <v>1697</v>
      </c>
      <c r="G1233" s="1" t="s">
        <v>210</v>
      </c>
      <c r="H1233" s="20">
        <v>10561.151999999998</v>
      </c>
      <c r="I1233" s="1" t="s">
        <v>23</v>
      </c>
      <c r="J1233" s="14" t="s">
        <v>1698</v>
      </c>
      <c r="K1233" t="str">
        <f t="shared" si="60"/>
        <v>Stookplaatsrenovatie</v>
      </c>
      <c r="M1233" t="str">
        <f t="shared" si="61"/>
        <v>tck de grens</v>
      </c>
      <c r="N1233" s="22">
        <f t="shared" si="62"/>
        <v>7</v>
      </c>
    </row>
    <row r="1234" spans="1:14" x14ac:dyDescent="0.3">
      <c r="A1234" s="1">
        <v>4133693268</v>
      </c>
      <c r="B1234" s="62" t="s">
        <v>20</v>
      </c>
      <c r="C1234" s="33">
        <v>412886636</v>
      </c>
      <c r="D1234" s="14" t="s">
        <v>5477</v>
      </c>
      <c r="E1234" s="22" t="s">
        <v>5478</v>
      </c>
      <c r="F1234" s="1" t="s">
        <v>5478</v>
      </c>
      <c r="G1234" s="1" t="s">
        <v>5253</v>
      </c>
      <c r="H1234" s="20">
        <v>1485</v>
      </c>
      <c r="I1234" s="1" t="s">
        <v>23</v>
      </c>
      <c r="J1234" s="14" t="s">
        <v>5479</v>
      </c>
      <c r="K1234" t="str">
        <f t="shared" si="60"/>
        <v>Relamping</v>
      </c>
      <c r="M1234" t="str">
        <f t="shared" si="61"/>
        <v>Boterlaarhof</v>
      </c>
      <c r="N1234" s="22" t="str">
        <f t="shared" si="62"/>
        <v>R1</v>
      </c>
    </row>
    <row r="1235" spans="1:14" x14ac:dyDescent="0.3">
      <c r="A1235" s="1">
        <v>4133693268</v>
      </c>
      <c r="B1235" s="62" t="s">
        <v>20</v>
      </c>
      <c r="C1235" s="33">
        <v>412886636</v>
      </c>
      <c r="D1235" s="14" t="s">
        <v>5477</v>
      </c>
      <c r="E1235" s="22" t="s">
        <v>5478</v>
      </c>
      <c r="F1235" s="1" t="s">
        <v>5478</v>
      </c>
      <c r="G1235" s="1" t="s">
        <v>474</v>
      </c>
      <c r="H1235" s="20">
        <v>49668</v>
      </c>
      <c r="I1235" s="1" t="s">
        <v>23</v>
      </c>
      <c r="J1235" s="14" t="s">
        <v>5480</v>
      </c>
      <c r="K1235" t="str">
        <f t="shared" si="60"/>
        <v>PV-panelen</v>
      </c>
      <c r="M1235" t="str">
        <f t="shared" si="61"/>
        <v>Boterlaarhof</v>
      </c>
      <c r="N1235" s="22" t="str">
        <f t="shared" si="62"/>
        <v>R1</v>
      </c>
    </row>
    <row r="1236" spans="1:14" x14ac:dyDescent="0.3">
      <c r="A1236" s="1">
        <v>4134225768</v>
      </c>
      <c r="B1236" s="62">
        <v>8</v>
      </c>
      <c r="C1236" s="33">
        <v>412939886</v>
      </c>
      <c r="D1236" s="14" t="s">
        <v>1702</v>
      </c>
      <c r="E1236" s="22" t="s">
        <v>6264</v>
      </c>
      <c r="F1236" s="1" t="s">
        <v>1700</v>
      </c>
      <c r="G1236" s="1" t="s">
        <v>210</v>
      </c>
      <c r="H1236" s="20">
        <v>104526</v>
      </c>
      <c r="I1236" s="1" t="s">
        <v>23</v>
      </c>
      <c r="J1236" s="14" t="s">
        <v>1703</v>
      </c>
      <c r="K1236" t="str">
        <f t="shared" si="60"/>
        <v>Stookplaatsrenovatie</v>
      </c>
      <c r="M1236" t="str">
        <f t="shared" si="61"/>
        <v>Regionaal Ziekenhuis H. Hart</v>
      </c>
      <c r="N1236" s="22">
        <f t="shared" si="62"/>
        <v>8</v>
      </c>
    </row>
    <row r="1237" spans="1:14" x14ac:dyDescent="0.3">
      <c r="A1237" s="1">
        <v>4134225768</v>
      </c>
      <c r="B1237" s="62">
        <v>8</v>
      </c>
      <c r="C1237" s="33">
        <v>412939886</v>
      </c>
      <c r="D1237" s="14" t="s">
        <v>1702</v>
      </c>
      <c r="E1237" s="22" t="s">
        <v>6264</v>
      </c>
      <c r="F1237" s="1" t="s">
        <v>1700</v>
      </c>
      <c r="G1237" s="1" t="s">
        <v>42</v>
      </c>
      <c r="H1237" s="20">
        <v>18000</v>
      </c>
      <c r="I1237" s="1" t="s">
        <v>23</v>
      </c>
      <c r="J1237" s="14" t="s">
        <v>1704</v>
      </c>
      <c r="K1237" t="str">
        <f t="shared" si="60"/>
        <v>Isoleren pompen/kranen/hydraulica</v>
      </c>
      <c r="M1237" t="str">
        <f t="shared" si="61"/>
        <v>Regionaal Ziekenhuis H. Hart</v>
      </c>
      <c r="N1237" s="22">
        <f t="shared" si="62"/>
        <v>8</v>
      </c>
    </row>
    <row r="1238" spans="1:14" x14ac:dyDescent="0.3">
      <c r="A1238" s="1">
        <v>4134225768</v>
      </c>
      <c r="B1238" s="62">
        <v>8</v>
      </c>
      <c r="C1238" s="33">
        <v>412939886</v>
      </c>
      <c r="D1238" s="14" t="s">
        <v>1702</v>
      </c>
      <c r="E1238" s="22" t="s">
        <v>6264</v>
      </c>
      <c r="F1238" s="1" t="s">
        <v>1700</v>
      </c>
      <c r="G1238" s="1" t="s">
        <v>242</v>
      </c>
      <c r="H1238" s="20">
        <v>17320</v>
      </c>
      <c r="I1238" s="1" t="s">
        <v>23</v>
      </c>
      <c r="J1238" s="14" t="s">
        <v>1705</v>
      </c>
      <c r="K1238" t="str">
        <f t="shared" si="60"/>
        <v>Regeltechnisch</v>
      </c>
      <c r="M1238" t="str">
        <f t="shared" si="61"/>
        <v>Regionaal Ziekenhuis H. Hart</v>
      </c>
      <c r="N1238" s="22">
        <f t="shared" si="62"/>
        <v>8</v>
      </c>
    </row>
    <row r="1239" spans="1:14" x14ac:dyDescent="0.3">
      <c r="A1239" s="1">
        <v>4134225768</v>
      </c>
      <c r="B1239" s="62">
        <v>8</v>
      </c>
      <c r="C1239" s="33">
        <v>412939886</v>
      </c>
      <c r="D1239" s="14" t="s">
        <v>1702</v>
      </c>
      <c r="E1239" s="22" t="s">
        <v>6264</v>
      </c>
      <c r="F1239" s="1" t="s">
        <v>1700</v>
      </c>
      <c r="G1239" s="1" t="s">
        <v>88</v>
      </c>
      <c r="H1239" s="20">
        <v>2100</v>
      </c>
      <c r="I1239" s="1" t="s">
        <v>23</v>
      </c>
      <c r="J1239" s="14" t="s">
        <v>1706</v>
      </c>
      <c r="K1239" t="str">
        <f t="shared" si="60"/>
        <v>Vervangen pompen</v>
      </c>
      <c r="M1239" t="str">
        <f t="shared" si="61"/>
        <v>Regionaal Ziekenhuis H. Hart</v>
      </c>
      <c r="N1239" s="22">
        <f t="shared" si="62"/>
        <v>8</v>
      </c>
    </row>
    <row r="1240" spans="1:14" x14ac:dyDescent="0.3">
      <c r="A1240" s="1">
        <v>4134225768</v>
      </c>
      <c r="B1240" s="62">
        <v>9</v>
      </c>
      <c r="C1240" s="33">
        <v>412939886</v>
      </c>
      <c r="D1240" s="14" t="s">
        <v>1699</v>
      </c>
      <c r="E1240" s="22" t="s">
        <v>6264</v>
      </c>
      <c r="F1240" s="1" t="s">
        <v>1700</v>
      </c>
      <c r="G1240" s="1" t="s">
        <v>144</v>
      </c>
      <c r="H1240" s="20">
        <v>240000</v>
      </c>
      <c r="I1240" s="1" t="s">
        <v>23</v>
      </c>
      <c r="J1240" s="14" t="s">
        <v>1701</v>
      </c>
      <c r="K1240" t="str">
        <f t="shared" si="60"/>
        <v>Regeltechn.ventilatie</v>
      </c>
      <c r="M1240" t="str">
        <f t="shared" si="61"/>
        <v>Regionaal Ziekenhuis H. Hart</v>
      </c>
      <c r="N1240" s="22">
        <f t="shared" si="62"/>
        <v>9</v>
      </c>
    </row>
    <row r="1241" spans="1:14" x14ac:dyDescent="0.3">
      <c r="A1241" s="1">
        <v>4134421742</v>
      </c>
      <c r="B1241" s="62">
        <v>10</v>
      </c>
      <c r="C1241" s="33">
        <v>412959484</v>
      </c>
      <c r="D1241" s="14" t="s">
        <v>1707</v>
      </c>
      <c r="E1241" s="22" t="s">
        <v>6265</v>
      </c>
      <c r="F1241" s="1" t="s">
        <v>1708</v>
      </c>
      <c r="G1241" s="1" t="s">
        <v>195</v>
      </c>
      <c r="H1241" s="20">
        <v>48000</v>
      </c>
      <c r="I1241" s="1" t="s">
        <v>23</v>
      </c>
      <c r="J1241" s="14" t="s">
        <v>1709</v>
      </c>
      <c r="K1241" t="str">
        <f t="shared" si="60"/>
        <v>Dakisolatie</v>
      </c>
      <c r="M1241" t="str">
        <f t="shared" si="61"/>
        <v>Jeugdzorg Ter Elst gebouw 1</v>
      </c>
      <c r="N1241" s="22">
        <f t="shared" si="62"/>
        <v>10</v>
      </c>
    </row>
    <row r="1242" spans="1:14" x14ac:dyDescent="0.3">
      <c r="A1242" s="1">
        <v>4136857629</v>
      </c>
      <c r="B1242" s="62">
        <v>7</v>
      </c>
      <c r="C1242" s="33">
        <v>413203073</v>
      </c>
      <c r="D1242" s="21" t="s">
        <v>1710</v>
      </c>
      <c r="E1242" s="22" t="s">
        <v>6266</v>
      </c>
      <c r="F1242" s="1" t="s">
        <v>1711</v>
      </c>
      <c r="G1242" s="1" t="s">
        <v>42</v>
      </c>
      <c r="H1242" s="45">
        <v>251</v>
      </c>
      <c r="I1242" s="1" t="s">
        <v>23</v>
      </c>
      <c r="J1242" s="14" t="s">
        <v>1713</v>
      </c>
      <c r="K1242" t="str">
        <f t="shared" si="60"/>
        <v>Isoleren pompen/kranen/hydraulica</v>
      </c>
      <c r="M1242" t="str">
        <f t="shared" si="61"/>
        <v>Het Dorpvelt</v>
      </c>
      <c r="N1242" s="22">
        <f t="shared" si="62"/>
        <v>7</v>
      </c>
    </row>
    <row r="1243" spans="1:14" x14ac:dyDescent="0.3">
      <c r="A1243" s="1">
        <v>4136857629</v>
      </c>
      <c r="B1243" s="62" t="s">
        <v>324</v>
      </c>
      <c r="C1243" s="33">
        <v>413203073</v>
      </c>
      <c r="D1243" s="14" t="s">
        <v>1710</v>
      </c>
      <c r="E1243" s="22" t="s">
        <v>6266</v>
      </c>
      <c r="F1243" s="1" t="s">
        <v>1711</v>
      </c>
      <c r="G1243" s="1" t="s">
        <v>242</v>
      </c>
      <c r="H1243" s="20">
        <v>5145</v>
      </c>
      <c r="I1243" s="1" t="s">
        <v>23</v>
      </c>
      <c r="J1243" s="14" t="s">
        <v>1712</v>
      </c>
      <c r="K1243" t="str">
        <f t="shared" si="60"/>
        <v>Regeltechnisch</v>
      </c>
      <c r="M1243" t="str">
        <f t="shared" si="61"/>
        <v>Het Dorpvelt</v>
      </c>
      <c r="N1243" s="22" t="str">
        <f t="shared" si="62"/>
        <v>6c</v>
      </c>
    </row>
    <row r="1244" spans="1:14" x14ac:dyDescent="0.3">
      <c r="A1244" s="1">
        <v>4136908116</v>
      </c>
      <c r="B1244" s="62">
        <v>1</v>
      </c>
      <c r="C1244" s="33">
        <v>413208122</v>
      </c>
      <c r="D1244" s="14" t="s">
        <v>1714</v>
      </c>
      <c r="E1244" s="22" t="s">
        <v>6267</v>
      </c>
      <c r="F1244" s="1" t="s">
        <v>1715</v>
      </c>
      <c r="G1244" s="1" t="s">
        <v>210</v>
      </c>
      <c r="H1244" s="20">
        <v>3059</v>
      </c>
      <c r="I1244" s="1" t="s">
        <v>23</v>
      </c>
      <c r="J1244" s="14" t="s">
        <v>1716</v>
      </c>
      <c r="K1244" t="str">
        <f t="shared" si="60"/>
        <v>Stookplaatsrenovatie</v>
      </c>
      <c r="M1244" t="str">
        <f t="shared" si="61"/>
        <v>Revalidatiecentrum Accent</v>
      </c>
      <c r="N1244" s="22">
        <f t="shared" si="62"/>
        <v>1</v>
      </c>
    </row>
    <row r="1245" spans="1:14" x14ac:dyDescent="0.3">
      <c r="A1245" s="1">
        <v>4136928903</v>
      </c>
      <c r="B1245" s="62">
        <v>3</v>
      </c>
      <c r="C1245" s="33">
        <v>413210201</v>
      </c>
      <c r="D1245" s="14" t="s">
        <v>1719</v>
      </c>
      <c r="E1245" s="22" t="s">
        <v>1717</v>
      </c>
      <c r="F1245" s="1" t="s">
        <v>1720</v>
      </c>
      <c r="G1245" s="1" t="s">
        <v>195</v>
      </c>
      <c r="H1245" s="45">
        <v>28885.200000000001</v>
      </c>
      <c r="I1245" s="1" t="s">
        <v>23</v>
      </c>
      <c r="J1245" s="14" t="s">
        <v>1721</v>
      </c>
      <c r="K1245" t="str">
        <f t="shared" si="60"/>
        <v>Dakisolatie</v>
      </c>
      <c r="M1245" t="str">
        <f t="shared" si="61"/>
        <v>Heuvelheem Den Burg</v>
      </c>
      <c r="N1245" s="22">
        <f t="shared" si="62"/>
        <v>3</v>
      </c>
    </row>
    <row r="1246" spans="1:14" x14ac:dyDescent="0.3">
      <c r="A1246" s="1">
        <v>4136928903</v>
      </c>
      <c r="B1246" s="62">
        <v>3</v>
      </c>
      <c r="C1246" s="33">
        <v>413210201</v>
      </c>
      <c r="D1246" s="14" t="s">
        <v>1719</v>
      </c>
      <c r="E1246" s="22" t="s">
        <v>1717</v>
      </c>
      <c r="F1246" s="1" t="s">
        <v>1720</v>
      </c>
      <c r="G1246" s="1" t="s">
        <v>62</v>
      </c>
      <c r="H1246" s="45">
        <v>4232</v>
      </c>
      <c r="I1246" s="1" t="s">
        <v>23</v>
      </c>
      <c r="J1246" s="14" t="s">
        <v>1722</v>
      </c>
      <c r="K1246" t="str">
        <f t="shared" si="60"/>
        <v>Muurisolatie</v>
      </c>
      <c r="M1246" t="str">
        <f t="shared" si="61"/>
        <v>Heuvelheem Den Burg</v>
      </c>
      <c r="N1246" s="22">
        <f t="shared" si="62"/>
        <v>3</v>
      </c>
    </row>
    <row r="1247" spans="1:14" x14ac:dyDescent="0.3">
      <c r="A1247" s="1">
        <v>4136928903</v>
      </c>
      <c r="B1247" s="62">
        <v>3</v>
      </c>
      <c r="C1247" s="33">
        <v>413210201</v>
      </c>
      <c r="D1247" s="14" t="s">
        <v>1719</v>
      </c>
      <c r="E1247" s="22" t="s">
        <v>1717</v>
      </c>
      <c r="F1247" s="1" t="s">
        <v>1720</v>
      </c>
      <c r="G1247" s="1" t="s">
        <v>210</v>
      </c>
      <c r="H1247" s="20">
        <v>2097</v>
      </c>
      <c r="I1247" s="1" t="s">
        <v>23</v>
      </c>
      <c r="J1247" s="14" t="s">
        <v>1723</v>
      </c>
      <c r="K1247" t="str">
        <f t="shared" si="60"/>
        <v>Stookplaatsrenovatie</v>
      </c>
      <c r="M1247" t="str">
        <f t="shared" si="61"/>
        <v>Heuvelheem Den Burg</v>
      </c>
      <c r="N1247" s="22">
        <f t="shared" si="62"/>
        <v>3</v>
      </c>
    </row>
    <row r="1248" spans="1:14" x14ac:dyDescent="0.3">
      <c r="A1248" s="1">
        <v>4136928903</v>
      </c>
      <c r="B1248" s="62">
        <v>8</v>
      </c>
      <c r="C1248" s="33">
        <v>413210201</v>
      </c>
      <c r="D1248" s="14" t="s">
        <v>103</v>
      </c>
      <c r="E1248" s="22" t="s">
        <v>1717</v>
      </c>
      <c r="F1248" s="1" t="s">
        <v>104</v>
      </c>
      <c r="G1248" s="1" t="s">
        <v>211</v>
      </c>
      <c r="H1248" s="45">
        <v>113894.39999999999</v>
      </c>
      <c r="I1248" s="1" t="s">
        <v>23</v>
      </c>
      <c r="J1248" s="14" t="s">
        <v>1718</v>
      </c>
      <c r="K1248" t="str">
        <f t="shared" si="60"/>
        <v>Centraliseren verwarming</v>
      </c>
      <c r="M1248" t="str">
        <f t="shared" si="61"/>
        <v>Heuvelheem Lindehove</v>
      </c>
      <c r="N1248" s="22">
        <f t="shared" si="62"/>
        <v>8</v>
      </c>
    </row>
    <row r="1249" spans="1:14" x14ac:dyDescent="0.3">
      <c r="A1249" s="1">
        <v>4138057281</v>
      </c>
      <c r="B1249" s="62">
        <v>13</v>
      </c>
      <c r="C1249" s="33">
        <v>413323037</v>
      </c>
      <c r="D1249" s="14" t="s">
        <v>6052</v>
      </c>
      <c r="E1249" s="22" t="s">
        <v>6053</v>
      </c>
      <c r="F1249" s="1" t="s">
        <v>6054</v>
      </c>
      <c r="G1249" s="1" t="s">
        <v>129</v>
      </c>
      <c r="H1249" s="14">
        <v>21600</v>
      </c>
      <c r="I1249" s="1" t="s">
        <v>23</v>
      </c>
      <c r="J1249" s="20" t="s">
        <v>6055</v>
      </c>
      <c r="K1249" t="str">
        <f t="shared" si="60"/>
        <v>Renovatie beglazing</v>
      </c>
      <c r="M1249" t="str">
        <f t="shared" si="61"/>
        <v>kinderdagverblijf de Duinhummeltjes</v>
      </c>
      <c r="N1249" s="22">
        <f t="shared" si="62"/>
        <v>13</v>
      </c>
    </row>
    <row r="1250" spans="1:14" x14ac:dyDescent="0.3">
      <c r="A1250" s="1">
        <v>4138057281</v>
      </c>
      <c r="B1250" s="62">
        <v>13</v>
      </c>
      <c r="C1250" s="33">
        <v>413323037</v>
      </c>
      <c r="D1250" s="14" t="s">
        <v>6052</v>
      </c>
      <c r="E1250" s="22" t="s">
        <v>6053</v>
      </c>
      <c r="F1250" s="1" t="s">
        <v>6054</v>
      </c>
      <c r="G1250" s="1" t="s">
        <v>214</v>
      </c>
      <c r="H1250" s="14">
        <v>116943.882</v>
      </c>
      <c r="I1250" s="1" t="s">
        <v>23</v>
      </c>
      <c r="J1250" s="20" t="s">
        <v>6056</v>
      </c>
      <c r="K1250" t="str">
        <f t="shared" si="60"/>
        <v>Dakisolatie plat dak</v>
      </c>
      <c r="M1250" t="str">
        <f t="shared" si="61"/>
        <v>kinderdagverblijf de Duinhummeltjes</v>
      </c>
      <c r="N1250" s="22">
        <f t="shared" si="62"/>
        <v>13</v>
      </c>
    </row>
    <row r="1251" spans="1:14" x14ac:dyDescent="0.3">
      <c r="A1251" s="1">
        <v>4138057281</v>
      </c>
      <c r="B1251" s="62">
        <v>13</v>
      </c>
      <c r="C1251" s="33">
        <v>413323037</v>
      </c>
      <c r="D1251" s="14" t="s">
        <v>6052</v>
      </c>
      <c r="E1251" s="22" t="s">
        <v>6053</v>
      </c>
      <c r="F1251" s="1" t="s">
        <v>6054</v>
      </c>
      <c r="G1251" s="1" t="s">
        <v>193</v>
      </c>
      <c r="H1251" s="14">
        <v>136606.698</v>
      </c>
      <c r="I1251" s="1" t="s">
        <v>23</v>
      </c>
      <c r="J1251" s="20" t="s">
        <v>6057</v>
      </c>
      <c r="K1251" t="str">
        <f t="shared" si="60"/>
        <v>Schrijnwerkrenovatie Hout</v>
      </c>
      <c r="M1251" t="str">
        <f t="shared" si="61"/>
        <v>kinderdagverblijf de Duinhummeltjes</v>
      </c>
      <c r="N1251" s="22">
        <f t="shared" si="62"/>
        <v>13</v>
      </c>
    </row>
    <row r="1252" spans="1:14" x14ac:dyDescent="0.3">
      <c r="A1252" s="1">
        <v>4138100803</v>
      </c>
      <c r="B1252" s="62">
        <v>4</v>
      </c>
      <c r="C1252" s="33">
        <v>413327391</v>
      </c>
      <c r="D1252" s="14" t="s">
        <v>1724</v>
      </c>
      <c r="E1252" s="22" t="s">
        <v>1725</v>
      </c>
      <c r="F1252" s="1" t="s">
        <v>1726</v>
      </c>
      <c r="G1252" s="1" t="s">
        <v>210</v>
      </c>
      <c r="H1252" s="20">
        <v>2022</v>
      </c>
      <c r="I1252" s="1" t="s">
        <v>23</v>
      </c>
      <c r="J1252" s="14" t="s">
        <v>1727</v>
      </c>
      <c r="K1252" t="str">
        <f t="shared" si="60"/>
        <v>Stookplaatsrenovatie</v>
      </c>
      <c r="M1252" t="str">
        <f t="shared" si="61"/>
        <v>Centrum voor Ambulante Revalidatie</v>
      </c>
      <c r="N1252" s="22">
        <f t="shared" si="62"/>
        <v>4</v>
      </c>
    </row>
    <row r="1253" spans="1:14" x14ac:dyDescent="0.3">
      <c r="A1253" s="1">
        <v>4138187929</v>
      </c>
      <c r="B1253" s="62">
        <v>4</v>
      </c>
      <c r="C1253" s="33">
        <v>413336103</v>
      </c>
      <c r="D1253" s="14" t="s">
        <v>1728</v>
      </c>
      <c r="E1253" s="22" t="s">
        <v>1729</v>
      </c>
      <c r="F1253" s="1" t="s">
        <v>1730</v>
      </c>
      <c r="G1253" s="1" t="s">
        <v>195</v>
      </c>
      <c r="H1253" s="20">
        <v>123380.42</v>
      </c>
      <c r="I1253" s="1" t="s">
        <v>23</v>
      </c>
      <c r="J1253" s="14" t="s">
        <v>1731</v>
      </c>
      <c r="K1253" t="str">
        <f t="shared" si="60"/>
        <v>Dakisolatie</v>
      </c>
      <c r="M1253" t="str">
        <f t="shared" si="61"/>
        <v>Bezigheidstehuis</v>
      </c>
      <c r="N1253" s="22">
        <f t="shared" si="62"/>
        <v>4</v>
      </c>
    </row>
    <row r="1254" spans="1:14" x14ac:dyDescent="0.3">
      <c r="A1254" s="1">
        <v>4141333507</v>
      </c>
      <c r="B1254" s="62">
        <v>1</v>
      </c>
      <c r="C1254" s="33">
        <v>413650659</v>
      </c>
      <c r="D1254" s="21" t="s">
        <v>1785</v>
      </c>
      <c r="E1254" s="22" t="s">
        <v>1733</v>
      </c>
      <c r="F1254" s="1" t="s">
        <v>1786</v>
      </c>
      <c r="G1254" s="1" t="s">
        <v>210</v>
      </c>
      <c r="H1254" s="45">
        <v>40798</v>
      </c>
      <c r="I1254" s="1" t="s">
        <v>23</v>
      </c>
      <c r="J1254" s="14" t="s">
        <v>1787</v>
      </c>
      <c r="K1254" t="str">
        <f t="shared" si="60"/>
        <v>Stookplaatsrenovatie</v>
      </c>
      <c r="M1254" t="str">
        <f t="shared" si="61"/>
        <v>Campus Spermalie</v>
      </c>
      <c r="N1254" s="22">
        <f t="shared" si="62"/>
        <v>1</v>
      </c>
    </row>
    <row r="1255" spans="1:14" x14ac:dyDescent="0.3">
      <c r="A1255" s="1">
        <v>4141333507</v>
      </c>
      <c r="B1255" s="62">
        <v>1</v>
      </c>
      <c r="C1255" s="33">
        <v>413650659</v>
      </c>
      <c r="D1255" s="21" t="s">
        <v>1785</v>
      </c>
      <c r="E1255" s="22" t="s">
        <v>1733</v>
      </c>
      <c r="F1255" s="1" t="s">
        <v>1786</v>
      </c>
      <c r="G1255" s="1" t="s">
        <v>77</v>
      </c>
      <c r="H1255" s="45">
        <v>1102</v>
      </c>
      <c r="I1255" s="1" t="s">
        <v>23</v>
      </c>
      <c r="J1255" s="14" t="s">
        <v>1791</v>
      </c>
      <c r="K1255" t="str">
        <f t="shared" si="60"/>
        <v>Isoleren leidingen</v>
      </c>
      <c r="M1255" t="str">
        <f t="shared" si="61"/>
        <v>Campus Spermalie</v>
      </c>
      <c r="N1255" s="22">
        <f t="shared" si="62"/>
        <v>1</v>
      </c>
    </row>
    <row r="1256" spans="1:14" x14ac:dyDescent="0.3">
      <c r="A1256" s="1">
        <v>4141333507</v>
      </c>
      <c r="B1256" s="62">
        <v>1</v>
      </c>
      <c r="C1256" s="33">
        <v>413650659</v>
      </c>
      <c r="D1256" s="21" t="s">
        <v>1788</v>
      </c>
      <c r="E1256" s="22" t="s">
        <v>1733</v>
      </c>
      <c r="F1256" s="1" t="s">
        <v>1789</v>
      </c>
      <c r="G1256" s="1" t="s">
        <v>210</v>
      </c>
      <c r="H1256" s="45">
        <v>4036</v>
      </c>
      <c r="I1256" s="1" t="s">
        <v>23</v>
      </c>
      <c r="J1256" s="14" t="s">
        <v>1790</v>
      </c>
      <c r="K1256" t="str">
        <f t="shared" si="60"/>
        <v>Stookplaatsrenovatie</v>
      </c>
      <c r="M1256" t="str">
        <f t="shared" si="61"/>
        <v>Iris</v>
      </c>
      <c r="N1256" s="22">
        <f t="shared" si="62"/>
        <v>1</v>
      </c>
    </row>
    <row r="1257" spans="1:14" x14ac:dyDescent="0.3">
      <c r="A1257" s="1">
        <v>4141333507</v>
      </c>
      <c r="B1257" s="62">
        <v>1</v>
      </c>
      <c r="C1257" s="33">
        <v>413650659</v>
      </c>
      <c r="D1257" s="14" t="s">
        <v>1788</v>
      </c>
      <c r="E1257" s="22" t="s">
        <v>1733</v>
      </c>
      <c r="F1257" s="1" t="s">
        <v>1789</v>
      </c>
      <c r="G1257" s="1" t="s">
        <v>77</v>
      </c>
      <c r="H1257" s="20">
        <v>652</v>
      </c>
      <c r="I1257" s="1" t="s">
        <v>23</v>
      </c>
      <c r="J1257" s="14" t="s">
        <v>1792</v>
      </c>
      <c r="K1257" t="str">
        <f t="shared" si="60"/>
        <v>Isoleren leidingen</v>
      </c>
      <c r="M1257" t="str">
        <f t="shared" si="61"/>
        <v>Iris</v>
      </c>
      <c r="N1257" s="22">
        <f t="shared" si="62"/>
        <v>1</v>
      </c>
    </row>
    <row r="1258" spans="1:14" x14ac:dyDescent="0.3">
      <c r="A1258" s="1">
        <v>4141333507</v>
      </c>
      <c r="B1258" s="62">
        <v>4</v>
      </c>
      <c r="C1258" s="33">
        <v>413650659</v>
      </c>
      <c r="D1258" s="14" t="s">
        <v>1766</v>
      </c>
      <c r="E1258" s="22" t="s">
        <v>1733</v>
      </c>
      <c r="F1258" s="1" t="s">
        <v>1767</v>
      </c>
      <c r="G1258" s="1" t="s">
        <v>46</v>
      </c>
      <c r="H1258" s="20">
        <v>900</v>
      </c>
      <c r="I1258" s="1" t="s">
        <v>23</v>
      </c>
      <c r="J1258" s="14" t="s">
        <v>1768</v>
      </c>
      <c r="K1258" t="str">
        <f t="shared" si="60"/>
        <v>Monitoring</v>
      </c>
      <c r="M1258" t="str">
        <f t="shared" si="61"/>
        <v>Het Vlot</v>
      </c>
      <c r="N1258" s="22">
        <f t="shared" si="62"/>
        <v>4</v>
      </c>
    </row>
    <row r="1259" spans="1:14" x14ac:dyDescent="0.3">
      <c r="A1259" s="1">
        <v>4141333507</v>
      </c>
      <c r="B1259" s="62">
        <v>4</v>
      </c>
      <c r="C1259" s="33">
        <v>413650659</v>
      </c>
      <c r="D1259" s="14" t="s">
        <v>1766</v>
      </c>
      <c r="E1259" s="22" t="s">
        <v>1733</v>
      </c>
      <c r="F1259" s="1" t="s">
        <v>1767</v>
      </c>
      <c r="G1259" s="1" t="s">
        <v>124</v>
      </c>
      <c r="H1259" s="20">
        <v>166</v>
      </c>
      <c r="I1259" s="1" t="s">
        <v>23</v>
      </c>
      <c r="J1259" s="14" t="s">
        <v>1783</v>
      </c>
      <c r="K1259" t="str">
        <f t="shared" si="60"/>
        <v>Sensibilisering</v>
      </c>
      <c r="M1259" t="str">
        <f t="shared" si="61"/>
        <v>Het Vlot</v>
      </c>
      <c r="N1259" s="22">
        <f t="shared" si="62"/>
        <v>4</v>
      </c>
    </row>
    <row r="1260" spans="1:14" x14ac:dyDescent="0.3">
      <c r="A1260" s="1">
        <v>4141333507</v>
      </c>
      <c r="B1260" s="62">
        <v>4</v>
      </c>
      <c r="C1260" s="33">
        <v>413650659</v>
      </c>
      <c r="D1260" s="14" t="s">
        <v>1759</v>
      </c>
      <c r="E1260" s="22" t="s">
        <v>1733</v>
      </c>
      <c r="F1260" s="1" t="s">
        <v>1760</v>
      </c>
      <c r="G1260" s="1" t="s">
        <v>109</v>
      </c>
      <c r="H1260" s="20">
        <v>6180</v>
      </c>
      <c r="I1260" s="1" t="s">
        <v>23</v>
      </c>
      <c r="J1260" s="14" t="s">
        <v>1761</v>
      </c>
      <c r="K1260" t="str">
        <f t="shared" si="60"/>
        <v>Zonneboiler</v>
      </c>
      <c r="M1260" t="str">
        <f t="shared" si="61"/>
        <v>Oude Dorpsweg</v>
      </c>
      <c r="N1260" s="22">
        <f t="shared" si="62"/>
        <v>4</v>
      </c>
    </row>
    <row r="1261" spans="1:14" x14ac:dyDescent="0.3">
      <c r="A1261" s="1">
        <v>4141333507</v>
      </c>
      <c r="B1261" s="62">
        <v>4</v>
      </c>
      <c r="C1261" s="33">
        <v>413650659</v>
      </c>
      <c r="D1261" s="14" t="s">
        <v>1759</v>
      </c>
      <c r="E1261" s="22" t="s">
        <v>1733</v>
      </c>
      <c r="F1261" s="1" t="s">
        <v>1760</v>
      </c>
      <c r="G1261" s="1" t="s">
        <v>124</v>
      </c>
      <c r="H1261" s="20">
        <v>194</v>
      </c>
      <c r="I1261" s="1" t="s">
        <v>23</v>
      </c>
      <c r="J1261" s="14" t="s">
        <v>1782</v>
      </c>
      <c r="K1261" t="str">
        <f t="shared" si="60"/>
        <v>Sensibilisering</v>
      </c>
      <c r="M1261" t="str">
        <f t="shared" si="61"/>
        <v>Oude Dorpsweg</v>
      </c>
      <c r="N1261" s="22">
        <f t="shared" si="62"/>
        <v>4</v>
      </c>
    </row>
    <row r="1262" spans="1:14" x14ac:dyDescent="0.3">
      <c r="A1262" s="1">
        <v>4141333507</v>
      </c>
      <c r="B1262" s="62">
        <v>4</v>
      </c>
      <c r="C1262" s="33">
        <v>413650659</v>
      </c>
      <c r="D1262" s="14" t="s">
        <v>1773</v>
      </c>
      <c r="E1262" s="22" t="s">
        <v>1733</v>
      </c>
      <c r="F1262" s="1" t="s">
        <v>1774</v>
      </c>
      <c r="G1262" s="1" t="s">
        <v>124</v>
      </c>
      <c r="H1262" s="20">
        <v>557</v>
      </c>
      <c r="I1262" s="1" t="s">
        <v>23</v>
      </c>
      <c r="J1262" s="14" t="s">
        <v>1775</v>
      </c>
      <c r="K1262" t="str">
        <f t="shared" si="60"/>
        <v>Sensibilisering</v>
      </c>
      <c r="M1262" t="str">
        <f t="shared" si="61"/>
        <v>Pastorie</v>
      </c>
      <c r="N1262" s="22">
        <f t="shared" si="62"/>
        <v>4</v>
      </c>
    </row>
    <row r="1263" spans="1:14" x14ac:dyDescent="0.3">
      <c r="A1263" s="1">
        <v>4141333507</v>
      </c>
      <c r="B1263" s="62">
        <v>4</v>
      </c>
      <c r="C1263" s="33">
        <v>413650659</v>
      </c>
      <c r="D1263" s="14" t="s">
        <v>1773</v>
      </c>
      <c r="E1263" s="22" t="s">
        <v>1733</v>
      </c>
      <c r="F1263" s="1" t="s">
        <v>1774</v>
      </c>
      <c r="G1263" s="1" t="s">
        <v>42</v>
      </c>
      <c r="H1263" s="20">
        <v>379</v>
      </c>
      <c r="I1263" s="1" t="s">
        <v>23</v>
      </c>
      <c r="J1263" s="14" t="s">
        <v>1777</v>
      </c>
      <c r="K1263" t="str">
        <f t="shared" si="60"/>
        <v>Isoleren pompen/kranen/hydraulica</v>
      </c>
      <c r="M1263" t="str">
        <f t="shared" si="61"/>
        <v>Pastorie</v>
      </c>
      <c r="N1263" s="22">
        <f t="shared" si="62"/>
        <v>4</v>
      </c>
    </row>
    <row r="1264" spans="1:14" x14ac:dyDescent="0.3">
      <c r="A1264" s="1">
        <v>4141333507</v>
      </c>
      <c r="B1264" s="62">
        <v>4</v>
      </c>
      <c r="C1264" s="33">
        <v>413650659</v>
      </c>
      <c r="D1264" s="14" t="s">
        <v>1753</v>
      </c>
      <c r="E1264" s="22" t="s">
        <v>1733</v>
      </c>
      <c r="F1264" s="1" t="s">
        <v>1754</v>
      </c>
      <c r="G1264" s="1" t="s">
        <v>210</v>
      </c>
      <c r="H1264" s="20">
        <v>11448.6</v>
      </c>
      <c r="I1264" s="1" t="s">
        <v>23</v>
      </c>
      <c r="J1264" s="14" t="s">
        <v>1755</v>
      </c>
      <c r="K1264" t="str">
        <f t="shared" si="60"/>
        <v>Stookplaatsrenovatie</v>
      </c>
      <c r="M1264" t="str">
        <f t="shared" si="61"/>
        <v>Paviljoen 1</v>
      </c>
      <c r="N1264" s="22">
        <f t="shared" si="62"/>
        <v>4</v>
      </c>
    </row>
    <row r="1265" spans="1:14" x14ac:dyDescent="0.3">
      <c r="A1265" s="1">
        <v>4141333507</v>
      </c>
      <c r="B1265" s="62">
        <v>4</v>
      </c>
      <c r="C1265" s="33">
        <v>413650659</v>
      </c>
      <c r="D1265" s="14" t="s">
        <v>1753</v>
      </c>
      <c r="E1265" s="22" t="s">
        <v>1733</v>
      </c>
      <c r="F1265" s="1" t="s">
        <v>1754</v>
      </c>
      <c r="G1265" s="1" t="s">
        <v>124</v>
      </c>
      <c r="H1265" s="20">
        <v>600</v>
      </c>
      <c r="I1265" s="1" t="s">
        <v>23</v>
      </c>
      <c r="J1265" s="14" t="s">
        <v>1769</v>
      </c>
      <c r="K1265" t="str">
        <f t="shared" si="60"/>
        <v>Sensibilisering</v>
      </c>
      <c r="M1265" t="str">
        <f t="shared" si="61"/>
        <v>Paviljoen 1</v>
      </c>
      <c r="N1265" s="22">
        <f t="shared" si="62"/>
        <v>4</v>
      </c>
    </row>
    <row r="1266" spans="1:14" x14ac:dyDescent="0.3">
      <c r="A1266" s="1">
        <v>4141333507</v>
      </c>
      <c r="B1266" s="62">
        <v>4</v>
      </c>
      <c r="C1266" s="33">
        <v>413650659</v>
      </c>
      <c r="D1266" s="14" t="s">
        <v>1753</v>
      </c>
      <c r="E1266" s="22" t="s">
        <v>1733</v>
      </c>
      <c r="F1266" s="1" t="s">
        <v>1754</v>
      </c>
      <c r="G1266" s="1" t="s">
        <v>242</v>
      </c>
      <c r="H1266" s="20">
        <v>377</v>
      </c>
      <c r="I1266" s="1" t="s">
        <v>23</v>
      </c>
      <c r="J1266" s="14" t="s">
        <v>1778</v>
      </c>
      <c r="K1266" t="str">
        <f t="shared" si="60"/>
        <v>Regeltechnisch</v>
      </c>
      <c r="M1266" t="str">
        <f t="shared" si="61"/>
        <v>Paviljoen 1</v>
      </c>
      <c r="N1266" s="22">
        <f t="shared" si="62"/>
        <v>4</v>
      </c>
    </row>
    <row r="1267" spans="1:14" x14ac:dyDescent="0.3">
      <c r="A1267" s="1">
        <v>4141333507</v>
      </c>
      <c r="B1267" s="62">
        <v>4</v>
      </c>
      <c r="C1267" s="33">
        <v>413650659</v>
      </c>
      <c r="D1267" s="21" t="s">
        <v>1753</v>
      </c>
      <c r="E1267" s="22" t="s">
        <v>1733</v>
      </c>
      <c r="F1267" s="1" t="s">
        <v>1754</v>
      </c>
      <c r="G1267" s="1" t="s">
        <v>56</v>
      </c>
      <c r="H1267" s="45">
        <v>90</v>
      </c>
      <c r="I1267" s="1" t="s">
        <v>23</v>
      </c>
      <c r="J1267" s="14" t="s">
        <v>1784</v>
      </c>
      <c r="K1267" t="str">
        <f t="shared" si="60"/>
        <v>Overige</v>
      </c>
      <c r="M1267" t="str">
        <f t="shared" si="61"/>
        <v>Paviljoen 1</v>
      </c>
      <c r="N1267" s="22">
        <f t="shared" si="62"/>
        <v>4</v>
      </c>
    </row>
    <row r="1268" spans="1:14" x14ac:dyDescent="0.3">
      <c r="A1268" s="1">
        <v>4141333507</v>
      </c>
      <c r="B1268" s="62">
        <v>4</v>
      </c>
      <c r="C1268" s="33">
        <v>413650659</v>
      </c>
      <c r="D1268" s="14" t="s">
        <v>1762</v>
      </c>
      <c r="E1268" s="22" t="s">
        <v>1733</v>
      </c>
      <c r="F1268" s="1" t="s">
        <v>1763</v>
      </c>
      <c r="G1268" s="1" t="s">
        <v>210</v>
      </c>
      <c r="H1268" s="20">
        <v>2306</v>
      </c>
      <c r="I1268" s="1" t="s">
        <v>23</v>
      </c>
      <c r="J1268" s="14" t="s">
        <v>1764</v>
      </c>
      <c r="K1268" t="str">
        <f t="shared" si="60"/>
        <v>Stookplaatsrenovatie</v>
      </c>
      <c r="M1268" t="str">
        <f t="shared" si="61"/>
        <v>Paviljoen 4</v>
      </c>
      <c r="N1268" s="22">
        <f t="shared" si="62"/>
        <v>4</v>
      </c>
    </row>
    <row r="1269" spans="1:14" x14ac:dyDescent="0.3">
      <c r="A1269" s="1">
        <v>4141333507</v>
      </c>
      <c r="B1269" s="62">
        <v>4</v>
      </c>
      <c r="C1269" s="33">
        <v>413650659</v>
      </c>
      <c r="D1269" s="14" t="s">
        <v>1762</v>
      </c>
      <c r="E1269" s="22" t="s">
        <v>1733</v>
      </c>
      <c r="F1269" s="1" t="s">
        <v>1763</v>
      </c>
      <c r="G1269" s="1" t="s">
        <v>255</v>
      </c>
      <c r="H1269" s="20">
        <v>1810</v>
      </c>
      <c r="I1269" s="1" t="s">
        <v>23</v>
      </c>
      <c r="J1269" s="14" t="s">
        <v>1765</v>
      </c>
      <c r="K1269" t="str">
        <f t="shared" si="60"/>
        <v>Gebouwisolatie</v>
      </c>
      <c r="M1269" t="str">
        <f t="shared" si="61"/>
        <v>Paviljoen 4</v>
      </c>
      <c r="N1269" s="22">
        <f t="shared" si="62"/>
        <v>4</v>
      </c>
    </row>
    <row r="1270" spans="1:14" x14ac:dyDescent="0.3">
      <c r="A1270" s="1">
        <v>4141333507</v>
      </c>
      <c r="B1270" s="62">
        <v>4</v>
      </c>
      <c r="C1270" s="33">
        <v>413650659</v>
      </c>
      <c r="D1270" s="14" t="s">
        <v>1762</v>
      </c>
      <c r="E1270" s="22" t="s">
        <v>1733</v>
      </c>
      <c r="F1270" s="1" t="s">
        <v>1763</v>
      </c>
      <c r="G1270" s="1" t="s">
        <v>124</v>
      </c>
      <c r="H1270" s="20">
        <v>600</v>
      </c>
      <c r="I1270" s="1" t="s">
        <v>23</v>
      </c>
      <c r="J1270" s="14" t="s">
        <v>1770</v>
      </c>
      <c r="K1270" t="str">
        <f t="shared" si="60"/>
        <v>Sensibilisering</v>
      </c>
      <c r="M1270" t="str">
        <f t="shared" si="61"/>
        <v>Paviljoen 4</v>
      </c>
      <c r="N1270" s="22">
        <f t="shared" si="62"/>
        <v>4</v>
      </c>
    </row>
    <row r="1271" spans="1:14" x14ac:dyDescent="0.3">
      <c r="A1271" s="1">
        <v>4141333507</v>
      </c>
      <c r="B1271" s="62">
        <v>4</v>
      </c>
      <c r="C1271" s="33">
        <v>413650659</v>
      </c>
      <c r="D1271" s="14" t="s">
        <v>1762</v>
      </c>
      <c r="E1271" s="22" t="s">
        <v>1733</v>
      </c>
      <c r="F1271" s="1" t="s">
        <v>1763</v>
      </c>
      <c r="G1271" s="1" t="s">
        <v>56</v>
      </c>
      <c r="H1271" s="20">
        <v>557</v>
      </c>
      <c r="I1271" s="1" t="s">
        <v>23</v>
      </c>
      <c r="J1271" s="14" t="s">
        <v>1776</v>
      </c>
      <c r="K1271" t="str">
        <f t="shared" si="60"/>
        <v>Overige</v>
      </c>
      <c r="M1271" t="str">
        <f t="shared" si="61"/>
        <v>Paviljoen 4</v>
      </c>
      <c r="N1271" s="22">
        <f t="shared" si="62"/>
        <v>4</v>
      </c>
    </row>
    <row r="1272" spans="1:14" x14ac:dyDescent="0.3">
      <c r="A1272" s="1">
        <v>4141333507</v>
      </c>
      <c r="B1272" s="62">
        <v>4</v>
      </c>
      <c r="C1272" s="33">
        <v>413650659</v>
      </c>
      <c r="D1272" s="14" t="s">
        <v>1756</v>
      </c>
      <c r="E1272" s="22" t="s">
        <v>1733</v>
      </c>
      <c r="F1272" s="1" t="s">
        <v>1757</v>
      </c>
      <c r="G1272" s="1" t="s">
        <v>255</v>
      </c>
      <c r="H1272" s="20">
        <v>9438</v>
      </c>
      <c r="I1272" s="1" t="s">
        <v>23</v>
      </c>
      <c r="J1272" s="14" t="s">
        <v>1758</v>
      </c>
      <c r="K1272" t="str">
        <f t="shared" si="60"/>
        <v>Gebouwisolatie</v>
      </c>
      <c r="M1272" t="str">
        <f t="shared" si="61"/>
        <v>Stapsteen</v>
      </c>
      <c r="N1272" s="22">
        <f t="shared" si="62"/>
        <v>4</v>
      </c>
    </row>
    <row r="1273" spans="1:14" x14ac:dyDescent="0.3">
      <c r="A1273" s="1">
        <v>4141333507</v>
      </c>
      <c r="B1273" s="62">
        <v>4</v>
      </c>
      <c r="C1273" s="33">
        <v>413650659</v>
      </c>
      <c r="D1273" s="14" t="s">
        <v>1756</v>
      </c>
      <c r="E1273" s="22" t="s">
        <v>1733</v>
      </c>
      <c r="F1273" s="1" t="s">
        <v>1757</v>
      </c>
      <c r="G1273" s="1" t="s">
        <v>124</v>
      </c>
      <c r="H1273" s="20">
        <v>600</v>
      </c>
      <c r="I1273" s="1" t="s">
        <v>23</v>
      </c>
      <c r="J1273" s="14" t="s">
        <v>1771</v>
      </c>
      <c r="K1273" t="str">
        <f t="shared" si="60"/>
        <v>Sensibilisering</v>
      </c>
      <c r="M1273" t="str">
        <f t="shared" si="61"/>
        <v>Stapsteen</v>
      </c>
      <c r="N1273" s="22">
        <f t="shared" si="62"/>
        <v>4</v>
      </c>
    </row>
    <row r="1274" spans="1:14" x14ac:dyDescent="0.3">
      <c r="A1274" s="1">
        <v>4141333507</v>
      </c>
      <c r="B1274" s="62">
        <v>4</v>
      </c>
      <c r="C1274" s="33">
        <v>413650659</v>
      </c>
      <c r="D1274" s="14" t="s">
        <v>1756</v>
      </c>
      <c r="E1274" s="22" t="s">
        <v>1733</v>
      </c>
      <c r="F1274" s="1" t="s">
        <v>1757</v>
      </c>
      <c r="G1274" s="1" t="s">
        <v>255</v>
      </c>
      <c r="H1274" s="20">
        <v>560</v>
      </c>
      <c r="I1274" s="1" t="s">
        <v>23</v>
      </c>
      <c r="J1274" s="14" t="s">
        <v>1772</v>
      </c>
      <c r="K1274" t="str">
        <f t="shared" si="60"/>
        <v>Gebouwisolatie</v>
      </c>
      <c r="M1274" t="str">
        <f t="shared" si="61"/>
        <v>Stapsteen</v>
      </c>
      <c r="N1274" s="22">
        <f t="shared" si="62"/>
        <v>4</v>
      </c>
    </row>
    <row r="1275" spans="1:14" x14ac:dyDescent="0.3">
      <c r="A1275" s="1">
        <v>4141333507</v>
      </c>
      <c r="B1275" s="62">
        <v>4</v>
      </c>
      <c r="C1275" s="33">
        <v>413650659</v>
      </c>
      <c r="D1275" s="14" t="s">
        <v>1756</v>
      </c>
      <c r="E1275" s="22" t="s">
        <v>1733</v>
      </c>
      <c r="F1275" s="1" t="s">
        <v>1757</v>
      </c>
      <c r="G1275" s="1" t="s">
        <v>77</v>
      </c>
      <c r="H1275" s="20">
        <v>294</v>
      </c>
      <c r="I1275" s="1" t="s">
        <v>23</v>
      </c>
      <c r="J1275" s="14" t="s">
        <v>1779</v>
      </c>
      <c r="K1275" t="str">
        <f t="shared" ref="K1275:K1338" si="63">G1275</f>
        <v>Isoleren leidingen</v>
      </c>
      <c r="M1275" t="str">
        <f t="shared" ref="M1275:M1338" si="64">F1275</f>
        <v>Stapsteen</v>
      </c>
      <c r="N1275" s="22">
        <f t="shared" ref="N1275:N1338" si="65">B1275</f>
        <v>4</v>
      </c>
    </row>
    <row r="1276" spans="1:14" x14ac:dyDescent="0.3">
      <c r="A1276" s="1">
        <v>4141333507</v>
      </c>
      <c r="B1276" s="62">
        <v>4</v>
      </c>
      <c r="C1276" s="33">
        <v>413650659</v>
      </c>
      <c r="D1276" s="14" t="s">
        <v>1756</v>
      </c>
      <c r="E1276" s="22" t="s">
        <v>1733</v>
      </c>
      <c r="F1276" s="1" t="s">
        <v>1757</v>
      </c>
      <c r="G1276" s="1" t="s">
        <v>56</v>
      </c>
      <c r="H1276" s="20">
        <v>292</v>
      </c>
      <c r="I1276" s="1" t="s">
        <v>23</v>
      </c>
      <c r="J1276" s="14" t="s">
        <v>1780</v>
      </c>
      <c r="K1276" t="str">
        <f t="shared" si="63"/>
        <v>Overige</v>
      </c>
      <c r="M1276" t="str">
        <f t="shared" si="64"/>
        <v>Stapsteen</v>
      </c>
      <c r="N1276" s="22">
        <f t="shared" si="65"/>
        <v>4</v>
      </c>
    </row>
    <row r="1277" spans="1:14" x14ac:dyDescent="0.3">
      <c r="A1277" s="1">
        <v>4141333507</v>
      </c>
      <c r="B1277" s="62">
        <v>4</v>
      </c>
      <c r="C1277" s="33">
        <v>413650659</v>
      </c>
      <c r="D1277" s="14" t="s">
        <v>1756</v>
      </c>
      <c r="E1277" s="22" t="s">
        <v>1733</v>
      </c>
      <c r="F1277" s="1" t="s">
        <v>1757</v>
      </c>
      <c r="G1277" s="1" t="s">
        <v>42</v>
      </c>
      <c r="H1277" s="20">
        <v>269</v>
      </c>
      <c r="I1277" s="1" t="s">
        <v>23</v>
      </c>
      <c r="J1277" s="14" t="s">
        <v>1781</v>
      </c>
      <c r="K1277" t="str">
        <f t="shared" si="63"/>
        <v>Isoleren pompen/kranen/hydraulica</v>
      </c>
      <c r="M1277" t="str">
        <f t="shared" si="64"/>
        <v>Stapsteen</v>
      </c>
      <c r="N1277" s="22">
        <f t="shared" si="65"/>
        <v>4</v>
      </c>
    </row>
    <row r="1278" spans="1:14" x14ac:dyDescent="0.3">
      <c r="A1278" s="1">
        <v>4141333507</v>
      </c>
      <c r="B1278" s="62">
        <v>7</v>
      </c>
      <c r="C1278" s="33">
        <v>413650659</v>
      </c>
      <c r="D1278" s="14" t="s">
        <v>1737</v>
      </c>
      <c r="E1278" s="22" t="s">
        <v>1733</v>
      </c>
      <c r="F1278" s="1" t="s">
        <v>1738</v>
      </c>
      <c r="G1278" s="1" t="s">
        <v>102</v>
      </c>
      <c r="H1278" s="20">
        <v>77</v>
      </c>
      <c r="I1278" s="1" t="s">
        <v>23</v>
      </c>
      <c r="J1278" s="14" t="s">
        <v>1751</v>
      </c>
      <c r="K1278" t="str">
        <f t="shared" si="63"/>
        <v>Comfortverhoging</v>
      </c>
      <c r="M1278" t="str">
        <f t="shared" si="64"/>
        <v>Paviljoen 2</v>
      </c>
      <c r="N1278" s="22">
        <f t="shared" si="65"/>
        <v>7</v>
      </c>
    </row>
    <row r="1279" spans="1:14" x14ac:dyDescent="0.3">
      <c r="A1279" s="1">
        <v>4141333507</v>
      </c>
      <c r="B1279" s="62">
        <v>7</v>
      </c>
      <c r="C1279" s="33">
        <v>413650659</v>
      </c>
      <c r="D1279" s="14" t="s">
        <v>1737</v>
      </c>
      <c r="E1279" s="22" t="s">
        <v>1733</v>
      </c>
      <c r="F1279" s="1" t="s">
        <v>1738</v>
      </c>
      <c r="G1279" s="1" t="s">
        <v>124</v>
      </c>
      <c r="H1279" s="20">
        <v>30</v>
      </c>
      <c r="I1279" s="1" t="s">
        <v>23</v>
      </c>
      <c r="J1279" s="14" t="s">
        <v>1752</v>
      </c>
      <c r="K1279" t="str">
        <f t="shared" si="63"/>
        <v>Sensibilisering</v>
      </c>
      <c r="M1279" t="str">
        <f t="shared" si="64"/>
        <v>Paviljoen 2</v>
      </c>
      <c r="N1279" s="22">
        <f t="shared" si="65"/>
        <v>7</v>
      </c>
    </row>
    <row r="1280" spans="1:14" x14ac:dyDescent="0.3">
      <c r="A1280" s="1">
        <v>4141333507</v>
      </c>
      <c r="B1280" s="62">
        <v>7</v>
      </c>
      <c r="C1280" s="33">
        <v>413650659</v>
      </c>
      <c r="D1280" s="14" t="s">
        <v>1732</v>
      </c>
      <c r="E1280" s="22" t="s">
        <v>1733</v>
      </c>
      <c r="F1280" s="1" t="s">
        <v>1734</v>
      </c>
      <c r="G1280" s="1" t="s">
        <v>102</v>
      </c>
      <c r="H1280" s="20">
        <v>172</v>
      </c>
      <c r="I1280" s="1" t="s">
        <v>23</v>
      </c>
      <c r="J1280" s="14" t="s">
        <v>1749</v>
      </c>
      <c r="K1280" t="str">
        <f t="shared" si="63"/>
        <v>Comfortverhoging</v>
      </c>
      <c r="M1280" t="str">
        <f t="shared" si="64"/>
        <v>Paviljoen 3</v>
      </c>
      <c r="N1280" s="22">
        <f t="shared" si="65"/>
        <v>7</v>
      </c>
    </row>
    <row r="1281" spans="1:14" x14ac:dyDescent="0.3">
      <c r="A1281" s="1">
        <v>4141333507</v>
      </c>
      <c r="B1281" s="62">
        <v>7</v>
      </c>
      <c r="C1281" s="33">
        <v>413650659</v>
      </c>
      <c r="D1281" s="14" t="s">
        <v>1732</v>
      </c>
      <c r="E1281" s="22" t="s">
        <v>1733</v>
      </c>
      <c r="F1281" s="1" t="s">
        <v>1734</v>
      </c>
      <c r="G1281" s="1" t="s">
        <v>124</v>
      </c>
      <c r="H1281" s="20">
        <v>108</v>
      </c>
      <c r="I1281" s="1" t="s">
        <v>23</v>
      </c>
      <c r="J1281" s="14" t="s">
        <v>1750</v>
      </c>
      <c r="K1281" t="str">
        <f t="shared" si="63"/>
        <v>Sensibilisering</v>
      </c>
      <c r="M1281" t="str">
        <f t="shared" si="64"/>
        <v>Paviljoen 3</v>
      </c>
      <c r="N1281" s="22">
        <f t="shared" si="65"/>
        <v>7</v>
      </c>
    </row>
    <row r="1282" spans="1:14" x14ac:dyDescent="0.3">
      <c r="A1282" s="1">
        <v>4141333507</v>
      </c>
      <c r="B1282" s="62" t="s">
        <v>357</v>
      </c>
      <c r="C1282" s="33">
        <v>413650659</v>
      </c>
      <c r="D1282" s="14" t="s">
        <v>1737</v>
      </c>
      <c r="E1282" s="22" t="s">
        <v>1733</v>
      </c>
      <c r="F1282" s="1" t="s">
        <v>1738</v>
      </c>
      <c r="G1282" s="1" t="s">
        <v>201</v>
      </c>
      <c r="H1282" s="20">
        <v>28920</v>
      </c>
      <c r="I1282" s="1" t="s">
        <v>23</v>
      </c>
      <c r="J1282" s="14" t="s">
        <v>1743</v>
      </c>
      <c r="K1282" t="str">
        <f t="shared" si="63"/>
        <v>Schrijnwerkrenovatie</v>
      </c>
      <c r="M1282" t="str">
        <f t="shared" si="64"/>
        <v>Paviljoen 2</v>
      </c>
      <c r="N1282" s="22" t="str">
        <f t="shared" si="65"/>
        <v>6a</v>
      </c>
    </row>
    <row r="1283" spans="1:14" x14ac:dyDescent="0.3">
      <c r="A1283" s="1">
        <v>4141333507</v>
      </c>
      <c r="B1283" s="62" t="s">
        <v>357</v>
      </c>
      <c r="C1283" s="33">
        <v>413650659</v>
      </c>
      <c r="D1283" s="14" t="s">
        <v>1737</v>
      </c>
      <c r="E1283" s="22" t="s">
        <v>1733</v>
      </c>
      <c r="F1283" s="1" t="s">
        <v>1738</v>
      </c>
      <c r="G1283" s="1" t="s">
        <v>195</v>
      </c>
      <c r="H1283" s="20">
        <v>17032.8</v>
      </c>
      <c r="I1283" s="1" t="s">
        <v>23</v>
      </c>
      <c r="J1283" s="14" t="s">
        <v>1744</v>
      </c>
      <c r="K1283" t="str">
        <f t="shared" si="63"/>
        <v>Dakisolatie</v>
      </c>
      <c r="M1283" t="str">
        <f t="shared" si="64"/>
        <v>Paviljoen 2</v>
      </c>
      <c r="N1283" s="22" t="str">
        <f t="shared" si="65"/>
        <v>6a</v>
      </c>
    </row>
    <row r="1284" spans="1:14" x14ac:dyDescent="0.3">
      <c r="A1284" s="1">
        <v>4141333507</v>
      </c>
      <c r="B1284" s="62" t="s">
        <v>357</v>
      </c>
      <c r="C1284" s="33">
        <v>413650659</v>
      </c>
      <c r="D1284" s="14" t="s">
        <v>1737</v>
      </c>
      <c r="E1284" s="22" t="s">
        <v>1733</v>
      </c>
      <c r="F1284" s="1" t="s">
        <v>1738</v>
      </c>
      <c r="G1284" s="1" t="s">
        <v>210</v>
      </c>
      <c r="H1284" s="20">
        <v>2940</v>
      </c>
      <c r="I1284" s="1" t="s">
        <v>23</v>
      </c>
      <c r="J1284" s="14" t="s">
        <v>1747</v>
      </c>
      <c r="K1284" t="str">
        <f t="shared" si="63"/>
        <v>Stookplaatsrenovatie</v>
      </c>
      <c r="M1284" t="str">
        <f t="shared" si="64"/>
        <v>Paviljoen 2</v>
      </c>
      <c r="N1284" s="22" t="str">
        <f t="shared" si="65"/>
        <v>6a</v>
      </c>
    </row>
    <row r="1285" spans="1:14" x14ac:dyDescent="0.3">
      <c r="A1285" s="1">
        <v>4141333507</v>
      </c>
      <c r="B1285" s="62" t="s">
        <v>357</v>
      </c>
      <c r="C1285" s="33">
        <v>413650659</v>
      </c>
      <c r="D1285" s="14" t="s">
        <v>1737</v>
      </c>
      <c r="E1285" s="22" t="s">
        <v>1733</v>
      </c>
      <c r="F1285" s="1" t="s">
        <v>1738</v>
      </c>
      <c r="G1285" s="1" t="s">
        <v>62</v>
      </c>
      <c r="H1285" s="20">
        <v>1275</v>
      </c>
      <c r="I1285" s="1" t="s">
        <v>23</v>
      </c>
      <c r="J1285" s="14" t="s">
        <v>1748</v>
      </c>
      <c r="K1285" t="str">
        <f t="shared" si="63"/>
        <v>Muurisolatie</v>
      </c>
      <c r="M1285" t="str">
        <f t="shared" si="64"/>
        <v>Paviljoen 2</v>
      </c>
      <c r="N1285" s="22" t="str">
        <f t="shared" si="65"/>
        <v>6a</v>
      </c>
    </row>
    <row r="1286" spans="1:14" x14ac:dyDescent="0.3">
      <c r="A1286" s="1">
        <v>4141333507</v>
      </c>
      <c r="B1286" s="62" t="s">
        <v>357</v>
      </c>
      <c r="C1286" s="33">
        <v>413650659</v>
      </c>
      <c r="D1286" s="14" t="s">
        <v>1732</v>
      </c>
      <c r="E1286" s="22" t="s">
        <v>1733</v>
      </c>
      <c r="F1286" s="1" t="s">
        <v>1734</v>
      </c>
      <c r="G1286" s="1" t="s">
        <v>201</v>
      </c>
      <c r="H1286" s="20">
        <v>78549.600000000006</v>
      </c>
      <c r="I1286" s="1" t="s">
        <v>23</v>
      </c>
      <c r="J1286" s="14" t="s">
        <v>1741</v>
      </c>
      <c r="K1286" t="str">
        <f t="shared" si="63"/>
        <v>Schrijnwerkrenovatie</v>
      </c>
      <c r="M1286" t="str">
        <f t="shared" si="64"/>
        <v>Paviljoen 3</v>
      </c>
      <c r="N1286" s="22" t="str">
        <f t="shared" si="65"/>
        <v>6a</v>
      </c>
    </row>
    <row r="1287" spans="1:14" x14ac:dyDescent="0.3">
      <c r="A1287" s="1">
        <v>4141333507</v>
      </c>
      <c r="B1287" s="62" t="s">
        <v>357</v>
      </c>
      <c r="C1287" s="33">
        <v>413650659</v>
      </c>
      <c r="D1287" s="14" t="s">
        <v>1732</v>
      </c>
      <c r="E1287" s="22" t="s">
        <v>1733</v>
      </c>
      <c r="F1287" s="1" t="s">
        <v>1734</v>
      </c>
      <c r="G1287" s="1" t="s">
        <v>195</v>
      </c>
      <c r="H1287" s="20">
        <v>29400</v>
      </c>
      <c r="I1287" s="1" t="s">
        <v>23</v>
      </c>
      <c r="J1287" s="14" t="s">
        <v>1742</v>
      </c>
      <c r="K1287" t="str">
        <f t="shared" si="63"/>
        <v>Dakisolatie</v>
      </c>
      <c r="M1287" t="str">
        <f t="shared" si="64"/>
        <v>Paviljoen 3</v>
      </c>
      <c r="N1287" s="22" t="str">
        <f t="shared" si="65"/>
        <v>6a</v>
      </c>
    </row>
    <row r="1288" spans="1:14" x14ac:dyDescent="0.3">
      <c r="A1288" s="1">
        <v>4141333507</v>
      </c>
      <c r="B1288" s="62" t="s">
        <v>357</v>
      </c>
      <c r="C1288" s="33">
        <v>413650659</v>
      </c>
      <c r="D1288" s="14" t="s">
        <v>1732</v>
      </c>
      <c r="E1288" s="22" t="s">
        <v>1733</v>
      </c>
      <c r="F1288" s="1" t="s">
        <v>1734</v>
      </c>
      <c r="G1288" s="1" t="s">
        <v>62</v>
      </c>
      <c r="H1288" s="20">
        <v>3212</v>
      </c>
      <c r="I1288" s="1" t="s">
        <v>23</v>
      </c>
      <c r="J1288" s="14" t="s">
        <v>1745</v>
      </c>
      <c r="K1288" t="str">
        <f t="shared" si="63"/>
        <v>Muurisolatie</v>
      </c>
      <c r="M1288" t="str">
        <f t="shared" si="64"/>
        <v>Paviljoen 3</v>
      </c>
      <c r="N1288" s="22" t="str">
        <f t="shared" si="65"/>
        <v>6a</v>
      </c>
    </row>
    <row r="1289" spans="1:14" x14ac:dyDescent="0.3">
      <c r="A1289" s="1">
        <v>4141333507</v>
      </c>
      <c r="B1289" s="62" t="s">
        <v>357</v>
      </c>
      <c r="C1289" s="33">
        <v>413650659</v>
      </c>
      <c r="D1289" s="14" t="s">
        <v>1732</v>
      </c>
      <c r="E1289" s="22" t="s">
        <v>1733</v>
      </c>
      <c r="F1289" s="1" t="s">
        <v>1734</v>
      </c>
      <c r="G1289" s="1" t="s">
        <v>210</v>
      </c>
      <c r="H1289" s="20">
        <v>3128</v>
      </c>
      <c r="I1289" s="1" t="s">
        <v>23</v>
      </c>
      <c r="J1289" s="14" t="s">
        <v>1746</v>
      </c>
      <c r="K1289" t="str">
        <f t="shared" si="63"/>
        <v>Stookplaatsrenovatie</v>
      </c>
      <c r="M1289" t="str">
        <f t="shared" si="64"/>
        <v>Paviljoen 3</v>
      </c>
      <c r="N1289" s="22" t="str">
        <f t="shared" si="65"/>
        <v>6a</v>
      </c>
    </row>
    <row r="1290" spans="1:14" x14ac:dyDescent="0.3">
      <c r="A1290" s="1">
        <v>4141333507</v>
      </c>
      <c r="B1290" s="62" t="s">
        <v>324</v>
      </c>
      <c r="C1290" s="33">
        <v>413650659</v>
      </c>
      <c r="D1290" s="14" t="s">
        <v>1737</v>
      </c>
      <c r="E1290" s="22" t="s">
        <v>1733</v>
      </c>
      <c r="F1290" s="1" t="s">
        <v>1738</v>
      </c>
      <c r="G1290" s="1" t="s">
        <v>329</v>
      </c>
      <c r="H1290" s="20">
        <v>2804</v>
      </c>
      <c r="I1290" s="1" t="s">
        <v>23</v>
      </c>
      <c r="J1290" s="14" t="s">
        <v>1739</v>
      </c>
      <c r="K1290" t="str">
        <f t="shared" si="63"/>
        <v>Relighting/relamping</v>
      </c>
      <c r="M1290" t="str">
        <f t="shared" si="64"/>
        <v>Paviljoen 2</v>
      </c>
      <c r="N1290" s="22" t="str">
        <f t="shared" si="65"/>
        <v>6c</v>
      </c>
    </row>
    <row r="1291" spans="1:14" x14ac:dyDescent="0.3">
      <c r="A1291" s="1">
        <v>4141333507</v>
      </c>
      <c r="B1291" s="62" t="s">
        <v>324</v>
      </c>
      <c r="C1291" s="33">
        <v>413650659</v>
      </c>
      <c r="D1291" s="14" t="s">
        <v>1737</v>
      </c>
      <c r="E1291" s="22" t="s">
        <v>1733</v>
      </c>
      <c r="F1291" s="1" t="s">
        <v>1738</v>
      </c>
      <c r="G1291" s="1" t="s">
        <v>199</v>
      </c>
      <c r="H1291" s="20">
        <v>1102</v>
      </c>
      <c r="I1291" s="1" t="s">
        <v>23</v>
      </c>
      <c r="J1291" s="14" t="s">
        <v>1740</v>
      </c>
      <c r="K1291" t="str">
        <f t="shared" si="63"/>
        <v>Vloerisolatie</v>
      </c>
      <c r="M1291" t="str">
        <f t="shared" si="64"/>
        <v>Paviljoen 2</v>
      </c>
      <c r="N1291" s="22" t="str">
        <f t="shared" si="65"/>
        <v>6c</v>
      </c>
    </row>
    <row r="1292" spans="1:14" x14ac:dyDescent="0.3">
      <c r="A1292" s="1">
        <v>4141333507</v>
      </c>
      <c r="B1292" s="62" t="s">
        <v>324</v>
      </c>
      <c r="C1292" s="33">
        <v>413650659</v>
      </c>
      <c r="D1292" s="14" t="s">
        <v>1732</v>
      </c>
      <c r="E1292" s="22" t="s">
        <v>1733</v>
      </c>
      <c r="F1292" s="1" t="s">
        <v>1734</v>
      </c>
      <c r="G1292" s="1" t="s">
        <v>199</v>
      </c>
      <c r="H1292" s="20">
        <v>7111</v>
      </c>
      <c r="I1292" s="1" t="s">
        <v>23</v>
      </c>
      <c r="J1292" s="14" t="s">
        <v>1735</v>
      </c>
      <c r="K1292" t="str">
        <f t="shared" si="63"/>
        <v>Vloerisolatie</v>
      </c>
      <c r="M1292" t="str">
        <f t="shared" si="64"/>
        <v>Paviljoen 3</v>
      </c>
      <c r="N1292" s="22" t="str">
        <f t="shared" si="65"/>
        <v>6c</v>
      </c>
    </row>
    <row r="1293" spans="1:14" x14ac:dyDescent="0.3">
      <c r="A1293" s="1">
        <v>4141333507</v>
      </c>
      <c r="B1293" s="62" t="s">
        <v>324</v>
      </c>
      <c r="C1293" s="33">
        <v>413650659</v>
      </c>
      <c r="D1293" s="14" t="s">
        <v>1732</v>
      </c>
      <c r="E1293" s="22" t="s">
        <v>1733</v>
      </c>
      <c r="F1293" s="1" t="s">
        <v>1734</v>
      </c>
      <c r="G1293" s="1" t="s">
        <v>329</v>
      </c>
      <c r="H1293" s="20">
        <v>4226</v>
      </c>
      <c r="I1293" s="1" t="s">
        <v>23</v>
      </c>
      <c r="J1293" s="14" t="s">
        <v>1736</v>
      </c>
      <c r="K1293" t="str">
        <f t="shared" si="63"/>
        <v>Relighting/relamping</v>
      </c>
      <c r="M1293" t="str">
        <f t="shared" si="64"/>
        <v>Paviljoen 3</v>
      </c>
      <c r="N1293" s="22" t="str">
        <f t="shared" si="65"/>
        <v>6c</v>
      </c>
    </row>
    <row r="1294" spans="1:14" x14ac:dyDescent="0.3">
      <c r="A1294" s="1">
        <v>4142096616</v>
      </c>
      <c r="B1294" s="62">
        <v>7</v>
      </c>
      <c r="C1294" s="33">
        <v>413726972</v>
      </c>
      <c r="D1294" s="14" t="s">
        <v>1793</v>
      </c>
      <c r="E1294" s="22" t="s">
        <v>6268</v>
      </c>
      <c r="F1294" s="1" t="s">
        <v>1794</v>
      </c>
      <c r="G1294" s="1" t="s">
        <v>210</v>
      </c>
      <c r="H1294" s="20">
        <v>11400</v>
      </c>
      <c r="I1294" s="1" t="s">
        <v>23</v>
      </c>
      <c r="J1294" s="14" t="s">
        <v>1795</v>
      </c>
      <c r="K1294" t="str">
        <f t="shared" si="63"/>
        <v>Stookplaatsrenovatie</v>
      </c>
      <c r="M1294" t="str">
        <f t="shared" si="64"/>
        <v>Oranje</v>
      </c>
      <c r="N1294" s="22">
        <f t="shared" si="65"/>
        <v>7</v>
      </c>
    </row>
    <row r="1295" spans="1:14" x14ac:dyDescent="0.3">
      <c r="A1295" s="1">
        <v>4142096616</v>
      </c>
      <c r="B1295" s="62">
        <v>7</v>
      </c>
      <c r="C1295" s="33">
        <v>413726972</v>
      </c>
      <c r="D1295" s="14" t="s">
        <v>1793</v>
      </c>
      <c r="E1295" s="22" t="s">
        <v>6268</v>
      </c>
      <c r="F1295" s="1" t="s">
        <v>1794</v>
      </c>
      <c r="G1295" s="1" t="s">
        <v>62</v>
      </c>
      <c r="H1295" s="20">
        <v>2773</v>
      </c>
      <c r="I1295" s="1" t="s">
        <v>23</v>
      </c>
      <c r="J1295" s="14" t="s">
        <v>1796</v>
      </c>
      <c r="K1295" t="str">
        <f t="shared" si="63"/>
        <v>Muurisolatie</v>
      </c>
      <c r="M1295" t="str">
        <f t="shared" si="64"/>
        <v>Oranje</v>
      </c>
      <c r="N1295" s="22">
        <f t="shared" si="65"/>
        <v>7</v>
      </c>
    </row>
    <row r="1296" spans="1:14" x14ac:dyDescent="0.3">
      <c r="A1296" s="1">
        <v>4142096616</v>
      </c>
      <c r="B1296" s="62">
        <v>7</v>
      </c>
      <c r="C1296" s="33">
        <v>413726972</v>
      </c>
      <c r="D1296" s="14" t="s">
        <v>1793</v>
      </c>
      <c r="E1296" s="22" t="s">
        <v>6268</v>
      </c>
      <c r="F1296" s="1" t="s">
        <v>1794</v>
      </c>
      <c r="G1296" s="1" t="s">
        <v>129</v>
      </c>
      <c r="H1296" s="20">
        <v>540</v>
      </c>
      <c r="I1296" s="1" t="s">
        <v>23</v>
      </c>
      <c r="J1296" s="14" t="s">
        <v>1797</v>
      </c>
      <c r="K1296" t="str">
        <f t="shared" si="63"/>
        <v>Renovatie beglazing</v>
      </c>
      <c r="M1296" t="str">
        <f t="shared" si="64"/>
        <v>Oranje</v>
      </c>
      <c r="N1296" s="22">
        <f t="shared" si="65"/>
        <v>7</v>
      </c>
    </row>
    <row r="1297" spans="1:14" x14ac:dyDescent="0.3">
      <c r="A1297" s="1">
        <v>4143783242</v>
      </c>
      <c r="B1297" s="62">
        <v>9</v>
      </c>
      <c r="C1297" s="33">
        <v>413895634</v>
      </c>
      <c r="D1297" s="14" t="s">
        <v>1800</v>
      </c>
      <c r="E1297" s="22" t="s">
        <v>1798</v>
      </c>
      <c r="F1297" s="1" t="s">
        <v>1801</v>
      </c>
      <c r="G1297" s="1" t="s">
        <v>193</v>
      </c>
      <c r="H1297" s="20">
        <v>7800</v>
      </c>
      <c r="I1297" s="1" t="s">
        <v>23</v>
      </c>
      <c r="J1297" s="14" t="s">
        <v>1802</v>
      </c>
      <c r="K1297" t="str">
        <f t="shared" si="63"/>
        <v>Schrijnwerkrenovatie Hout</v>
      </c>
      <c r="M1297" t="str">
        <f t="shared" si="64"/>
        <v>VZW De Oever - Centraal gebouw</v>
      </c>
      <c r="N1297" s="22">
        <f t="shared" si="65"/>
        <v>9</v>
      </c>
    </row>
    <row r="1298" spans="1:14" x14ac:dyDescent="0.3">
      <c r="A1298" s="1">
        <v>4143783242</v>
      </c>
      <c r="B1298" s="62">
        <v>9</v>
      </c>
      <c r="C1298" s="33">
        <v>413895634</v>
      </c>
      <c r="D1298" s="14" t="s">
        <v>105</v>
      </c>
      <c r="E1298" s="22" t="s">
        <v>1798</v>
      </c>
      <c r="F1298" s="1" t="s">
        <v>106</v>
      </c>
      <c r="G1298" s="1" t="s">
        <v>214</v>
      </c>
      <c r="H1298" s="20">
        <v>21000</v>
      </c>
      <c r="I1298" s="1" t="s">
        <v>23</v>
      </c>
      <c r="J1298" s="14" t="s">
        <v>1799</v>
      </c>
      <c r="K1298" t="str">
        <f t="shared" si="63"/>
        <v>Dakisolatie plat dak</v>
      </c>
      <c r="M1298" t="str">
        <f t="shared" si="64"/>
        <v>VZW De Oever - Kidscampus</v>
      </c>
      <c r="N1298" s="22">
        <f t="shared" si="65"/>
        <v>9</v>
      </c>
    </row>
    <row r="1299" spans="1:14" x14ac:dyDescent="0.3">
      <c r="A1299" s="1">
        <v>4149363690</v>
      </c>
      <c r="B1299" s="62">
        <v>9</v>
      </c>
      <c r="C1299" s="33">
        <v>414453680</v>
      </c>
      <c r="D1299" s="14" t="s">
        <v>107</v>
      </c>
      <c r="E1299" s="22" t="s">
        <v>1803</v>
      </c>
      <c r="F1299" s="1" t="s">
        <v>108</v>
      </c>
      <c r="G1299" s="1" t="s">
        <v>210</v>
      </c>
      <c r="H1299" s="20">
        <v>11136</v>
      </c>
      <c r="I1299" s="1" t="s">
        <v>23</v>
      </c>
      <c r="J1299" s="14" t="s">
        <v>1804</v>
      </c>
      <c r="K1299" t="str">
        <f t="shared" si="63"/>
        <v>Stookplaatsrenovatie</v>
      </c>
      <c r="M1299" t="str">
        <f t="shared" si="64"/>
        <v>Kinderopvang 't Eekhoorntje</v>
      </c>
      <c r="N1299" s="22">
        <f t="shared" si="65"/>
        <v>9</v>
      </c>
    </row>
    <row r="1300" spans="1:14" x14ac:dyDescent="0.3">
      <c r="A1300" s="1">
        <v>4150872168</v>
      </c>
      <c r="B1300" s="62">
        <v>7</v>
      </c>
      <c r="C1300" s="33">
        <v>414604526</v>
      </c>
      <c r="D1300" s="14" t="s">
        <v>1805</v>
      </c>
      <c r="E1300" s="22" t="s">
        <v>6269</v>
      </c>
      <c r="F1300" s="1" t="s">
        <v>1806</v>
      </c>
      <c r="G1300" s="1" t="s">
        <v>242</v>
      </c>
      <c r="H1300" s="20">
        <v>147900</v>
      </c>
      <c r="I1300" s="1" t="s">
        <v>23</v>
      </c>
      <c r="J1300" s="14" t="s">
        <v>1807</v>
      </c>
      <c r="K1300" t="str">
        <f t="shared" si="63"/>
        <v>Regeltechnisch</v>
      </c>
      <c r="M1300" t="str">
        <f t="shared" si="64"/>
        <v>SAD</v>
      </c>
      <c r="N1300" s="22">
        <f t="shared" si="65"/>
        <v>7</v>
      </c>
    </row>
    <row r="1301" spans="1:14" x14ac:dyDescent="0.3">
      <c r="A1301" s="1">
        <v>4150872168</v>
      </c>
      <c r="B1301" s="62">
        <v>7</v>
      </c>
      <c r="C1301" s="33">
        <v>414604526</v>
      </c>
      <c r="D1301" s="14" t="s">
        <v>1805</v>
      </c>
      <c r="E1301" s="22" t="s">
        <v>6269</v>
      </c>
      <c r="F1301" s="1" t="s">
        <v>1806</v>
      </c>
      <c r="G1301" s="1" t="s">
        <v>88</v>
      </c>
      <c r="H1301" s="20">
        <v>27000</v>
      </c>
      <c r="I1301" s="1" t="s">
        <v>23</v>
      </c>
      <c r="J1301" s="14" t="s">
        <v>1808</v>
      </c>
      <c r="K1301" t="str">
        <f t="shared" si="63"/>
        <v>Vervangen pompen</v>
      </c>
      <c r="M1301" t="str">
        <f t="shared" si="64"/>
        <v>SAD</v>
      </c>
      <c r="N1301" s="22">
        <f t="shared" si="65"/>
        <v>7</v>
      </c>
    </row>
    <row r="1302" spans="1:14" x14ac:dyDescent="0.3">
      <c r="A1302" s="1">
        <v>4150872168</v>
      </c>
      <c r="B1302" s="62">
        <v>7</v>
      </c>
      <c r="C1302" s="33">
        <v>414604526</v>
      </c>
      <c r="D1302" s="14" t="s">
        <v>1809</v>
      </c>
      <c r="E1302" s="22" t="s">
        <v>6269</v>
      </c>
      <c r="F1302" s="1" t="s">
        <v>1806</v>
      </c>
      <c r="G1302" s="1" t="s">
        <v>201</v>
      </c>
      <c r="H1302" s="20">
        <v>24600</v>
      </c>
      <c r="I1302" s="1" t="s">
        <v>23</v>
      </c>
      <c r="J1302" s="14" t="s">
        <v>1810</v>
      </c>
      <c r="K1302" t="str">
        <f t="shared" si="63"/>
        <v>Schrijnwerkrenovatie</v>
      </c>
      <c r="M1302" t="str">
        <f t="shared" si="64"/>
        <v>SAD</v>
      </c>
      <c r="N1302" s="22">
        <f t="shared" si="65"/>
        <v>7</v>
      </c>
    </row>
    <row r="1303" spans="1:14" x14ac:dyDescent="0.3">
      <c r="A1303" s="1">
        <v>4150872168</v>
      </c>
      <c r="B1303" s="62">
        <v>7</v>
      </c>
      <c r="C1303" s="33">
        <v>414604526</v>
      </c>
      <c r="D1303" s="14" t="s">
        <v>1809</v>
      </c>
      <c r="E1303" s="22" t="s">
        <v>6269</v>
      </c>
      <c r="F1303" s="1" t="s">
        <v>1806</v>
      </c>
      <c r="G1303" s="1" t="s">
        <v>148</v>
      </c>
      <c r="H1303" s="20">
        <v>10500</v>
      </c>
      <c r="I1303" s="1" t="s">
        <v>23</v>
      </c>
      <c r="J1303" s="14" t="s">
        <v>1811</v>
      </c>
      <c r="K1303" t="str">
        <f t="shared" si="63"/>
        <v>Renovatie SWW</v>
      </c>
      <c r="M1303" t="str">
        <f t="shared" si="64"/>
        <v>SAD</v>
      </c>
      <c r="N1303" s="22">
        <f t="shared" si="65"/>
        <v>7</v>
      </c>
    </row>
    <row r="1304" spans="1:14" x14ac:dyDescent="0.3">
      <c r="A1304" s="1">
        <v>4150872168</v>
      </c>
      <c r="B1304" s="62">
        <v>7</v>
      </c>
      <c r="C1304" s="33">
        <v>414604526</v>
      </c>
      <c r="D1304" s="14" t="s">
        <v>1809</v>
      </c>
      <c r="E1304" s="22" t="s">
        <v>6269</v>
      </c>
      <c r="F1304" s="1" t="s">
        <v>1806</v>
      </c>
      <c r="G1304" s="1" t="s">
        <v>46</v>
      </c>
      <c r="H1304" s="20">
        <v>5161</v>
      </c>
      <c r="I1304" s="1" t="s">
        <v>23</v>
      </c>
      <c r="J1304" s="14" t="s">
        <v>1812</v>
      </c>
      <c r="K1304" t="str">
        <f t="shared" si="63"/>
        <v>Monitoring</v>
      </c>
      <c r="M1304" t="str">
        <f t="shared" si="64"/>
        <v>SAD</v>
      </c>
      <c r="N1304" s="22">
        <f t="shared" si="65"/>
        <v>7</v>
      </c>
    </row>
    <row r="1305" spans="1:14" x14ac:dyDescent="0.3">
      <c r="A1305" s="1">
        <v>4150872168</v>
      </c>
      <c r="B1305" s="62">
        <v>7</v>
      </c>
      <c r="C1305" s="33">
        <v>414604526</v>
      </c>
      <c r="D1305" s="14" t="s">
        <v>1805</v>
      </c>
      <c r="E1305" s="22" t="s">
        <v>6269</v>
      </c>
      <c r="F1305" s="1" t="s">
        <v>1806</v>
      </c>
      <c r="G1305" s="1" t="s">
        <v>42</v>
      </c>
      <c r="H1305" s="20">
        <v>3150</v>
      </c>
      <c r="I1305" s="1" t="s">
        <v>23</v>
      </c>
      <c r="J1305" s="14" t="s">
        <v>1813</v>
      </c>
      <c r="K1305" t="str">
        <f t="shared" si="63"/>
        <v>Isoleren pompen/kranen/hydraulica</v>
      </c>
      <c r="M1305" t="str">
        <f t="shared" si="64"/>
        <v>SAD</v>
      </c>
      <c r="N1305" s="22">
        <f t="shared" si="65"/>
        <v>7</v>
      </c>
    </row>
    <row r="1306" spans="1:14" x14ac:dyDescent="0.3">
      <c r="A1306" s="1">
        <v>4151758029</v>
      </c>
      <c r="B1306" s="62">
        <v>9</v>
      </c>
      <c r="C1306" s="33">
        <v>414693113</v>
      </c>
      <c r="D1306" s="14" t="s">
        <v>1833</v>
      </c>
      <c r="E1306" s="22" t="s">
        <v>6270</v>
      </c>
      <c r="F1306" s="1" t="s">
        <v>1834</v>
      </c>
      <c r="G1306" s="1" t="s">
        <v>210</v>
      </c>
      <c r="H1306" s="20">
        <v>9000</v>
      </c>
      <c r="I1306" s="1" t="s">
        <v>23</v>
      </c>
      <c r="J1306" s="14" t="s">
        <v>1835</v>
      </c>
      <c r="K1306" t="str">
        <f t="shared" si="63"/>
        <v>Stookplaatsrenovatie</v>
      </c>
      <c r="M1306" t="str">
        <f t="shared" si="64"/>
        <v>AW De Putkapel</v>
      </c>
      <c r="N1306" s="22">
        <f t="shared" si="65"/>
        <v>9</v>
      </c>
    </row>
    <row r="1307" spans="1:14" x14ac:dyDescent="0.3">
      <c r="A1307" s="1">
        <v>4151758029</v>
      </c>
      <c r="B1307" s="62">
        <v>9</v>
      </c>
      <c r="C1307" s="33">
        <v>414693113</v>
      </c>
      <c r="D1307" s="14" t="s">
        <v>1833</v>
      </c>
      <c r="E1307" s="22" t="s">
        <v>6270</v>
      </c>
      <c r="F1307" s="1" t="s">
        <v>1834</v>
      </c>
      <c r="G1307" s="1" t="s">
        <v>198</v>
      </c>
      <c r="H1307" s="20">
        <v>5696</v>
      </c>
      <c r="I1307" s="1" t="s">
        <v>23</v>
      </c>
      <c r="J1307" s="14" t="s">
        <v>1839</v>
      </c>
      <c r="K1307" t="str">
        <f t="shared" si="63"/>
        <v>Vloerisolatie (onder de vloerplaat)</v>
      </c>
      <c r="M1307" t="str">
        <f t="shared" si="64"/>
        <v>AW De Putkapel</v>
      </c>
      <c r="N1307" s="22">
        <f t="shared" si="65"/>
        <v>9</v>
      </c>
    </row>
    <row r="1308" spans="1:14" x14ac:dyDescent="0.3">
      <c r="A1308" s="1">
        <v>4151758029</v>
      </c>
      <c r="B1308" s="62">
        <v>9</v>
      </c>
      <c r="C1308" s="33">
        <v>414693113</v>
      </c>
      <c r="D1308" s="14" t="s">
        <v>1814</v>
      </c>
      <c r="E1308" s="22" t="s">
        <v>6270</v>
      </c>
      <c r="F1308" s="1" t="s">
        <v>1815</v>
      </c>
      <c r="G1308" s="1" t="s">
        <v>190</v>
      </c>
      <c r="H1308" s="20">
        <v>120517.8</v>
      </c>
      <c r="I1308" s="1" t="s">
        <v>23</v>
      </c>
      <c r="J1308" s="14" t="s">
        <v>1816</v>
      </c>
      <c r="K1308" t="str">
        <f t="shared" si="63"/>
        <v>Warmtepompen en koeling</v>
      </c>
      <c r="M1308" t="str">
        <f t="shared" si="64"/>
        <v>AW 't Kempke</v>
      </c>
      <c r="N1308" s="22">
        <f t="shared" si="65"/>
        <v>9</v>
      </c>
    </row>
    <row r="1309" spans="1:14" x14ac:dyDescent="0.3">
      <c r="A1309" s="1">
        <v>4151758029</v>
      </c>
      <c r="B1309" s="62">
        <v>9</v>
      </c>
      <c r="C1309" s="33">
        <v>414693113</v>
      </c>
      <c r="D1309" s="14" t="s">
        <v>1817</v>
      </c>
      <c r="E1309" s="22" t="s">
        <v>6270</v>
      </c>
      <c r="F1309" s="1" t="s">
        <v>1815</v>
      </c>
      <c r="G1309" s="1" t="s">
        <v>210</v>
      </c>
      <c r="H1309" s="20">
        <v>99471</v>
      </c>
      <c r="I1309" s="1" t="s">
        <v>23</v>
      </c>
      <c r="J1309" s="14" t="s">
        <v>1818</v>
      </c>
      <c r="K1309" t="str">
        <f t="shared" si="63"/>
        <v>Stookplaatsrenovatie</v>
      </c>
      <c r="M1309" t="str">
        <f t="shared" si="64"/>
        <v>AW 't Kempke</v>
      </c>
      <c r="N1309" s="22">
        <f t="shared" si="65"/>
        <v>9</v>
      </c>
    </row>
    <row r="1310" spans="1:14" x14ac:dyDescent="0.3">
      <c r="A1310" s="1">
        <v>4151758029</v>
      </c>
      <c r="B1310" s="62">
        <v>9</v>
      </c>
      <c r="C1310" s="33">
        <v>414693113</v>
      </c>
      <c r="D1310" s="14" t="s">
        <v>1814</v>
      </c>
      <c r="E1310" s="22" t="s">
        <v>6270</v>
      </c>
      <c r="F1310" s="1" t="s">
        <v>1815</v>
      </c>
      <c r="G1310" s="1" t="s">
        <v>62</v>
      </c>
      <c r="H1310" s="20">
        <v>25500</v>
      </c>
      <c r="I1310" s="1" t="s">
        <v>57</v>
      </c>
      <c r="J1310" s="14" t="s">
        <v>1828</v>
      </c>
      <c r="K1310" t="str">
        <f t="shared" si="63"/>
        <v>Muurisolatie</v>
      </c>
      <c r="M1310" t="str">
        <f t="shared" si="64"/>
        <v>AW 't Kempke</v>
      </c>
      <c r="N1310" s="22">
        <f t="shared" si="65"/>
        <v>9</v>
      </c>
    </row>
    <row r="1311" spans="1:14" x14ac:dyDescent="0.3">
      <c r="A1311" s="1">
        <v>4151758029</v>
      </c>
      <c r="B1311" s="62">
        <v>9</v>
      </c>
      <c r="C1311" s="33">
        <v>414693113</v>
      </c>
      <c r="D1311" s="14" t="s">
        <v>1836</v>
      </c>
      <c r="E1311" s="22" t="s">
        <v>6270</v>
      </c>
      <c r="F1311" s="1" t="s">
        <v>1837</v>
      </c>
      <c r="G1311" s="1" t="s">
        <v>129</v>
      </c>
      <c r="H1311" s="20">
        <v>8400</v>
      </c>
      <c r="I1311" s="1" t="s">
        <v>23</v>
      </c>
      <c r="J1311" s="14" t="s">
        <v>1838</v>
      </c>
      <c r="K1311" t="str">
        <f t="shared" si="63"/>
        <v>Renovatie beglazing</v>
      </c>
      <c r="M1311" t="str">
        <f t="shared" si="64"/>
        <v>Beschut Wonen De Bolster Filips van de Elzaslaan</v>
      </c>
      <c r="N1311" s="22">
        <f t="shared" si="65"/>
        <v>9</v>
      </c>
    </row>
    <row r="1312" spans="1:14" x14ac:dyDescent="0.3">
      <c r="A1312" s="1">
        <v>4151758029</v>
      </c>
      <c r="B1312" s="62">
        <v>9</v>
      </c>
      <c r="C1312" s="33">
        <v>414693113</v>
      </c>
      <c r="D1312" s="14" t="s">
        <v>1840</v>
      </c>
      <c r="E1312" s="22" t="s">
        <v>6270</v>
      </c>
      <c r="F1312" s="1" t="s">
        <v>1837</v>
      </c>
      <c r="G1312" s="1" t="s">
        <v>214</v>
      </c>
      <c r="H1312" s="20">
        <v>4950</v>
      </c>
      <c r="I1312" s="1" t="s">
        <v>23</v>
      </c>
      <c r="J1312" s="14" t="s">
        <v>1841</v>
      </c>
      <c r="K1312" t="str">
        <f t="shared" si="63"/>
        <v>Dakisolatie plat dak</v>
      </c>
      <c r="M1312" t="str">
        <f t="shared" si="64"/>
        <v>Beschut Wonen De Bolster Filips van de Elzaslaan</v>
      </c>
      <c r="N1312" s="22">
        <f t="shared" si="65"/>
        <v>9</v>
      </c>
    </row>
    <row r="1313" spans="1:14" x14ac:dyDescent="0.3">
      <c r="A1313" s="1">
        <v>4151758029</v>
      </c>
      <c r="B1313" s="62">
        <v>9</v>
      </c>
      <c r="C1313" s="33">
        <v>414693113</v>
      </c>
      <c r="D1313" s="14" t="s">
        <v>1840</v>
      </c>
      <c r="E1313" s="22" t="s">
        <v>6270</v>
      </c>
      <c r="F1313" s="1" t="s">
        <v>1837</v>
      </c>
      <c r="G1313" s="1" t="s">
        <v>67</v>
      </c>
      <c r="H1313" s="20">
        <v>1308</v>
      </c>
      <c r="I1313" s="1" t="s">
        <v>23</v>
      </c>
      <c r="J1313" s="14" t="s">
        <v>1858</v>
      </c>
      <c r="K1313" t="str">
        <f t="shared" si="63"/>
        <v>Zoldervloer</v>
      </c>
      <c r="M1313" t="str">
        <f t="shared" si="64"/>
        <v>Beschut Wonen De Bolster Filips van de Elzaslaan</v>
      </c>
      <c r="N1313" s="22">
        <f t="shared" si="65"/>
        <v>9</v>
      </c>
    </row>
    <row r="1314" spans="1:14" x14ac:dyDescent="0.3">
      <c r="A1314" s="1">
        <v>4151758029</v>
      </c>
      <c r="B1314" s="62">
        <v>9</v>
      </c>
      <c r="C1314" s="33">
        <v>414693113</v>
      </c>
      <c r="D1314" s="14" t="s">
        <v>1848</v>
      </c>
      <c r="E1314" s="22" t="s">
        <v>6270</v>
      </c>
      <c r="F1314" s="1" t="s">
        <v>1849</v>
      </c>
      <c r="G1314" s="1" t="s">
        <v>210</v>
      </c>
      <c r="H1314" s="20">
        <v>3000</v>
      </c>
      <c r="I1314" s="1" t="s">
        <v>23</v>
      </c>
      <c r="J1314" s="14" t="s">
        <v>1850</v>
      </c>
      <c r="K1314" t="str">
        <f t="shared" si="63"/>
        <v>Stookplaatsrenovatie</v>
      </c>
      <c r="M1314" t="str">
        <f t="shared" si="64"/>
        <v>Beschut Wonen De Bolster Hoveniersstraat</v>
      </c>
      <c r="N1314" s="22">
        <f t="shared" si="65"/>
        <v>9</v>
      </c>
    </row>
    <row r="1315" spans="1:14" x14ac:dyDescent="0.3">
      <c r="A1315" s="1">
        <v>4151758029</v>
      </c>
      <c r="B1315" s="62">
        <v>9</v>
      </c>
      <c r="C1315" s="33">
        <v>414693113</v>
      </c>
      <c r="D1315" s="14" t="s">
        <v>1842</v>
      </c>
      <c r="E1315" s="22" t="s">
        <v>6270</v>
      </c>
      <c r="F1315" s="1" t="s">
        <v>1843</v>
      </c>
      <c r="G1315" s="1" t="s">
        <v>265</v>
      </c>
      <c r="H1315" s="20">
        <v>3900</v>
      </c>
      <c r="I1315" s="1" t="s">
        <v>57</v>
      </c>
      <c r="J1315" s="14" t="s">
        <v>1844</v>
      </c>
      <c r="K1315" t="str">
        <f t="shared" si="63"/>
        <v>Dakisolatie hellend dak</v>
      </c>
      <c r="M1315" t="str">
        <f t="shared" si="64"/>
        <v>Beschut Wonen De Bolster Meensesteenweg</v>
      </c>
      <c r="N1315" s="22">
        <f t="shared" si="65"/>
        <v>9</v>
      </c>
    </row>
    <row r="1316" spans="1:14" x14ac:dyDescent="0.3">
      <c r="A1316" s="1">
        <v>4151758029</v>
      </c>
      <c r="B1316" s="62">
        <v>9</v>
      </c>
      <c r="C1316" s="33">
        <v>414693113</v>
      </c>
      <c r="D1316" s="14" t="s">
        <v>1822</v>
      </c>
      <c r="E1316" s="22" t="s">
        <v>6270</v>
      </c>
      <c r="F1316" s="1" t="s">
        <v>1823</v>
      </c>
      <c r="G1316" s="1" t="s">
        <v>210</v>
      </c>
      <c r="H1316" s="20">
        <v>43200</v>
      </c>
      <c r="I1316" s="1" t="s">
        <v>23</v>
      </c>
      <c r="J1316" s="14" t="s">
        <v>1824</v>
      </c>
      <c r="K1316" t="str">
        <f t="shared" si="63"/>
        <v>Stookplaatsrenovatie</v>
      </c>
      <c r="M1316" t="str">
        <f t="shared" si="64"/>
        <v>Beschut Wonen De Bolster Sint-Denijsestraat</v>
      </c>
      <c r="N1316" s="22">
        <f t="shared" si="65"/>
        <v>9</v>
      </c>
    </row>
    <row r="1317" spans="1:14" x14ac:dyDescent="0.3">
      <c r="A1317" s="1">
        <v>4151758029</v>
      </c>
      <c r="B1317" s="62">
        <v>9</v>
      </c>
      <c r="C1317" s="33">
        <v>414693113</v>
      </c>
      <c r="D1317" s="14" t="s">
        <v>1845</v>
      </c>
      <c r="E1317" s="22" t="s">
        <v>6270</v>
      </c>
      <c r="F1317" s="1" t="s">
        <v>1846</v>
      </c>
      <c r="G1317" s="1" t="s">
        <v>214</v>
      </c>
      <c r="H1317" s="20">
        <v>3600</v>
      </c>
      <c r="I1317" s="1" t="s">
        <v>23</v>
      </c>
      <c r="J1317" s="14" t="s">
        <v>1847</v>
      </c>
      <c r="K1317" t="str">
        <f t="shared" si="63"/>
        <v>Dakisolatie plat dak</v>
      </c>
      <c r="M1317" t="str">
        <f t="shared" si="64"/>
        <v>Beschut Wonen De Bolster Toekomststraat</v>
      </c>
      <c r="N1317" s="22">
        <f t="shared" si="65"/>
        <v>9</v>
      </c>
    </row>
    <row r="1318" spans="1:14" x14ac:dyDescent="0.3">
      <c r="A1318" s="1">
        <v>4151758029</v>
      </c>
      <c r="B1318" s="62">
        <v>9</v>
      </c>
      <c r="C1318" s="33">
        <v>414693113</v>
      </c>
      <c r="D1318" s="14" t="s">
        <v>1830</v>
      </c>
      <c r="E1318" s="22" t="s">
        <v>6270</v>
      </c>
      <c r="F1318" s="1" t="s">
        <v>1831</v>
      </c>
      <c r="G1318" s="1" t="s">
        <v>214</v>
      </c>
      <c r="H1318" s="20">
        <v>13200</v>
      </c>
      <c r="I1318" s="1" t="s">
        <v>23</v>
      </c>
      <c r="J1318" s="14" t="s">
        <v>1832</v>
      </c>
      <c r="K1318" t="str">
        <f t="shared" si="63"/>
        <v>Dakisolatie plat dak</v>
      </c>
      <c r="M1318" t="str">
        <f t="shared" si="64"/>
        <v>Beschut Wonen De Bolster Vredelaan</v>
      </c>
      <c r="N1318" s="22">
        <f t="shared" si="65"/>
        <v>9</v>
      </c>
    </row>
    <row r="1319" spans="1:14" x14ac:dyDescent="0.3">
      <c r="A1319" s="1">
        <v>4151758029</v>
      </c>
      <c r="B1319" s="62">
        <v>9</v>
      </c>
      <c r="C1319" s="33">
        <v>414693113</v>
      </c>
      <c r="D1319" s="14" t="s">
        <v>1830</v>
      </c>
      <c r="E1319" s="22" t="s">
        <v>6270</v>
      </c>
      <c r="F1319" s="1" t="s">
        <v>1831</v>
      </c>
      <c r="G1319" s="1" t="s">
        <v>210</v>
      </c>
      <c r="H1319" s="20">
        <v>2100</v>
      </c>
      <c r="I1319" s="1" t="s">
        <v>23</v>
      </c>
      <c r="J1319" s="14" t="s">
        <v>1856</v>
      </c>
      <c r="K1319" t="str">
        <f t="shared" si="63"/>
        <v>Stookplaatsrenovatie</v>
      </c>
      <c r="M1319" t="str">
        <f t="shared" si="64"/>
        <v>Beschut Wonen De Bolster Vredelaan</v>
      </c>
      <c r="N1319" s="22">
        <f t="shared" si="65"/>
        <v>9</v>
      </c>
    </row>
    <row r="1320" spans="1:14" x14ac:dyDescent="0.3">
      <c r="A1320" s="1">
        <v>4151758029</v>
      </c>
      <c r="B1320" s="62">
        <v>9</v>
      </c>
      <c r="C1320" s="33">
        <v>414693113</v>
      </c>
      <c r="D1320" s="14" t="s">
        <v>1851</v>
      </c>
      <c r="E1320" s="22" t="s">
        <v>6270</v>
      </c>
      <c r="F1320" s="1" t="s">
        <v>1852</v>
      </c>
      <c r="G1320" s="1" t="s">
        <v>210</v>
      </c>
      <c r="H1320" s="20">
        <v>2817</v>
      </c>
      <c r="I1320" s="1" t="s">
        <v>23</v>
      </c>
      <c r="J1320" s="14" t="s">
        <v>1853</v>
      </c>
      <c r="K1320" t="str">
        <f t="shared" si="63"/>
        <v>Stookplaatsrenovatie</v>
      </c>
      <c r="M1320" t="str">
        <f t="shared" si="64"/>
        <v>korbeel Ambulant</v>
      </c>
      <c r="N1320" s="22">
        <f t="shared" si="65"/>
        <v>9</v>
      </c>
    </row>
    <row r="1321" spans="1:14" x14ac:dyDescent="0.3">
      <c r="A1321" s="1">
        <v>4151758029</v>
      </c>
      <c r="B1321" s="62">
        <v>9</v>
      </c>
      <c r="C1321" s="33">
        <v>414693113</v>
      </c>
      <c r="D1321" s="14" t="s">
        <v>1851</v>
      </c>
      <c r="E1321" s="22" t="s">
        <v>6270</v>
      </c>
      <c r="F1321" s="1" t="s">
        <v>1852</v>
      </c>
      <c r="G1321" s="1" t="s">
        <v>198</v>
      </c>
      <c r="H1321" s="20">
        <v>1500</v>
      </c>
      <c r="I1321" s="1" t="s">
        <v>23</v>
      </c>
      <c r="J1321" s="14" t="s">
        <v>1857</v>
      </c>
      <c r="K1321" t="str">
        <f t="shared" si="63"/>
        <v>Vloerisolatie (onder de vloerplaat)</v>
      </c>
      <c r="M1321" t="str">
        <f t="shared" si="64"/>
        <v>korbeel Ambulant</v>
      </c>
      <c r="N1321" s="22">
        <f t="shared" si="65"/>
        <v>9</v>
      </c>
    </row>
    <row r="1322" spans="1:14" x14ac:dyDescent="0.3">
      <c r="A1322" s="1">
        <v>4151758029</v>
      </c>
      <c r="B1322" s="62">
        <v>9</v>
      </c>
      <c r="C1322" s="33">
        <v>414693113</v>
      </c>
      <c r="D1322" s="14" t="s">
        <v>1819</v>
      </c>
      <c r="E1322" s="22" t="s">
        <v>6270</v>
      </c>
      <c r="F1322" s="1" t="s">
        <v>1820</v>
      </c>
      <c r="G1322" s="1" t="s">
        <v>192</v>
      </c>
      <c r="H1322" s="20">
        <v>48000</v>
      </c>
      <c r="I1322" s="1" t="s">
        <v>23</v>
      </c>
      <c r="J1322" s="14" t="s">
        <v>1821</v>
      </c>
      <c r="K1322" t="str">
        <f t="shared" si="63"/>
        <v>Buitengevel</v>
      </c>
      <c r="M1322" t="str">
        <f t="shared" si="64"/>
        <v>lokaal dienstencentrum Tracée</v>
      </c>
      <c r="N1322" s="22">
        <f t="shared" si="65"/>
        <v>9</v>
      </c>
    </row>
    <row r="1323" spans="1:14" x14ac:dyDescent="0.3">
      <c r="A1323" s="1">
        <v>4151758029</v>
      </c>
      <c r="B1323" s="62">
        <v>9</v>
      </c>
      <c r="C1323" s="33">
        <v>414693113</v>
      </c>
      <c r="D1323" s="14" t="s">
        <v>1819</v>
      </c>
      <c r="E1323" s="22" t="s">
        <v>6270</v>
      </c>
      <c r="F1323" s="1" t="s">
        <v>1820</v>
      </c>
      <c r="G1323" s="1" t="s">
        <v>129</v>
      </c>
      <c r="H1323" s="20">
        <v>42000</v>
      </c>
      <c r="I1323" s="1" t="s">
        <v>23</v>
      </c>
      <c r="J1323" s="14" t="s">
        <v>1825</v>
      </c>
      <c r="K1323" t="str">
        <f t="shared" si="63"/>
        <v>Renovatie beglazing</v>
      </c>
      <c r="M1323" t="str">
        <f t="shared" si="64"/>
        <v>lokaal dienstencentrum Tracée</v>
      </c>
      <c r="N1323" s="22">
        <f t="shared" si="65"/>
        <v>9</v>
      </c>
    </row>
    <row r="1324" spans="1:14" x14ac:dyDescent="0.3">
      <c r="A1324" s="1">
        <v>4151758029</v>
      </c>
      <c r="B1324" s="62">
        <v>9</v>
      </c>
      <c r="C1324" s="33">
        <v>414693113</v>
      </c>
      <c r="D1324" s="14" t="s">
        <v>1819</v>
      </c>
      <c r="E1324" s="22" t="s">
        <v>6270</v>
      </c>
      <c r="F1324" s="1" t="s">
        <v>1820</v>
      </c>
      <c r="G1324" s="1" t="s">
        <v>56</v>
      </c>
      <c r="H1324" s="20">
        <v>42000</v>
      </c>
      <c r="I1324" s="1" t="s">
        <v>23</v>
      </c>
      <c r="J1324" s="14" t="s">
        <v>1826</v>
      </c>
      <c r="K1324" t="str">
        <f t="shared" si="63"/>
        <v>Overige</v>
      </c>
      <c r="M1324" t="str">
        <f t="shared" si="64"/>
        <v>lokaal dienstencentrum Tracée</v>
      </c>
      <c r="N1324" s="22">
        <f t="shared" si="65"/>
        <v>9</v>
      </c>
    </row>
    <row r="1325" spans="1:14" x14ac:dyDescent="0.3">
      <c r="A1325" s="1">
        <v>4151758029</v>
      </c>
      <c r="B1325" s="62">
        <v>9</v>
      </c>
      <c r="C1325" s="33">
        <v>414693113</v>
      </c>
      <c r="D1325" s="14" t="s">
        <v>1819</v>
      </c>
      <c r="E1325" s="22" t="s">
        <v>6270</v>
      </c>
      <c r="F1325" s="1" t="s">
        <v>1820</v>
      </c>
      <c r="G1325" s="1" t="s">
        <v>214</v>
      </c>
      <c r="H1325" s="20">
        <v>27000</v>
      </c>
      <c r="I1325" s="1" t="s">
        <v>23</v>
      </c>
      <c r="J1325" s="14" t="s">
        <v>1827</v>
      </c>
      <c r="K1325" t="str">
        <f t="shared" si="63"/>
        <v>Dakisolatie plat dak</v>
      </c>
      <c r="M1325" t="str">
        <f t="shared" si="64"/>
        <v>lokaal dienstencentrum Tracée</v>
      </c>
      <c r="N1325" s="22">
        <f t="shared" si="65"/>
        <v>9</v>
      </c>
    </row>
    <row r="1326" spans="1:14" x14ac:dyDescent="0.3">
      <c r="A1326" s="1">
        <v>4151758029</v>
      </c>
      <c r="B1326" s="62">
        <v>9</v>
      </c>
      <c r="C1326" s="33">
        <v>414693113</v>
      </c>
      <c r="D1326" s="14" t="s">
        <v>110</v>
      </c>
      <c r="E1326" s="22" t="s">
        <v>6270</v>
      </c>
      <c r="F1326" s="1" t="s">
        <v>111</v>
      </c>
      <c r="G1326" s="1" t="s">
        <v>210</v>
      </c>
      <c r="H1326" s="20">
        <v>18000</v>
      </c>
      <c r="I1326" s="1" t="s">
        <v>23</v>
      </c>
      <c r="J1326" s="14" t="s">
        <v>1829</v>
      </c>
      <c r="K1326" t="str">
        <f t="shared" si="63"/>
        <v>Stookplaatsrenovatie</v>
      </c>
      <c r="M1326" t="str">
        <f t="shared" si="64"/>
        <v>Psychosociaal revalidatiecenrum De Mare</v>
      </c>
      <c r="N1326" s="22">
        <f t="shared" si="65"/>
        <v>9</v>
      </c>
    </row>
    <row r="1327" spans="1:14" x14ac:dyDescent="0.3">
      <c r="A1327" s="1">
        <v>4151758029</v>
      </c>
      <c r="B1327" s="62">
        <v>9</v>
      </c>
      <c r="C1327" s="33">
        <v>414693113</v>
      </c>
      <c r="D1327" s="14" t="s">
        <v>1854</v>
      </c>
      <c r="E1327" s="22" t="s">
        <v>6270</v>
      </c>
      <c r="F1327" s="1" t="s">
        <v>111</v>
      </c>
      <c r="G1327" s="1" t="s">
        <v>210</v>
      </c>
      <c r="H1327" s="20">
        <v>2400</v>
      </c>
      <c r="I1327" s="1" t="s">
        <v>23</v>
      </c>
      <c r="J1327" s="14" t="s">
        <v>1855</v>
      </c>
      <c r="K1327" t="str">
        <f t="shared" si="63"/>
        <v>Stookplaatsrenovatie</v>
      </c>
      <c r="M1327" t="str">
        <f t="shared" si="64"/>
        <v>Psychosociaal revalidatiecenrum De Mare</v>
      </c>
      <c r="N1327" s="22">
        <f t="shared" si="65"/>
        <v>9</v>
      </c>
    </row>
    <row r="1328" spans="1:14" x14ac:dyDescent="0.3">
      <c r="A1328" s="1">
        <v>4151758029</v>
      </c>
      <c r="B1328" s="62">
        <v>9</v>
      </c>
      <c r="C1328" s="33">
        <v>414693113</v>
      </c>
      <c r="D1328" s="14" t="s">
        <v>1859</v>
      </c>
      <c r="E1328" s="22" t="s">
        <v>6270</v>
      </c>
      <c r="F1328" s="1" t="s">
        <v>112</v>
      </c>
      <c r="G1328" s="1" t="s">
        <v>265</v>
      </c>
      <c r="H1328" s="20">
        <v>1201</v>
      </c>
      <c r="I1328" s="1" t="s">
        <v>23</v>
      </c>
      <c r="J1328" s="14" t="s">
        <v>1860</v>
      </c>
      <c r="K1328" t="str">
        <f t="shared" si="63"/>
        <v>Dakisolatie hellend dak</v>
      </c>
      <c r="M1328" t="str">
        <f t="shared" si="64"/>
        <v>Sint Carolus</v>
      </c>
      <c r="N1328" s="22">
        <f t="shared" si="65"/>
        <v>9</v>
      </c>
    </row>
    <row r="1329" spans="1:14" x14ac:dyDescent="0.3">
      <c r="A1329" s="1">
        <v>4152297468</v>
      </c>
      <c r="B1329" s="63">
        <v>8</v>
      </c>
      <c r="C1329" s="33">
        <v>414747056</v>
      </c>
      <c r="D1329" s="15" t="s">
        <v>1867</v>
      </c>
      <c r="E1329" s="22" t="s">
        <v>5482</v>
      </c>
      <c r="F1329" s="16" t="s">
        <v>1868</v>
      </c>
      <c r="G1329" s="16" t="s">
        <v>210</v>
      </c>
      <c r="H1329" s="23">
        <v>135000</v>
      </c>
      <c r="I1329" s="1" t="s">
        <v>23</v>
      </c>
      <c r="J1329" s="15" t="s">
        <v>1869</v>
      </c>
      <c r="K1329" t="str">
        <f t="shared" si="63"/>
        <v>Stookplaatsrenovatie</v>
      </c>
      <c r="M1329" t="str">
        <f t="shared" si="64"/>
        <v>Huize Ter Walle</v>
      </c>
      <c r="N1329" s="22">
        <f t="shared" si="65"/>
        <v>8</v>
      </c>
    </row>
    <row r="1330" spans="1:14" x14ac:dyDescent="0.3">
      <c r="A1330" s="1">
        <v>4152297468</v>
      </c>
      <c r="B1330" s="62">
        <v>13</v>
      </c>
      <c r="C1330" s="33">
        <v>414747056</v>
      </c>
      <c r="D1330" s="14" t="s">
        <v>6058</v>
      </c>
      <c r="E1330" s="22" t="s">
        <v>5482</v>
      </c>
      <c r="F1330" s="1" t="s">
        <v>1868</v>
      </c>
      <c r="G1330" s="1" t="s">
        <v>144</v>
      </c>
      <c r="H1330" s="14">
        <v>8330</v>
      </c>
      <c r="I1330" s="1" t="s">
        <v>23</v>
      </c>
      <c r="J1330" s="20" t="s">
        <v>6059</v>
      </c>
      <c r="K1330" t="str">
        <f t="shared" si="63"/>
        <v>Regeltechn.ventilatie</v>
      </c>
      <c r="M1330" t="str">
        <f t="shared" si="64"/>
        <v>Huize Ter Walle</v>
      </c>
      <c r="N1330" s="22">
        <f t="shared" si="65"/>
        <v>13</v>
      </c>
    </row>
    <row r="1331" spans="1:14" x14ac:dyDescent="0.3">
      <c r="A1331" s="1">
        <v>4152297468</v>
      </c>
      <c r="B1331" s="62" t="s">
        <v>324</v>
      </c>
      <c r="C1331" s="33">
        <v>414747056</v>
      </c>
      <c r="D1331" s="14" t="s">
        <v>1864</v>
      </c>
      <c r="E1331" s="22" t="s">
        <v>5482</v>
      </c>
      <c r="F1331" s="1" t="s">
        <v>1865</v>
      </c>
      <c r="G1331" s="1" t="s">
        <v>329</v>
      </c>
      <c r="H1331" s="20">
        <v>5086</v>
      </c>
      <c r="I1331" s="1" t="s">
        <v>23</v>
      </c>
      <c r="J1331" s="14" t="s">
        <v>1866</v>
      </c>
      <c r="K1331" t="str">
        <f t="shared" si="63"/>
        <v>Relighting/relamping</v>
      </c>
      <c r="M1331" t="str">
        <f t="shared" si="64"/>
        <v>Psychiatrisch Centrum Menen: klooster + keuken</v>
      </c>
      <c r="N1331" s="22" t="str">
        <f t="shared" si="65"/>
        <v>6c</v>
      </c>
    </row>
    <row r="1332" spans="1:14" x14ac:dyDescent="0.3">
      <c r="A1332" s="1">
        <v>4152297468</v>
      </c>
      <c r="B1332" s="62" t="s">
        <v>324</v>
      </c>
      <c r="C1332" s="33">
        <v>414747056</v>
      </c>
      <c r="D1332" s="14" t="s">
        <v>1861</v>
      </c>
      <c r="E1332" s="22" t="s">
        <v>5482</v>
      </c>
      <c r="F1332" s="1" t="s">
        <v>1862</v>
      </c>
      <c r="G1332" s="1" t="s">
        <v>88</v>
      </c>
      <c r="H1332" s="20">
        <v>12320</v>
      </c>
      <c r="I1332" s="1" t="s">
        <v>23</v>
      </c>
      <c r="J1332" s="14" t="s">
        <v>1863</v>
      </c>
      <c r="K1332" t="str">
        <f t="shared" si="63"/>
        <v>Vervangen pompen</v>
      </c>
      <c r="M1332" t="str">
        <f t="shared" si="64"/>
        <v>Psychiatrisch Centrum Menen: pendel + poli</v>
      </c>
      <c r="N1332" s="22" t="str">
        <f t="shared" si="65"/>
        <v>6c</v>
      </c>
    </row>
    <row r="1333" spans="1:14" x14ac:dyDescent="0.3">
      <c r="A1333" s="1">
        <v>4152297468</v>
      </c>
      <c r="B1333" s="62" t="s">
        <v>20</v>
      </c>
      <c r="C1333" s="33">
        <v>414747056</v>
      </c>
      <c r="D1333" s="14" t="s">
        <v>5481</v>
      </c>
      <c r="E1333" s="22" t="s">
        <v>5482</v>
      </c>
      <c r="F1333" s="1" t="s">
        <v>1868</v>
      </c>
      <c r="G1333" s="1" t="s">
        <v>474</v>
      </c>
      <c r="H1333" s="20">
        <v>20788</v>
      </c>
      <c r="I1333" s="1" t="s">
        <v>23</v>
      </c>
      <c r="J1333" s="14" t="s">
        <v>5483</v>
      </c>
      <c r="K1333" t="str">
        <f t="shared" si="63"/>
        <v>PV-panelen</v>
      </c>
      <c r="M1333" t="str">
        <f t="shared" si="64"/>
        <v>Huize Ter Walle</v>
      </c>
      <c r="N1333" s="22" t="str">
        <f t="shared" si="65"/>
        <v>R1</v>
      </c>
    </row>
    <row r="1334" spans="1:14" x14ac:dyDescent="0.3">
      <c r="A1334" s="1">
        <v>4148567166</v>
      </c>
      <c r="B1334" s="63">
        <v>7</v>
      </c>
      <c r="C1334" s="33">
        <v>414830792</v>
      </c>
      <c r="D1334" s="15" t="s">
        <v>1870</v>
      </c>
      <c r="E1334" s="22" t="s">
        <v>5485</v>
      </c>
      <c r="F1334" s="16" t="s">
        <v>1871</v>
      </c>
      <c r="G1334" s="16" t="s">
        <v>210</v>
      </c>
      <c r="H1334" s="23">
        <v>9000</v>
      </c>
      <c r="I1334" s="1" t="s">
        <v>23</v>
      </c>
      <c r="J1334" s="15" t="s">
        <v>1872</v>
      </c>
      <c r="K1334" t="str">
        <f t="shared" si="63"/>
        <v>Stookplaatsrenovatie</v>
      </c>
      <c r="M1334" t="str">
        <f t="shared" si="64"/>
        <v>Peperkoren</v>
      </c>
      <c r="N1334" s="22">
        <f t="shared" si="65"/>
        <v>7</v>
      </c>
    </row>
    <row r="1335" spans="1:14" x14ac:dyDescent="0.3">
      <c r="A1335" s="1">
        <v>4148567166</v>
      </c>
      <c r="B1335" s="62">
        <v>7</v>
      </c>
      <c r="C1335" s="33">
        <v>414830792</v>
      </c>
      <c r="D1335" s="14" t="s">
        <v>1870</v>
      </c>
      <c r="E1335" s="22" t="s">
        <v>5485</v>
      </c>
      <c r="F1335" s="1" t="s">
        <v>1871</v>
      </c>
      <c r="G1335" s="1" t="s">
        <v>56</v>
      </c>
      <c r="H1335" s="20">
        <v>2188</v>
      </c>
      <c r="I1335" s="1" t="s">
        <v>23</v>
      </c>
      <c r="J1335" s="20" t="s">
        <v>1873</v>
      </c>
      <c r="K1335" t="str">
        <f t="shared" si="63"/>
        <v>Overige</v>
      </c>
      <c r="M1335" t="str">
        <f t="shared" si="64"/>
        <v>Peperkoren</v>
      </c>
      <c r="N1335" s="22">
        <f t="shared" si="65"/>
        <v>7</v>
      </c>
    </row>
    <row r="1336" spans="1:14" x14ac:dyDescent="0.3">
      <c r="A1336" s="1">
        <v>4148567166</v>
      </c>
      <c r="B1336" s="62">
        <v>13</v>
      </c>
      <c r="C1336" s="33">
        <v>414830792</v>
      </c>
      <c r="D1336" s="14" t="s">
        <v>6066</v>
      </c>
      <c r="E1336" s="22" t="s">
        <v>5485</v>
      </c>
      <c r="F1336" s="1" t="s">
        <v>5486</v>
      </c>
      <c r="G1336" s="1" t="s">
        <v>190</v>
      </c>
      <c r="H1336" s="14">
        <v>15000</v>
      </c>
      <c r="I1336" s="1" t="s">
        <v>23</v>
      </c>
      <c r="J1336" s="20" t="s">
        <v>6067</v>
      </c>
      <c r="K1336" t="str">
        <f t="shared" si="63"/>
        <v>Warmtepompen en koeling</v>
      </c>
      <c r="M1336" t="str">
        <f t="shared" si="64"/>
        <v>Katrinahof - Fromentin</v>
      </c>
      <c r="N1336" s="22">
        <f t="shared" si="65"/>
        <v>13</v>
      </c>
    </row>
    <row r="1337" spans="1:14" x14ac:dyDescent="0.3">
      <c r="A1337" s="1">
        <v>4148567166</v>
      </c>
      <c r="B1337" s="62">
        <v>13</v>
      </c>
      <c r="C1337" s="33">
        <v>414830792</v>
      </c>
      <c r="D1337" s="14" t="s">
        <v>6066</v>
      </c>
      <c r="E1337" s="22" t="s">
        <v>5485</v>
      </c>
      <c r="F1337" s="1" t="s">
        <v>5486</v>
      </c>
      <c r="G1337" s="1" t="s">
        <v>190</v>
      </c>
      <c r="H1337" s="14">
        <v>15000</v>
      </c>
      <c r="I1337" s="1" t="s">
        <v>23</v>
      </c>
      <c r="J1337" s="20" t="s">
        <v>6068</v>
      </c>
      <c r="K1337" t="str">
        <f t="shared" si="63"/>
        <v>Warmtepompen en koeling</v>
      </c>
      <c r="M1337" t="str">
        <f t="shared" si="64"/>
        <v>Katrinahof - Fromentin</v>
      </c>
      <c r="N1337" s="22">
        <f t="shared" si="65"/>
        <v>13</v>
      </c>
    </row>
    <row r="1338" spans="1:14" x14ac:dyDescent="0.3">
      <c r="A1338" s="1">
        <v>4148567166</v>
      </c>
      <c r="B1338" s="62">
        <v>13</v>
      </c>
      <c r="C1338" s="33">
        <v>414830792</v>
      </c>
      <c r="D1338" s="14" t="s">
        <v>6060</v>
      </c>
      <c r="E1338" s="22" t="s">
        <v>5485</v>
      </c>
      <c r="F1338" s="1" t="s">
        <v>5502</v>
      </c>
      <c r="G1338" s="1" t="s">
        <v>192</v>
      </c>
      <c r="H1338" s="14">
        <v>67500</v>
      </c>
      <c r="I1338" s="1" t="s">
        <v>23</v>
      </c>
      <c r="J1338" s="20" t="s">
        <v>6061</v>
      </c>
      <c r="K1338" t="str">
        <f t="shared" si="63"/>
        <v>Buitengevel</v>
      </c>
      <c r="M1338" t="str">
        <f t="shared" si="64"/>
        <v>Katrinahof BL100</v>
      </c>
      <c r="N1338" s="22">
        <f t="shared" si="65"/>
        <v>13</v>
      </c>
    </row>
    <row r="1339" spans="1:14" x14ac:dyDescent="0.3">
      <c r="A1339" s="1">
        <v>4148567166</v>
      </c>
      <c r="B1339" s="62">
        <v>13</v>
      </c>
      <c r="C1339" s="33">
        <v>414830792</v>
      </c>
      <c r="D1339" s="14" t="s">
        <v>6060</v>
      </c>
      <c r="E1339" s="22" t="s">
        <v>5485</v>
      </c>
      <c r="F1339" s="1" t="s">
        <v>5502</v>
      </c>
      <c r="G1339" s="1" t="s">
        <v>269</v>
      </c>
      <c r="H1339" s="14">
        <v>15180</v>
      </c>
      <c r="I1339" s="1" t="s">
        <v>23</v>
      </c>
      <c r="J1339" s="20" t="s">
        <v>6062</v>
      </c>
      <c r="K1339" t="str">
        <f t="shared" ref="K1339:K1402" si="66">G1339</f>
        <v>Schrijnwerkrenovatie Aluminium</v>
      </c>
      <c r="M1339" t="str">
        <f t="shared" ref="M1339:M1402" si="67">F1339</f>
        <v>Katrinahof BL100</v>
      </c>
      <c r="N1339" s="22">
        <f t="shared" ref="N1339:N1402" si="68">B1339</f>
        <v>13</v>
      </c>
    </row>
    <row r="1340" spans="1:14" x14ac:dyDescent="0.3">
      <c r="A1340" s="1">
        <v>4148567166</v>
      </c>
      <c r="B1340" s="62">
        <v>13</v>
      </c>
      <c r="C1340" s="33">
        <v>414830792</v>
      </c>
      <c r="D1340" s="14" t="s">
        <v>6060</v>
      </c>
      <c r="E1340" s="22" t="s">
        <v>5485</v>
      </c>
      <c r="F1340" s="1" t="s">
        <v>5502</v>
      </c>
      <c r="G1340" s="1" t="s">
        <v>46</v>
      </c>
      <c r="H1340" s="14">
        <v>1256</v>
      </c>
      <c r="I1340" s="1" t="s">
        <v>23</v>
      </c>
      <c r="J1340" s="20" t="s">
        <v>6063</v>
      </c>
      <c r="K1340" t="str">
        <f t="shared" si="66"/>
        <v>Monitoring</v>
      </c>
      <c r="M1340" t="str">
        <f t="shared" si="67"/>
        <v>Katrinahof BL100</v>
      </c>
      <c r="N1340" s="22">
        <f t="shared" si="68"/>
        <v>13</v>
      </c>
    </row>
    <row r="1341" spans="1:14" x14ac:dyDescent="0.3">
      <c r="A1341" s="1">
        <v>4148567166</v>
      </c>
      <c r="B1341" s="62">
        <v>13</v>
      </c>
      <c r="C1341" s="33">
        <v>414830792</v>
      </c>
      <c r="D1341" s="14" t="s">
        <v>6060</v>
      </c>
      <c r="E1341" s="22" t="s">
        <v>5485</v>
      </c>
      <c r="F1341" s="1" t="s">
        <v>5502</v>
      </c>
      <c r="G1341" s="1" t="s">
        <v>214</v>
      </c>
      <c r="H1341" s="14">
        <v>63024</v>
      </c>
      <c r="I1341" s="1" t="s">
        <v>23</v>
      </c>
      <c r="J1341" s="20" t="s">
        <v>6064</v>
      </c>
      <c r="K1341" t="str">
        <f t="shared" si="66"/>
        <v>Dakisolatie plat dak</v>
      </c>
      <c r="M1341" t="str">
        <f t="shared" si="67"/>
        <v>Katrinahof BL100</v>
      </c>
      <c r="N1341" s="22">
        <f t="shared" si="68"/>
        <v>13</v>
      </c>
    </row>
    <row r="1342" spans="1:14" x14ac:dyDescent="0.3">
      <c r="A1342" s="1">
        <v>4148567166</v>
      </c>
      <c r="B1342" s="62">
        <v>13</v>
      </c>
      <c r="C1342" s="33">
        <v>414830792</v>
      </c>
      <c r="D1342" s="14" t="s">
        <v>6060</v>
      </c>
      <c r="E1342" s="22" t="s">
        <v>5485</v>
      </c>
      <c r="F1342" s="1" t="s">
        <v>5502</v>
      </c>
      <c r="G1342" s="1" t="s">
        <v>265</v>
      </c>
      <c r="H1342" s="14">
        <v>36540</v>
      </c>
      <c r="I1342" s="1" t="s">
        <v>23</v>
      </c>
      <c r="J1342" s="20" t="s">
        <v>6065</v>
      </c>
      <c r="K1342" t="str">
        <f t="shared" si="66"/>
        <v>Dakisolatie hellend dak</v>
      </c>
      <c r="M1342" t="str">
        <f t="shared" si="67"/>
        <v>Katrinahof BL100</v>
      </c>
      <c r="N1342" s="22">
        <f t="shared" si="68"/>
        <v>13</v>
      </c>
    </row>
    <row r="1343" spans="1:14" x14ac:dyDescent="0.3">
      <c r="A1343" s="1">
        <v>4148567166</v>
      </c>
      <c r="B1343" s="62" t="s">
        <v>20</v>
      </c>
      <c r="C1343" s="33">
        <v>414830792</v>
      </c>
      <c r="D1343" s="14" t="s">
        <v>5489</v>
      </c>
      <c r="E1343" s="22" t="s">
        <v>5485</v>
      </c>
      <c r="F1343" s="1" t="s">
        <v>5490</v>
      </c>
      <c r="G1343" s="1" t="s">
        <v>5258</v>
      </c>
      <c r="H1343" s="20">
        <v>12479</v>
      </c>
      <c r="I1343" s="1" t="s">
        <v>23</v>
      </c>
      <c r="J1343" s="14" t="s">
        <v>5491</v>
      </c>
      <c r="K1343" t="str">
        <f t="shared" si="66"/>
        <v>Relighting</v>
      </c>
      <c r="M1343" t="str">
        <f t="shared" si="67"/>
        <v>Katrinahof - dagcentrum</v>
      </c>
      <c r="N1343" s="22" t="str">
        <f t="shared" si="68"/>
        <v>R1</v>
      </c>
    </row>
    <row r="1344" spans="1:14" x14ac:dyDescent="0.3">
      <c r="A1344" s="1">
        <v>4148567166</v>
      </c>
      <c r="B1344" s="62" t="s">
        <v>20</v>
      </c>
      <c r="C1344" s="33">
        <v>414830792</v>
      </c>
      <c r="D1344" s="14" t="s">
        <v>5489</v>
      </c>
      <c r="E1344" s="22" t="s">
        <v>5485</v>
      </c>
      <c r="F1344" s="1" t="s">
        <v>5490</v>
      </c>
      <c r="G1344" s="1" t="s">
        <v>5258</v>
      </c>
      <c r="H1344" s="20">
        <v>1983</v>
      </c>
      <c r="I1344" s="1" t="s">
        <v>23</v>
      </c>
      <c r="J1344" s="14" t="s">
        <v>5492</v>
      </c>
      <c r="K1344" t="str">
        <f t="shared" si="66"/>
        <v>Relighting</v>
      </c>
      <c r="M1344" t="str">
        <f t="shared" si="67"/>
        <v>Katrinahof - dagcentrum</v>
      </c>
      <c r="N1344" s="22" t="str">
        <f t="shared" si="68"/>
        <v>R1</v>
      </c>
    </row>
    <row r="1345" spans="1:14" x14ac:dyDescent="0.3">
      <c r="A1345" s="1">
        <v>4148567166</v>
      </c>
      <c r="B1345" s="62" t="s">
        <v>20</v>
      </c>
      <c r="C1345" s="33">
        <v>414830792</v>
      </c>
      <c r="D1345" s="14" t="s">
        <v>5484</v>
      </c>
      <c r="E1345" s="22" t="s">
        <v>5485</v>
      </c>
      <c r="F1345" s="1" t="s">
        <v>5486</v>
      </c>
      <c r="G1345" s="1" t="s">
        <v>5258</v>
      </c>
      <c r="H1345" s="20">
        <v>864</v>
      </c>
      <c r="I1345" s="1" t="s">
        <v>23</v>
      </c>
      <c r="J1345" s="14" t="s">
        <v>5487</v>
      </c>
      <c r="K1345" t="str">
        <f t="shared" si="66"/>
        <v>Relighting</v>
      </c>
      <c r="M1345" t="str">
        <f t="shared" si="67"/>
        <v>Katrinahof - Fromentin</v>
      </c>
      <c r="N1345" s="22" t="str">
        <f t="shared" si="68"/>
        <v>R1</v>
      </c>
    </row>
    <row r="1346" spans="1:14" x14ac:dyDescent="0.3">
      <c r="A1346" s="1">
        <v>4148567166</v>
      </c>
      <c r="B1346" s="62" t="s">
        <v>20</v>
      </c>
      <c r="C1346" s="33">
        <v>414830792</v>
      </c>
      <c r="D1346" s="14" t="s">
        <v>5484</v>
      </c>
      <c r="E1346" s="22" t="s">
        <v>5485</v>
      </c>
      <c r="F1346" s="1" t="s">
        <v>5486</v>
      </c>
      <c r="G1346" s="1" t="s">
        <v>5258</v>
      </c>
      <c r="H1346" s="20">
        <v>6873</v>
      </c>
      <c r="I1346" s="1" t="s">
        <v>23</v>
      </c>
      <c r="J1346" s="14" t="s">
        <v>5488</v>
      </c>
      <c r="K1346" t="str">
        <f t="shared" si="66"/>
        <v>Relighting</v>
      </c>
      <c r="M1346" t="str">
        <f t="shared" si="67"/>
        <v>Katrinahof - Fromentin</v>
      </c>
      <c r="N1346" s="22" t="str">
        <f t="shared" si="68"/>
        <v>R1</v>
      </c>
    </row>
    <row r="1347" spans="1:14" x14ac:dyDescent="0.3">
      <c r="A1347" s="1">
        <v>4148567166</v>
      </c>
      <c r="B1347" s="62" t="s">
        <v>20</v>
      </c>
      <c r="C1347" s="33">
        <v>414830792</v>
      </c>
      <c r="D1347" s="14" t="s">
        <v>5493</v>
      </c>
      <c r="E1347" s="22" t="s">
        <v>5485</v>
      </c>
      <c r="F1347" s="1" t="s">
        <v>5494</v>
      </c>
      <c r="G1347" s="1" t="s">
        <v>5258</v>
      </c>
      <c r="H1347" s="20">
        <v>5832</v>
      </c>
      <c r="I1347" s="1" t="s">
        <v>23</v>
      </c>
      <c r="J1347" s="14" t="s">
        <v>5495</v>
      </c>
      <c r="K1347" t="str">
        <f t="shared" si="66"/>
        <v>Relighting</v>
      </c>
      <c r="M1347" t="str">
        <f t="shared" si="67"/>
        <v>Katrinahof - HALEWEIN</v>
      </c>
      <c r="N1347" s="22" t="str">
        <f t="shared" si="68"/>
        <v>R1</v>
      </c>
    </row>
    <row r="1348" spans="1:14" x14ac:dyDescent="0.3">
      <c r="A1348" s="1">
        <v>4148567166</v>
      </c>
      <c r="B1348" s="62" t="s">
        <v>20</v>
      </c>
      <c r="C1348" s="33">
        <v>414830792</v>
      </c>
      <c r="D1348" s="14" t="s">
        <v>5493</v>
      </c>
      <c r="E1348" s="22" t="s">
        <v>5485</v>
      </c>
      <c r="F1348" s="1" t="s">
        <v>5494</v>
      </c>
      <c r="G1348" s="1" t="s">
        <v>5258</v>
      </c>
      <c r="H1348" s="20">
        <v>600</v>
      </c>
      <c r="I1348" s="1" t="s">
        <v>23</v>
      </c>
      <c r="J1348" s="14" t="s">
        <v>5496</v>
      </c>
      <c r="K1348" t="str">
        <f t="shared" si="66"/>
        <v>Relighting</v>
      </c>
      <c r="M1348" t="str">
        <f t="shared" si="67"/>
        <v>Katrinahof - HALEWEIN</v>
      </c>
      <c r="N1348" s="22" t="str">
        <f t="shared" si="68"/>
        <v>R1</v>
      </c>
    </row>
    <row r="1349" spans="1:14" x14ac:dyDescent="0.3">
      <c r="A1349" s="1">
        <v>4148567166</v>
      </c>
      <c r="B1349" s="62" t="s">
        <v>20</v>
      </c>
      <c r="C1349" s="33">
        <v>414830792</v>
      </c>
      <c r="D1349" s="14" t="s">
        <v>5493</v>
      </c>
      <c r="E1349" s="22" t="s">
        <v>5485</v>
      </c>
      <c r="F1349" s="1" t="s">
        <v>5494</v>
      </c>
      <c r="G1349" s="1" t="s">
        <v>5258</v>
      </c>
      <c r="H1349" s="20">
        <v>121</v>
      </c>
      <c r="I1349" s="1" t="s">
        <v>23</v>
      </c>
      <c r="J1349" s="14" t="s">
        <v>5497</v>
      </c>
      <c r="K1349" t="str">
        <f t="shared" si="66"/>
        <v>Relighting</v>
      </c>
      <c r="M1349" t="str">
        <f t="shared" si="67"/>
        <v>Katrinahof - HALEWEIN</v>
      </c>
      <c r="N1349" s="22" t="str">
        <f t="shared" si="68"/>
        <v>R1</v>
      </c>
    </row>
    <row r="1350" spans="1:14" x14ac:dyDescent="0.3">
      <c r="A1350" s="1">
        <v>4148567166</v>
      </c>
      <c r="B1350" s="62" t="s">
        <v>20</v>
      </c>
      <c r="C1350" s="33">
        <v>414830792</v>
      </c>
      <c r="D1350" s="14" t="s">
        <v>5501</v>
      </c>
      <c r="E1350" s="22" t="s">
        <v>5485</v>
      </c>
      <c r="F1350" s="1" t="s">
        <v>5502</v>
      </c>
      <c r="G1350" s="1" t="s">
        <v>5258</v>
      </c>
      <c r="H1350" s="20">
        <v>4208</v>
      </c>
      <c r="I1350" s="1" t="s">
        <v>23</v>
      </c>
      <c r="J1350" s="14" t="s">
        <v>5503</v>
      </c>
      <c r="K1350" t="str">
        <f t="shared" si="66"/>
        <v>Relighting</v>
      </c>
      <c r="M1350" t="str">
        <f t="shared" si="67"/>
        <v>Katrinahof BL100</v>
      </c>
      <c r="N1350" s="22" t="str">
        <f t="shared" si="68"/>
        <v>R1</v>
      </c>
    </row>
    <row r="1351" spans="1:14" x14ac:dyDescent="0.3">
      <c r="A1351" s="1">
        <v>4148567166</v>
      </c>
      <c r="B1351" s="62" t="s">
        <v>20</v>
      </c>
      <c r="C1351" s="33">
        <v>414830792</v>
      </c>
      <c r="D1351" s="14" t="s">
        <v>5501</v>
      </c>
      <c r="E1351" s="22" t="s">
        <v>5485</v>
      </c>
      <c r="F1351" s="1" t="s">
        <v>5502</v>
      </c>
      <c r="G1351" s="1" t="s">
        <v>5258</v>
      </c>
      <c r="H1351" s="20">
        <v>576</v>
      </c>
      <c r="I1351" s="1" t="s">
        <v>23</v>
      </c>
      <c r="J1351" s="14" t="s">
        <v>5504</v>
      </c>
      <c r="K1351" t="str">
        <f t="shared" si="66"/>
        <v>Relighting</v>
      </c>
      <c r="M1351" t="str">
        <f t="shared" si="67"/>
        <v>Katrinahof BL100</v>
      </c>
      <c r="N1351" s="22" t="str">
        <f t="shared" si="68"/>
        <v>R1</v>
      </c>
    </row>
    <row r="1352" spans="1:14" x14ac:dyDescent="0.3">
      <c r="A1352" s="1">
        <v>4148567166</v>
      </c>
      <c r="B1352" s="62" t="s">
        <v>20</v>
      </c>
      <c r="C1352" s="33">
        <v>414830792</v>
      </c>
      <c r="D1352" s="14" t="s">
        <v>5498</v>
      </c>
      <c r="E1352" s="22" t="s">
        <v>5485</v>
      </c>
      <c r="F1352" s="1" t="s">
        <v>5499</v>
      </c>
      <c r="G1352" s="1" t="s">
        <v>5258</v>
      </c>
      <c r="H1352" s="20">
        <v>144</v>
      </c>
      <c r="I1352" s="1" t="s">
        <v>23</v>
      </c>
      <c r="J1352" s="14" t="s">
        <v>5500</v>
      </c>
      <c r="K1352" t="str">
        <f t="shared" si="66"/>
        <v>Relighting</v>
      </c>
      <c r="M1352" t="str">
        <f t="shared" si="67"/>
        <v>Villa Louis</v>
      </c>
      <c r="N1352" s="22" t="str">
        <f t="shared" si="68"/>
        <v>R1</v>
      </c>
    </row>
    <row r="1353" spans="1:14" x14ac:dyDescent="0.3">
      <c r="A1353" s="1">
        <v>4155114416</v>
      </c>
      <c r="B1353" s="62">
        <v>5</v>
      </c>
      <c r="C1353" s="33">
        <v>415028752</v>
      </c>
      <c r="D1353" s="14" t="s">
        <v>1881</v>
      </c>
      <c r="E1353" s="22" t="s">
        <v>1874</v>
      </c>
      <c r="F1353" s="1" t="s">
        <v>1877</v>
      </c>
      <c r="G1353" s="1" t="s">
        <v>329</v>
      </c>
      <c r="H1353" s="20">
        <v>1400</v>
      </c>
      <c r="I1353" s="1" t="s">
        <v>23</v>
      </c>
      <c r="J1353" s="14" t="s">
        <v>1882</v>
      </c>
      <c r="K1353" t="str">
        <f t="shared" si="66"/>
        <v>Relighting/relamping</v>
      </c>
      <c r="M1353" t="str">
        <f t="shared" si="67"/>
        <v>Arcade - Indigo</v>
      </c>
      <c r="N1353" s="22">
        <f t="shared" si="68"/>
        <v>5</v>
      </c>
    </row>
    <row r="1354" spans="1:14" x14ac:dyDescent="0.3">
      <c r="A1354" s="1">
        <v>4155114416</v>
      </c>
      <c r="B1354" s="62">
        <v>5</v>
      </c>
      <c r="C1354" s="33">
        <v>415028752</v>
      </c>
      <c r="D1354" s="14" t="s">
        <v>1881</v>
      </c>
      <c r="E1354" s="22" t="s">
        <v>1874</v>
      </c>
      <c r="F1354" s="1" t="s">
        <v>1877</v>
      </c>
      <c r="G1354" s="1" t="s">
        <v>77</v>
      </c>
      <c r="H1354" s="20">
        <v>99</v>
      </c>
      <c r="I1354" s="1" t="s">
        <v>23</v>
      </c>
      <c r="J1354" s="14" t="s">
        <v>1884</v>
      </c>
      <c r="K1354" t="str">
        <f t="shared" si="66"/>
        <v>Isoleren leidingen</v>
      </c>
      <c r="M1354" t="str">
        <f t="shared" si="67"/>
        <v>Arcade - Indigo</v>
      </c>
      <c r="N1354" s="22">
        <f t="shared" si="68"/>
        <v>5</v>
      </c>
    </row>
    <row r="1355" spans="1:14" x14ac:dyDescent="0.3">
      <c r="A1355" s="1">
        <v>4155114416</v>
      </c>
      <c r="B1355" s="62">
        <v>5</v>
      </c>
      <c r="C1355" s="33">
        <v>415028752</v>
      </c>
      <c r="D1355" s="14" t="s">
        <v>1879</v>
      </c>
      <c r="E1355" s="22" t="s">
        <v>1874</v>
      </c>
      <c r="F1355" s="1" t="s">
        <v>1875</v>
      </c>
      <c r="G1355" s="1" t="s">
        <v>329</v>
      </c>
      <c r="H1355" s="20">
        <v>1963</v>
      </c>
      <c r="I1355" s="1" t="s">
        <v>23</v>
      </c>
      <c r="J1355" s="14" t="s">
        <v>1880</v>
      </c>
      <c r="K1355" t="str">
        <f t="shared" si="66"/>
        <v>Relighting/relamping</v>
      </c>
      <c r="M1355" t="str">
        <f t="shared" si="67"/>
        <v>Arcade - TCK Lithops</v>
      </c>
      <c r="N1355" s="22">
        <f t="shared" si="68"/>
        <v>5</v>
      </c>
    </row>
    <row r="1356" spans="1:14" x14ac:dyDescent="0.3">
      <c r="A1356" s="1">
        <v>4155114416</v>
      </c>
      <c r="B1356" s="62">
        <v>5</v>
      </c>
      <c r="C1356" s="33">
        <v>415028752</v>
      </c>
      <c r="D1356" s="14" t="s">
        <v>1879</v>
      </c>
      <c r="E1356" s="22" t="s">
        <v>1874</v>
      </c>
      <c r="F1356" s="1" t="s">
        <v>1875</v>
      </c>
      <c r="G1356" s="1" t="s">
        <v>329</v>
      </c>
      <c r="H1356" s="20">
        <v>256</v>
      </c>
      <c r="I1356" s="1" t="s">
        <v>23</v>
      </c>
      <c r="J1356" s="14" t="s">
        <v>1883</v>
      </c>
      <c r="K1356" t="str">
        <f t="shared" si="66"/>
        <v>Relighting/relamping</v>
      </c>
      <c r="M1356" t="str">
        <f t="shared" si="67"/>
        <v>Arcade - TCK Lithops</v>
      </c>
      <c r="N1356" s="22">
        <f t="shared" si="68"/>
        <v>5</v>
      </c>
    </row>
    <row r="1357" spans="1:14" x14ac:dyDescent="0.3">
      <c r="A1357" s="1">
        <v>4155114416</v>
      </c>
      <c r="B1357" s="62">
        <v>5</v>
      </c>
      <c r="C1357" s="33">
        <v>415028752</v>
      </c>
      <c r="D1357" s="14" t="s">
        <v>1879</v>
      </c>
      <c r="E1357" s="22" t="s">
        <v>1874</v>
      </c>
      <c r="F1357" s="1" t="s">
        <v>1875</v>
      </c>
      <c r="G1357" s="1" t="s">
        <v>77</v>
      </c>
      <c r="H1357" s="20">
        <v>71</v>
      </c>
      <c r="I1357" s="1" t="s">
        <v>23</v>
      </c>
      <c r="J1357" s="20" t="s">
        <v>1885</v>
      </c>
      <c r="K1357" t="str">
        <f t="shared" si="66"/>
        <v>Isoleren leidingen</v>
      </c>
      <c r="M1357" t="str">
        <f t="shared" si="67"/>
        <v>Arcade - TCK Lithops</v>
      </c>
      <c r="N1357" s="22">
        <f t="shared" si="68"/>
        <v>5</v>
      </c>
    </row>
    <row r="1358" spans="1:14" x14ac:dyDescent="0.3">
      <c r="A1358" s="1">
        <v>4155114416</v>
      </c>
      <c r="B1358" s="62">
        <v>11</v>
      </c>
      <c r="C1358" s="33">
        <v>415028752</v>
      </c>
      <c r="D1358" s="14" t="s">
        <v>1876</v>
      </c>
      <c r="E1358" s="22" t="s">
        <v>1874</v>
      </c>
      <c r="F1358" s="1" t="s">
        <v>1877</v>
      </c>
      <c r="G1358" s="1" t="s">
        <v>195</v>
      </c>
      <c r="H1358" s="20">
        <v>14134</v>
      </c>
      <c r="I1358" s="1" t="s">
        <v>23</v>
      </c>
      <c r="J1358" s="14" t="s">
        <v>1878</v>
      </c>
      <c r="K1358" t="str">
        <f t="shared" si="66"/>
        <v>Dakisolatie</v>
      </c>
      <c r="M1358" t="str">
        <f t="shared" si="67"/>
        <v>Arcade - Indigo</v>
      </c>
      <c r="N1358" s="22">
        <f t="shared" si="68"/>
        <v>11</v>
      </c>
    </row>
    <row r="1359" spans="1:14" x14ac:dyDescent="0.3">
      <c r="A1359" s="1">
        <v>4155914194</v>
      </c>
      <c r="B1359" s="62">
        <v>1</v>
      </c>
      <c r="C1359" s="33">
        <v>415108728</v>
      </c>
      <c r="D1359" s="21" t="s">
        <v>1920</v>
      </c>
      <c r="E1359" s="22" t="s">
        <v>1887</v>
      </c>
      <c r="F1359" s="1" t="s">
        <v>115</v>
      </c>
      <c r="G1359" s="1" t="s">
        <v>42</v>
      </c>
      <c r="H1359" s="45">
        <v>1546.8000000000002</v>
      </c>
      <c r="I1359" s="1" t="s">
        <v>23</v>
      </c>
      <c r="J1359" s="14" t="s">
        <v>1921</v>
      </c>
      <c r="K1359" t="str">
        <f t="shared" si="66"/>
        <v>Isoleren pompen/kranen/hydraulica</v>
      </c>
      <c r="M1359" t="str">
        <f t="shared" si="67"/>
        <v>De Fakkel</v>
      </c>
      <c r="N1359" s="22">
        <f t="shared" si="68"/>
        <v>1</v>
      </c>
    </row>
    <row r="1360" spans="1:14" x14ac:dyDescent="0.3">
      <c r="A1360" s="1">
        <v>4155914194</v>
      </c>
      <c r="B1360" s="62">
        <v>1</v>
      </c>
      <c r="C1360" s="33">
        <v>415108728</v>
      </c>
      <c r="D1360" s="21" t="s">
        <v>1920</v>
      </c>
      <c r="E1360" s="22" t="s">
        <v>1887</v>
      </c>
      <c r="F1360" s="1" t="s">
        <v>115</v>
      </c>
      <c r="G1360" s="1" t="s">
        <v>88</v>
      </c>
      <c r="H1360" s="45">
        <v>775</v>
      </c>
      <c r="I1360" s="1" t="s">
        <v>23</v>
      </c>
      <c r="J1360" s="14" t="s">
        <v>1925</v>
      </c>
      <c r="K1360" t="str">
        <f t="shared" si="66"/>
        <v>Vervangen pompen</v>
      </c>
      <c r="M1360" t="str">
        <f t="shared" si="67"/>
        <v>De Fakkel</v>
      </c>
      <c r="N1360" s="22">
        <f t="shared" si="68"/>
        <v>1</v>
      </c>
    </row>
    <row r="1361" spans="1:14" x14ac:dyDescent="0.3">
      <c r="A1361" s="1">
        <v>4155914194</v>
      </c>
      <c r="B1361" s="62">
        <v>1</v>
      </c>
      <c r="C1361" s="33">
        <v>415108728</v>
      </c>
      <c r="D1361" s="21" t="s">
        <v>1920</v>
      </c>
      <c r="E1361" s="22" t="s">
        <v>1887</v>
      </c>
      <c r="F1361" s="1" t="s">
        <v>115</v>
      </c>
      <c r="G1361" s="1" t="s">
        <v>124</v>
      </c>
      <c r="H1361" s="45">
        <v>571</v>
      </c>
      <c r="I1361" s="1" t="s">
        <v>23</v>
      </c>
      <c r="J1361" s="14" t="s">
        <v>1926</v>
      </c>
      <c r="K1361" t="str">
        <f t="shared" si="66"/>
        <v>Sensibilisering</v>
      </c>
      <c r="M1361" t="str">
        <f t="shared" si="67"/>
        <v>De Fakkel</v>
      </c>
      <c r="N1361" s="22">
        <f t="shared" si="68"/>
        <v>1</v>
      </c>
    </row>
    <row r="1362" spans="1:14" x14ac:dyDescent="0.3">
      <c r="A1362" s="1">
        <v>4155914194</v>
      </c>
      <c r="B1362" s="62">
        <v>1</v>
      </c>
      <c r="C1362" s="33">
        <v>415108728</v>
      </c>
      <c r="D1362" s="21" t="s">
        <v>1917</v>
      </c>
      <c r="E1362" s="22" t="s">
        <v>1887</v>
      </c>
      <c r="F1362" s="1" t="s">
        <v>1918</v>
      </c>
      <c r="G1362" s="1" t="s">
        <v>42</v>
      </c>
      <c r="H1362" s="45">
        <v>1579.8</v>
      </c>
      <c r="I1362" s="1" t="s">
        <v>23</v>
      </c>
      <c r="J1362" s="14" t="s">
        <v>1919</v>
      </c>
      <c r="K1362" t="str">
        <f t="shared" si="66"/>
        <v>Isoleren pompen/kranen/hydraulica</v>
      </c>
      <c r="M1362" t="str">
        <f t="shared" si="67"/>
        <v>De Pelgrim</v>
      </c>
      <c r="N1362" s="22">
        <f t="shared" si="68"/>
        <v>1</v>
      </c>
    </row>
    <row r="1363" spans="1:14" x14ac:dyDescent="0.3">
      <c r="A1363" s="1">
        <v>4155914194</v>
      </c>
      <c r="B1363" s="62">
        <v>1</v>
      </c>
      <c r="C1363" s="33">
        <v>415108728</v>
      </c>
      <c r="D1363" s="21" t="s">
        <v>1917</v>
      </c>
      <c r="E1363" s="22" t="s">
        <v>1887</v>
      </c>
      <c r="F1363" s="1" t="s">
        <v>1918</v>
      </c>
      <c r="G1363" s="1" t="s">
        <v>88</v>
      </c>
      <c r="H1363" s="45">
        <v>1006.8000000000001</v>
      </c>
      <c r="I1363" s="1" t="s">
        <v>23</v>
      </c>
      <c r="J1363" s="14" t="s">
        <v>1924</v>
      </c>
      <c r="K1363" t="str">
        <f t="shared" si="66"/>
        <v>Vervangen pompen</v>
      </c>
      <c r="M1363" t="str">
        <f t="shared" si="67"/>
        <v>De Pelgrim</v>
      </c>
      <c r="N1363" s="22">
        <f t="shared" si="68"/>
        <v>1</v>
      </c>
    </row>
    <row r="1364" spans="1:14" x14ac:dyDescent="0.3">
      <c r="A1364" s="1">
        <v>4155914194</v>
      </c>
      <c r="B1364" s="62">
        <v>1</v>
      </c>
      <c r="C1364" s="33">
        <v>415108728</v>
      </c>
      <c r="D1364" s="21" t="s">
        <v>1917</v>
      </c>
      <c r="E1364" s="22" t="s">
        <v>1887</v>
      </c>
      <c r="F1364" s="1" t="s">
        <v>1918</v>
      </c>
      <c r="G1364" s="1" t="s">
        <v>56</v>
      </c>
      <c r="H1364" s="45">
        <v>433</v>
      </c>
      <c r="I1364" s="1" t="s">
        <v>23</v>
      </c>
      <c r="J1364" s="14" t="s">
        <v>1927</v>
      </c>
      <c r="K1364" t="str">
        <f t="shared" si="66"/>
        <v>Overige</v>
      </c>
      <c r="M1364" t="str">
        <f t="shared" si="67"/>
        <v>De Pelgrim</v>
      </c>
      <c r="N1364" s="22">
        <f t="shared" si="68"/>
        <v>1</v>
      </c>
    </row>
    <row r="1365" spans="1:14" x14ac:dyDescent="0.3">
      <c r="A1365" s="1">
        <v>4155914194</v>
      </c>
      <c r="B1365" s="62">
        <v>1</v>
      </c>
      <c r="C1365" s="33">
        <v>415108728</v>
      </c>
      <c r="D1365" s="21" t="s">
        <v>1917</v>
      </c>
      <c r="E1365" s="22" t="s">
        <v>1887</v>
      </c>
      <c r="F1365" s="1" t="s">
        <v>1918</v>
      </c>
      <c r="G1365" s="1" t="s">
        <v>77</v>
      </c>
      <c r="H1365" s="45">
        <v>113.39999999999999</v>
      </c>
      <c r="I1365" s="1" t="s">
        <v>23</v>
      </c>
      <c r="J1365" s="14" t="s">
        <v>1935</v>
      </c>
      <c r="K1365" t="str">
        <f t="shared" si="66"/>
        <v>Isoleren leidingen</v>
      </c>
      <c r="M1365" t="str">
        <f t="shared" si="67"/>
        <v>De Pelgrim</v>
      </c>
      <c r="N1365" s="22">
        <f t="shared" si="68"/>
        <v>1</v>
      </c>
    </row>
    <row r="1366" spans="1:14" x14ac:dyDescent="0.3">
      <c r="A1366" s="1">
        <v>4155914194</v>
      </c>
      <c r="B1366" s="62">
        <v>1</v>
      </c>
      <c r="C1366" s="33">
        <v>415108728</v>
      </c>
      <c r="D1366" s="14" t="s">
        <v>1917</v>
      </c>
      <c r="E1366" s="22" t="s">
        <v>1887</v>
      </c>
      <c r="F1366" s="1" t="s">
        <v>1918</v>
      </c>
      <c r="G1366" s="1" t="s">
        <v>327</v>
      </c>
      <c r="H1366" s="45">
        <v>8</v>
      </c>
      <c r="I1366" s="1" t="s">
        <v>23</v>
      </c>
      <c r="J1366" s="14" t="s">
        <v>1936</v>
      </c>
      <c r="K1366" t="str">
        <f t="shared" si="66"/>
        <v>Regeltechn. verwarming</v>
      </c>
      <c r="M1366" t="str">
        <f t="shared" si="67"/>
        <v>De Pelgrim</v>
      </c>
      <c r="N1366" s="22">
        <f t="shared" si="68"/>
        <v>1</v>
      </c>
    </row>
    <row r="1367" spans="1:14" x14ac:dyDescent="0.3">
      <c r="A1367" s="1">
        <v>4155914194</v>
      </c>
      <c r="B1367" s="62">
        <v>1</v>
      </c>
      <c r="C1367" s="33">
        <v>415108728</v>
      </c>
      <c r="D1367" s="21" t="s">
        <v>1907</v>
      </c>
      <c r="E1367" s="22" t="s">
        <v>1887</v>
      </c>
      <c r="F1367" s="1" t="s">
        <v>1908</v>
      </c>
      <c r="G1367" s="1" t="s">
        <v>210</v>
      </c>
      <c r="H1367" s="45">
        <v>4689</v>
      </c>
      <c r="I1367" s="1" t="s">
        <v>23</v>
      </c>
      <c r="J1367" s="14" t="s">
        <v>1909</v>
      </c>
      <c r="K1367" t="str">
        <f t="shared" si="66"/>
        <v>Stookplaatsrenovatie</v>
      </c>
      <c r="M1367" t="str">
        <f t="shared" si="67"/>
        <v>De Pelgrim Mesenstraat</v>
      </c>
      <c r="N1367" s="22">
        <f t="shared" si="68"/>
        <v>1</v>
      </c>
    </row>
    <row r="1368" spans="1:14" x14ac:dyDescent="0.3">
      <c r="A1368" s="1">
        <v>4155914194</v>
      </c>
      <c r="B1368" s="62">
        <v>1</v>
      </c>
      <c r="C1368" s="33">
        <v>415108728</v>
      </c>
      <c r="D1368" s="21" t="s">
        <v>1929</v>
      </c>
      <c r="E1368" s="22" t="s">
        <v>1887</v>
      </c>
      <c r="F1368" s="1" t="s">
        <v>1930</v>
      </c>
      <c r="G1368" s="1" t="s">
        <v>56</v>
      </c>
      <c r="H1368" s="45">
        <v>367</v>
      </c>
      <c r="I1368" s="1" t="s">
        <v>23</v>
      </c>
      <c r="J1368" s="14" t="s">
        <v>1931</v>
      </c>
      <c r="K1368" t="str">
        <f t="shared" si="66"/>
        <v>Overige</v>
      </c>
      <c r="M1368" t="str">
        <f t="shared" si="67"/>
        <v>Den Ommeloop</v>
      </c>
      <c r="N1368" s="22">
        <f t="shared" si="68"/>
        <v>1</v>
      </c>
    </row>
    <row r="1369" spans="1:14" x14ac:dyDescent="0.3">
      <c r="A1369" s="1">
        <v>4155914194</v>
      </c>
      <c r="B1369" s="62">
        <v>1</v>
      </c>
      <c r="C1369" s="33">
        <v>415108728</v>
      </c>
      <c r="D1369" s="21" t="s">
        <v>1929</v>
      </c>
      <c r="E1369" s="22" t="s">
        <v>1887</v>
      </c>
      <c r="F1369" s="1" t="s">
        <v>1930</v>
      </c>
      <c r="G1369" s="1" t="s">
        <v>42</v>
      </c>
      <c r="H1369" s="45">
        <v>288</v>
      </c>
      <c r="I1369" s="1" t="s">
        <v>23</v>
      </c>
      <c r="J1369" s="14" t="s">
        <v>1932</v>
      </c>
      <c r="K1369" t="str">
        <f t="shared" si="66"/>
        <v>Isoleren pompen/kranen/hydraulica</v>
      </c>
      <c r="M1369" t="str">
        <f t="shared" si="67"/>
        <v>Den Ommeloop</v>
      </c>
      <c r="N1369" s="22">
        <f t="shared" si="68"/>
        <v>1</v>
      </c>
    </row>
    <row r="1370" spans="1:14" x14ac:dyDescent="0.3">
      <c r="A1370" s="1">
        <v>4155914194</v>
      </c>
      <c r="B1370" s="62">
        <v>1</v>
      </c>
      <c r="C1370" s="33">
        <v>415108728</v>
      </c>
      <c r="D1370" s="21" t="s">
        <v>1910</v>
      </c>
      <c r="E1370" s="22" t="s">
        <v>1887</v>
      </c>
      <c r="F1370" s="1" t="s">
        <v>1911</v>
      </c>
      <c r="G1370" s="1" t="s">
        <v>109</v>
      </c>
      <c r="H1370" s="45">
        <v>4218</v>
      </c>
      <c r="I1370" s="1" t="s">
        <v>23</v>
      </c>
      <c r="J1370" s="14" t="s">
        <v>1912</v>
      </c>
      <c r="K1370" t="str">
        <f t="shared" si="66"/>
        <v>Zonneboiler</v>
      </c>
      <c r="M1370" t="str">
        <f t="shared" si="67"/>
        <v>Den Ommeloop Siegenlaan</v>
      </c>
      <c r="N1370" s="22">
        <f t="shared" si="68"/>
        <v>1</v>
      </c>
    </row>
    <row r="1371" spans="1:14" x14ac:dyDescent="0.3">
      <c r="A1371" s="1">
        <v>4155914194</v>
      </c>
      <c r="B1371" s="62">
        <v>1</v>
      </c>
      <c r="C1371" s="33">
        <v>415108728</v>
      </c>
      <c r="D1371" s="21" t="s">
        <v>1910</v>
      </c>
      <c r="E1371" s="22" t="s">
        <v>1887</v>
      </c>
      <c r="F1371" s="1" t="s">
        <v>1911</v>
      </c>
      <c r="G1371" s="1" t="s">
        <v>129</v>
      </c>
      <c r="H1371" s="45">
        <v>4177.2000000000007</v>
      </c>
      <c r="I1371" s="1" t="s">
        <v>23</v>
      </c>
      <c r="J1371" s="14" t="s">
        <v>1913</v>
      </c>
      <c r="K1371" t="str">
        <f t="shared" si="66"/>
        <v>Renovatie beglazing</v>
      </c>
      <c r="M1371" t="str">
        <f t="shared" si="67"/>
        <v>Den Ommeloop Siegenlaan</v>
      </c>
      <c r="N1371" s="22">
        <f t="shared" si="68"/>
        <v>1</v>
      </c>
    </row>
    <row r="1372" spans="1:14" x14ac:dyDescent="0.3">
      <c r="A1372" s="1">
        <v>4155914194</v>
      </c>
      <c r="B1372" s="62">
        <v>1</v>
      </c>
      <c r="C1372" s="33">
        <v>415108728</v>
      </c>
      <c r="D1372" s="21" t="s">
        <v>1910</v>
      </c>
      <c r="E1372" s="22" t="s">
        <v>1887</v>
      </c>
      <c r="F1372" s="1" t="s">
        <v>1911</v>
      </c>
      <c r="G1372" s="1" t="s">
        <v>77</v>
      </c>
      <c r="H1372" s="45">
        <v>1401.6</v>
      </c>
      <c r="I1372" s="1" t="s">
        <v>23</v>
      </c>
      <c r="J1372" s="14" t="s">
        <v>1922</v>
      </c>
      <c r="K1372" t="str">
        <f t="shared" si="66"/>
        <v>Isoleren leidingen</v>
      </c>
      <c r="M1372" t="str">
        <f t="shared" si="67"/>
        <v>Den Ommeloop Siegenlaan</v>
      </c>
      <c r="N1372" s="22">
        <f t="shared" si="68"/>
        <v>1</v>
      </c>
    </row>
    <row r="1373" spans="1:14" x14ac:dyDescent="0.3">
      <c r="A1373" s="1">
        <v>4155914194</v>
      </c>
      <c r="B1373" s="62">
        <v>1</v>
      </c>
      <c r="C1373" s="33">
        <v>415108728</v>
      </c>
      <c r="D1373" s="21" t="s">
        <v>1910</v>
      </c>
      <c r="E1373" s="22" t="s">
        <v>1887</v>
      </c>
      <c r="F1373" s="1" t="s">
        <v>1911</v>
      </c>
      <c r="G1373" s="1" t="s">
        <v>88</v>
      </c>
      <c r="H1373" s="45">
        <v>374</v>
      </c>
      <c r="I1373" s="1" t="s">
        <v>23</v>
      </c>
      <c r="J1373" s="14" t="s">
        <v>1928</v>
      </c>
      <c r="K1373" t="str">
        <f t="shared" si="66"/>
        <v>Vervangen pompen</v>
      </c>
      <c r="M1373" t="str">
        <f t="shared" si="67"/>
        <v>Den Ommeloop Siegenlaan</v>
      </c>
      <c r="N1373" s="22">
        <f t="shared" si="68"/>
        <v>1</v>
      </c>
    </row>
    <row r="1374" spans="1:14" x14ac:dyDescent="0.3">
      <c r="A1374" s="1">
        <v>4155914194</v>
      </c>
      <c r="B1374" s="62">
        <v>1</v>
      </c>
      <c r="C1374" s="33">
        <v>415108728</v>
      </c>
      <c r="D1374" s="21" t="s">
        <v>1910</v>
      </c>
      <c r="E1374" s="22" t="s">
        <v>1887</v>
      </c>
      <c r="F1374" s="1" t="s">
        <v>1911</v>
      </c>
      <c r="G1374" s="1" t="s">
        <v>327</v>
      </c>
      <c r="H1374" s="45">
        <v>201</v>
      </c>
      <c r="I1374" s="1" t="s">
        <v>23</v>
      </c>
      <c r="J1374" s="14" t="s">
        <v>1933</v>
      </c>
      <c r="K1374" t="str">
        <f t="shared" si="66"/>
        <v>Regeltechn. verwarming</v>
      </c>
      <c r="M1374" t="str">
        <f t="shared" si="67"/>
        <v>Den Ommeloop Siegenlaan</v>
      </c>
      <c r="N1374" s="22">
        <f t="shared" si="68"/>
        <v>1</v>
      </c>
    </row>
    <row r="1375" spans="1:14" x14ac:dyDescent="0.3">
      <c r="A1375" s="1">
        <v>4155914194</v>
      </c>
      <c r="B1375" s="62">
        <v>1</v>
      </c>
      <c r="C1375" s="33">
        <v>415108728</v>
      </c>
      <c r="D1375" s="21" t="s">
        <v>1914</v>
      </c>
      <c r="E1375" s="22" t="s">
        <v>1887</v>
      </c>
      <c r="F1375" s="1" t="s">
        <v>1915</v>
      </c>
      <c r="G1375" s="1" t="s">
        <v>148</v>
      </c>
      <c r="H1375" s="45">
        <v>1620</v>
      </c>
      <c r="I1375" s="1" t="s">
        <v>23</v>
      </c>
      <c r="J1375" s="14" t="s">
        <v>1916</v>
      </c>
      <c r="K1375" t="str">
        <f t="shared" si="66"/>
        <v>Renovatie SWW</v>
      </c>
      <c r="M1375" t="str">
        <f t="shared" si="67"/>
        <v>Het Minnehuis</v>
      </c>
      <c r="N1375" s="22">
        <f t="shared" si="68"/>
        <v>1</v>
      </c>
    </row>
    <row r="1376" spans="1:14" x14ac:dyDescent="0.3">
      <c r="A1376" s="1">
        <v>4155914194</v>
      </c>
      <c r="B1376" s="62">
        <v>1</v>
      </c>
      <c r="C1376" s="33">
        <v>415108728</v>
      </c>
      <c r="D1376" s="21" t="s">
        <v>1914</v>
      </c>
      <c r="E1376" s="22" t="s">
        <v>1887</v>
      </c>
      <c r="F1376" s="1" t="s">
        <v>1915</v>
      </c>
      <c r="G1376" s="1" t="s">
        <v>42</v>
      </c>
      <c r="H1376" s="45">
        <v>1075.2</v>
      </c>
      <c r="I1376" s="1" t="s">
        <v>23</v>
      </c>
      <c r="J1376" s="14" t="s">
        <v>1923</v>
      </c>
      <c r="K1376" t="str">
        <f t="shared" si="66"/>
        <v>Isoleren pompen/kranen/hydraulica</v>
      </c>
      <c r="M1376" t="str">
        <f t="shared" si="67"/>
        <v>Het Minnehuis</v>
      </c>
      <c r="N1376" s="22">
        <f t="shared" si="68"/>
        <v>1</v>
      </c>
    </row>
    <row r="1377" spans="1:14" x14ac:dyDescent="0.3">
      <c r="A1377" s="1">
        <v>4155914194</v>
      </c>
      <c r="B1377" s="62">
        <v>1</v>
      </c>
      <c r="C1377" s="33">
        <v>415108728</v>
      </c>
      <c r="D1377" s="21" t="s">
        <v>1914</v>
      </c>
      <c r="E1377" s="22" t="s">
        <v>1887</v>
      </c>
      <c r="F1377" s="1" t="s">
        <v>1915</v>
      </c>
      <c r="G1377" s="1" t="s">
        <v>77</v>
      </c>
      <c r="H1377" s="45">
        <v>156.6</v>
      </c>
      <c r="I1377" s="1" t="s">
        <v>23</v>
      </c>
      <c r="J1377" s="14" t="s">
        <v>1934</v>
      </c>
      <c r="K1377" t="str">
        <f t="shared" si="66"/>
        <v>Isoleren leidingen</v>
      </c>
      <c r="M1377" t="str">
        <f t="shared" si="67"/>
        <v>Het Minnehuis</v>
      </c>
      <c r="N1377" s="22">
        <f t="shared" si="68"/>
        <v>1</v>
      </c>
    </row>
    <row r="1378" spans="1:14" x14ac:dyDescent="0.3">
      <c r="A1378" s="1">
        <v>4155914194</v>
      </c>
      <c r="B1378" s="62">
        <v>9</v>
      </c>
      <c r="C1378" s="33">
        <v>415108728</v>
      </c>
      <c r="D1378" s="14" t="s">
        <v>113</v>
      </c>
      <c r="E1378" s="22" t="s">
        <v>1887</v>
      </c>
      <c r="F1378" s="1" t="s">
        <v>114</v>
      </c>
      <c r="G1378" s="1" t="s">
        <v>212</v>
      </c>
      <c r="H1378" s="20">
        <v>86190</v>
      </c>
      <c r="I1378" s="1" t="s">
        <v>23</v>
      </c>
      <c r="J1378" s="14" t="s">
        <v>1892</v>
      </c>
      <c r="K1378" t="str">
        <f t="shared" si="66"/>
        <v>Schrijnwerkrenovatie PVC</v>
      </c>
      <c r="M1378" t="str">
        <f t="shared" si="67"/>
        <v>Rijselseweg</v>
      </c>
      <c r="N1378" s="22">
        <f t="shared" si="68"/>
        <v>9</v>
      </c>
    </row>
    <row r="1379" spans="1:14" x14ac:dyDescent="0.3">
      <c r="A1379" s="1">
        <v>4155914194</v>
      </c>
      <c r="B1379" s="62">
        <v>9</v>
      </c>
      <c r="C1379" s="33">
        <v>415108728</v>
      </c>
      <c r="D1379" s="14" t="s">
        <v>113</v>
      </c>
      <c r="E1379" s="22" t="s">
        <v>1887</v>
      </c>
      <c r="F1379" s="1" t="s">
        <v>114</v>
      </c>
      <c r="G1379" s="1" t="s">
        <v>190</v>
      </c>
      <c r="H1379" s="20">
        <v>69000</v>
      </c>
      <c r="I1379" s="1" t="s">
        <v>23</v>
      </c>
      <c r="J1379" s="14" t="s">
        <v>1893</v>
      </c>
      <c r="K1379" t="str">
        <f t="shared" si="66"/>
        <v>Warmtepompen en koeling</v>
      </c>
      <c r="M1379" t="str">
        <f t="shared" si="67"/>
        <v>Rijselseweg</v>
      </c>
      <c r="N1379" s="22">
        <f t="shared" si="68"/>
        <v>9</v>
      </c>
    </row>
    <row r="1380" spans="1:14" x14ac:dyDescent="0.3">
      <c r="A1380" s="1">
        <v>4155914194</v>
      </c>
      <c r="B1380" s="62">
        <v>9</v>
      </c>
      <c r="C1380" s="33">
        <v>415108728</v>
      </c>
      <c r="D1380" s="14" t="s">
        <v>113</v>
      </c>
      <c r="E1380" s="22" t="s">
        <v>1887</v>
      </c>
      <c r="F1380" s="1" t="s">
        <v>114</v>
      </c>
      <c r="G1380" s="1" t="s">
        <v>144</v>
      </c>
      <c r="H1380" s="20">
        <v>57000</v>
      </c>
      <c r="I1380" s="1" t="s">
        <v>23</v>
      </c>
      <c r="J1380" s="14" t="s">
        <v>1894</v>
      </c>
      <c r="K1380" t="str">
        <f t="shared" si="66"/>
        <v>Regeltechn.ventilatie</v>
      </c>
      <c r="M1380" t="str">
        <f t="shared" si="67"/>
        <v>Rijselseweg</v>
      </c>
      <c r="N1380" s="22">
        <f t="shared" si="68"/>
        <v>9</v>
      </c>
    </row>
    <row r="1381" spans="1:14" x14ac:dyDescent="0.3">
      <c r="A1381" s="1">
        <v>4155914194</v>
      </c>
      <c r="B1381" s="62">
        <v>9</v>
      </c>
      <c r="C1381" s="33">
        <v>415108728</v>
      </c>
      <c r="D1381" s="14" t="s">
        <v>113</v>
      </c>
      <c r="E1381" s="22" t="s">
        <v>1887</v>
      </c>
      <c r="F1381" s="1" t="s">
        <v>114</v>
      </c>
      <c r="G1381" s="1" t="s">
        <v>213</v>
      </c>
      <c r="H1381" s="20">
        <v>47916</v>
      </c>
      <c r="I1381" s="1" t="s">
        <v>23</v>
      </c>
      <c r="J1381" s="14" t="s">
        <v>1895</v>
      </c>
      <c r="K1381" t="str">
        <f t="shared" si="66"/>
        <v>Vloerisolatie (op de vloerplaat)</v>
      </c>
      <c r="M1381" t="str">
        <f t="shared" si="67"/>
        <v>Rijselseweg</v>
      </c>
      <c r="N1381" s="22">
        <f t="shared" si="68"/>
        <v>9</v>
      </c>
    </row>
    <row r="1382" spans="1:14" x14ac:dyDescent="0.3">
      <c r="A1382" s="1">
        <v>4155914194</v>
      </c>
      <c r="B1382" s="62">
        <v>9</v>
      </c>
      <c r="C1382" s="33">
        <v>415108728</v>
      </c>
      <c r="D1382" s="14" t="s">
        <v>113</v>
      </c>
      <c r="E1382" s="22" t="s">
        <v>1887</v>
      </c>
      <c r="F1382" s="1" t="s">
        <v>114</v>
      </c>
      <c r="G1382" s="1" t="s">
        <v>62</v>
      </c>
      <c r="H1382" s="20">
        <v>37039.200000000004</v>
      </c>
      <c r="I1382" s="1" t="s">
        <v>23</v>
      </c>
      <c r="J1382" s="14" t="s">
        <v>1896</v>
      </c>
      <c r="K1382" t="str">
        <f t="shared" si="66"/>
        <v>Muurisolatie</v>
      </c>
      <c r="M1382" t="str">
        <f t="shared" si="67"/>
        <v>Rijselseweg</v>
      </c>
      <c r="N1382" s="22">
        <f t="shared" si="68"/>
        <v>9</v>
      </c>
    </row>
    <row r="1383" spans="1:14" x14ac:dyDescent="0.3">
      <c r="A1383" s="1">
        <v>4155914194</v>
      </c>
      <c r="B1383" s="62">
        <v>9</v>
      </c>
      <c r="C1383" s="33">
        <v>415108728</v>
      </c>
      <c r="D1383" s="14" t="s">
        <v>113</v>
      </c>
      <c r="E1383" s="22" t="s">
        <v>1887</v>
      </c>
      <c r="F1383" s="1" t="s">
        <v>114</v>
      </c>
      <c r="G1383" s="1" t="s">
        <v>214</v>
      </c>
      <c r="H1383" s="20">
        <v>30302.400000000001</v>
      </c>
      <c r="I1383" s="1" t="s">
        <v>23</v>
      </c>
      <c r="J1383" s="14" t="s">
        <v>1897</v>
      </c>
      <c r="K1383" t="str">
        <f t="shared" si="66"/>
        <v>Dakisolatie plat dak</v>
      </c>
      <c r="M1383" t="str">
        <f t="shared" si="67"/>
        <v>Rijselseweg</v>
      </c>
      <c r="N1383" s="22">
        <f t="shared" si="68"/>
        <v>9</v>
      </c>
    </row>
    <row r="1384" spans="1:14" x14ac:dyDescent="0.3">
      <c r="A1384" s="1">
        <v>4155914194</v>
      </c>
      <c r="B1384" s="62">
        <v>9</v>
      </c>
      <c r="C1384" s="33">
        <v>415108728</v>
      </c>
      <c r="D1384" s="14" t="s">
        <v>113</v>
      </c>
      <c r="E1384" s="22" t="s">
        <v>1887</v>
      </c>
      <c r="F1384" s="1" t="s">
        <v>114</v>
      </c>
      <c r="G1384" s="1" t="s">
        <v>267</v>
      </c>
      <c r="H1384" s="20">
        <v>18252</v>
      </c>
      <c r="I1384" s="1" t="s">
        <v>23</v>
      </c>
      <c r="J1384" s="14" t="s">
        <v>1898</v>
      </c>
      <c r="K1384" t="str">
        <f t="shared" si="66"/>
        <v>Binnenmuurisolatie</v>
      </c>
      <c r="M1384" t="str">
        <f t="shared" si="67"/>
        <v>Rijselseweg</v>
      </c>
      <c r="N1384" s="22">
        <f t="shared" si="68"/>
        <v>9</v>
      </c>
    </row>
    <row r="1385" spans="1:14" x14ac:dyDescent="0.3">
      <c r="A1385" s="1">
        <v>4155914194</v>
      </c>
      <c r="B1385" s="62">
        <v>9</v>
      </c>
      <c r="C1385" s="33">
        <v>415108728</v>
      </c>
      <c r="D1385" s="14" t="s">
        <v>113</v>
      </c>
      <c r="E1385" s="22" t="s">
        <v>1887</v>
      </c>
      <c r="F1385" s="1" t="s">
        <v>114</v>
      </c>
      <c r="G1385" s="1" t="s">
        <v>214</v>
      </c>
      <c r="H1385" s="20">
        <v>15638</v>
      </c>
      <c r="I1385" s="1" t="s">
        <v>23</v>
      </c>
      <c r="J1385" s="14" t="s">
        <v>1899</v>
      </c>
      <c r="K1385" t="str">
        <f t="shared" si="66"/>
        <v>Dakisolatie plat dak</v>
      </c>
      <c r="M1385" t="str">
        <f t="shared" si="67"/>
        <v>Rijselseweg</v>
      </c>
      <c r="N1385" s="22">
        <f t="shared" si="68"/>
        <v>9</v>
      </c>
    </row>
    <row r="1386" spans="1:14" x14ac:dyDescent="0.3">
      <c r="A1386" s="1">
        <v>4155914194</v>
      </c>
      <c r="B1386" s="62">
        <v>9</v>
      </c>
      <c r="C1386" s="33">
        <v>415108728</v>
      </c>
      <c r="D1386" s="14" t="s">
        <v>113</v>
      </c>
      <c r="E1386" s="22" t="s">
        <v>1887</v>
      </c>
      <c r="F1386" s="1" t="s">
        <v>114</v>
      </c>
      <c r="G1386" s="1" t="s">
        <v>213</v>
      </c>
      <c r="H1386" s="20">
        <v>5880</v>
      </c>
      <c r="I1386" s="1" t="s">
        <v>23</v>
      </c>
      <c r="J1386" s="14" t="s">
        <v>1903</v>
      </c>
      <c r="K1386" t="str">
        <f t="shared" si="66"/>
        <v>Vloerisolatie (op de vloerplaat)</v>
      </c>
      <c r="M1386" t="str">
        <f t="shared" si="67"/>
        <v>Rijselseweg</v>
      </c>
      <c r="N1386" s="22">
        <f t="shared" si="68"/>
        <v>9</v>
      </c>
    </row>
    <row r="1387" spans="1:14" x14ac:dyDescent="0.3">
      <c r="A1387" s="1">
        <v>4155914194</v>
      </c>
      <c r="B1387" s="62">
        <v>9</v>
      </c>
      <c r="C1387" s="33">
        <v>415108728</v>
      </c>
      <c r="D1387" s="14" t="s">
        <v>113</v>
      </c>
      <c r="E1387" s="22" t="s">
        <v>1887</v>
      </c>
      <c r="F1387" s="1" t="s">
        <v>114</v>
      </c>
      <c r="G1387" s="1" t="s">
        <v>192</v>
      </c>
      <c r="H1387" s="20">
        <v>3329.4</v>
      </c>
      <c r="I1387" s="1" t="s">
        <v>23</v>
      </c>
      <c r="J1387" s="14" t="s">
        <v>1904</v>
      </c>
      <c r="K1387" t="str">
        <f t="shared" si="66"/>
        <v>Buitengevel</v>
      </c>
      <c r="M1387" t="str">
        <f t="shared" si="67"/>
        <v>Rijselseweg</v>
      </c>
      <c r="N1387" s="22">
        <f t="shared" si="68"/>
        <v>9</v>
      </c>
    </row>
    <row r="1388" spans="1:14" x14ac:dyDescent="0.3">
      <c r="A1388" s="1">
        <v>4155914194</v>
      </c>
      <c r="B1388" s="62">
        <v>9</v>
      </c>
      <c r="C1388" s="33">
        <v>415108728</v>
      </c>
      <c r="D1388" s="14" t="s">
        <v>113</v>
      </c>
      <c r="E1388" s="22" t="s">
        <v>1887</v>
      </c>
      <c r="F1388" s="1" t="s">
        <v>114</v>
      </c>
      <c r="G1388" s="1" t="s">
        <v>198</v>
      </c>
      <c r="H1388" s="20">
        <v>1770</v>
      </c>
      <c r="I1388" s="1" t="s">
        <v>23</v>
      </c>
      <c r="J1388" s="14" t="s">
        <v>1905</v>
      </c>
      <c r="K1388" t="str">
        <f t="shared" si="66"/>
        <v>Vloerisolatie (onder de vloerplaat)</v>
      </c>
      <c r="M1388" t="str">
        <f t="shared" si="67"/>
        <v>Rijselseweg</v>
      </c>
      <c r="N1388" s="22">
        <f t="shared" si="68"/>
        <v>9</v>
      </c>
    </row>
    <row r="1389" spans="1:14" x14ac:dyDescent="0.3">
      <c r="A1389" s="1">
        <v>4155914194</v>
      </c>
      <c r="B1389" s="62">
        <v>9</v>
      </c>
      <c r="C1389" s="33">
        <v>415108728</v>
      </c>
      <c r="D1389" s="21" t="s">
        <v>113</v>
      </c>
      <c r="E1389" s="22" t="s">
        <v>1887</v>
      </c>
      <c r="F1389" s="1" t="s">
        <v>114</v>
      </c>
      <c r="G1389" s="1" t="s">
        <v>265</v>
      </c>
      <c r="H1389" s="45">
        <v>1395</v>
      </c>
      <c r="I1389" s="1" t="s">
        <v>23</v>
      </c>
      <c r="J1389" s="14" t="s">
        <v>1906</v>
      </c>
      <c r="K1389" t="str">
        <f t="shared" si="66"/>
        <v>Dakisolatie hellend dak</v>
      </c>
      <c r="M1389" t="str">
        <f t="shared" si="67"/>
        <v>Rijselseweg</v>
      </c>
      <c r="N1389" s="22">
        <f t="shared" si="68"/>
        <v>9</v>
      </c>
    </row>
    <row r="1390" spans="1:14" x14ac:dyDescent="0.3">
      <c r="A1390" s="1">
        <v>4155914194</v>
      </c>
      <c r="B1390" s="62">
        <v>9</v>
      </c>
      <c r="C1390" s="33">
        <v>415108728</v>
      </c>
      <c r="D1390" s="14" t="s">
        <v>1900</v>
      </c>
      <c r="E1390" s="22" t="s">
        <v>1887</v>
      </c>
      <c r="F1390" s="1" t="s">
        <v>1901</v>
      </c>
      <c r="G1390" s="1" t="s">
        <v>56</v>
      </c>
      <c r="H1390" s="20">
        <v>9600</v>
      </c>
      <c r="I1390" s="1" t="s">
        <v>23</v>
      </c>
      <c r="J1390" s="14" t="s">
        <v>1902</v>
      </c>
      <c r="K1390" t="str">
        <f t="shared" si="66"/>
        <v>Overige</v>
      </c>
      <c r="M1390" t="str">
        <f t="shared" si="67"/>
        <v>Ter Waarde</v>
      </c>
      <c r="N1390" s="22">
        <f t="shared" si="68"/>
        <v>9</v>
      </c>
    </row>
    <row r="1391" spans="1:14" x14ac:dyDescent="0.3">
      <c r="A1391" s="1">
        <v>4155914194</v>
      </c>
      <c r="B1391" s="62">
        <v>12</v>
      </c>
      <c r="C1391" s="33">
        <v>415108728</v>
      </c>
      <c r="D1391" s="14" t="s">
        <v>1886</v>
      </c>
      <c r="E1391" s="22" t="s">
        <v>1887</v>
      </c>
      <c r="F1391" s="1" t="s">
        <v>1888</v>
      </c>
      <c r="G1391" s="1" t="s">
        <v>265</v>
      </c>
      <c r="H1391" s="20">
        <v>12600</v>
      </c>
      <c r="I1391" s="1" t="s">
        <v>23</v>
      </c>
      <c r="J1391" s="20" t="s">
        <v>1889</v>
      </c>
      <c r="K1391" t="str">
        <f t="shared" si="66"/>
        <v>Dakisolatie hellend dak</v>
      </c>
      <c r="M1391" t="str">
        <f t="shared" si="67"/>
        <v>Milieuboerderij de Palingbeek</v>
      </c>
      <c r="N1391" s="22">
        <f t="shared" si="68"/>
        <v>12</v>
      </c>
    </row>
    <row r="1392" spans="1:14" x14ac:dyDescent="0.3">
      <c r="A1392" s="1">
        <v>4155914194</v>
      </c>
      <c r="B1392" s="62">
        <v>12</v>
      </c>
      <c r="C1392" s="33">
        <v>415108728</v>
      </c>
      <c r="D1392" s="14" t="s">
        <v>1886</v>
      </c>
      <c r="E1392" s="22" t="s">
        <v>1887</v>
      </c>
      <c r="F1392" s="1" t="s">
        <v>1888</v>
      </c>
      <c r="G1392" s="1" t="s">
        <v>265</v>
      </c>
      <c r="H1392" s="20">
        <v>7989</v>
      </c>
      <c r="I1392" s="1" t="s">
        <v>23</v>
      </c>
      <c r="J1392" s="20" t="s">
        <v>1890</v>
      </c>
      <c r="K1392" t="str">
        <f t="shared" si="66"/>
        <v>Dakisolatie hellend dak</v>
      </c>
      <c r="M1392" t="str">
        <f t="shared" si="67"/>
        <v>Milieuboerderij de Palingbeek</v>
      </c>
      <c r="N1392" s="22">
        <f t="shared" si="68"/>
        <v>12</v>
      </c>
    </row>
    <row r="1393" spans="1:14" x14ac:dyDescent="0.3">
      <c r="A1393" s="1">
        <v>4155914194</v>
      </c>
      <c r="B1393" s="62">
        <v>12</v>
      </c>
      <c r="C1393" s="33">
        <v>415108728</v>
      </c>
      <c r="D1393" s="14" t="s">
        <v>1886</v>
      </c>
      <c r="E1393" s="22" t="s">
        <v>1887</v>
      </c>
      <c r="F1393" s="1" t="s">
        <v>1888</v>
      </c>
      <c r="G1393" s="1" t="s">
        <v>144</v>
      </c>
      <c r="H1393" s="20">
        <v>3000</v>
      </c>
      <c r="I1393" s="1" t="s">
        <v>23</v>
      </c>
      <c r="J1393" s="14" t="s">
        <v>1891</v>
      </c>
      <c r="K1393" t="str">
        <f t="shared" si="66"/>
        <v>Regeltechn.ventilatie</v>
      </c>
      <c r="M1393" t="str">
        <f t="shared" si="67"/>
        <v>Milieuboerderij de Palingbeek</v>
      </c>
      <c r="N1393" s="22">
        <f t="shared" si="68"/>
        <v>12</v>
      </c>
    </row>
    <row r="1394" spans="1:14" x14ac:dyDescent="0.3">
      <c r="A1394" s="1">
        <v>4157282094</v>
      </c>
      <c r="B1394" s="62">
        <v>2</v>
      </c>
      <c r="C1394" s="33">
        <v>415245518</v>
      </c>
      <c r="D1394" s="14" t="s">
        <v>1937</v>
      </c>
      <c r="E1394" s="22" t="s">
        <v>1938</v>
      </c>
      <c r="F1394" s="1" t="s">
        <v>1939</v>
      </c>
      <c r="G1394" s="1" t="s">
        <v>1280</v>
      </c>
      <c r="H1394" s="45">
        <v>26141</v>
      </c>
      <c r="I1394" s="1" t="s">
        <v>23</v>
      </c>
      <c r="J1394" s="14" t="s">
        <v>1940</v>
      </c>
      <c r="K1394" t="str">
        <f t="shared" si="66"/>
        <v>WKK</v>
      </c>
      <c r="M1394" t="str">
        <f t="shared" si="67"/>
        <v>Ziekenhuisgebouw</v>
      </c>
      <c r="N1394" s="22">
        <f t="shared" si="68"/>
        <v>2</v>
      </c>
    </row>
    <row r="1395" spans="1:14" x14ac:dyDescent="0.3">
      <c r="A1395" s="1">
        <v>4157282094</v>
      </c>
      <c r="B1395" s="62">
        <v>2</v>
      </c>
      <c r="C1395" s="33">
        <v>415245518</v>
      </c>
      <c r="D1395" s="14" t="s">
        <v>1937</v>
      </c>
      <c r="E1395" s="22" t="s">
        <v>1938</v>
      </c>
      <c r="F1395" s="1" t="s">
        <v>1939</v>
      </c>
      <c r="G1395" s="1" t="s">
        <v>109</v>
      </c>
      <c r="H1395" s="45">
        <v>16590</v>
      </c>
      <c r="I1395" s="1" t="s">
        <v>23</v>
      </c>
      <c r="J1395" s="14" t="s">
        <v>1941</v>
      </c>
      <c r="K1395" t="str">
        <f t="shared" si="66"/>
        <v>Zonneboiler</v>
      </c>
      <c r="M1395" t="str">
        <f t="shared" si="67"/>
        <v>Ziekenhuisgebouw</v>
      </c>
      <c r="N1395" s="22">
        <f t="shared" si="68"/>
        <v>2</v>
      </c>
    </row>
    <row r="1396" spans="1:14" x14ac:dyDescent="0.3">
      <c r="A1396" s="1">
        <v>4157282094</v>
      </c>
      <c r="B1396" s="62">
        <v>2</v>
      </c>
      <c r="C1396" s="33">
        <v>415245518</v>
      </c>
      <c r="D1396" s="14" t="s">
        <v>1937</v>
      </c>
      <c r="E1396" s="22" t="s">
        <v>1938</v>
      </c>
      <c r="F1396" s="1" t="s">
        <v>1939</v>
      </c>
      <c r="G1396" s="1" t="s">
        <v>46</v>
      </c>
      <c r="H1396" s="45">
        <v>9223</v>
      </c>
      <c r="I1396" s="1" t="s">
        <v>23</v>
      </c>
      <c r="J1396" s="14" t="s">
        <v>1942</v>
      </c>
      <c r="K1396" t="str">
        <f t="shared" si="66"/>
        <v>Monitoring</v>
      </c>
      <c r="M1396" t="str">
        <f t="shared" si="67"/>
        <v>Ziekenhuisgebouw</v>
      </c>
      <c r="N1396" s="22">
        <f t="shared" si="68"/>
        <v>2</v>
      </c>
    </row>
    <row r="1397" spans="1:14" x14ac:dyDescent="0.3">
      <c r="A1397" s="1">
        <v>4157282094</v>
      </c>
      <c r="B1397" s="62">
        <v>2</v>
      </c>
      <c r="C1397" s="33">
        <v>415245518</v>
      </c>
      <c r="D1397" s="14" t="s">
        <v>1937</v>
      </c>
      <c r="E1397" s="22" t="s">
        <v>1938</v>
      </c>
      <c r="F1397" s="1" t="s">
        <v>1939</v>
      </c>
      <c r="G1397" s="1" t="s">
        <v>148</v>
      </c>
      <c r="H1397" s="20">
        <v>2715</v>
      </c>
      <c r="I1397" s="1" t="s">
        <v>23</v>
      </c>
      <c r="J1397" s="20" t="s">
        <v>1943</v>
      </c>
      <c r="K1397" t="str">
        <f t="shared" si="66"/>
        <v>Renovatie SWW</v>
      </c>
      <c r="M1397" t="str">
        <f t="shared" si="67"/>
        <v>Ziekenhuisgebouw</v>
      </c>
      <c r="N1397" s="22">
        <f t="shared" si="68"/>
        <v>2</v>
      </c>
    </row>
    <row r="1398" spans="1:14" x14ac:dyDescent="0.3">
      <c r="A1398" s="1">
        <v>4153245957</v>
      </c>
      <c r="B1398" s="62">
        <v>11</v>
      </c>
      <c r="C1398" s="33">
        <v>415298669</v>
      </c>
      <c r="D1398" s="14" t="s">
        <v>1944</v>
      </c>
      <c r="E1398" s="22" t="s">
        <v>1945</v>
      </c>
      <c r="F1398" s="1" t="s">
        <v>1946</v>
      </c>
      <c r="G1398" s="1" t="s">
        <v>62</v>
      </c>
      <c r="H1398" s="20">
        <v>37287</v>
      </c>
      <c r="I1398" s="1" t="s">
        <v>23</v>
      </c>
      <c r="J1398" s="20" t="s">
        <v>1947</v>
      </c>
      <c r="K1398" t="str">
        <f t="shared" si="66"/>
        <v>Muurisolatie</v>
      </c>
      <c r="M1398" t="str">
        <f t="shared" si="67"/>
        <v>Dagcentrum Sint-Niklaas OLVP</v>
      </c>
      <c r="N1398" s="22">
        <f t="shared" si="68"/>
        <v>11</v>
      </c>
    </row>
    <row r="1399" spans="1:14" x14ac:dyDescent="0.3">
      <c r="A1399" s="1">
        <v>4153245957</v>
      </c>
      <c r="B1399" s="62">
        <v>11</v>
      </c>
      <c r="C1399" s="33">
        <v>415298669</v>
      </c>
      <c r="D1399" s="14" t="s">
        <v>1944</v>
      </c>
      <c r="E1399" s="22" t="s">
        <v>1945</v>
      </c>
      <c r="F1399" s="1" t="s">
        <v>1946</v>
      </c>
      <c r="G1399" s="1" t="s">
        <v>255</v>
      </c>
      <c r="H1399" s="20">
        <v>8700</v>
      </c>
      <c r="I1399" s="1" t="s">
        <v>23</v>
      </c>
      <c r="J1399" s="20" t="s">
        <v>1948</v>
      </c>
      <c r="K1399" t="str">
        <f t="shared" si="66"/>
        <v>Gebouwisolatie</v>
      </c>
      <c r="M1399" t="str">
        <f t="shared" si="67"/>
        <v>Dagcentrum Sint-Niklaas OLVP</v>
      </c>
      <c r="N1399" s="22">
        <f t="shared" si="68"/>
        <v>11</v>
      </c>
    </row>
    <row r="1400" spans="1:14" x14ac:dyDescent="0.3">
      <c r="A1400" s="1">
        <v>4153245957</v>
      </c>
      <c r="B1400" s="62">
        <v>11</v>
      </c>
      <c r="C1400" s="33">
        <v>415298669</v>
      </c>
      <c r="D1400" s="14" t="s">
        <v>1949</v>
      </c>
      <c r="E1400" s="22" t="s">
        <v>1945</v>
      </c>
      <c r="F1400" s="1" t="s">
        <v>1946</v>
      </c>
      <c r="G1400" s="1" t="s">
        <v>46</v>
      </c>
      <c r="H1400" s="20">
        <v>3000</v>
      </c>
      <c r="I1400" s="1" t="s">
        <v>23</v>
      </c>
      <c r="J1400" s="20" t="s">
        <v>1950</v>
      </c>
      <c r="K1400" t="str">
        <f t="shared" si="66"/>
        <v>Monitoring</v>
      </c>
      <c r="M1400" t="str">
        <f t="shared" si="67"/>
        <v>Dagcentrum Sint-Niklaas OLVP</v>
      </c>
      <c r="N1400" s="22">
        <f t="shared" si="68"/>
        <v>11</v>
      </c>
    </row>
    <row r="1401" spans="1:14" x14ac:dyDescent="0.3">
      <c r="A1401" s="1">
        <v>4153245957</v>
      </c>
      <c r="B1401" s="62">
        <v>11</v>
      </c>
      <c r="C1401" s="33">
        <v>415298669</v>
      </c>
      <c r="D1401" s="14" t="s">
        <v>1944</v>
      </c>
      <c r="E1401" s="22" t="s">
        <v>1945</v>
      </c>
      <c r="F1401" s="1" t="s">
        <v>1946</v>
      </c>
      <c r="G1401" s="1" t="s">
        <v>242</v>
      </c>
      <c r="H1401" s="20">
        <v>1051</v>
      </c>
      <c r="I1401" s="1" t="s">
        <v>23</v>
      </c>
      <c r="J1401" s="20" t="s">
        <v>1954</v>
      </c>
      <c r="K1401" t="str">
        <f t="shared" si="66"/>
        <v>Regeltechnisch</v>
      </c>
      <c r="M1401" t="str">
        <f t="shared" si="67"/>
        <v>Dagcentrum Sint-Niklaas OLVP</v>
      </c>
      <c r="N1401" s="22">
        <f t="shared" si="68"/>
        <v>11</v>
      </c>
    </row>
    <row r="1402" spans="1:14" x14ac:dyDescent="0.3">
      <c r="A1402" s="1">
        <v>4153245957</v>
      </c>
      <c r="B1402" s="62">
        <v>11</v>
      </c>
      <c r="C1402" s="33">
        <v>415298669</v>
      </c>
      <c r="D1402" s="14" t="s">
        <v>1951</v>
      </c>
      <c r="E1402" s="22" t="s">
        <v>1945</v>
      </c>
      <c r="F1402" s="1" t="s">
        <v>1952</v>
      </c>
      <c r="G1402" s="1" t="s">
        <v>124</v>
      </c>
      <c r="H1402" s="20">
        <v>1200</v>
      </c>
      <c r="I1402" s="1" t="s">
        <v>23</v>
      </c>
      <c r="J1402" s="20" t="s">
        <v>1953</v>
      </c>
      <c r="K1402" t="str">
        <f t="shared" si="66"/>
        <v>Sensibilisering</v>
      </c>
      <c r="M1402" t="str">
        <f t="shared" si="67"/>
        <v>Knaptand achteraan</v>
      </c>
      <c r="N1402" s="22">
        <f t="shared" si="68"/>
        <v>11</v>
      </c>
    </row>
    <row r="1403" spans="1:14" x14ac:dyDescent="0.3">
      <c r="A1403" s="1">
        <v>4153245957</v>
      </c>
      <c r="B1403" s="62" t="s">
        <v>20</v>
      </c>
      <c r="C1403" s="33">
        <v>415298669</v>
      </c>
      <c r="D1403" s="14" t="s">
        <v>5505</v>
      </c>
      <c r="E1403" s="22" t="s">
        <v>1945</v>
      </c>
      <c r="F1403" s="1" t="s">
        <v>1946</v>
      </c>
      <c r="G1403" s="1" t="s">
        <v>474</v>
      </c>
      <c r="H1403" s="20">
        <v>8072</v>
      </c>
      <c r="I1403" s="1" t="s">
        <v>23</v>
      </c>
      <c r="J1403" s="14" t="s">
        <v>5506</v>
      </c>
      <c r="K1403" t="str">
        <f t="shared" ref="K1403:K1466" si="69">G1403</f>
        <v>PV-panelen</v>
      </c>
      <c r="M1403" t="str">
        <f t="shared" ref="M1403:M1466" si="70">F1403</f>
        <v>Dagcentrum Sint-Niklaas OLVP</v>
      </c>
      <c r="N1403" s="22" t="str">
        <f t="shared" ref="N1403:N1466" si="71">B1403</f>
        <v>R1</v>
      </c>
    </row>
    <row r="1404" spans="1:14" x14ac:dyDescent="0.3">
      <c r="A1404" s="1">
        <v>4153245957</v>
      </c>
      <c r="B1404" s="62" t="s">
        <v>20</v>
      </c>
      <c r="C1404" s="33">
        <v>415298669</v>
      </c>
      <c r="D1404" s="14" t="s">
        <v>5505</v>
      </c>
      <c r="E1404" s="22" t="s">
        <v>1945</v>
      </c>
      <c r="F1404" s="1" t="s">
        <v>1946</v>
      </c>
      <c r="G1404" s="1" t="s">
        <v>329</v>
      </c>
      <c r="H1404" s="20">
        <v>16156.32</v>
      </c>
      <c r="I1404" s="1" t="s">
        <v>23</v>
      </c>
      <c r="J1404" s="14" t="s">
        <v>5507</v>
      </c>
      <c r="K1404" t="str">
        <f t="shared" si="69"/>
        <v>Relighting/relamping</v>
      </c>
      <c r="M1404" t="str">
        <f t="shared" si="70"/>
        <v>Dagcentrum Sint-Niklaas OLVP</v>
      </c>
      <c r="N1404" s="22" t="str">
        <f t="shared" si="71"/>
        <v>R1</v>
      </c>
    </row>
    <row r="1405" spans="1:14" x14ac:dyDescent="0.3">
      <c r="A1405" s="1">
        <v>4158264955</v>
      </c>
      <c r="B1405" s="62">
        <v>7</v>
      </c>
      <c r="C1405" s="33">
        <v>415343805</v>
      </c>
      <c r="D1405" s="14" t="s">
        <v>1959</v>
      </c>
      <c r="E1405" s="22" t="s">
        <v>1956</v>
      </c>
      <c r="F1405" s="1" t="s">
        <v>1957</v>
      </c>
      <c r="G1405" s="1" t="s">
        <v>192</v>
      </c>
      <c r="H1405" s="20">
        <v>45000</v>
      </c>
      <c r="I1405" s="1" t="s">
        <v>23</v>
      </c>
      <c r="J1405" s="14" t="s">
        <v>1960</v>
      </c>
      <c r="K1405" t="str">
        <f t="shared" si="69"/>
        <v>Buitengevel</v>
      </c>
      <c r="M1405" t="str">
        <f t="shared" si="70"/>
        <v>Hoveberg</v>
      </c>
      <c r="N1405" s="22">
        <f t="shared" si="71"/>
        <v>7</v>
      </c>
    </row>
    <row r="1406" spans="1:14" x14ac:dyDescent="0.3">
      <c r="A1406" s="1">
        <v>4158264955</v>
      </c>
      <c r="B1406" s="62">
        <v>7</v>
      </c>
      <c r="C1406" s="33">
        <v>415343805</v>
      </c>
      <c r="D1406" s="14" t="s">
        <v>1959</v>
      </c>
      <c r="E1406" s="22" t="s">
        <v>1956</v>
      </c>
      <c r="F1406" s="1" t="s">
        <v>1957</v>
      </c>
      <c r="G1406" s="1" t="s">
        <v>56</v>
      </c>
      <c r="H1406" s="20">
        <v>10800</v>
      </c>
      <c r="I1406" s="1" t="s">
        <v>23</v>
      </c>
      <c r="J1406" s="14" t="s">
        <v>1961</v>
      </c>
      <c r="K1406" t="str">
        <f t="shared" si="69"/>
        <v>Overige</v>
      </c>
      <c r="M1406" t="str">
        <f t="shared" si="70"/>
        <v>Hoveberg</v>
      </c>
      <c r="N1406" s="22">
        <f t="shared" si="71"/>
        <v>7</v>
      </c>
    </row>
    <row r="1407" spans="1:14" x14ac:dyDescent="0.3">
      <c r="A1407" s="1">
        <v>4158264955</v>
      </c>
      <c r="B1407" s="62">
        <v>7</v>
      </c>
      <c r="C1407" s="33">
        <v>415343805</v>
      </c>
      <c r="D1407" s="14" t="s">
        <v>1959</v>
      </c>
      <c r="E1407" s="22" t="s">
        <v>1956</v>
      </c>
      <c r="F1407" s="1" t="s">
        <v>1957</v>
      </c>
      <c r="G1407" s="1" t="s">
        <v>267</v>
      </c>
      <c r="H1407" s="20">
        <v>8560</v>
      </c>
      <c r="I1407" s="1" t="s">
        <v>23</v>
      </c>
      <c r="J1407" s="14" t="s">
        <v>1962</v>
      </c>
      <c r="K1407" t="str">
        <f t="shared" si="69"/>
        <v>Binnenmuurisolatie</v>
      </c>
      <c r="M1407" t="str">
        <f t="shared" si="70"/>
        <v>Hoveberg</v>
      </c>
      <c r="N1407" s="22">
        <f t="shared" si="71"/>
        <v>7</v>
      </c>
    </row>
    <row r="1408" spans="1:14" x14ac:dyDescent="0.3">
      <c r="A1408" s="1">
        <v>4158264955</v>
      </c>
      <c r="B1408" s="62">
        <v>7</v>
      </c>
      <c r="C1408" s="33">
        <v>415343805</v>
      </c>
      <c r="D1408" s="14" t="s">
        <v>1959</v>
      </c>
      <c r="E1408" s="22" t="s">
        <v>1956</v>
      </c>
      <c r="F1408" s="1" t="s">
        <v>1957</v>
      </c>
      <c r="G1408" s="1" t="s">
        <v>43</v>
      </c>
      <c r="H1408" s="20">
        <v>4306</v>
      </c>
      <c r="I1408" s="1" t="s">
        <v>23</v>
      </c>
      <c r="J1408" s="14" t="s">
        <v>1963</v>
      </c>
      <c r="K1408" t="str">
        <f t="shared" si="69"/>
        <v>Regeltechn.verwarming</v>
      </c>
      <c r="M1408" t="str">
        <f t="shared" si="70"/>
        <v>Hoveberg</v>
      </c>
      <c r="N1408" s="22">
        <f t="shared" si="71"/>
        <v>7</v>
      </c>
    </row>
    <row r="1409" spans="1:14" x14ac:dyDescent="0.3">
      <c r="A1409" s="1">
        <v>4158264955</v>
      </c>
      <c r="B1409" s="62">
        <v>7</v>
      </c>
      <c r="C1409" s="33">
        <v>415343805</v>
      </c>
      <c r="D1409" s="14" t="s">
        <v>1959</v>
      </c>
      <c r="E1409" s="22" t="s">
        <v>1956</v>
      </c>
      <c r="F1409" s="1" t="s">
        <v>1957</v>
      </c>
      <c r="G1409" s="1" t="s">
        <v>190</v>
      </c>
      <c r="H1409" s="20">
        <v>2400</v>
      </c>
      <c r="I1409" s="1" t="s">
        <v>23</v>
      </c>
      <c r="J1409" s="14" t="s">
        <v>1964</v>
      </c>
      <c r="K1409" t="str">
        <f t="shared" si="69"/>
        <v>Warmtepompen en koeling</v>
      </c>
      <c r="M1409" t="str">
        <f t="shared" si="70"/>
        <v>Hoveberg</v>
      </c>
      <c r="N1409" s="22">
        <f t="shared" si="71"/>
        <v>7</v>
      </c>
    </row>
    <row r="1410" spans="1:14" x14ac:dyDescent="0.3">
      <c r="A1410" s="1">
        <v>4158264955</v>
      </c>
      <c r="B1410" s="62">
        <v>7</v>
      </c>
      <c r="C1410" s="33">
        <v>415343805</v>
      </c>
      <c r="D1410" s="14" t="s">
        <v>1959</v>
      </c>
      <c r="E1410" s="22" t="s">
        <v>1956</v>
      </c>
      <c r="F1410" s="1" t="s">
        <v>1957</v>
      </c>
      <c r="G1410" s="1" t="s">
        <v>210</v>
      </c>
      <c r="H1410" s="45">
        <v>1800</v>
      </c>
      <c r="I1410" s="1" t="s">
        <v>23</v>
      </c>
      <c r="J1410" s="14" t="s">
        <v>1965</v>
      </c>
      <c r="K1410" t="str">
        <f t="shared" si="69"/>
        <v>Stookplaatsrenovatie</v>
      </c>
      <c r="M1410" t="str">
        <f t="shared" si="70"/>
        <v>Hoveberg</v>
      </c>
      <c r="N1410" s="22">
        <f t="shared" si="71"/>
        <v>7</v>
      </c>
    </row>
    <row r="1411" spans="1:14" x14ac:dyDescent="0.3">
      <c r="A1411" s="1">
        <v>4158264955</v>
      </c>
      <c r="B1411" s="62">
        <v>11</v>
      </c>
      <c r="C1411" s="33">
        <v>415343805</v>
      </c>
      <c r="D1411" s="14" t="s">
        <v>1955</v>
      </c>
      <c r="E1411" s="22" t="s">
        <v>1956</v>
      </c>
      <c r="F1411" s="1" t="s">
        <v>1957</v>
      </c>
      <c r="G1411" s="1" t="s">
        <v>129</v>
      </c>
      <c r="H1411" s="20">
        <v>42000</v>
      </c>
      <c r="I1411" s="1" t="s">
        <v>23</v>
      </c>
      <c r="J1411" s="14" t="s">
        <v>1958</v>
      </c>
      <c r="K1411" t="str">
        <f t="shared" si="69"/>
        <v>Renovatie beglazing</v>
      </c>
      <c r="M1411" t="str">
        <f t="shared" si="70"/>
        <v>Hoveberg</v>
      </c>
      <c r="N1411" s="22">
        <f t="shared" si="71"/>
        <v>11</v>
      </c>
    </row>
    <row r="1412" spans="1:14" x14ac:dyDescent="0.3">
      <c r="A1412" s="1">
        <v>4158275816</v>
      </c>
      <c r="B1412" s="62">
        <v>2</v>
      </c>
      <c r="C1412" s="33">
        <v>415344892</v>
      </c>
      <c r="D1412" s="14" t="s">
        <v>1974</v>
      </c>
      <c r="E1412" s="22" t="s">
        <v>1967</v>
      </c>
      <c r="F1412" s="1" t="s">
        <v>1975</v>
      </c>
      <c r="G1412" s="1" t="s">
        <v>109</v>
      </c>
      <c r="H1412" s="45">
        <v>1380</v>
      </c>
      <c r="I1412" s="1" t="s">
        <v>23</v>
      </c>
      <c r="J1412" s="14" t="s">
        <v>1976</v>
      </c>
      <c r="K1412" t="str">
        <f t="shared" si="69"/>
        <v>Zonneboiler</v>
      </c>
      <c r="M1412" t="str">
        <f t="shared" si="70"/>
        <v>De Sperwer 358 vzw</v>
      </c>
      <c r="N1412" s="22">
        <f t="shared" si="71"/>
        <v>2</v>
      </c>
    </row>
    <row r="1413" spans="1:14" x14ac:dyDescent="0.3">
      <c r="A1413" s="1">
        <v>4158275816</v>
      </c>
      <c r="B1413" s="62">
        <v>2</v>
      </c>
      <c r="C1413" s="33">
        <v>415344892</v>
      </c>
      <c r="D1413" s="14" t="s">
        <v>1974</v>
      </c>
      <c r="E1413" s="22" t="s">
        <v>1967</v>
      </c>
      <c r="F1413" s="1" t="s">
        <v>1975</v>
      </c>
      <c r="G1413" s="1" t="s">
        <v>327</v>
      </c>
      <c r="H1413" s="45">
        <v>276</v>
      </c>
      <c r="I1413" s="1" t="s">
        <v>23</v>
      </c>
      <c r="J1413" s="14" t="s">
        <v>1977</v>
      </c>
      <c r="K1413" t="str">
        <f t="shared" si="69"/>
        <v>Regeltechn. verwarming</v>
      </c>
      <c r="M1413" t="str">
        <f t="shared" si="70"/>
        <v>De Sperwer 358 vzw</v>
      </c>
      <c r="N1413" s="22">
        <f t="shared" si="71"/>
        <v>2</v>
      </c>
    </row>
    <row r="1414" spans="1:14" x14ac:dyDescent="0.3">
      <c r="A1414" s="1">
        <v>4158275816</v>
      </c>
      <c r="B1414" s="62">
        <v>2</v>
      </c>
      <c r="C1414" s="33">
        <v>415344892</v>
      </c>
      <c r="D1414" s="14" t="s">
        <v>1974</v>
      </c>
      <c r="E1414" s="22" t="s">
        <v>1967</v>
      </c>
      <c r="F1414" s="1" t="s">
        <v>1975</v>
      </c>
      <c r="G1414" s="1" t="s">
        <v>77</v>
      </c>
      <c r="H1414" s="20">
        <v>11</v>
      </c>
      <c r="I1414" s="1" t="s">
        <v>23</v>
      </c>
      <c r="J1414" s="14" t="s">
        <v>1980</v>
      </c>
      <c r="K1414" t="str">
        <f t="shared" si="69"/>
        <v>Isoleren leidingen</v>
      </c>
      <c r="M1414" t="str">
        <f t="shared" si="70"/>
        <v>De Sperwer 358 vzw</v>
      </c>
      <c r="N1414" s="22">
        <f t="shared" si="71"/>
        <v>2</v>
      </c>
    </row>
    <row r="1415" spans="1:14" x14ac:dyDescent="0.3">
      <c r="A1415" s="1">
        <v>4158275816</v>
      </c>
      <c r="B1415" s="62">
        <v>2</v>
      </c>
      <c r="C1415" s="33">
        <v>415344892</v>
      </c>
      <c r="D1415" s="14" t="s">
        <v>1966</v>
      </c>
      <c r="E1415" s="22" t="s">
        <v>1967</v>
      </c>
      <c r="F1415" s="1" t="s">
        <v>1968</v>
      </c>
      <c r="G1415" s="1" t="s">
        <v>62</v>
      </c>
      <c r="H1415" s="45">
        <v>37620</v>
      </c>
      <c r="I1415" s="1" t="s">
        <v>23</v>
      </c>
      <c r="J1415" s="14" t="s">
        <v>1969</v>
      </c>
      <c r="K1415" t="str">
        <f t="shared" si="69"/>
        <v>Muurisolatie</v>
      </c>
      <c r="M1415" t="str">
        <f t="shared" si="70"/>
        <v>De Sperwer 54 vzw</v>
      </c>
      <c r="N1415" s="22">
        <f t="shared" si="71"/>
        <v>2</v>
      </c>
    </row>
    <row r="1416" spans="1:14" x14ac:dyDescent="0.3">
      <c r="A1416" s="1">
        <v>4158275816</v>
      </c>
      <c r="B1416" s="62">
        <v>2</v>
      </c>
      <c r="C1416" s="33">
        <v>415344892</v>
      </c>
      <c r="D1416" s="14" t="s">
        <v>1966</v>
      </c>
      <c r="E1416" s="22" t="s">
        <v>1967</v>
      </c>
      <c r="F1416" s="1" t="s">
        <v>1968</v>
      </c>
      <c r="G1416" s="1" t="s">
        <v>210</v>
      </c>
      <c r="H1416" s="45">
        <v>12600</v>
      </c>
      <c r="I1416" s="1" t="s">
        <v>23</v>
      </c>
      <c r="J1416" s="14" t="s">
        <v>1970</v>
      </c>
      <c r="K1416" t="str">
        <f t="shared" si="69"/>
        <v>Stookplaatsrenovatie</v>
      </c>
      <c r="M1416" t="str">
        <f t="shared" si="70"/>
        <v>De Sperwer 54 vzw</v>
      </c>
      <c r="N1416" s="22">
        <f t="shared" si="71"/>
        <v>2</v>
      </c>
    </row>
    <row r="1417" spans="1:14" x14ac:dyDescent="0.3">
      <c r="A1417" s="1">
        <v>4158275816</v>
      </c>
      <c r="B1417" s="62">
        <v>2</v>
      </c>
      <c r="C1417" s="33">
        <v>415344892</v>
      </c>
      <c r="D1417" s="14" t="s">
        <v>1966</v>
      </c>
      <c r="E1417" s="22" t="s">
        <v>1967</v>
      </c>
      <c r="F1417" s="1" t="s">
        <v>1968</v>
      </c>
      <c r="G1417" s="1" t="s">
        <v>56</v>
      </c>
      <c r="H1417" s="45">
        <v>2114</v>
      </c>
      <c r="I1417" s="1" t="s">
        <v>23</v>
      </c>
      <c r="J1417" s="14" t="s">
        <v>1971</v>
      </c>
      <c r="K1417" t="str">
        <f t="shared" si="69"/>
        <v>Overige</v>
      </c>
      <c r="M1417" t="str">
        <f t="shared" si="70"/>
        <v>De Sperwer 54 vzw</v>
      </c>
      <c r="N1417" s="22">
        <f t="shared" si="71"/>
        <v>2</v>
      </c>
    </row>
    <row r="1418" spans="1:14" x14ac:dyDescent="0.3">
      <c r="A1418" s="1">
        <v>4158275816</v>
      </c>
      <c r="B1418" s="62">
        <v>2</v>
      </c>
      <c r="C1418" s="33">
        <v>415344892</v>
      </c>
      <c r="D1418" s="14" t="s">
        <v>1966</v>
      </c>
      <c r="E1418" s="22" t="s">
        <v>1967</v>
      </c>
      <c r="F1418" s="1" t="s">
        <v>1968</v>
      </c>
      <c r="G1418" s="1" t="s">
        <v>42</v>
      </c>
      <c r="H1418" s="45">
        <v>1924</v>
      </c>
      <c r="I1418" s="1" t="s">
        <v>23</v>
      </c>
      <c r="J1418" s="14" t="s">
        <v>1972</v>
      </c>
      <c r="K1418" t="str">
        <f t="shared" si="69"/>
        <v>Isoleren pompen/kranen/hydraulica</v>
      </c>
      <c r="M1418" t="str">
        <f t="shared" si="70"/>
        <v>De Sperwer 54 vzw</v>
      </c>
      <c r="N1418" s="22">
        <f t="shared" si="71"/>
        <v>2</v>
      </c>
    </row>
    <row r="1419" spans="1:14" x14ac:dyDescent="0.3">
      <c r="A1419" s="1">
        <v>4158275816</v>
      </c>
      <c r="B1419" s="62">
        <v>2</v>
      </c>
      <c r="C1419" s="33">
        <v>415344892</v>
      </c>
      <c r="D1419" s="14" t="s">
        <v>1966</v>
      </c>
      <c r="E1419" s="22" t="s">
        <v>1967</v>
      </c>
      <c r="F1419" s="1" t="s">
        <v>1968</v>
      </c>
      <c r="G1419" s="1" t="s">
        <v>88</v>
      </c>
      <c r="H1419" s="45">
        <v>1560</v>
      </c>
      <c r="I1419" s="1" t="s">
        <v>23</v>
      </c>
      <c r="J1419" s="14" t="s">
        <v>1973</v>
      </c>
      <c r="K1419" t="str">
        <f t="shared" si="69"/>
        <v>Vervangen pompen</v>
      </c>
      <c r="M1419" t="str">
        <f t="shared" si="70"/>
        <v>De Sperwer 54 vzw</v>
      </c>
      <c r="N1419" s="22">
        <f t="shared" si="71"/>
        <v>2</v>
      </c>
    </row>
    <row r="1420" spans="1:14" x14ac:dyDescent="0.3">
      <c r="A1420" s="1">
        <v>4158275816</v>
      </c>
      <c r="B1420" s="62">
        <v>2</v>
      </c>
      <c r="C1420" s="33">
        <v>415344892</v>
      </c>
      <c r="D1420" s="14" t="s">
        <v>1966</v>
      </c>
      <c r="E1420" s="22" t="s">
        <v>1967</v>
      </c>
      <c r="F1420" s="1" t="s">
        <v>1968</v>
      </c>
      <c r="G1420" s="1" t="s">
        <v>327</v>
      </c>
      <c r="H1420" s="45">
        <v>117</v>
      </c>
      <c r="I1420" s="1" t="s">
        <v>23</v>
      </c>
      <c r="J1420" s="14" t="s">
        <v>1978</v>
      </c>
      <c r="K1420" t="str">
        <f t="shared" si="69"/>
        <v>Regeltechn. verwarming</v>
      </c>
      <c r="M1420" t="str">
        <f t="shared" si="70"/>
        <v>De Sperwer 54 vzw</v>
      </c>
      <c r="N1420" s="22">
        <f t="shared" si="71"/>
        <v>2</v>
      </c>
    </row>
    <row r="1421" spans="1:14" x14ac:dyDescent="0.3">
      <c r="A1421" s="1">
        <v>4158275816</v>
      </c>
      <c r="B1421" s="62">
        <v>2</v>
      </c>
      <c r="C1421" s="33">
        <v>415344892</v>
      </c>
      <c r="D1421" s="14" t="s">
        <v>1966</v>
      </c>
      <c r="E1421" s="22" t="s">
        <v>1967</v>
      </c>
      <c r="F1421" s="1" t="s">
        <v>1968</v>
      </c>
      <c r="G1421" s="1" t="s">
        <v>77</v>
      </c>
      <c r="H1421" s="45">
        <v>58</v>
      </c>
      <c r="I1421" s="1" t="s">
        <v>23</v>
      </c>
      <c r="J1421" s="14" t="s">
        <v>1979</v>
      </c>
      <c r="K1421" t="str">
        <f t="shared" si="69"/>
        <v>Isoleren leidingen</v>
      </c>
      <c r="M1421" t="str">
        <f t="shared" si="70"/>
        <v>De Sperwer 54 vzw</v>
      </c>
      <c r="N1421" s="22">
        <f t="shared" si="71"/>
        <v>2</v>
      </c>
    </row>
    <row r="1422" spans="1:14" x14ac:dyDescent="0.3">
      <c r="A1422" s="1">
        <v>4159175555</v>
      </c>
      <c r="B1422" s="66">
        <v>1</v>
      </c>
      <c r="C1422" s="33">
        <v>415434865</v>
      </c>
      <c r="D1422" s="53" t="s">
        <v>1984</v>
      </c>
      <c r="E1422" s="22" t="s">
        <v>6271</v>
      </c>
      <c r="F1422" s="38" t="s">
        <v>1982</v>
      </c>
      <c r="G1422" s="38" t="s">
        <v>210</v>
      </c>
      <c r="H1422" s="54">
        <v>20100</v>
      </c>
      <c r="I1422" s="1" t="s">
        <v>23</v>
      </c>
      <c r="J1422" s="26" t="s">
        <v>1985</v>
      </c>
      <c r="K1422" t="str">
        <f t="shared" si="69"/>
        <v>Stookplaatsrenovatie</v>
      </c>
      <c r="M1422" t="str">
        <f t="shared" si="70"/>
        <v>Het Veer</v>
      </c>
      <c r="N1422" s="22">
        <f t="shared" si="71"/>
        <v>1</v>
      </c>
    </row>
    <row r="1423" spans="1:14" x14ac:dyDescent="0.3">
      <c r="A1423" s="1">
        <v>4159175555</v>
      </c>
      <c r="B1423" s="66">
        <v>1</v>
      </c>
      <c r="C1423" s="33">
        <v>415434865</v>
      </c>
      <c r="D1423" s="53" t="s">
        <v>1984</v>
      </c>
      <c r="E1423" s="22" t="s">
        <v>6271</v>
      </c>
      <c r="F1423" s="38" t="s">
        <v>1982</v>
      </c>
      <c r="G1423" s="38" t="s">
        <v>77</v>
      </c>
      <c r="H1423" s="54">
        <v>1914</v>
      </c>
      <c r="I1423" s="1" t="s">
        <v>23</v>
      </c>
      <c r="J1423" s="26" t="s">
        <v>1986</v>
      </c>
      <c r="K1423" t="str">
        <f t="shared" si="69"/>
        <v>Isoleren leidingen</v>
      </c>
      <c r="M1423" t="str">
        <f t="shared" si="70"/>
        <v>Het Veer</v>
      </c>
      <c r="N1423" s="22">
        <f t="shared" si="71"/>
        <v>1</v>
      </c>
    </row>
    <row r="1424" spans="1:14" x14ac:dyDescent="0.3">
      <c r="A1424" s="1">
        <v>4159175555</v>
      </c>
      <c r="B1424" s="66">
        <v>1</v>
      </c>
      <c r="C1424" s="33">
        <v>415434865</v>
      </c>
      <c r="D1424" s="53" t="s">
        <v>1984</v>
      </c>
      <c r="E1424" s="22" t="s">
        <v>6271</v>
      </c>
      <c r="F1424" s="38" t="s">
        <v>1982</v>
      </c>
      <c r="G1424" s="38" t="s">
        <v>88</v>
      </c>
      <c r="H1424" s="54">
        <v>1158</v>
      </c>
      <c r="I1424" s="1" t="s">
        <v>23</v>
      </c>
      <c r="J1424" s="26" t="s">
        <v>1987</v>
      </c>
      <c r="K1424" t="str">
        <f t="shared" si="69"/>
        <v>Vervangen pompen</v>
      </c>
      <c r="M1424" t="str">
        <f t="shared" si="70"/>
        <v>Het Veer</v>
      </c>
      <c r="N1424" s="22">
        <f t="shared" si="71"/>
        <v>1</v>
      </c>
    </row>
    <row r="1425" spans="1:14" x14ac:dyDescent="0.3">
      <c r="A1425" s="1">
        <v>4159175555</v>
      </c>
      <c r="B1425" s="62">
        <v>1</v>
      </c>
      <c r="C1425" s="33">
        <v>415434865</v>
      </c>
      <c r="D1425" s="14" t="s">
        <v>1984</v>
      </c>
      <c r="E1425" s="22" t="s">
        <v>6271</v>
      </c>
      <c r="F1425" s="1" t="s">
        <v>1982</v>
      </c>
      <c r="G1425" s="1" t="s">
        <v>46</v>
      </c>
      <c r="H1425" s="20">
        <v>790</v>
      </c>
      <c r="I1425" s="1" t="s">
        <v>23</v>
      </c>
      <c r="J1425" s="20" t="s">
        <v>1988</v>
      </c>
      <c r="K1425" t="str">
        <f t="shared" si="69"/>
        <v>Monitoring</v>
      </c>
      <c r="M1425" t="str">
        <f t="shared" si="70"/>
        <v>Het Veer</v>
      </c>
      <c r="N1425" s="22">
        <f t="shared" si="71"/>
        <v>1</v>
      </c>
    </row>
    <row r="1426" spans="1:14" x14ac:dyDescent="0.3">
      <c r="A1426" s="1">
        <v>4159175555</v>
      </c>
      <c r="B1426" s="66">
        <v>7</v>
      </c>
      <c r="C1426" s="33">
        <v>415434865</v>
      </c>
      <c r="D1426" s="53" t="s">
        <v>1981</v>
      </c>
      <c r="E1426" s="22" t="s">
        <v>6271</v>
      </c>
      <c r="F1426" s="38" t="s">
        <v>1982</v>
      </c>
      <c r="G1426" s="38" t="s">
        <v>192</v>
      </c>
      <c r="H1426" s="54">
        <v>21375.599999999999</v>
      </c>
      <c r="I1426" s="1" t="s">
        <v>23</v>
      </c>
      <c r="J1426" s="26" t="s">
        <v>1983</v>
      </c>
      <c r="K1426" t="str">
        <f t="shared" si="69"/>
        <v>Buitengevel</v>
      </c>
      <c r="M1426" t="str">
        <f t="shared" si="70"/>
        <v>Het Veer</v>
      </c>
      <c r="N1426" s="22">
        <f t="shared" si="71"/>
        <v>7</v>
      </c>
    </row>
    <row r="1427" spans="1:14" x14ac:dyDescent="0.3">
      <c r="A1427" s="1">
        <v>4158760092</v>
      </c>
      <c r="B1427" s="62">
        <v>7</v>
      </c>
      <c r="C1427" s="33">
        <v>415850084</v>
      </c>
      <c r="D1427" s="14" t="s">
        <v>2002</v>
      </c>
      <c r="E1427" s="22" t="s">
        <v>1990</v>
      </c>
      <c r="F1427" s="1" t="s">
        <v>2003</v>
      </c>
      <c r="G1427" s="1" t="s">
        <v>210</v>
      </c>
      <c r="H1427" s="20">
        <v>20815</v>
      </c>
      <c r="I1427" s="1" t="s">
        <v>23</v>
      </c>
      <c r="J1427" s="14" t="s">
        <v>2004</v>
      </c>
      <c r="K1427" t="str">
        <f t="shared" si="69"/>
        <v>Stookplaatsrenovatie</v>
      </c>
      <c r="M1427" t="str">
        <f t="shared" si="70"/>
        <v>Rode Vleugel 8</v>
      </c>
      <c r="N1427" s="22">
        <f t="shared" si="71"/>
        <v>7</v>
      </c>
    </row>
    <row r="1428" spans="1:14" x14ac:dyDescent="0.3">
      <c r="A1428" s="1">
        <v>4158760092</v>
      </c>
      <c r="B1428" s="62">
        <v>10</v>
      </c>
      <c r="C1428" s="33">
        <v>415850084</v>
      </c>
      <c r="D1428" s="14" t="s">
        <v>1995</v>
      </c>
      <c r="E1428" s="22" t="s">
        <v>1990</v>
      </c>
      <c r="F1428" s="1" t="s">
        <v>119</v>
      </c>
      <c r="G1428" s="1" t="s">
        <v>67</v>
      </c>
      <c r="H1428" s="20">
        <v>43313.4</v>
      </c>
      <c r="I1428" s="1" t="s">
        <v>23</v>
      </c>
      <c r="J1428" s="14" t="s">
        <v>1996</v>
      </c>
      <c r="K1428" t="str">
        <f t="shared" si="69"/>
        <v>Zoldervloer</v>
      </c>
      <c r="M1428" t="str">
        <f t="shared" si="70"/>
        <v>Boshut (Bosland &amp; Sprokkelhut)</v>
      </c>
      <c r="N1428" s="22">
        <f t="shared" si="71"/>
        <v>10</v>
      </c>
    </row>
    <row r="1429" spans="1:14" x14ac:dyDescent="0.3">
      <c r="A1429" s="1">
        <v>4158760092</v>
      </c>
      <c r="B1429" s="62">
        <v>10</v>
      </c>
      <c r="C1429" s="33">
        <v>415850084</v>
      </c>
      <c r="D1429" s="14" t="s">
        <v>118</v>
      </c>
      <c r="E1429" s="22" t="s">
        <v>1990</v>
      </c>
      <c r="F1429" s="1" t="s">
        <v>119</v>
      </c>
      <c r="G1429" s="1" t="s">
        <v>42</v>
      </c>
      <c r="H1429" s="20">
        <v>1056</v>
      </c>
      <c r="I1429" s="1" t="s">
        <v>23</v>
      </c>
      <c r="J1429" s="14" t="s">
        <v>2001</v>
      </c>
      <c r="K1429" t="str">
        <f t="shared" si="69"/>
        <v>Isoleren pompen/kranen/hydraulica</v>
      </c>
      <c r="M1429" t="str">
        <f t="shared" si="70"/>
        <v>Boshut (Bosland &amp; Sprokkelhut)</v>
      </c>
      <c r="N1429" s="22">
        <f t="shared" si="71"/>
        <v>10</v>
      </c>
    </row>
    <row r="1430" spans="1:14" x14ac:dyDescent="0.3">
      <c r="A1430" s="1">
        <v>4158760092</v>
      </c>
      <c r="B1430" s="62">
        <v>10</v>
      </c>
      <c r="C1430" s="33">
        <v>415850084</v>
      </c>
      <c r="D1430" s="14" t="s">
        <v>116</v>
      </c>
      <c r="E1430" s="22" t="s">
        <v>1990</v>
      </c>
      <c r="F1430" s="1" t="s">
        <v>117</v>
      </c>
      <c r="G1430" s="1" t="s">
        <v>190</v>
      </c>
      <c r="H1430" s="20">
        <v>27905.4</v>
      </c>
      <c r="I1430" s="1" t="s">
        <v>23</v>
      </c>
      <c r="J1430" s="14" t="s">
        <v>1997</v>
      </c>
      <c r="K1430" t="str">
        <f t="shared" si="69"/>
        <v>Warmtepompen en koeling</v>
      </c>
      <c r="M1430" t="str">
        <f t="shared" si="70"/>
        <v>De Rijtak</v>
      </c>
      <c r="N1430" s="22">
        <f t="shared" si="71"/>
        <v>10</v>
      </c>
    </row>
    <row r="1431" spans="1:14" x14ac:dyDescent="0.3">
      <c r="A1431" s="1">
        <v>4158760092</v>
      </c>
      <c r="B1431" s="62">
        <v>10</v>
      </c>
      <c r="C1431" s="33">
        <v>415850084</v>
      </c>
      <c r="D1431" s="14" t="s">
        <v>1998</v>
      </c>
      <c r="E1431" s="22" t="s">
        <v>1990</v>
      </c>
      <c r="F1431" s="1" t="s">
        <v>117</v>
      </c>
      <c r="G1431" s="1" t="s">
        <v>67</v>
      </c>
      <c r="H1431" s="20">
        <v>10906</v>
      </c>
      <c r="I1431" s="1" t="s">
        <v>23</v>
      </c>
      <c r="J1431" s="14" t="s">
        <v>1999</v>
      </c>
      <c r="K1431" t="str">
        <f t="shared" si="69"/>
        <v>Zoldervloer</v>
      </c>
      <c r="M1431" t="str">
        <f t="shared" si="70"/>
        <v>De Rijtak</v>
      </c>
      <c r="N1431" s="22">
        <f t="shared" si="71"/>
        <v>10</v>
      </c>
    </row>
    <row r="1432" spans="1:14" x14ac:dyDescent="0.3">
      <c r="A1432" s="1">
        <v>4158760092</v>
      </c>
      <c r="B1432" s="62">
        <v>10</v>
      </c>
      <c r="C1432" s="33">
        <v>415850084</v>
      </c>
      <c r="D1432" s="14" t="s">
        <v>120</v>
      </c>
      <c r="E1432" s="22" t="s">
        <v>1990</v>
      </c>
      <c r="F1432" s="1" t="s">
        <v>121</v>
      </c>
      <c r="G1432" s="1" t="s">
        <v>46</v>
      </c>
      <c r="H1432" s="20">
        <v>1160</v>
      </c>
      <c r="I1432" s="1" t="s">
        <v>23</v>
      </c>
      <c r="J1432" s="14" t="s">
        <v>2000</v>
      </c>
      <c r="K1432" t="str">
        <f t="shared" si="69"/>
        <v>Monitoring</v>
      </c>
      <c r="M1432" t="str">
        <f t="shared" si="70"/>
        <v>Meuleveld</v>
      </c>
      <c r="N1432" s="22">
        <f t="shared" si="71"/>
        <v>10</v>
      </c>
    </row>
    <row r="1433" spans="1:14" x14ac:dyDescent="0.3">
      <c r="A1433" s="1">
        <v>4158760092</v>
      </c>
      <c r="B1433" s="62">
        <v>10</v>
      </c>
      <c r="C1433" s="33">
        <v>415850084</v>
      </c>
      <c r="D1433" s="14" t="s">
        <v>1993</v>
      </c>
      <c r="E1433" s="22" t="s">
        <v>1990</v>
      </c>
      <c r="F1433" s="1" t="s">
        <v>1991</v>
      </c>
      <c r="G1433" s="1" t="s">
        <v>129</v>
      </c>
      <c r="H1433" s="20">
        <v>60075</v>
      </c>
      <c r="I1433" s="1" t="s">
        <v>23</v>
      </c>
      <c r="J1433" s="14" t="s">
        <v>1994</v>
      </c>
      <c r="K1433" t="str">
        <f t="shared" si="69"/>
        <v>Renovatie beglazing</v>
      </c>
      <c r="M1433" t="str">
        <f t="shared" si="70"/>
        <v>Sportcomplex</v>
      </c>
      <c r="N1433" s="22">
        <f t="shared" si="71"/>
        <v>10</v>
      </c>
    </row>
    <row r="1434" spans="1:14" x14ac:dyDescent="0.3">
      <c r="A1434" s="1">
        <v>4158760092</v>
      </c>
      <c r="B1434" s="62">
        <v>12</v>
      </c>
      <c r="C1434" s="33">
        <v>415850084</v>
      </c>
      <c r="D1434" s="14" t="s">
        <v>1989</v>
      </c>
      <c r="E1434" s="22" t="s">
        <v>1990</v>
      </c>
      <c r="F1434" s="1" t="s">
        <v>1991</v>
      </c>
      <c r="G1434" s="1" t="s">
        <v>214</v>
      </c>
      <c r="H1434" s="20">
        <v>89488.8</v>
      </c>
      <c r="I1434" s="1" t="s">
        <v>23</v>
      </c>
      <c r="J1434" s="14" t="s">
        <v>1992</v>
      </c>
      <c r="K1434" t="str">
        <f t="shared" si="69"/>
        <v>Dakisolatie plat dak</v>
      </c>
      <c r="M1434" t="str">
        <f t="shared" si="70"/>
        <v>Sportcomplex</v>
      </c>
      <c r="N1434" s="22">
        <f t="shared" si="71"/>
        <v>12</v>
      </c>
    </row>
    <row r="1435" spans="1:14" x14ac:dyDescent="0.3">
      <c r="A1435" s="1">
        <v>4158760092</v>
      </c>
      <c r="B1435" s="62" t="s">
        <v>20</v>
      </c>
      <c r="C1435" s="33">
        <v>415850084</v>
      </c>
      <c r="D1435" s="14" t="s">
        <v>5510</v>
      </c>
      <c r="E1435" s="22" t="s">
        <v>1990</v>
      </c>
      <c r="F1435" s="1" t="s">
        <v>1991</v>
      </c>
      <c r="G1435" s="1" t="s">
        <v>214</v>
      </c>
      <c r="H1435" s="20">
        <v>60109.8</v>
      </c>
      <c r="I1435" s="1" t="s">
        <v>23</v>
      </c>
      <c r="J1435" s="14" t="s">
        <v>5511</v>
      </c>
      <c r="K1435" t="str">
        <f t="shared" si="69"/>
        <v>Dakisolatie plat dak</v>
      </c>
      <c r="M1435" t="str">
        <f t="shared" si="70"/>
        <v>Sportcomplex</v>
      </c>
      <c r="N1435" s="22" t="str">
        <f t="shared" si="71"/>
        <v>R1</v>
      </c>
    </row>
    <row r="1436" spans="1:14" x14ac:dyDescent="0.3">
      <c r="A1436" s="1">
        <v>4167219616</v>
      </c>
      <c r="B1436" s="62">
        <v>5</v>
      </c>
      <c r="C1436" s="33">
        <v>416239272</v>
      </c>
      <c r="D1436" s="14" t="s">
        <v>2005</v>
      </c>
      <c r="E1436" s="22" t="s">
        <v>2006</v>
      </c>
      <c r="F1436" s="1" t="s">
        <v>2006</v>
      </c>
      <c r="G1436" s="1" t="s">
        <v>195</v>
      </c>
      <c r="H1436" s="20">
        <v>46670.400000000001</v>
      </c>
      <c r="I1436" s="1" t="s">
        <v>23</v>
      </c>
      <c r="J1436" s="14" t="s">
        <v>2007</v>
      </c>
      <c r="K1436" t="str">
        <f t="shared" si="69"/>
        <v>Dakisolatie</v>
      </c>
      <c r="M1436" t="str">
        <f t="shared" si="70"/>
        <v>Primavera</v>
      </c>
      <c r="N1436" s="22">
        <f t="shared" si="71"/>
        <v>5</v>
      </c>
    </row>
    <row r="1437" spans="1:14" x14ac:dyDescent="0.3">
      <c r="A1437" s="1">
        <v>4167219616</v>
      </c>
      <c r="B1437" s="62">
        <v>5</v>
      </c>
      <c r="C1437" s="33">
        <v>416239272</v>
      </c>
      <c r="D1437" s="14" t="s">
        <v>2005</v>
      </c>
      <c r="E1437" s="22" t="s">
        <v>2006</v>
      </c>
      <c r="F1437" s="1" t="s">
        <v>2006</v>
      </c>
      <c r="G1437" s="1" t="s">
        <v>329</v>
      </c>
      <c r="H1437" s="20">
        <v>6840</v>
      </c>
      <c r="I1437" s="1" t="s">
        <v>23</v>
      </c>
      <c r="J1437" s="14" t="s">
        <v>2008</v>
      </c>
      <c r="K1437" t="str">
        <f t="shared" si="69"/>
        <v>Relighting/relamping</v>
      </c>
      <c r="M1437" t="str">
        <f t="shared" si="70"/>
        <v>Primavera</v>
      </c>
      <c r="N1437" s="22">
        <f t="shared" si="71"/>
        <v>5</v>
      </c>
    </row>
    <row r="1438" spans="1:14" x14ac:dyDescent="0.3">
      <c r="A1438" s="1">
        <v>4167219616</v>
      </c>
      <c r="B1438" s="62">
        <v>5</v>
      </c>
      <c r="C1438" s="33">
        <v>416239272</v>
      </c>
      <c r="D1438" s="14" t="s">
        <v>2005</v>
      </c>
      <c r="E1438" s="22" t="s">
        <v>2006</v>
      </c>
      <c r="F1438" s="1" t="s">
        <v>2006</v>
      </c>
      <c r="G1438" s="1" t="s">
        <v>109</v>
      </c>
      <c r="H1438" s="20">
        <v>4755</v>
      </c>
      <c r="I1438" s="1" t="s">
        <v>23</v>
      </c>
      <c r="J1438" s="14" t="s">
        <v>2009</v>
      </c>
      <c r="K1438" t="str">
        <f t="shared" si="69"/>
        <v>Zonneboiler</v>
      </c>
      <c r="M1438" t="str">
        <f t="shared" si="70"/>
        <v>Primavera</v>
      </c>
      <c r="N1438" s="22">
        <f t="shared" si="71"/>
        <v>5</v>
      </c>
    </row>
    <row r="1439" spans="1:14" x14ac:dyDescent="0.3">
      <c r="A1439" s="1">
        <v>4167219616</v>
      </c>
      <c r="B1439" s="62">
        <v>5</v>
      </c>
      <c r="C1439" s="33">
        <v>416239272</v>
      </c>
      <c r="D1439" s="14" t="s">
        <v>2005</v>
      </c>
      <c r="E1439" s="22" t="s">
        <v>2006</v>
      </c>
      <c r="F1439" s="1" t="s">
        <v>2006</v>
      </c>
      <c r="G1439" s="1" t="s">
        <v>42</v>
      </c>
      <c r="H1439" s="20">
        <v>2250</v>
      </c>
      <c r="I1439" s="1" t="s">
        <v>23</v>
      </c>
      <c r="J1439" s="20" t="s">
        <v>2010</v>
      </c>
      <c r="K1439" t="str">
        <f t="shared" si="69"/>
        <v>Isoleren pompen/kranen/hydraulica</v>
      </c>
      <c r="M1439" t="str">
        <f t="shared" si="70"/>
        <v>Primavera</v>
      </c>
      <c r="N1439" s="22">
        <f t="shared" si="71"/>
        <v>5</v>
      </c>
    </row>
    <row r="1440" spans="1:14" x14ac:dyDescent="0.3">
      <c r="A1440" s="1">
        <v>4163631866</v>
      </c>
      <c r="B1440" s="62" t="s">
        <v>20</v>
      </c>
      <c r="C1440" s="33">
        <v>416337262</v>
      </c>
      <c r="D1440" s="14" t="s">
        <v>5513</v>
      </c>
      <c r="E1440" s="22" t="s">
        <v>5512</v>
      </c>
      <c r="F1440" s="1" t="s">
        <v>316</v>
      </c>
      <c r="G1440" s="1" t="s">
        <v>474</v>
      </c>
      <c r="H1440" s="20">
        <v>5135</v>
      </c>
      <c r="I1440" s="1" t="s">
        <v>23</v>
      </c>
      <c r="J1440" s="14" t="s">
        <v>5514</v>
      </c>
      <c r="K1440" t="str">
        <f t="shared" si="69"/>
        <v>PV-panelen</v>
      </c>
      <c r="M1440" t="str">
        <f t="shared" si="70"/>
        <v>Residentie Elisabeth</v>
      </c>
      <c r="N1440" s="22" t="str">
        <f t="shared" si="71"/>
        <v>R1</v>
      </c>
    </row>
    <row r="1441" spans="1:14" x14ac:dyDescent="0.3">
      <c r="A1441" s="1">
        <v>4163631866</v>
      </c>
      <c r="B1441" s="62" t="s">
        <v>20</v>
      </c>
      <c r="C1441" s="33">
        <v>416337262</v>
      </c>
      <c r="D1441" s="14" t="s">
        <v>5513</v>
      </c>
      <c r="E1441" s="22" t="s">
        <v>5512</v>
      </c>
      <c r="F1441" s="1" t="s">
        <v>316</v>
      </c>
      <c r="G1441" s="1" t="s">
        <v>214</v>
      </c>
      <c r="H1441" s="20">
        <v>29700</v>
      </c>
      <c r="I1441" s="1" t="s">
        <v>23</v>
      </c>
      <c r="J1441" s="14" t="s">
        <v>5515</v>
      </c>
      <c r="K1441" t="str">
        <f t="shared" si="69"/>
        <v>Dakisolatie plat dak</v>
      </c>
      <c r="M1441" t="str">
        <f t="shared" si="70"/>
        <v>Residentie Elisabeth</v>
      </c>
      <c r="N1441" s="22" t="str">
        <f t="shared" si="71"/>
        <v>R1</v>
      </c>
    </row>
    <row r="1442" spans="1:14" x14ac:dyDescent="0.3">
      <c r="A1442" s="1">
        <v>4168892394</v>
      </c>
      <c r="B1442" s="62">
        <v>2</v>
      </c>
      <c r="C1442" s="33">
        <v>416406548</v>
      </c>
      <c r="D1442" s="14" t="s">
        <v>2015</v>
      </c>
      <c r="E1442" s="22" t="s">
        <v>2012</v>
      </c>
      <c r="F1442" s="1" t="s">
        <v>2016</v>
      </c>
      <c r="G1442" s="1" t="s">
        <v>195</v>
      </c>
      <c r="H1442" s="45">
        <v>41824.800000000003</v>
      </c>
      <c r="I1442" s="1" t="s">
        <v>23</v>
      </c>
      <c r="J1442" s="14" t="s">
        <v>2017</v>
      </c>
      <c r="K1442" t="str">
        <f t="shared" si="69"/>
        <v>Dakisolatie</v>
      </c>
      <c r="M1442" t="str">
        <f t="shared" si="70"/>
        <v>Ateliers &amp; CVDV-zaal</v>
      </c>
      <c r="N1442" s="22">
        <f t="shared" si="71"/>
        <v>2</v>
      </c>
    </row>
    <row r="1443" spans="1:14" x14ac:dyDescent="0.3">
      <c r="A1443" s="1">
        <v>4168892394</v>
      </c>
      <c r="B1443" s="62">
        <v>2</v>
      </c>
      <c r="C1443" s="33">
        <v>416406548</v>
      </c>
      <c r="D1443" s="14" t="s">
        <v>2018</v>
      </c>
      <c r="E1443" s="22" t="s">
        <v>2012</v>
      </c>
      <c r="F1443" s="1" t="s">
        <v>2019</v>
      </c>
      <c r="G1443" s="1" t="s">
        <v>201</v>
      </c>
      <c r="H1443" s="45">
        <v>24720</v>
      </c>
      <c r="I1443" s="1" t="s">
        <v>23</v>
      </c>
      <c r="J1443" s="14" t="s">
        <v>2020</v>
      </c>
      <c r="K1443" t="str">
        <f t="shared" si="69"/>
        <v>Schrijnwerkrenovatie</v>
      </c>
      <c r="M1443" t="str">
        <f t="shared" si="70"/>
        <v>Gruuthuse</v>
      </c>
      <c r="N1443" s="22">
        <f t="shared" si="71"/>
        <v>2</v>
      </c>
    </row>
    <row r="1444" spans="1:14" x14ac:dyDescent="0.3">
      <c r="A1444" s="1">
        <v>4168892394</v>
      </c>
      <c r="B1444" s="62">
        <v>2</v>
      </c>
      <c r="C1444" s="33">
        <v>416406548</v>
      </c>
      <c r="D1444" s="14" t="s">
        <v>2018</v>
      </c>
      <c r="E1444" s="22" t="s">
        <v>2012</v>
      </c>
      <c r="F1444" s="1" t="s">
        <v>2019</v>
      </c>
      <c r="G1444" s="1" t="s">
        <v>148</v>
      </c>
      <c r="H1444" s="45">
        <v>8956.7999999999993</v>
      </c>
      <c r="I1444" s="1" t="s">
        <v>23</v>
      </c>
      <c r="J1444" s="14" t="s">
        <v>2021</v>
      </c>
      <c r="K1444" t="str">
        <f t="shared" si="69"/>
        <v>Renovatie SWW</v>
      </c>
      <c r="M1444" t="str">
        <f t="shared" si="70"/>
        <v>Gruuthuse</v>
      </c>
      <c r="N1444" s="22">
        <f t="shared" si="71"/>
        <v>2</v>
      </c>
    </row>
    <row r="1445" spans="1:14" x14ac:dyDescent="0.3">
      <c r="A1445" s="1">
        <v>4168892394</v>
      </c>
      <c r="B1445" s="62">
        <v>2</v>
      </c>
      <c r="C1445" s="33">
        <v>416406548</v>
      </c>
      <c r="D1445" s="14" t="s">
        <v>2018</v>
      </c>
      <c r="E1445" s="22" t="s">
        <v>2012</v>
      </c>
      <c r="F1445" s="1" t="s">
        <v>2019</v>
      </c>
      <c r="G1445" s="1" t="s">
        <v>210</v>
      </c>
      <c r="H1445" s="20">
        <v>5925</v>
      </c>
      <c r="I1445" s="1" t="s">
        <v>23</v>
      </c>
      <c r="J1445" s="14" t="s">
        <v>2022</v>
      </c>
      <c r="K1445" t="str">
        <f t="shared" si="69"/>
        <v>Stookplaatsrenovatie</v>
      </c>
      <c r="M1445" t="str">
        <f t="shared" si="70"/>
        <v>Gruuthuse</v>
      </c>
      <c r="N1445" s="22">
        <f t="shared" si="71"/>
        <v>2</v>
      </c>
    </row>
    <row r="1446" spans="1:14" x14ac:dyDescent="0.3">
      <c r="A1446" s="1">
        <v>4168892394</v>
      </c>
      <c r="B1446" s="62">
        <v>11</v>
      </c>
      <c r="C1446" s="33">
        <v>416406548</v>
      </c>
      <c r="D1446" s="14" t="s">
        <v>2011</v>
      </c>
      <c r="E1446" s="22" t="s">
        <v>2012</v>
      </c>
      <c r="F1446" s="1" t="s">
        <v>2013</v>
      </c>
      <c r="G1446" s="1" t="s">
        <v>255</v>
      </c>
      <c r="H1446" s="45">
        <v>23618.400000000001</v>
      </c>
      <c r="I1446" s="1" t="s">
        <v>23</v>
      </c>
      <c r="J1446" s="14" t="s">
        <v>2014</v>
      </c>
      <c r="K1446" t="str">
        <f t="shared" si="69"/>
        <v>Gebouwisolatie</v>
      </c>
      <c r="M1446" t="str">
        <f t="shared" si="70"/>
        <v>Huis 52</v>
      </c>
      <c r="N1446" s="22">
        <f t="shared" si="71"/>
        <v>11</v>
      </c>
    </row>
    <row r="1447" spans="1:14" x14ac:dyDescent="0.3">
      <c r="A1447" s="1">
        <v>4173233616</v>
      </c>
      <c r="B1447" s="62">
        <v>3</v>
      </c>
      <c r="C1447" s="33">
        <v>416840672</v>
      </c>
      <c r="D1447" s="14" t="s">
        <v>2037</v>
      </c>
      <c r="E1447" s="22" t="s">
        <v>6272</v>
      </c>
      <c r="F1447" s="1" t="s">
        <v>2038</v>
      </c>
      <c r="G1447" s="1" t="s">
        <v>124</v>
      </c>
      <c r="H1447" s="45">
        <v>324</v>
      </c>
      <c r="I1447" s="1" t="s">
        <v>23</v>
      </c>
      <c r="J1447" s="14" t="s">
        <v>2039</v>
      </c>
      <c r="K1447" t="str">
        <f t="shared" si="69"/>
        <v>Sensibilisering</v>
      </c>
      <c r="M1447" t="str">
        <f t="shared" si="70"/>
        <v>Den Uytkant</v>
      </c>
      <c r="N1447" s="22">
        <f t="shared" si="71"/>
        <v>3</v>
      </c>
    </row>
    <row r="1448" spans="1:14" x14ac:dyDescent="0.3">
      <c r="A1448" s="1">
        <v>4173233616</v>
      </c>
      <c r="B1448" s="62">
        <v>3</v>
      </c>
      <c r="C1448" s="33">
        <v>416840672</v>
      </c>
      <c r="D1448" s="14" t="s">
        <v>2037</v>
      </c>
      <c r="E1448" s="22" t="s">
        <v>6272</v>
      </c>
      <c r="F1448" s="1" t="s">
        <v>2038</v>
      </c>
      <c r="G1448" s="1" t="s">
        <v>210</v>
      </c>
      <c r="H1448" s="20">
        <v>28</v>
      </c>
      <c r="I1448" s="1" t="s">
        <v>23</v>
      </c>
      <c r="J1448" s="14" t="s">
        <v>2041</v>
      </c>
      <c r="K1448" t="str">
        <f t="shared" si="69"/>
        <v>Stookplaatsrenovatie</v>
      </c>
      <c r="M1448" t="str">
        <f t="shared" si="70"/>
        <v>Den Uytkant</v>
      </c>
      <c r="N1448" s="22">
        <f t="shared" si="71"/>
        <v>3</v>
      </c>
    </row>
    <row r="1449" spans="1:14" x14ac:dyDescent="0.3">
      <c r="A1449" s="1">
        <v>4173233616</v>
      </c>
      <c r="B1449" s="62">
        <v>3</v>
      </c>
      <c r="C1449" s="33">
        <v>416840672</v>
      </c>
      <c r="D1449" s="14" t="s">
        <v>2026</v>
      </c>
      <c r="E1449" s="22" t="s">
        <v>6272</v>
      </c>
      <c r="F1449" s="1" t="s">
        <v>2027</v>
      </c>
      <c r="G1449" s="1" t="s">
        <v>255</v>
      </c>
      <c r="H1449" s="45">
        <v>3801</v>
      </c>
      <c r="I1449" s="1" t="s">
        <v>23</v>
      </c>
      <c r="J1449" s="14" t="s">
        <v>2028</v>
      </c>
      <c r="K1449" t="str">
        <f t="shared" si="69"/>
        <v>Gebouwisolatie</v>
      </c>
      <c r="M1449" t="str">
        <f t="shared" si="70"/>
        <v>Het Atelier</v>
      </c>
      <c r="N1449" s="22">
        <f t="shared" si="71"/>
        <v>3</v>
      </c>
    </row>
    <row r="1450" spans="1:14" x14ac:dyDescent="0.3">
      <c r="A1450" s="1">
        <v>4173233616</v>
      </c>
      <c r="B1450" s="62">
        <v>3</v>
      </c>
      <c r="C1450" s="33">
        <v>416840672</v>
      </c>
      <c r="D1450" s="14" t="s">
        <v>2026</v>
      </c>
      <c r="E1450" s="22" t="s">
        <v>6272</v>
      </c>
      <c r="F1450" s="1" t="s">
        <v>2027</v>
      </c>
      <c r="G1450" s="1" t="s">
        <v>255</v>
      </c>
      <c r="H1450" s="45">
        <v>216</v>
      </c>
      <c r="I1450" s="1" t="s">
        <v>23</v>
      </c>
      <c r="J1450" s="14" t="s">
        <v>2040</v>
      </c>
      <c r="K1450" t="str">
        <f t="shared" si="69"/>
        <v>Gebouwisolatie</v>
      </c>
      <c r="M1450" t="str">
        <f t="shared" si="70"/>
        <v>Het Atelier</v>
      </c>
      <c r="N1450" s="22">
        <f t="shared" si="71"/>
        <v>3</v>
      </c>
    </row>
    <row r="1451" spans="1:14" x14ac:dyDescent="0.3">
      <c r="A1451" s="1">
        <v>4173233616</v>
      </c>
      <c r="B1451" s="62">
        <v>3</v>
      </c>
      <c r="C1451" s="33">
        <v>416840672</v>
      </c>
      <c r="D1451" s="14" t="s">
        <v>2035</v>
      </c>
      <c r="E1451" s="22" t="s">
        <v>6272</v>
      </c>
      <c r="F1451" s="1" t="s">
        <v>2024</v>
      </c>
      <c r="G1451" s="1" t="s">
        <v>102</v>
      </c>
      <c r="H1451" s="45">
        <v>352</v>
      </c>
      <c r="I1451" s="1" t="s">
        <v>23</v>
      </c>
      <c r="J1451" s="14" t="s">
        <v>2036</v>
      </c>
      <c r="K1451" t="str">
        <f t="shared" si="69"/>
        <v>Comfortverhoging</v>
      </c>
      <c r="M1451" t="str">
        <f t="shared" si="70"/>
        <v>Het Polderhuis</v>
      </c>
      <c r="N1451" s="22">
        <f t="shared" si="71"/>
        <v>3</v>
      </c>
    </row>
    <row r="1452" spans="1:14" x14ac:dyDescent="0.3">
      <c r="A1452" s="1">
        <v>4173233616</v>
      </c>
      <c r="B1452" s="62">
        <v>3</v>
      </c>
      <c r="C1452" s="33">
        <v>416840672</v>
      </c>
      <c r="D1452" s="14" t="s">
        <v>2029</v>
      </c>
      <c r="E1452" s="22" t="s">
        <v>6272</v>
      </c>
      <c r="F1452" s="1" t="s">
        <v>2030</v>
      </c>
      <c r="G1452" s="1" t="s">
        <v>210</v>
      </c>
      <c r="H1452" s="45">
        <v>636</v>
      </c>
      <c r="I1452" s="1" t="s">
        <v>23</v>
      </c>
      <c r="J1452" s="14" t="s">
        <v>2031</v>
      </c>
      <c r="K1452" t="str">
        <f t="shared" si="69"/>
        <v>Stookplaatsrenovatie</v>
      </c>
      <c r="M1452" t="str">
        <f t="shared" si="70"/>
        <v>Hof ter Bloemmolens</v>
      </c>
      <c r="N1452" s="22">
        <f t="shared" si="71"/>
        <v>3</v>
      </c>
    </row>
    <row r="1453" spans="1:14" x14ac:dyDescent="0.3">
      <c r="A1453" s="1">
        <v>4173233616</v>
      </c>
      <c r="B1453" s="62">
        <v>3</v>
      </c>
      <c r="C1453" s="33">
        <v>416840672</v>
      </c>
      <c r="D1453" s="14" t="s">
        <v>2032</v>
      </c>
      <c r="E1453" s="22" t="s">
        <v>6272</v>
      </c>
      <c r="F1453" s="1" t="s">
        <v>2033</v>
      </c>
      <c r="G1453" s="1" t="s">
        <v>210</v>
      </c>
      <c r="H1453" s="45">
        <v>453</v>
      </c>
      <c r="I1453" s="1" t="s">
        <v>23</v>
      </c>
      <c r="J1453" s="14" t="s">
        <v>2034</v>
      </c>
      <c r="K1453" t="str">
        <f t="shared" si="69"/>
        <v>Stookplaatsrenovatie</v>
      </c>
      <c r="M1453" t="str">
        <f t="shared" si="70"/>
        <v>Hof ter Bloemmolens 35</v>
      </c>
      <c r="N1453" s="22">
        <f t="shared" si="71"/>
        <v>3</v>
      </c>
    </row>
    <row r="1454" spans="1:14" x14ac:dyDescent="0.3">
      <c r="A1454" s="1">
        <v>4173233616</v>
      </c>
      <c r="B1454" s="62">
        <v>7</v>
      </c>
      <c r="C1454" s="33">
        <v>416840672</v>
      </c>
      <c r="D1454" s="14" t="s">
        <v>2023</v>
      </c>
      <c r="E1454" s="22" t="s">
        <v>6272</v>
      </c>
      <c r="F1454" s="1" t="s">
        <v>2024</v>
      </c>
      <c r="G1454" s="1" t="s">
        <v>102</v>
      </c>
      <c r="H1454" s="45">
        <v>385</v>
      </c>
      <c r="I1454" s="1" t="s">
        <v>23</v>
      </c>
      <c r="J1454" s="14" t="s">
        <v>2025</v>
      </c>
      <c r="K1454" t="str">
        <f t="shared" si="69"/>
        <v>Comfortverhoging</v>
      </c>
      <c r="M1454" t="str">
        <f t="shared" si="70"/>
        <v>Het Polderhuis</v>
      </c>
      <c r="N1454" s="22">
        <f t="shared" si="71"/>
        <v>7</v>
      </c>
    </row>
    <row r="1455" spans="1:14" x14ac:dyDescent="0.3">
      <c r="A1455" s="1">
        <v>4173343507</v>
      </c>
      <c r="B1455" s="62">
        <v>1</v>
      </c>
      <c r="C1455" s="33">
        <v>416851659</v>
      </c>
      <c r="D1455" s="21" t="s">
        <v>484</v>
      </c>
      <c r="E1455" s="22" t="s">
        <v>5517</v>
      </c>
      <c r="F1455" s="1" t="s">
        <v>485</v>
      </c>
      <c r="G1455" s="1" t="s">
        <v>195</v>
      </c>
      <c r="H1455" s="45">
        <v>23100</v>
      </c>
      <c r="I1455" s="1" t="s">
        <v>23</v>
      </c>
      <c r="J1455" s="14" t="s">
        <v>2061</v>
      </c>
      <c r="K1455" t="str">
        <f t="shared" si="69"/>
        <v>Dakisolatie</v>
      </c>
      <c r="M1455" t="str">
        <f t="shared" si="70"/>
        <v>Huis 1872</v>
      </c>
      <c r="N1455" s="22">
        <f t="shared" si="71"/>
        <v>1</v>
      </c>
    </row>
    <row r="1456" spans="1:14" x14ac:dyDescent="0.3">
      <c r="A1456" s="1">
        <v>4173343507</v>
      </c>
      <c r="B1456" s="62">
        <v>1</v>
      </c>
      <c r="C1456" s="33">
        <v>416851659</v>
      </c>
      <c r="D1456" s="21" t="s">
        <v>484</v>
      </c>
      <c r="E1456" s="22" t="s">
        <v>5517</v>
      </c>
      <c r="F1456" s="1" t="s">
        <v>485</v>
      </c>
      <c r="G1456" s="1" t="s">
        <v>88</v>
      </c>
      <c r="H1456" s="45">
        <v>18630</v>
      </c>
      <c r="I1456" s="1" t="s">
        <v>23</v>
      </c>
      <c r="J1456" s="14" t="s">
        <v>2062</v>
      </c>
      <c r="K1456" t="str">
        <f t="shared" si="69"/>
        <v>Vervangen pompen</v>
      </c>
      <c r="M1456" t="str">
        <f t="shared" si="70"/>
        <v>Huis 1872</v>
      </c>
      <c r="N1456" s="22">
        <f t="shared" si="71"/>
        <v>1</v>
      </c>
    </row>
    <row r="1457" spans="1:14" x14ac:dyDescent="0.3">
      <c r="A1457" s="1">
        <v>4173343507</v>
      </c>
      <c r="B1457" s="62">
        <v>1</v>
      </c>
      <c r="C1457" s="33">
        <v>416851659</v>
      </c>
      <c r="D1457" s="14" t="s">
        <v>484</v>
      </c>
      <c r="E1457" s="22" t="s">
        <v>5517</v>
      </c>
      <c r="F1457" s="1" t="s">
        <v>485</v>
      </c>
      <c r="G1457" s="1" t="s">
        <v>210</v>
      </c>
      <c r="H1457" s="20">
        <v>11885.4</v>
      </c>
      <c r="I1457" s="1" t="s">
        <v>23</v>
      </c>
      <c r="J1457" s="14" t="s">
        <v>2063</v>
      </c>
      <c r="K1457" t="str">
        <f t="shared" si="69"/>
        <v>Stookplaatsrenovatie</v>
      </c>
      <c r="M1457" t="str">
        <f t="shared" si="70"/>
        <v>Huis 1872</v>
      </c>
      <c r="N1457" s="22">
        <f t="shared" si="71"/>
        <v>1</v>
      </c>
    </row>
    <row r="1458" spans="1:14" x14ac:dyDescent="0.3">
      <c r="A1458" s="1">
        <v>4173343507</v>
      </c>
      <c r="B1458" s="62">
        <v>2</v>
      </c>
      <c r="C1458" s="33">
        <v>416851659</v>
      </c>
      <c r="D1458" s="14" t="s">
        <v>2049</v>
      </c>
      <c r="E1458" s="22" t="s">
        <v>5517</v>
      </c>
      <c r="F1458" s="1" t="s">
        <v>2047</v>
      </c>
      <c r="G1458" s="1" t="s">
        <v>210</v>
      </c>
      <c r="H1458" s="45">
        <v>100176</v>
      </c>
      <c r="I1458" s="1" t="s">
        <v>23</v>
      </c>
      <c r="J1458" s="14" t="s">
        <v>2050</v>
      </c>
      <c r="K1458" t="str">
        <f t="shared" si="69"/>
        <v>Stookplaatsrenovatie</v>
      </c>
      <c r="M1458" t="str">
        <f t="shared" si="70"/>
        <v>Algemeen Ziekenhuis Heilige Familie</v>
      </c>
      <c r="N1458" s="22">
        <f t="shared" si="71"/>
        <v>2</v>
      </c>
    </row>
    <row r="1459" spans="1:14" x14ac:dyDescent="0.3">
      <c r="A1459" s="1">
        <v>4173343507</v>
      </c>
      <c r="B1459" s="62">
        <v>2</v>
      </c>
      <c r="C1459" s="33">
        <v>416851659</v>
      </c>
      <c r="D1459" s="14" t="s">
        <v>2049</v>
      </c>
      <c r="E1459" s="22" t="s">
        <v>5517</v>
      </c>
      <c r="F1459" s="1" t="s">
        <v>2047</v>
      </c>
      <c r="G1459" s="1" t="s">
        <v>62</v>
      </c>
      <c r="H1459" s="45">
        <v>34526</v>
      </c>
      <c r="I1459" s="1" t="s">
        <v>23</v>
      </c>
      <c r="J1459" s="14" t="s">
        <v>2052</v>
      </c>
      <c r="K1459" t="str">
        <f t="shared" si="69"/>
        <v>Muurisolatie</v>
      </c>
      <c r="M1459" t="str">
        <f t="shared" si="70"/>
        <v>Algemeen Ziekenhuis Heilige Familie</v>
      </c>
      <c r="N1459" s="22">
        <f t="shared" si="71"/>
        <v>2</v>
      </c>
    </row>
    <row r="1460" spans="1:14" x14ac:dyDescent="0.3">
      <c r="A1460" s="1">
        <v>4173343507</v>
      </c>
      <c r="B1460" s="62">
        <v>2</v>
      </c>
      <c r="C1460" s="33">
        <v>416851659</v>
      </c>
      <c r="D1460" s="14" t="s">
        <v>2049</v>
      </c>
      <c r="E1460" s="22" t="s">
        <v>5517</v>
      </c>
      <c r="F1460" s="1" t="s">
        <v>2047</v>
      </c>
      <c r="G1460" s="1" t="s">
        <v>446</v>
      </c>
      <c r="H1460" s="45">
        <v>25392</v>
      </c>
      <c r="I1460" s="1" t="s">
        <v>23</v>
      </c>
      <c r="J1460" s="14" t="s">
        <v>2053</v>
      </c>
      <c r="K1460" t="str">
        <f t="shared" si="69"/>
        <v>Regeltechn. koeling</v>
      </c>
      <c r="M1460" t="str">
        <f t="shared" si="70"/>
        <v>Algemeen Ziekenhuis Heilige Familie</v>
      </c>
      <c r="N1460" s="22">
        <f t="shared" si="71"/>
        <v>2</v>
      </c>
    </row>
    <row r="1461" spans="1:14" x14ac:dyDescent="0.3">
      <c r="A1461" s="1">
        <v>4173343507</v>
      </c>
      <c r="B1461" s="62">
        <v>2</v>
      </c>
      <c r="C1461" s="33">
        <v>416851659</v>
      </c>
      <c r="D1461" s="14" t="s">
        <v>2049</v>
      </c>
      <c r="E1461" s="22" t="s">
        <v>5517</v>
      </c>
      <c r="F1461" s="1" t="s">
        <v>2047</v>
      </c>
      <c r="G1461" s="1" t="s">
        <v>446</v>
      </c>
      <c r="H1461" s="45">
        <v>6946</v>
      </c>
      <c r="I1461" s="1" t="s">
        <v>23</v>
      </c>
      <c r="J1461" s="14" t="s">
        <v>2055</v>
      </c>
      <c r="K1461" t="str">
        <f t="shared" si="69"/>
        <v>Regeltechn. koeling</v>
      </c>
      <c r="M1461" t="str">
        <f t="shared" si="70"/>
        <v>Algemeen Ziekenhuis Heilige Familie</v>
      </c>
      <c r="N1461" s="22">
        <f t="shared" si="71"/>
        <v>2</v>
      </c>
    </row>
    <row r="1462" spans="1:14" x14ac:dyDescent="0.3">
      <c r="A1462" s="1">
        <v>4173343507</v>
      </c>
      <c r="B1462" s="62">
        <v>2</v>
      </c>
      <c r="C1462" s="33">
        <v>416851659</v>
      </c>
      <c r="D1462" s="14" t="s">
        <v>2049</v>
      </c>
      <c r="E1462" s="22" t="s">
        <v>5517</v>
      </c>
      <c r="F1462" s="1" t="s">
        <v>2047</v>
      </c>
      <c r="G1462" s="1" t="s">
        <v>446</v>
      </c>
      <c r="H1462" s="45">
        <v>5973</v>
      </c>
      <c r="I1462" s="1" t="s">
        <v>23</v>
      </c>
      <c r="J1462" s="14" t="s">
        <v>2056</v>
      </c>
      <c r="K1462" t="str">
        <f t="shared" si="69"/>
        <v>Regeltechn. koeling</v>
      </c>
      <c r="M1462" t="str">
        <f t="shared" si="70"/>
        <v>Algemeen Ziekenhuis Heilige Familie</v>
      </c>
      <c r="N1462" s="22">
        <f t="shared" si="71"/>
        <v>2</v>
      </c>
    </row>
    <row r="1463" spans="1:14" x14ac:dyDescent="0.3">
      <c r="A1463" s="1">
        <v>4173343507</v>
      </c>
      <c r="B1463" s="62">
        <v>2</v>
      </c>
      <c r="C1463" s="33">
        <v>416851659</v>
      </c>
      <c r="D1463" s="21" t="s">
        <v>2049</v>
      </c>
      <c r="E1463" s="22" t="s">
        <v>5517</v>
      </c>
      <c r="F1463" s="1" t="s">
        <v>2047</v>
      </c>
      <c r="G1463" s="1" t="s">
        <v>42</v>
      </c>
      <c r="H1463" s="45">
        <v>663</v>
      </c>
      <c r="I1463" s="1" t="s">
        <v>23</v>
      </c>
      <c r="J1463" s="14" t="s">
        <v>2060</v>
      </c>
      <c r="K1463" t="str">
        <f t="shared" si="69"/>
        <v>Isoleren pompen/kranen/hydraulica</v>
      </c>
      <c r="M1463" t="str">
        <f t="shared" si="70"/>
        <v>Algemeen Ziekenhuis Heilige Familie</v>
      </c>
      <c r="N1463" s="22">
        <f t="shared" si="71"/>
        <v>2</v>
      </c>
    </row>
    <row r="1464" spans="1:14" x14ac:dyDescent="0.3">
      <c r="A1464" s="1">
        <v>4173343507</v>
      </c>
      <c r="B1464" s="62">
        <v>2</v>
      </c>
      <c r="C1464" s="33">
        <v>416851659</v>
      </c>
      <c r="D1464" s="14" t="s">
        <v>486</v>
      </c>
      <c r="E1464" s="22" t="s">
        <v>5517</v>
      </c>
      <c r="F1464" s="1" t="s">
        <v>487</v>
      </c>
      <c r="G1464" s="1" t="s">
        <v>210</v>
      </c>
      <c r="H1464" s="45">
        <v>54619.200000000004</v>
      </c>
      <c r="I1464" s="1" t="s">
        <v>23</v>
      </c>
      <c r="J1464" s="14" t="s">
        <v>2051</v>
      </c>
      <c r="K1464" t="str">
        <f t="shared" si="69"/>
        <v>Stookplaatsrenovatie</v>
      </c>
      <c r="M1464" t="str">
        <f t="shared" si="70"/>
        <v>Campus Bornem</v>
      </c>
      <c r="N1464" s="22">
        <f t="shared" si="71"/>
        <v>2</v>
      </c>
    </row>
    <row r="1465" spans="1:14" x14ac:dyDescent="0.3">
      <c r="A1465" s="1">
        <v>4173343507</v>
      </c>
      <c r="B1465" s="62">
        <v>2</v>
      </c>
      <c r="C1465" s="33">
        <v>416851659</v>
      </c>
      <c r="D1465" s="14" t="s">
        <v>486</v>
      </c>
      <c r="E1465" s="22" t="s">
        <v>5517</v>
      </c>
      <c r="F1465" s="1" t="s">
        <v>487</v>
      </c>
      <c r="G1465" s="1" t="s">
        <v>42</v>
      </c>
      <c r="H1465" s="45">
        <v>1682.3999999999999</v>
      </c>
      <c r="I1465" s="1" t="s">
        <v>23</v>
      </c>
      <c r="J1465" s="14" t="s">
        <v>2058</v>
      </c>
      <c r="K1465" t="str">
        <f t="shared" si="69"/>
        <v>Isoleren pompen/kranen/hydraulica</v>
      </c>
      <c r="M1465" t="str">
        <f t="shared" si="70"/>
        <v>Campus Bornem</v>
      </c>
      <c r="N1465" s="22">
        <f t="shared" si="71"/>
        <v>2</v>
      </c>
    </row>
    <row r="1466" spans="1:14" x14ac:dyDescent="0.3">
      <c r="A1466" s="1">
        <v>4173343507</v>
      </c>
      <c r="B1466" s="62">
        <v>2</v>
      </c>
      <c r="C1466" s="33">
        <v>416851659</v>
      </c>
      <c r="D1466" s="14" t="s">
        <v>484</v>
      </c>
      <c r="E1466" s="22" t="s">
        <v>5517</v>
      </c>
      <c r="F1466" s="1" t="s">
        <v>485</v>
      </c>
      <c r="G1466" s="1" t="s">
        <v>376</v>
      </c>
      <c r="H1466" s="45">
        <v>9790.8000000000011</v>
      </c>
      <c r="I1466" s="1" t="s">
        <v>23</v>
      </c>
      <c r="J1466" s="14" t="s">
        <v>2054</v>
      </c>
      <c r="K1466" t="str">
        <f t="shared" si="69"/>
        <v>Overige opwekking</v>
      </c>
      <c r="M1466" t="str">
        <f t="shared" si="70"/>
        <v>Huis 1872</v>
      </c>
      <c r="N1466" s="22">
        <f t="shared" si="71"/>
        <v>2</v>
      </c>
    </row>
    <row r="1467" spans="1:14" x14ac:dyDescent="0.3">
      <c r="A1467" s="1">
        <v>4173343507</v>
      </c>
      <c r="B1467" s="62">
        <v>2</v>
      </c>
      <c r="C1467" s="33">
        <v>416851659</v>
      </c>
      <c r="D1467" s="14" t="s">
        <v>484</v>
      </c>
      <c r="E1467" s="22" t="s">
        <v>5517</v>
      </c>
      <c r="F1467" s="1" t="s">
        <v>485</v>
      </c>
      <c r="G1467" s="1" t="s">
        <v>46</v>
      </c>
      <c r="H1467" s="45">
        <v>720</v>
      </c>
      <c r="I1467" s="1" t="s">
        <v>23</v>
      </c>
      <c r="J1467" s="14" t="s">
        <v>2059</v>
      </c>
      <c r="K1467" t="str">
        <f t="shared" ref="K1467:K1530" si="72">G1467</f>
        <v>Monitoring</v>
      </c>
      <c r="M1467" t="str">
        <f t="shared" ref="M1467:M1530" si="73">F1467</f>
        <v>Huis 1872</v>
      </c>
      <c r="N1467" s="22">
        <f t="shared" ref="N1467:N1530" si="74">B1467</f>
        <v>2</v>
      </c>
    </row>
    <row r="1468" spans="1:14" x14ac:dyDescent="0.3">
      <c r="A1468" s="1">
        <v>4173343507</v>
      </c>
      <c r="B1468" s="62">
        <v>2</v>
      </c>
      <c r="C1468" s="33">
        <v>416851659</v>
      </c>
      <c r="D1468" s="14" t="s">
        <v>488</v>
      </c>
      <c r="E1468" s="22" t="s">
        <v>5517</v>
      </c>
      <c r="F1468" s="1" t="s">
        <v>489</v>
      </c>
      <c r="G1468" s="1" t="s">
        <v>88</v>
      </c>
      <c r="H1468" s="45">
        <v>2337.6</v>
      </c>
      <c r="I1468" s="1" t="s">
        <v>23</v>
      </c>
      <c r="J1468" s="14" t="s">
        <v>2057</v>
      </c>
      <c r="K1468" t="str">
        <f t="shared" si="72"/>
        <v>Vervangen pompen</v>
      </c>
      <c r="M1468" t="str">
        <f t="shared" si="73"/>
        <v>Kabouterland</v>
      </c>
      <c r="N1468" s="22">
        <f t="shared" si="74"/>
        <v>2</v>
      </c>
    </row>
    <row r="1469" spans="1:14" x14ac:dyDescent="0.3">
      <c r="A1469" s="1">
        <v>4173343507</v>
      </c>
      <c r="B1469" s="62">
        <v>13</v>
      </c>
      <c r="C1469" s="33">
        <v>416851659</v>
      </c>
      <c r="D1469" s="14" t="s">
        <v>6069</v>
      </c>
      <c r="E1469" s="22" t="s">
        <v>5517</v>
      </c>
      <c r="F1469" s="1" t="s">
        <v>2047</v>
      </c>
      <c r="G1469" s="1" t="s">
        <v>88</v>
      </c>
      <c r="H1469" s="14">
        <v>24044</v>
      </c>
      <c r="I1469" s="1" t="s">
        <v>23</v>
      </c>
      <c r="J1469" s="20" t="s">
        <v>6070</v>
      </c>
      <c r="K1469" t="str">
        <f t="shared" si="72"/>
        <v>Vervangen pompen</v>
      </c>
      <c r="M1469" t="str">
        <f t="shared" si="73"/>
        <v>Algemeen Ziekenhuis Heilige Familie</v>
      </c>
      <c r="N1469" s="22">
        <f t="shared" si="74"/>
        <v>13</v>
      </c>
    </row>
    <row r="1470" spans="1:14" x14ac:dyDescent="0.3">
      <c r="A1470" s="1">
        <v>4173343507</v>
      </c>
      <c r="B1470" s="62">
        <v>13</v>
      </c>
      <c r="C1470" s="33">
        <v>416851659</v>
      </c>
      <c r="D1470" s="14" t="s">
        <v>6069</v>
      </c>
      <c r="E1470" s="22" t="s">
        <v>5517</v>
      </c>
      <c r="F1470" s="1" t="s">
        <v>2047</v>
      </c>
      <c r="G1470" s="1" t="s">
        <v>42</v>
      </c>
      <c r="H1470" s="14">
        <v>2509</v>
      </c>
      <c r="I1470" s="1" t="s">
        <v>23</v>
      </c>
      <c r="J1470" s="20" t="s">
        <v>6071</v>
      </c>
      <c r="K1470" t="str">
        <f t="shared" si="72"/>
        <v>Isoleren pompen/kranen/hydraulica</v>
      </c>
      <c r="M1470" t="str">
        <f t="shared" si="73"/>
        <v>Algemeen Ziekenhuis Heilige Familie</v>
      </c>
      <c r="N1470" s="22">
        <f t="shared" si="74"/>
        <v>13</v>
      </c>
    </row>
    <row r="1471" spans="1:14" x14ac:dyDescent="0.3">
      <c r="A1471" s="1">
        <v>4173343507</v>
      </c>
      <c r="B1471" s="62">
        <v>13</v>
      </c>
      <c r="C1471" s="33">
        <v>416851659</v>
      </c>
      <c r="D1471" s="14" t="s">
        <v>6069</v>
      </c>
      <c r="E1471" s="22" t="s">
        <v>5517</v>
      </c>
      <c r="F1471" s="1" t="s">
        <v>2047</v>
      </c>
      <c r="G1471" s="1" t="s">
        <v>46</v>
      </c>
      <c r="H1471" s="14">
        <v>19200</v>
      </c>
      <c r="I1471" s="1" t="s">
        <v>23</v>
      </c>
      <c r="J1471" s="20" t="s">
        <v>6072</v>
      </c>
      <c r="K1471" t="str">
        <f t="shared" si="72"/>
        <v>Monitoring</v>
      </c>
      <c r="M1471" t="str">
        <f t="shared" si="73"/>
        <v>Algemeen Ziekenhuis Heilige Familie</v>
      </c>
      <c r="N1471" s="22">
        <f t="shared" si="74"/>
        <v>13</v>
      </c>
    </row>
    <row r="1472" spans="1:14" x14ac:dyDescent="0.3">
      <c r="A1472" s="1">
        <v>4173343507</v>
      </c>
      <c r="B1472" s="62">
        <v>13</v>
      </c>
      <c r="C1472" s="33">
        <v>416851659</v>
      </c>
      <c r="D1472" s="14" t="s">
        <v>6073</v>
      </c>
      <c r="E1472" s="22" t="s">
        <v>5517</v>
      </c>
      <c r="F1472" s="1" t="s">
        <v>2047</v>
      </c>
      <c r="G1472" s="1" t="s">
        <v>192</v>
      </c>
      <c r="H1472" s="14">
        <v>255891</v>
      </c>
      <c r="I1472" s="1" t="s">
        <v>57</v>
      </c>
      <c r="J1472" s="20" t="s">
        <v>6074</v>
      </c>
      <c r="K1472" t="str">
        <f t="shared" si="72"/>
        <v>Buitengevel</v>
      </c>
      <c r="M1472" t="str">
        <f t="shared" si="73"/>
        <v>Algemeen Ziekenhuis Heilige Familie</v>
      </c>
      <c r="N1472" s="22">
        <f t="shared" si="74"/>
        <v>13</v>
      </c>
    </row>
    <row r="1473" spans="1:14" x14ac:dyDescent="0.3">
      <c r="A1473" s="1">
        <v>4173343507</v>
      </c>
      <c r="B1473" s="62">
        <v>13</v>
      </c>
      <c r="C1473" s="33">
        <v>416851659</v>
      </c>
      <c r="D1473" s="14" t="s">
        <v>6073</v>
      </c>
      <c r="E1473" s="22" t="s">
        <v>5517</v>
      </c>
      <c r="F1473" s="1" t="s">
        <v>2047</v>
      </c>
      <c r="G1473" s="1" t="s">
        <v>192</v>
      </c>
      <c r="H1473" s="14">
        <v>23428.5</v>
      </c>
      <c r="I1473" s="1" t="s">
        <v>57</v>
      </c>
      <c r="J1473" s="20" t="s">
        <v>6075</v>
      </c>
      <c r="K1473" t="str">
        <f t="shared" si="72"/>
        <v>Buitengevel</v>
      </c>
      <c r="M1473" t="str">
        <f t="shared" si="73"/>
        <v>Algemeen Ziekenhuis Heilige Familie</v>
      </c>
      <c r="N1473" s="22">
        <f t="shared" si="74"/>
        <v>13</v>
      </c>
    </row>
    <row r="1474" spans="1:14" x14ac:dyDescent="0.3">
      <c r="A1474" s="1">
        <v>4173343507</v>
      </c>
      <c r="B1474" s="62">
        <v>13</v>
      </c>
      <c r="C1474" s="33">
        <v>416851659</v>
      </c>
      <c r="D1474" s="14" t="s">
        <v>6073</v>
      </c>
      <c r="E1474" s="22" t="s">
        <v>5517</v>
      </c>
      <c r="F1474" s="1" t="s">
        <v>2047</v>
      </c>
      <c r="G1474" s="1" t="s">
        <v>192</v>
      </c>
      <c r="H1474" s="14">
        <v>227508</v>
      </c>
      <c r="I1474" s="1" t="s">
        <v>23</v>
      </c>
      <c r="J1474" s="20" t="s">
        <v>6076</v>
      </c>
      <c r="K1474" t="str">
        <f t="shared" si="72"/>
        <v>Buitengevel</v>
      </c>
      <c r="M1474" t="str">
        <f t="shared" si="73"/>
        <v>Algemeen Ziekenhuis Heilige Familie</v>
      </c>
      <c r="N1474" s="22">
        <f t="shared" si="74"/>
        <v>13</v>
      </c>
    </row>
    <row r="1475" spans="1:14" x14ac:dyDescent="0.3">
      <c r="A1475" s="1">
        <v>4173343507</v>
      </c>
      <c r="B1475" s="62">
        <v>13</v>
      </c>
      <c r="C1475" s="33">
        <v>416851659</v>
      </c>
      <c r="D1475" s="14" t="s">
        <v>6073</v>
      </c>
      <c r="E1475" s="22" t="s">
        <v>5517</v>
      </c>
      <c r="F1475" s="1" t="s">
        <v>2047</v>
      </c>
      <c r="G1475" s="1" t="s">
        <v>192</v>
      </c>
      <c r="H1475" s="14">
        <v>113754</v>
      </c>
      <c r="I1475" s="1" t="s">
        <v>57</v>
      </c>
      <c r="J1475" s="20" t="s">
        <v>6077</v>
      </c>
      <c r="K1475" t="str">
        <f t="shared" si="72"/>
        <v>Buitengevel</v>
      </c>
      <c r="M1475" t="str">
        <f t="shared" si="73"/>
        <v>Algemeen Ziekenhuis Heilige Familie</v>
      </c>
      <c r="N1475" s="22">
        <f t="shared" si="74"/>
        <v>13</v>
      </c>
    </row>
    <row r="1476" spans="1:14" x14ac:dyDescent="0.3">
      <c r="A1476" s="1">
        <v>4173343507</v>
      </c>
      <c r="B1476" s="62">
        <v>13</v>
      </c>
      <c r="C1476" s="33">
        <v>416851659</v>
      </c>
      <c r="D1476" s="14" t="s">
        <v>6073</v>
      </c>
      <c r="E1476" s="22" t="s">
        <v>5517</v>
      </c>
      <c r="F1476" s="1" t="s">
        <v>2047</v>
      </c>
      <c r="G1476" s="1" t="s">
        <v>269</v>
      </c>
      <c r="H1476" s="14">
        <v>254400</v>
      </c>
      <c r="I1476" s="1" t="s">
        <v>23</v>
      </c>
      <c r="J1476" s="20" t="s">
        <v>6078</v>
      </c>
      <c r="K1476" t="str">
        <f t="shared" si="72"/>
        <v>Schrijnwerkrenovatie Aluminium</v>
      </c>
      <c r="M1476" t="str">
        <f t="shared" si="73"/>
        <v>Algemeen Ziekenhuis Heilige Familie</v>
      </c>
      <c r="N1476" s="22">
        <f t="shared" si="74"/>
        <v>13</v>
      </c>
    </row>
    <row r="1477" spans="1:14" x14ac:dyDescent="0.3">
      <c r="A1477" s="1">
        <v>4173343507</v>
      </c>
      <c r="B1477" s="62">
        <v>13</v>
      </c>
      <c r="C1477" s="33">
        <v>416851659</v>
      </c>
      <c r="D1477" s="14" t="s">
        <v>6073</v>
      </c>
      <c r="E1477" s="22" t="s">
        <v>5517</v>
      </c>
      <c r="F1477" s="1" t="s">
        <v>2047</v>
      </c>
      <c r="G1477" s="1" t="s">
        <v>269</v>
      </c>
      <c r="H1477" s="14">
        <v>25341</v>
      </c>
      <c r="I1477" s="1" t="s">
        <v>57</v>
      </c>
      <c r="J1477" s="20" t="s">
        <v>6079</v>
      </c>
      <c r="K1477" t="str">
        <f t="shared" si="72"/>
        <v>Schrijnwerkrenovatie Aluminium</v>
      </c>
      <c r="M1477" t="str">
        <f t="shared" si="73"/>
        <v>Algemeen Ziekenhuis Heilige Familie</v>
      </c>
      <c r="N1477" s="22">
        <f t="shared" si="74"/>
        <v>13</v>
      </c>
    </row>
    <row r="1478" spans="1:14" x14ac:dyDescent="0.3">
      <c r="A1478" s="1">
        <v>4173343507</v>
      </c>
      <c r="B1478" s="62">
        <v>13</v>
      </c>
      <c r="C1478" s="33">
        <v>416851659</v>
      </c>
      <c r="D1478" s="14" t="s">
        <v>6073</v>
      </c>
      <c r="E1478" s="22" t="s">
        <v>5517</v>
      </c>
      <c r="F1478" s="1" t="s">
        <v>2047</v>
      </c>
      <c r="G1478" s="1" t="s">
        <v>269</v>
      </c>
      <c r="H1478" s="14">
        <v>127200</v>
      </c>
      <c r="I1478" s="1" t="s">
        <v>57</v>
      </c>
      <c r="J1478" s="20" t="s">
        <v>6080</v>
      </c>
      <c r="K1478" t="str">
        <f t="shared" si="72"/>
        <v>Schrijnwerkrenovatie Aluminium</v>
      </c>
      <c r="M1478" t="str">
        <f t="shared" si="73"/>
        <v>Algemeen Ziekenhuis Heilige Familie</v>
      </c>
      <c r="N1478" s="22">
        <f t="shared" si="74"/>
        <v>13</v>
      </c>
    </row>
    <row r="1479" spans="1:14" x14ac:dyDescent="0.3">
      <c r="A1479" s="1">
        <v>4173343507</v>
      </c>
      <c r="B1479" s="62">
        <v>13</v>
      </c>
      <c r="C1479" s="33">
        <v>416851659</v>
      </c>
      <c r="D1479" s="14" t="s">
        <v>6073</v>
      </c>
      <c r="E1479" s="22" t="s">
        <v>5517</v>
      </c>
      <c r="F1479" s="1" t="s">
        <v>2047</v>
      </c>
      <c r="G1479" s="1" t="s">
        <v>269</v>
      </c>
      <c r="H1479" s="14">
        <v>314400</v>
      </c>
      <c r="I1479" s="1" t="s">
        <v>57</v>
      </c>
      <c r="J1479" s="20" t="s">
        <v>6081</v>
      </c>
      <c r="K1479" t="str">
        <f t="shared" si="72"/>
        <v>Schrijnwerkrenovatie Aluminium</v>
      </c>
      <c r="M1479" t="str">
        <f t="shared" si="73"/>
        <v>Algemeen Ziekenhuis Heilige Familie</v>
      </c>
      <c r="N1479" s="22">
        <f t="shared" si="74"/>
        <v>13</v>
      </c>
    </row>
    <row r="1480" spans="1:14" x14ac:dyDescent="0.3">
      <c r="A1480" s="1">
        <v>4173343507</v>
      </c>
      <c r="B1480" s="62">
        <v>13</v>
      </c>
      <c r="C1480" s="33">
        <v>416851659</v>
      </c>
      <c r="D1480" s="14" t="s">
        <v>6073</v>
      </c>
      <c r="E1480" s="22" t="s">
        <v>5517</v>
      </c>
      <c r="F1480" s="1" t="s">
        <v>2047</v>
      </c>
      <c r="G1480" s="1" t="s">
        <v>269</v>
      </c>
      <c r="H1480" s="14">
        <v>28410</v>
      </c>
      <c r="I1480" s="1" t="s">
        <v>57</v>
      </c>
      <c r="J1480" s="20" t="s">
        <v>6082</v>
      </c>
      <c r="K1480" t="str">
        <f t="shared" si="72"/>
        <v>Schrijnwerkrenovatie Aluminium</v>
      </c>
      <c r="M1480" t="str">
        <f t="shared" si="73"/>
        <v>Algemeen Ziekenhuis Heilige Familie</v>
      </c>
      <c r="N1480" s="22">
        <f t="shared" si="74"/>
        <v>13</v>
      </c>
    </row>
    <row r="1481" spans="1:14" x14ac:dyDescent="0.3">
      <c r="A1481" s="1">
        <v>4173343507</v>
      </c>
      <c r="B1481" s="62">
        <v>13</v>
      </c>
      <c r="C1481" s="33">
        <v>416851659</v>
      </c>
      <c r="D1481" s="14" t="s">
        <v>6073</v>
      </c>
      <c r="E1481" s="22" t="s">
        <v>5517</v>
      </c>
      <c r="F1481" s="1" t="s">
        <v>2047</v>
      </c>
      <c r="G1481" s="1" t="s">
        <v>192</v>
      </c>
      <c r="H1481" s="14">
        <v>301488</v>
      </c>
      <c r="I1481" s="1" t="s">
        <v>57</v>
      </c>
      <c r="J1481" s="20" t="s">
        <v>6083</v>
      </c>
      <c r="K1481" t="str">
        <f t="shared" si="72"/>
        <v>Buitengevel</v>
      </c>
      <c r="M1481" t="str">
        <f t="shared" si="73"/>
        <v>Algemeen Ziekenhuis Heilige Familie</v>
      </c>
      <c r="N1481" s="22">
        <f t="shared" si="74"/>
        <v>13</v>
      </c>
    </row>
    <row r="1482" spans="1:14" x14ac:dyDescent="0.3">
      <c r="A1482" s="1">
        <v>4173343507</v>
      </c>
      <c r="B1482" s="62">
        <v>13</v>
      </c>
      <c r="C1482" s="33">
        <v>416851659</v>
      </c>
      <c r="D1482" s="14" t="s">
        <v>6073</v>
      </c>
      <c r="E1482" s="22" t="s">
        <v>5517</v>
      </c>
      <c r="F1482" s="1" t="s">
        <v>2047</v>
      </c>
      <c r="G1482" s="1" t="s">
        <v>192</v>
      </c>
      <c r="H1482" s="14">
        <v>50232</v>
      </c>
      <c r="I1482" s="1" t="s">
        <v>57</v>
      </c>
      <c r="J1482" s="20" t="s">
        <v>6084</v>
      </c>
      <c r="K1482" t="str">
        <f t="shared" si="72"/>
        <v>Buitengevel</v>
      </c>
      <c r="M1482" t="str">
        <f t="shared" si="73"/>
        <v>Algemeen Ziekenhuis Heilige Familie</v>
      </c>
      <c r="N1482" s="22">
        <f t="shared" si="74"/>
        <v>13</v>
      </c>
    </row>
    <row r="1483" spans="1:14" x14ac:dyDescent="0.3">
      <c r="A1483" s="1">
        <v>4173343507</v>
      </c>
      <c r="B1483" s="62">
        <v>13</v>
      </c>
      <c r="C1483" s="33">
        <v>416851659</v>
      </c>
      <c r="D1483" s="14" t="s">
        <v>6073</v>
      </c>
      <c r="E1483" s="22" t="s">
        <v>5517</v>
      </c>
      <c r="F1483" s="1" t="s">
        <v>2047</v>
      </c>
      <c r="G1483" s="1" t="s">
        <v>6085</v>
      </c>
      <c r="H1483" s="14">
        <v>1170000</v>
      </c>
      <c r="I1483" s="1" t="s">
        <v>57</v>
      </c>
      <c r="J1483" s="20" t="s">
        <v>6086</v>
      </c>
      <c r="K1483" t="str">
        <f t="shared" si="72"/>
        <v xml:space="preserve">Warmtepompen en koeling	</v>
      </c>
      <c r="M1483" t="str">
        <f t="shared" si="73"/>
        <v>Algemeen Ziekenhuis Heilige Familie</v>
      </c>
      <c r="N1483" s="22">
        <f t="shared" si="74"/>
        <v>13</v>
      </c>
    </row>
    <row r="1484" spans="1:14" x14ac:dyDescent="0.3">
      <c r="A1484" s="1">
        <v>4173343507</v>
      </c>
      <c r="B1484" s="62">
        <v>13</v>
      </c>
      <c r="C1484" s="33">
        <v>416851659</v>
      </c>
      <c r="D1484" s="14" t="s">
        <v>6073</v>
      </c>
      <c r="E1484" s="22" t="s">
        <v>5517</v>
      </c>
      <c r="F1484" s="1" t="s">
        <v>2047</v>
      </c>
      <c r="G1484" s="1" t="s">
        <v>269</v>
      </c>
      <c r="H1484" s="14">
        <v>138720</v>
      </c>
      <c r="I1484" s="1" t="s">
        <v>57</v>
      </c>
      <c r="J1484" s="20" t="s">
        <v>6087</v>
      </c>
      <c r="K1484" t="str">
        <f t="shared" si="72"/>
        <v>Schrijnwerkrenovatie Aluminium</v>
      </c>
      <c r="M1484" t="str">
        <f t="shared" si="73"/>
        <v>Algemeen Ziekenhuis Heilige Familie</v>
      </c>
      <c r="N1484" s="22">
        <f t="shared" si="74"/>
        <v>13</v>
      </c>
    </row>
    <row r="1485" spans="1:14" x14ac:dyDescent="0.3">
      <c r="A1485" s="1">
        <v>4173343507</v>
      </c>
      <c r="B1485" s="62">
        <v>13</v>
      </c>
      <c r="C1485" s="33">
        <v>416851659</v>
      </c>
      <c r="D1485" s="14" t="s">
        <v>6088</v>
      </c>
      <c r="E1485" s="22" t="s">
        <v>5517</v>
      </c>
      <c r="F1485" s="1" t="s">
        <v>2047</v>
      </c>
      <c r="G1485" s="1" t="s">
        <v>43</v>
      </c>
      <c r="H1485" s="14">
        <v>150000</v>
      </c>
      <c r="I1485" s="1" t="s">
        <v>23</v>
      </c>
      <c r="J1485" s="20" t="s">
        <v>6089</v>
      </c>
      <c r="K1485" t="str">
        <f t="shared" si="72"/>
        <v>Regeltechn.verwarming</v>
      </c>
      <c r="M1485" t="str">
        <f t="shared" si="73"/>
        <v>Algemeen Ziekenhuis Heilige Familie</v>
      </c>
      <c r="N1485" s="22">
        <f t="shared" si="74"/>
        <v>13</v>
      </c>
    </row>
    <row r="1486" spans="1:14" x14ac:dyDescent="0.3">
      <c r="A1486" s="1">
        <v>4173343507</v>
      </c>
      <c r="B1486" s="62">
        <v>13</v>
      </c>
      <c r="C1486" s="33">
        <v>416851659</v>
      </c>
      <c r="D1486" s="14" t="s">
        <v>6090</v>
      </c>
      <c r="E1486" s="22" t="s">
        <v>5517</v>
      </c>
      <c r="F1486" s="1" t="s">
        <v>487</v>
      </c>
      <c r="G1486" s="1" t="s">
        <v>56</v>
      </c>
      <c r="H1486" s="14">
        <v>4350</v>
      </c>
      <c r="I1486" s="1" t="s">
        <v>23</v>
      </c>
      <c r="J1486" s="20" t="s">
        <v>6091</v>
      </c>
      <c r="K1486" t="str">
        <f t="shared" si="72"/>
        <v>Overige</v>
      </c>
      <c r="M1486" t="str">
        <f t="shared" si="73"/>
        <v>Campus Bornem</v>
      </c>
      <c r="N1486" s="22">
        <f t="shared" si="74"/>
        <v>13</v>
      </c>
    </row>
    <row r="1487" spans="1:14" x14ac:dyDescent="0.3">
      <c r="A1487" s="1">
        <v>4173343507</v>
      </c>
      <c r="B1487" s="62">
        <v>13</v>
      </c>
      <c r="C1487" s="33">
        <v>416851659</v>
      </c>
      <c r="D1487" s="14" t="s">
        <v>6090</v>
      </c>
      <c r="E1487" s="22" t="s">
        <v>5517</v>
      </c>
      <c r="F1487" s="1" t="s">
        <v>487</v>
      </c>
      <c r="G1487" s="1" t="s">
        <v>148</v>
      </c>
      <c r="H1487" s="14">
        <v>21600</v>
      </c>
      <c r="I1487" s="1" t="s">
        <v>23</v>
      </c>
      <c r="J1487" s="20" t="s">
        <v>6092</v>
      </c>
      <c r="K1487" t="str">
        <f t="shared" si="72"/>
        <v>Renovatie SWW</v>
      </c>
      <c r="M1487" t="str">
        <f t="shared" si="73"/>
        <v>Campus Bornem</v>
      </c>
      <c r="N1487" s="22">
        <f t="shared" si="74"/>
        <v>13</v>
      </c>
    </row>
    <row r="1488" spans="1:14" x14ac:dyDescent="0.3">
      <c r="A1488" s="1">
        <v>4173343507</v>
      </c>
      <c r="B1488" s="62">
        <v>13</v>
      </c>
      <c r="C1488" s="33">
        <v>416851659</v>
      </c>
      <c r="D1488" s="14" t="s">
        <v>6090</v>
      </c>
      <c r="E1488" s="22" t="s">
        <v>5517</v>
      </c>
      <c r="F1488" s="1" t="s">
        <v>487</v>
      </c>
      <c r="G1488" s="1" t="s">
        <v>46</v>
      </c>
      <c r="H1488" s="14">
        <v>10200</v>
      </c>
      <c r="I1488" s="1" t="s">
        <v>23</v>
      </c>
      <c r="J1488" s="20" t="s">
        <v>6093</v>
      </c>
      <c r="K1488" t="str">
        <f t="shared" si="72"/>
        <v>Monitoring</v>
      </c>
      <c r="M1488" t="str">
        <f t="shared" si="73"/>
        <v>Campus Bornem</v>
      </c>
      <c r="N1488" s="22">
        <f t="shared" si="74"/>
        <v>13</v>
      </c>
    </row>
    <row r="1489" spans="1:14" x14ac:dyDescent="0.3">
      <c r="A1489" s="1">
        <v>4173343507</v>
      </c>
      <c r="B1489" s="62" t="s">
        <v>357</v>
      </c>
      <c r="C1489" s="33">
        <v>416851659</v>
      </c>
      <c r="D1489" s="14" t="s">
        <v>2046</v>
      </c>
      <c r="E1489" s="22" t="s">
        <v>5517</v>
      </c>
      <c r="F1489" s="1" t="s">
        <v>2047</v>
      </c>
      <c r="G1489" s="1" t="s">
        <v>329</v>
      </c>
      <c r="H1489" s="45">
        <v>23496</v>
      </c>
      <c r="I1489" s="1" t="s">
        <v>23</v>
      </c>
      <c r="J1489" s="14" t="s">
        <v>2048</v>
      </c>
      <c r="K1489" t="str">
        <f t="shared" si="72"/>
        <v>Relighting/relamping</v>
      </c>
      <c r="M1489" t="str">
        <f t="shared" si="73"/>
        <v>Algemeen Ziekenhuis Heilige Familie</v>
      </c>
      <c r="N1489" s="22" t="str">
        <f t="shared" si="74"/>
        <v>6a</v>
      </c>
    </row>
    <row r="1490" spans="1:14" x14ac:dyDescent="0.3">
      <c r="A1490" s="1">
        <v>4173343507</v>
      </c>
      <c r="B1490" s="62" t="s">
        <v>324</v>
      </c>
      <c r="C1490" s="33">
        <v>416851659</v>
      </c>
      <c r="D1490" s="14" t="s">
        <v>2044</v>
      </c>
      <c r="E1490" s="22" t="s">
        <v>5517</v>
      </c>
      <c r="F1490" s="1" t="s">
        <v>485</v>
      </c>
      <c r="G1490" s="1" t="s">
        <v>329</v>
      </c>
      <c r="H1490" s="20">
        <v>3187.8</v>
      </c>
      <c r="I1490" s="1" t="s">
        <v>23</v>
      </c>
      <c r="J1490" s="14" t="s">
        <v>2045</v>
      </c>
      <c r="K1490" t="str">
        <f t="shared" si="72"/>
        <v>Relighting/relamping</v>
      </c>
      <c r="M1490" t="str">
        <f t="shared" si="73"/>
        <v>Huis 1872</v>
      </c>
      <c r="N1490" s="22" t="str">
        <f t="shared" si="74"/>
        <v>6c</v>
      </c>
    </row>
    <row r="1491" spans="1:14" x14ac:dyDescent="0.3">
      <c r="A1491" s="1">
        <v>4173343507</v>
      </c>
      <c r="B1491" s="62" t="s">
        <v>324</v>
      </c>
      <c r="C1491" s="33">
        <v>416851659</v>
      </c>
      <c r="D1491" s="14" t="s">
        <v>2042</v>
      </c>
      <c r="E1491" s="22" t="s">
        <v>5517</v>
      </c>
      <c r="F1491" s="1" t="s">
        <v>489</v>
      </c>
      <c r="G1491" s="1" t="s">
        <v>329</v>
      </c>
      <c r="H1491" s="20">
        <v>10412.4</v>
      </c>
      <c r="I1491" s="1" t="s">
        <v>23</v>
      </c>
      <c r="J1491" s="14" t="s">
        <v>2043</v>
      </c>
      <c r="K1491" t="str">
        <f t="shared" si="72"/>
        <v>Relighting/relamping</v>
      </c>
      <c r="M1491" t="str">
        <f t="shared" si="73"/>
        <v>Kabouterland</v>
      </c>
      <c r="N1491" s="22" t="str">
        <f t="shared" si="74"/>
        <v>6c</v>
      </c>
    </row>
    <row r="1492" spans="1:14" x14ac:dyDescent="0.3">
      <c r="A1492" s="1">
        <v>4173343507</v>
      </c>
      <c r="B1492" s="62" t="s">
        <v>20</v>
      </c>
      <c r="C1492" s="33">
        <v>416851659</v>
      </c>
      <c r="D1492" s="14" t="s">
        <v>5516</v>
      </c>
      <c r="E1492" s="22" t="s">
        <v>5517</v>
      </c>
      <c r="F1492" s="1" t="s">
        <v>2047</v>
      </c>
      <c r="G1492" s="1" t="s">
        <v>474</v>
      </c>
      <c r="H1492" s="20">
        <v>210000</v>
      </c>
      <c r="I1492" s="1" t="s">
        <v>57</v>
      </c>
      <c r="J1492" s="14" t="s">
        <v>5518</v>
      </c>
      <c r="K1492" t="str">
        <f t="shared" si="72"/>
        <v>PV-panelen</v>
      </c>
      <c r="M1492" t="str">
        <f t="shared" si="73"/>
        <v>Algemeen Ziekenhuis Heilige Familie</v>
      </c>
      <c r="N1492" s="22" t="str">
        <f t="shared" si="74"/>
        <v>R1</v>
      </c>
    </row>
    <row r="1493" spans="1:14" x14ac:dyDescent="0.3">
      <c r="A1493" s="1">
        <v>4178388494</v>
      </c>
      <c r="B1493" s="62">
        <v>7</v>
      </c>
      <c r="C1493" s="33">
        <v>417356158</v>
      </c>
      <c r="D1493" s="14" t="s">
        <v>2064</v>
      </c>
      <c r="E1493" s="22" t="s">
        <v>2065</v>
      </c>
      <c r="F1493" s="1" t="s">
        <v>2065</v>
      </c>
      <c r="G1493" s="1" t="s">
        <v>148</v>
      </c>
      <c r="H1493" s="20">
        <v>900</v>
      </c>
      <c r="I1493" s="1" t="s">
        <v>23</v>
      </c>
      <c r="J1493" s="14" t="s">
        <v>2068</v>
      </c>
      <c r="K1493" t="str">
        <f t="shared" si="72"/>
        <v>Renovatie SWW</v>
      </c>
      <c r="M1493" t="str">
        <f t="shared" si="73"/>
        <v>KINDERDAGVERBLIJF DE KETJES</v>
      </c>
      <c r="N1493" s="22">
        <f t="shared" si="74"/>
        <v>7</v>
      </c>
    </row>
    <row r="1494" spans="1:14" x14ac:dyDescent="0.3">
      <c r="A1494" s="1">
        <v>4178388494</v>
      </c>
      <c r="B1494" s="62">
        <v>7</v>
      </c>
      <c r="C1494" s="33">
        <v>417356158</v>
      </c>
      <c r="D1494" s="14" t="s">
        <v>2064</v>
      </c>
      <c r="E1494" s="22" t="s">
        <v>2065</v>
      </c>
      <c r="F1494" s="1" t="s">
        <v>2065</v>
      </c>
      <c r="G1494" s="1" t="s">
        <v>42</v>
      </c>
      <c r="H1494" s="20">
        <v>245</v>
      </c>
      <c r="I1494" s="1" t="s">
        <v>23</v>
      </c>
      <c r="J1494" s="14" t="s">
        <v>2069</v>
      </c>
      <c r="K1494" t="str">
        <f t="shared" si="72"/>
        <v>Isoleren pompen/kranen/hydraulica</v>
      </c>
      <c r="M1494" t="str">
        <f t="shared" si="73"/>
        <v>KINDERDAGVERBLIJF DE KETJES</v>
      </c>
      <c r="N1494" s="22">
        <f t="shared" si="74"/>
        <v>7</v>
      </c>
    </row>
    <row r="1495" spans="1:14" x14ac:dyDescent="0.3">
      <c r="A1495" s="1">
        <v>4178388494</v>
      </c>
      <c r="B1495" s="62" t="s">
        <v>357</v>
      </c>
      <c r="C1495" s="33">
        <v>417356158</v>
      </c>
      <c r="D1495" s="14" t="s">
        <v>2064</v>
      </c>
      <c r="E1495" s="22" t="s">
        <v>2065</v>
      </c>
      <c r="F1495" s="1" t="s">
        <v>2065</v>
      </c>
      <c r="G1495" s="1" t="s">
        <v>210</v>
      </c>
      <c r="H1495" s="20">
        <v>24439.14</v>
      </c>
      <c r="I1495" s="1" t="s">
        <v>23</v>
      </c>
      <c r="J1495" s="14" t="s">
        <v>2066</v>
      </c>
      <c r="K1495" t="str">
        <f t="shared" si="72"/>
        <v>Stookplaatsrenovatie</v>
      </c>
      <c r="M1495" t="str">
        <f t="shared" si="73"/>
        <v>KINDERDAGVERBLIJF DE KETJES</v>
      </c>
      <c r="N1495" s="22" t="str">
        <f t="shared" si="74"/>
        <v>6a</v>
      </c>
    </row>
    <row r="1496" spans="1:14" x14ac:dyDescent="0.3">
      <c r="A1496" s="1">
        <v>4178388494</v>
      </c>
      <c r="B1496" s="62" t="s">
        <v>357</v>
      </c>
      <c r="C1496" s="33">
        <v>417356158</v>
      </c>
      <c r="D1496" s="14" t="s">
        <v>2064</v>
      </c>
      <c r="E1496" s="22" t="s">
        <v>2065</v>
      </c>
      <c r="F1496" s="1" t="s">
        <v>2065</v>
      </c>
      <c r="G1496" s="1" t="s">
        <v>329</v>
      </c>
      <c r="H1496" s="20">
        <v>9474</v>
      </c>
      <c r="I1496" s="1" t="s">
        <v>23</v>
      </c>
      <c r="J1496" s="14" t="s">
        <v>2067</v>
      </c>
      <c r="K1496" t="str">
        <f t="shared" si="72"/>
        <v>Relighting/relamping</v>
      </c>
      <c r="M1496" t="str">
        <f t="shared" si="73"/>
        <v>KINDERDAGVERBLIJF DE KETJES</v>
      </c>
      <c r="N1496" s="22" t="str">
        <f t="shared" si="74"/>
        <v>6a</v>
      </c>
    </row>
    <row r="1497" spans="1:14" x14ac:dyDescent="0.3">
      <c r="A1497" s="1">
        <v>4184408416</v>
      </c>
      <c r="B1497" s="62">
        <v>5</v>
      </c>
      <c r="C1497" s="33">
        <v>417958152</v>
      </c>
      <c r="D1497" s="14" t="s">
        <v>2070</v>
      </c>
      <c r="E1497" s="22" t="s">
        <v>6273</v>
      </c>
      <c r="F1497" s="1" t="s">
        <v>2071</v>
      </c>
      <c r="G1497" s="1" t="s">
        <v>329</v>
      </c>
      <c r="H1497" s="20">
        <v>14053</v>
      </c>
      <c r="I1497" s="1" t="s">
        <v>23</v>
      </c>
      <c r="J1497" s="14" t="s">
        <v>2072</v>
      </c>
      <c r="K1497" t="str">
        <f t="shared" si="72"/>
        <v>Relighting/relamping</v>
      </c>
      <c r="M1497" t="str">
        <f t="shared" si="73"/>
        <v>Oudbouw + waeterhof</v>
      </c>
      <c r="N1497" s="22">
        <f t="shared" si="74"/>
        <v>5</v>
      </c>
    </row>
    <row r="1498" spans="1:14" x14ac:dyDescent="0.3">
      <c r="A1498" s="1">
        <v>4184408416</v>
      </c>
      <c r="B1498" s="62">
        <v>5</v>
      </c>
      <c r="C1498" s="33">
        <v>417958152</v>
      </c>
      <c r="D1498" s="14" t="s">
        <v>2070</v>
      </c>
      <c r="E1498" s="22" t="s">
        <v>6273</v>
      </c>
      <c r="F1498" s="1" t="s">
        <v>2071</v>
      </c>
      <c r="G1498" s="1" t="s">
        <v>329</v>
      </c>
      <c r="H1498" s="45">
        <v>3279</v>
      </c>
      <c r="I1498" s="1" t="s">
        <v>23</v>
      </c>
      <c r="J1498" s="14" t="s">
        <v>2073</v>
      </c>
      <c r="K1498" t="str">
        <f t="shared" si="72"/>
        <v>Relighting/relamping</v>
      </c>
      <c r="M1498" t="str">
        <f t="shared" si="73"/>
        <v>Oudbouw + waeterhof</v>
      </c>
      <c r="N1498" s="22">
        <f t="shared" si="74"/>
        <v>5</v>
      </c>
    </row>
    <row r="1499" spans="1:14" x14ac:dyDescent="0.3">
      <c r="A1499" s="1">
        <v>4184992390</v>
      </c>
      <c r="B1499" s="62">
        <v>3</v>
      </c>
      <c r="C1499" s="33">
        <v>418016550</v>
      </c>
      <c r="D1499" s="14" t="s">
        <v>2074</v>
      </c>
      <c r="E1499" s="22" t="s">
        <v>6274</v>
      </c>
      <c r="F1499" s="1" t="s">
        <v>2075</v>
      </c>
      <c r="G1499" s="1" t="s">
        <v>42</v>
      </c>
      <c r="H1499" s="20">
        <v>900</v>
      </c>
      <c r="I1499" s="1" t="s">
        <v>23</v>
      </c>
      <c r="J1499" s="14" t="s">
        <v>2076</v>
      </c>
      <c r="K1499" t="str">
        <f t="shared" si="72"/>
        <v>Isoleren pompen/kranen/hydraulica</v>
      </c>
      <c r="M1499" t="str">
        <f t="shared" si="73"/>
        <v>WZC Sint-Vincentius vzw</v>
      </c>
      <c r="N1499" s="22">
        <f t="shared" si="74"/>
        <v>3</v>
      </c>
    </row>
    <row r="1500" spans="1:14" x14ac:dyDescent="0.3">
      <c r="A1500" s="1">
        <v>4185937655</v>
      </c>
      <c r="B1500" s="62">
        <v>7</v>
      </c>
      <c r="C1500" s="33">
        <v>418111075</v>
      </c>
      <c r="D1500" s="14" t="s">
        <v>2077</v>
      </c>
      <c r="E1500" s="22" t="s">
        <v>2078</v>
      </c>
      <c r="F1500" s="1" t="s">
        <v>805</v>
      </c>
      <c r="G1500" s="1" t="s">
        <v>201</v>
      </c>
      <c r="H1500" s="20">
        <v>122419.2</v>
      </c>
      <c r="I1500" s="1" t="s">
        <v>23</v>
      </c>
      <c r="J1500" s="14" t="s">
        <v>2079</v>
      </c>
      <c r="K1500" t="str">
        <f t="shared" si="72"/>
        <v>Schrijnwerkrenovatie</v>
      </c>
      <c r="M1500" t="str">
        <f t="shared" si="73"/>
        <v>Hoofdgebouw</v>
      </c>
      <c r="N1500" s="22">
        <f t="shared" si="74"/>
        <v>7</v>
      </c>
    </row>
    <row r="1501" spans="1:14" x14ac:dyDescent="0.3">
      <c r="A1501" s="1">
        <v>4185937655</v>
      </c>
      <c r="B1501" s="62">
        <v>7</v>
      </c>
      <c r="C1501" s="33">
        <v>418111075</v>
      </c>
      <c r="D1501" s="14" t="s">
        <v>2077</v>
      </c>
      <c r="E1501" s="22" t="s">
        <v>2078</v>
      </c>
      <c r="F1501" s="1" t="s">
        <v>805</v>
      </c>
      <c r="G1501" s="1" t="s">
        <v>195</v>
      </c>
      <c r="H1501" s="20">
        <v>50516.4</v>
      </c>
      <c r="I1501" s="1" t="s">
        <v>23</v>
      </c>
      <c r="J1501" s="14" t="s">
        <v>2080</v>
      </c>
      <c r="K1501" t="str">
        <f t="shared" si="72"/>
        <v>Dakisolatie</v>
      </c>
      <c r="M1501" t="str">
        <f t="shared" si="73"/>
        <v>Hoofdgebouw</v>
      </c>
      <c r="N1501" s="22">
        <f t="shared" si="74"/>
        <v>7</v>
      </c>
    </row>
    <row r="1502" spans="1:14" x14ac:dyDescent="0.3">
      <c r="A1502" s="1">
        <v>4185937655</v>
      </c>
      <c r="B1502" s="62">
        <v>7</v>
      </c>
      <c r="C1502" s="33">
        <v>418111075</v>
      </c>
      <c r="D1502" s="14" t="s">
        <v>2077</v>
      </c>
      <c r="E1502" s="22" t="s">
        <v>2078</v>
      </c>
      <c r="F1502" s="1" t="s">
        <v>805</v>
      </c>
      <c r="G1502" s="1" t="s">
        <v>148</v>
      </c>
      <c r="H1502" s="20">
        <v>12670.800000000001</v>
      </c>
      <c r="I1502" s="1" t="s">
        <v>23</v>
      </c>
      <c r="J1502" s="14" t="s">
        <v>2084</v>
      </c>
      <c r="K1502" t="str">
        <f t="shared" si="72"/>
        <v>Renovatie SWW</v>
      </c>
      <c r="M1502" t="str">
        <f t="shared" si="73"/>
        <v>Hoofdgebouw</v>
      </c>
      <c r="N1502" s="22">
        <f t="shared" si="74"/>
        <v>7</v>
      </c>
    </row>
    <row r="1503" spans="1:14" x14ac:dyDescent="0.3">
      <c r="A1503" s="1">
        <v>4185937655</v>
      </c>
      <c r="B1503" s="62">
        <v>7</v>
      </c>
      <c r="C1503" s="33">
        <v>418111075</v>
      </c>
      <c r="D1503" s="14" t="s">
        <v>2086</v>
      </c>
      <c r="E1503" s="22" t="s">
        <v>2078</v>
      </c>
      <c r="F1503" s="1" t="s">
        <v>2087</v>
      </c>
      <c r="G1503" s="1" t="s">
        <v>88</v>
      </c>
      <c r="H1503" s="20">
        <v>1800</v>
      </c>
      <c r="I1503" s="1" t="s">
        <v>23</v>
      </c>
      <c r="J1503" s="14" t="s">
        <v>2088</v>
      </c>
      <c r="K1503" t="str">
        <f t="shared" si="72"/>
        <v>Vervangen pompen</v>
      </c>
      <c r="M1503" t="str">
        <f t="shared" si="73"/>
        <v>Loodsen / Stookplaats</v>
      </c>
      <c r="N1503" s="22">
        <f t="shared" si="74"/>
        <v>7</v>
      </c>
    </row>
    <row r="1504" spans="1:14" x14ac:dyDescent="0.3">
      <c r="A1504" s="1">
        <v>4185937655</v>
      </c>
      <c r="B1504" s="62">
        <v>7</v>
      </c>
      <c r="C1504" s="33">
        <v>418111075</v>
      </c>
      <c r="D1504" s="14" t="s">
        <v>2086</v>
      </c>
      <c r="E1504" s="22" t="s">
        <v>2078</v>
      </c>
      <c r="F1504" s="1" t="s">
        <v>2087</v>
      </c>
      <c r="G1504" s="1" t="s">
        <v>77</v>
      </c>
      <c r="H1504" s="20">
        <v>960</v>
      </c>
      <c r="I1504" s="1" t="s">
        <v>23</v>
      </c>
      <c r="J1504" s="14" t="s">
        <v>2089</v>
      </c>
      <c r="K1504" t="str">
        <f t="shared" si="72"/>
        <v>Isoleren leidingen</v>
      </c>
      <c r="M1504" t="str">
        <f t="shared" si="73"/>
        <v>Loodsen / Stookplaats</v>
      </c>
      <c r="N1504" s="22">
        <f t="shared" si="74"/>
        <v>7</v>
      </c>
    </row>
    <row r="1505" spans="1:14" x14ac:dyDescent="0.3">
      <c r="A1505" s="1">
        <v>4185937655</v>
      </c>
      <c r="B1505" s="62">
        <v>7</v>
      </c>
      <c r="C1505" s="33">
        <v>418111075</v>
      </c>
      <c r="D1505" s="14" t="s">
        <v>2081</v>
      </c>
      <c r="E1505" s="22" t="s">
        <v>2078</v>
      </c>
      <c r="F1505" s="1" t="s">
        <v>2082</v>
      </c>
      <c r="G1505" s="1" t="s">
        <v>195</v>
      </c>
      <c r="H1505" s="20">
        <v>20040</v>
      </c>
      <c r="I1505" s="1" t="s">
        <v>23</v>
      </c>
      <c r="J1505" s="14" t="s">
        <v>2083</v>
      </c>
      <c r="K1505" t="str">
        <f t="shared" si="72"/>
        <v>Dakisolatie</v>
      </c>
      <c r="M1505" t="str">
        <f t="shared" si="73"/>
        <v>Slijperstraat 1 (klooster)</v>
      </c>
      <c r="N1505" s="22">
        <f t="shared" si="74"/>
        <v>7</v>
      </c>
    </row>
    <row r="1506" spans="1:14" x14ac:dyDescent="0.3">
      <c r="A1506" s="1">
        <v>4185937655</v>
      </c>
      <c r="B1506" s="62">
        <v>7</v>
      </c>
      <c r="C1506" s="33">
        <v>418111075</v>
      </c>
      <c r="D1506" s="14" t="s">
        <v>2081</v>
      </c>
      <c r="E1506" s="22" t="s">
        <v>2078</v>
      </c>
      <c r="F1506" s="1" t="s">
        <v>2082</v>
      </c>
      <c r="G1506" s="1" t="s">
        <v>201</v>
      </c>
      <c r="H1506" s="20">
        <v>11400</v>
      </c>
      <c r="I1506" s="1" t="s">
        <v>23</v>
      </c>
      <c r="J1506" s="14" t="s">
        <v>2085</v>
      </c>
      <c r="K1506" t="str">
        <f t="shared" si="72"/>
        <v>Schrijnwerkrenovatie</v>
      </c>
      <c r="M1506" t="str">
        <f t="shared" si="73"/>
        <v>Slijperstraat 1 (klooster)</v>
      </c>
      <c r="N1506" s="22">
        <f t="shared" si="74"/>
        <v>7</v>
      </c>
    </row>
    <row r="1507" spans="1:14" x14ac:dyDescent="0.3">
      <c r="A1507" s="1">
        <v>4185937655</v>
      </c>
      <c r="B1507" s="62">
        <v>7</v>
      </c>
      <c r="C1507" s="33">
        <v>418111075</v>
      </c>
      <c r="D1507" s="14" t="s">
        <v>2081</v>
      </c>
      <c r="E1507" s="22" t="s">
        <v>2078</v>
      </c>
      <c r="F1507" s="1" t="s">
        <v>2082</v>
      </c>
      <c r="G1507" s="1" t="s">
        <v>88</v>
      </c>
      <c r="H1507" s="20">
        <v>420</v>
      </c>
      <c r="I1507" s="1" t="s">
        <v>23</v>
      </c>
      <c r="J1507" s="14" t="s">
        <v>2090</v>
      </c>
      <c r="K1507" t="str">
        <f t="shared" si="72"/>
        <v>Vervangen pompen</v>
      </c>
      <c r="M1507" t="str">
        <f t="shared" si="73"/>
        <v>Slijperstraat 1 (klooster)</v>
      </c>
      <c r="N1507" s="22">
        <f t="shared" si="74"/>
        <v>7</v>
      </c>
    </row>
    <row r="1508" spans="1:14" x14ac:dyDescent="0.3">
      <c r="A1508" s="1">
        <v>4185937655</v>
      </c>
      <c r="B1508" s="62">
        <v>7</v>
      </c>
      <c r="C1508" s="33">
        <v>418111075</v>
      </c>
      <c r="D1508" s="14" t="s">
        <v>2081</v>
      </c>
      <c r="E1508" s="22" t="s">
        <v>2078</v>
      </c>
      <c r="F1508" s="1" t="s">
        <v>2082</v>
      </c>
      <c r="G1508" s="1" t="s">
        <v>42</v>
      </c>
      <c r="H1508" s="20">
        <v>193</v>
      </c>
      <c r="I1508" s="1" t="s">
        <v>23</v>
      </c>
      <c r="J1508" s="14" t="s">
        <v>2091</v>
      </c>
      <c r="K1508" t="str">
        <f t="shared" si="72"/>
        <v>Isoleren pompen/kranen/hydraulica</v>
      </c>
      <c r="M1508" t="str">
        <f t="shared" si="73"/>
        <v>Slijperstraat 1 (klooster)</v>
      </c>
      <c r="N1508" s="22">
        <f t="shared" si="74"/>
        <v>7</v>
      </c>
    </row>
    <row r="1509" spans="1:14" x14ac:dyDescent="0.3">
      <c r="A1509" s="1">
        <v>4188350781</v>
      </c>
      <c r="B1509" s="62">
        <v>7</v>
      </c>
      <c r="C1509" s="33">
        <v>418352387</v>
      </c>
      <c r="D1509" s="14" t="s">
        <v>125</v>
      </c>
      <c r="E1509" s="22" t="s">
        <v>2092</v>
      </c>
      <c r="F1509" s="1" t="s">
        <v>126</v>
      </c>
      <c r="G1509" s="1" t="s">
        <v>195</v>
      </c>
      <c r="H1509" s="20">
        <v>72000</v>
      </c>
      <c r="I1509" s="1" t="s">
        <v>23</v>
      </c>
      <c r="J1509" s="14" t="s">
        <v>2094</v>
      </c>
      <c r="K1509" t="str">
        <f t="shared" si="72"/>
        <v>Dakisolatie</v>
      </c>
      <c r="M1509" t="str">
        <f t="shared" si="73"/>
        <v>Lindelo</v>
      </c>
      <c r="N1509" s="22">
        <f t="shared" si="74"/>
        <v>7</v>
      </c>
    </row>
    <row r="1510" spans="1:14" x14ac:dyDescent="0.3">
      <c r="A1510" s="1">
        <v>4188350781</v>
      </c>
      <c r="B1510" s="62">
        <v>7</v>
      </c>
      <c r="C1510" s="33">
        <v>418352387</v>
      </c>
      <c r="D1510" s="14" t="s">
        <v>125</v>
      </c>
      <c r="E1510" s="22" t="s">
        <v>2092</v>
      </c>
      <c r="F1510" s="1" t="s">
        <v>126</v>
      </c>
      <c r="G1510" s="1" t="s">
        <v>62</v>
      </c>
      <c r="H1510" s="20">
        <v>57000</v>
      </c>
      <c r="I1510" s="1" t="s">
        <v>23</v>
      </c>
      <c r="J1510" s="14" t="s">
        <v>2096</v>
      </c>
      <c r="K1510" t="str">
        <f t="shared" si="72"/>
        <v>Muurisolatie</v>
      </c>
      <c r="M1510" t="str">
        <f t="shared" si="73"/>
        <v>Lindelo</v>
      </c>
      <c r="N1510" s="22">
        <f t="shared" si="74"/>
        <v>7</v>
      </c>
    </row>
    <row r="1511" spans="1:14" x14ac:dyDescent="0.3">
      <c r="A1511" s="1">
        <v>4188350781</v>
      </c>
      <c r="B1511" s="62">
        <v>7</v>
      </c>
      <c r="C1511" s="33">
        <v>418352387</v>
      </c>
      <c r="D1511" s="14" t="s">
        <v>125</v>
      </c>
      <c r="E1511" s="22" t="s">
        <v>2092</v>
      </c>
      <c r="F1511" s="1" t="s">
        <v>126</v>
      </c>
      <c r="G1511" s="1" t="s">
        <v>201</v>
      </c>
      <c r="H1511" s="20">
        <v>36600</v>
      </c>
      <c r="I1511" s="1" t="s">
        <v>23</v>
      </c>
      <c r="J1511" s="14" t="s">
        <v>2098</v>
      </c>
      <c r="K1511" t="str">
        <f t="shared" si="72"/>
        <v>Schrijnwerkrenovatie</v>
      </c>
      <c r="M1511" t="str">
        <f t="shared" si="73"/>
        <v>Lindelo</v>
      </c>
      <c r="N1511" s="22">
        <f t="shared" si="74"/>
        <v>7</v>
      </c>
    </row>
    <row r="1512" spans="1:14" x14ac:dyDescent="0.3">
      <c r="A1512" s="1">
        <v>4188350781</v>
      </c>
      <c r="B1512" s="62">
        <v>7</v>
      </c>
      <c r="C1512" s="33">
        <v>418352387</v>
      </c>
      <c r="D1512" s="14" t="s">
        <v>125</v>
      </c>
      <c r="E1512" s="22" t="s">
        <v>2092</v>
      </c>
      <c r="F1512" s="1" t="s">
        <v>126</v>
      </c>
      <c r="G1512" s="1" t="s">
        <v>201</v>
      </c>
      <c r="H1512" s="20">
        <v>34200</v>
      </c>
      <c r="I1512" s="1" t="s">
        <v>23</v>
      </c>
      <c r="J1512" s="14" t="s">
        <v>2099</v>
      </c>
      <c r="K1512" t="str">
        <f t="shared" si="72"/>
        <v>Schrijnwerkrenovatie</v>
      </c>
      <c r="M1512" t="str">
        <f t="shared" si="73"/>
        <v>Lindelo</v>
      </c>
      <c r="N1512" s="22">
        <f t="shared" si="74"/>
        <v>7</v>
      </c>
    </row>
    <row r="1513" spans="1:14" x14ac:dyDescent="0.3">
      <c r="A1513" s="1">
        <v>4188350781</v>
      </c>
      <c r="B1513" s="62">
        <v>7</v>
      </c>
      <c r="C1513" s="33">
        <v>418352387</v>
      </c>
      <c r="D1513" s="14" t="s">
        <v>125</v>
      </c>
      <c r="E1513" s="22" t="s">
        <v>2092</v>
      </c>
      <c r="F1513" s="1" t="s">
        <v>126</v>
      </c>
      <c r="G1513" s="1" t="s">
        <v>242</v>
      </c>
      <c r="H1513" s="20">
        <v>24600</v>
      </c>
      <c r="I1513" s="1" t="s">
        <v>23</v>
      </c>
      <c r="J1513" s="14" t="s">
        <v>2102</v>
      </c>
      <c r="K1513" t="str">
        <f t="shared" si="72"/>
        <v>Regeltechnisch</v>
      </c>
      <c r="M1513" t="str">
        <f t="shared" si="73"/>
        <v>Lindelo</v>
      </c>
      <c r="N1513" s="22">
        <f t="shared" si="74"/>
        <v>7</v>
      </c>
    </row>
    <row r="1514" spans="1:14" x14ac:dyDescent="0.3">
      <c r="A1514" s="1">
        <v>4188350781</v>
      </c>
      <c r="B1514" s="62">
        <v>7</v>
      </c>
      <c r="C1514" s="33">
        <v>418352387</v>
      </c>
      <c r="D1514" s="14" t="s">
        <v>125</v>
      </c>
      <c r="E1514" s="22" t="s">
        <v>2092</v>
      </c>
      <c r="F1514" s="1" t="s">
        <v>126</v>
      </c>
      <c r="G1514" s="1" t="s">
        <v>46</v>
      </c>
      <c r="H1514" s="20">
        <v>13500</v>
      </c>
      <c r="I1514" s="1" t="s">
        <v>23</v>
      </c>
      <c r="J1514" s="14" t="s">
        <v>2103</v>
      </c>
      <c r="K1514" t="str">
        <f t="shared" si="72"/>
        <v>Monitoring</v>
      </c>
      <c r="M1514" t="str">
        <f t="shared" si="73"/>
        <v>Lindelo</v>
      </c>
      <c r="N1514" s="22">
        <f t="shared" si="74"/>
        <v>7</v>
      </c>
    </row>
    <row r="1515" spans="1:14" x14ac:dyDescent="0.3">
      <c r="A1515" s="1">
        <v>4188350781</v>
      </c>
      <c r="B1515" s="62">
        <v>7</v>
      </c>
      <c r="C1515" s="33">
        <v>418352387</v>
      </c>
      <c r="D1515" s="14" t="s">
        <v>125</v>
      </c>
      <c r="E1515" s="22" t="s">
        <v>2092</v>
      </c>
      <c r="F1515" s="1" t="s">
        <v>126</v>
      </c>
      <c r="G1515" s="1" t="s">
        <v>42</v>
      </c>
      <c r="H1515" s="20">
        <v>4500</v>
      </c>
      <c r="I1515" s="1" t="s">
        <v>23</v>
      </c>
      <c r="J1515" s="14" t="s">
        <v>2105</v>
      </c>
      <c r="K1515" t="str">
        <f t="shared" si="72"/>
        <v>Isoleren pompen/kranen/hydraulica</v>
      </c>
      <c r="M1515" t="str">
        <f t="shared" si="73"/>
        <v>Lindelo</v>
      </c>
      <c r="N1515" s="22">
        <f t="shared" si="74"/>
        <v>7</v>
      </c>
    </row>
    <row r="1516" spans="1:14" x14ac:dyDescent="0.3">
      <c r="A1516" s="1">
        <v>4188350781</v>
      </c>
      <c r="B1516" s="62">
        <v>7</v>
      </c>
      <c r="C1516" s="33">
        <v>418352387</v>
      </c>
      <c r="D1516" s="14" t="s">
        <v>125</v>
      </c>
      <c r="E1516" s="22" t="s">
        <v>2092</v>
      </c>
      <c r="F1516" s="1" t="s">
        <v>126</v>
      </c>
      <c r="G1516" s="1" t="s">
        <v>109</v>
      </c>
      <c r="H1516" s="20">
        <v>4200</v>
      </c>
      <c r="I1516" s="1" t="s">
        <v>57</v>
      </c>
      <c r="J1516" s="14" t="s">
        <v>2106</v>
      </c>
      <c r="K1516" t="str">
        <f t="shared" si="72"/>
        <v>Zonneboiler</v>
      </c>
      <c r="M1516" t="str">
        <f t="shared" si="73"/>
        <v>Lindelo</v>
      </c>
      <c r="N1516" s="22">
        <f t="shared" si="74"/>
        <v>7</v>
      </c>
    </row>
    <row r="1517" spans="1:14" x14ac:dyDescent="0.3">
      <c r="A1517" s="1">
        <v>4188350781</v>
      </c>
      <c r="B1517" s="62">
        <v>7</v>
      </c>
      <c r="C1517" s="33">
        <v>418352387</v>
      </c>
      <c r="D1517" s="14" t="s">
        <v>122</v>
      </c>
      <c r="E1517" s="22" t="s">
        <v>2092</v>
      </c>
      <c r="F1517" s="1" t="s">
        <v>123</v>
      </c>
      <c r="G1517" s="1" t="s">
        <v>419</v>
      </c>
      <c r="H1517" s="20">
        <v>117603</v>
      </c>
      <c r="I1517" s="1" t="s">
        <v>23</v>
      </c>
      <c r="J1517" s="14" t="s">
        <v>2093</v>
      </c>
      <c r="K1517" t="str">
        <f t="shared" si="72"/>
        <v>Warmtepompen</v>
      </c>
      <c r="M1517" t="str">
        <f t="shared" si="73"/>
        <v>serviceflatsgebouw</v>
      </c>
      <c r="N1517" s="22">
        <f t="shared" si="74"/>
        <v>7</v>
      </c>
    </row>
    <row r="1518" spans="1:14" x14ac:dyDescent="0.3">
      <c r="A1518" s="1">
        <v>4188350781</v>
      </c>
      <c r="B1518" s="62">
        <v>7</v>
      </c>
      <c r="C1518" s="33">
        <v>418352387</v>
      </c>
      <c r="D1518" s="14" t="s">
        <v>122</v>
      </c>
      <c r="E1518" s="22" t="s">
        <v>2092</v>
      </c>
      <c r="F1518" s="1" t="s">
        <v>123</v>
      </c>
      <c r="G1518" s="1" t="s">
        <v>201</v>
      </c>
      <c r="H1518" s="20">
        <v>70980</v>
      </c>
      <c r="I1518" s="1" t="s">
        <v>23</v>
      </c>
      <c r="J1518" s="14" t="s">
        <v>2095</v>
      </c>
      <c r="K1518" t="str">
        <f t="shared" si="72"/>
        <v>Schrijnwerkrenovatie</v>
      </c>
      <c r="M1518" t="str">
        <f t="shared" si="73"/>
        <v>serviceflatsgebouw</v>
      </c>
      <c r="N1518" s="22">
        <f t="shared" si="74"/>
        <v>7</v>
      </c>
    </row>
    <row r="1519" spans="1:14" x14ac:dyDescent="0.3">
      <c r="A1519" s="1">
        <v>4188350781</v>
      </c>
      <c r="B1519" s="62">
        <v>7</v>
      </c>
      <c r="C1519" s="33">
        <v>418352387</v>
      </c>
      <c r="D1519" s="14" t="s">
        <v>122</v>
      </c>
      <c r="E1519" s="22" t="s">
        <v>2092</v>
      </c>
      <c r="F1519" s="1" t="s">
        <v>123</v>
      </c>
      <c r="G1519" s="1" t="s">
        <v>56</v>
      </c>
      <c r="H1519" s="20">
        <v>54600</v>
      </c>
      <c r="I1519" s="1" t="s">
        <v>23</v>
      </c>
      <c r="J1519" s="14" t="s">
        <v>2097</v>
      </c>
      <c r="K1519" t="str">
        <f t="shared" si="72"/>
        <v>Overige</v>
      </c>
      <c r="M1519" t="str">
        <f t="shared" si="73"/>
        <v>serviceflatsgebouw</v>
      </c>
      <c r="N1519" s="22">
        <f t="shared" si="74"/>
        <v>7</v>
      </c>
    </row>
    <row r="1520" spans="1:14" x14ac:dyDescent="0.3">
      <c r="A1520" s="1">
        <v>4188350781</v>
      </c>
      <c r="B1520" s="62">
        <v>7</v>
      </c>
      <c r="C1520" s="33">
        <v>418352387</v>
      </c>
      <c r="D1520" s="14" t="s">
        <v>122</v>
      </c>
      <c r="E1520" s="22" t="s">
        <v>2092</v>
      </c>
      <c r="F1520" s="1" t="s">
        <v>123</v>
      </c>
      <c r="G1520" s="1" t="s">
        <v>195</v>
      </c>
      <c r="H1520" s="20">
        <v>27313</v>
      </c>
      <c r="I1520" s="1" t="s">
        <v>57</v>
      </c>
      <c r="J1520" s="14" t="s">
        <v>2100</v>
      </c>
      <c r="K1520" t="str">
        <f t="shared" si="72"/>
        <v>Dakisolatie</v>
      </c>
      <c r="M1520" t="str">
        <f t="shared" si="73"/>
        <v>serviceflatsgebouw</v>
      </c>
      <c r="N1520" s="22">
        <f t="shared" si="74"/>
        <v>7</v>
      </c>
    </row>
    <row r="1521" spans="1:14" x14ac:dyDescent="0.3">
      <c r="A1521" s="1">
        <v>4188350781</v>
      </c>
      <c r="B1521" s="62">
        <v>7</v>
      </c>
      <c r="C1521" s="33">
        <v>418352387</v>
      </c>
      <c r="D1521" s="14" t="s">
        <v>122</v>
      </c>
      <c r="E1521" s="22" t="s">
        <v>2092</v>
      </c>
      <c r="F1521" s="1" t="s">
        <v>123</v>
      </c>
      <c r="G1521" s="1" t="s">
        <v>62</v>
      </c>
      <c r="H1521" s="20">
        <v>25784</v>
      </c>
      <c r="I1521" s="1" t="s">
        <v>57</v>
      </c>
      <c r="J1521" s="14" t="s">
        <v>2101</v>
      </c>
      <c r="K1521" t="str">
        <f t="shared" si="72"/>
        <v>Muurisolatie</v>
      </c>
      <c r="M1521" t="str">
        <f t="shared" si="73"/>
        <v>serviceflatsgebouw</v>
      </c>
      <c r="N1521" s="22">
        <f t="shared" si="74"/>
        <v>7</v>
      </c>
    </row>
    <row r="1522" spans="1:14" x14ac:dyDescent="0.3">
      <c r="A1522" s="1">
        <v>4188350781</v>
      </c>
      <c r="B1522" s="62">
        <v>7</v>
      </c>
      <c r="C1522" s="33">
        <v>418352387</v>
      </c>
      <c r="D1522" s="14" t="s">
        <v>122</v>
      </c>
      <c r="E1522" s="22" t="s">
        <v>2092</v>
      </c>
      <c r="F1522" s="1" t="s">
        <v>123</v>
      </c>
      <c r="G1522" s="1" t="s">
        <v>419</v>
      </c>
      <c r="H1522" s="20">
        <v>8451</v>
      </c>
      <c r="I1522" s="1" t="s">
        <v>23</v>
      </c>
      <c r="J1522" s="14" t="s">
        <v>2104</v>
      </c>
      <c r="K1522" t="str">
        <f t="shared" si="72"/>
        <v>Warmtepompen</v>
      </c>
      <c r="M1522" t="str">
        <f t="shared" si="73"/>
        <v>serviceflatsgebouw</v>
      </c>
      <c r="N1522" s="22">
        <f t="shared" si="74"/>
        <v>7</v>
      </c>
    </row>
    <row r="1523" spans="1:14" x14ac:dyDescent="0.3">
      <c r="A1523" s="1">
        <v>4188350781</v>
      </c>
      <c r="B1523" s="62">
        <v>7</v>
      </c>
      <c r="C1523" s="33">
        <v>418352387</v>
      </c>
      <c r="D1523" s="14" t="s">
        <v>122</v>
      </c>
      <c r="E1523" s="22" t="s">
        <v>2092</v>
      </c>
      <c r="F1523" s="1" t="s">
        <v>123</v>
      </c>
      <c r="G1523" s="1" t="s">
        <v>46</v>
      </c>
      <c r="H1523" s="45">
        <v>4200</v>
      </c>
      <c r="I1523" s="1" t="s">
        <v>23</v>
      </c>
      <c r="J1523" s="14" t="s">
        <v>2107</v>
      </c>
      <c r="K1523" t="str">
        <f t="shared" si="72"/>
        <v>Monitoring</v>
      </c>
      <c r="M1523" t="str">
        <f t="shared" si="73"/>
        <v>serviceflatsgebouw</v>
      </c>
      <c r="N1523" s="22">
        <f t="shared" si="74"/>
        <v>7</v>
      </c>
    </row>
    <row r="1524" spans="1:14" x14ac:dyDescent="0.3">
      <c r="A1524" s="1">
        <v>4188350781</v>
      </c>
      <c r="B1524" s="62">
        <v>13</v>
      </c>
      <c r="C1524" s="33">
        <v>418352387</v>
      </c>
      <c r="D1524" s="14" t="s">
        <v>6094</v>
      </c>
      <c r="E1524" s="22" t="s">
        <v>2092</v>
      </c>
      <c r="F1524" s="1" t="s">
        <v>126</v>
      </c>
      <c r="G1524" s="1" t="s">
        <v>190</v>
      </c>
      <c r="H1524" s="14">
        <v>251766</v>
      </c>
      <c r="I1524" s="1" t="s">
        <v>23</v>
      </c>
      <c r="J1524" s="20" t="s">
        <v>6095</v>
      </c>
      <c r="K1524" t="str">
        <f t="shared" si="72"/>
        <v>Warmtepompen en koeling</v>
      </c>
      <c r="M1524" t="str">
        <f t="shared" si="73"/>
        <v>Lindelo</v>
      </c>
      <c r="N1524" s="22">
        <f t="shared" si="74"/>
        <v>13</v>
      </c>
    </row>
    <row r="1525" spans="1:14" x14ac:dyDescent="0.3">
      <c r="A1525" s="1">
        <v>4189628590</v>
      </c>
      <c r="B1525" s="62">
        <v>3</v>
      </c>
      <c r="C1525" s="33">
        <v>418480170</v>
      </c>
      <c r="D1525" s="14" t="s">
        <v>2108</v>
      </c>
      <c r="E1525" s="22" t="s">
        <v>6275</v>
      </c>
      <c r="F1525" s="1" t="s">
        <v>2109</v>
      </c>
      <c r="G1525" s="1" t="s">
        <v>210</v>
      </c>
      <c r="H1525" s="45">
        <v>15873</v>
      </c>
      <c r="I1525" s="1" t="s">
        <v>23</v>
      </c>
      <c r="J1525" s="14" t="s">
        <v>2110</v>
      </c>
      <c r="K1525" t="str">
        <f t="shared" si="72"/>
        <v>Stookplaatsrenovatie</v>
      </c>
      <c r="M1525" t="str">
        <f t="shared" si="73"/>
        <v>vzw Den Engel</v>
      </c>
      <c r="N1525" s="22">
        <f t="shared" si="74"/>
        <v>3</v>
      </c>
    </row>
    <row r="1526" spans="1:14" x14ac:dyDescent="0.3">
      <c r="A1526" s="1">
        <v>4189628590</v>
      </c>
      <c r="B1526" s="62">
        <v>3</v>
      </c>
      <c r="C1526" s="33">
        <v>418480170</v>
      </c>
      <c r="D1526" s="14" t="s">
        <v>2108</v>
      </c>
      <c r="E1526" s="22" t="s">
        <v>6275</v>
      </c>
      <c r="F1526" s="1" t="s">
        <v>2109</v>
      </c>
      <c r="G1526" s="1" t="s">
        <v>88</v>
      </c>
      <c r="H1526" s="45">
        <v>1800</v>
      </c>
      <c r="I1526" s="1" t="s">
        <v>23</v>
      </c>
      <c r="J1526" s="14" t="s">
        <v>2111</v>
      </c>
      <c r="K1526" t="str">
        <f t="shared" si="72"/>
        <v>Vervangen pompen</v>
      </c>
      <c r="M1526" t="str">
        <f t="shared" si="73"/>
        <v>vzw Den Engel</v>
      </c>
      <c r="N1526" s="22">
        <f t="shared" si="74"/>
        <v>3</v>
      </c>
    </row>
    <row r="1527" spans="1:14" x14ac:dyDescent="0.3">
      <c r="A1527" s="1">
        <v>4189628590</v>
      </c>
      <c r="B1527" s="62">
        <v>3</v>
      </c>
      <c r="C1527" s="33">
        <v>418480170</v>
      </c>
      <c r="D1527" s="14" t="s">
        <v>2108</v>
      </c>
      <c r="E1527" s="22" t="s">
        <v>6275</v>
      </c>
      <c r="F1527" s="1" t="s">
        <v>2109</v>
      </c>
      <c r="G1527" s="1" t="s">
        <v>77</v>
      </c>
      <c r="H1527" s="45">
        <v>322</v>
      </c>
      <c r="I1527" s="1" t="s">
        <v>23</v>
      </c>
      <c r="J1527" s="14" t="s">
        <v>2112</v>
      </c>
      <c r="K1527" t="str">
        <f t="shared" si="72"/>
        <v>Isoleren leidingen</v>
      </c>
      <c r="M1527" t="str">
        <f t="shared" si="73"/>
        <v>vzw Den Engel</v>
      </c>
      <c r="N1527" s="22">
        <f t="shared" si="74"/>
        <v>3</v>
      </c>
    </row>
    <row r="1528" spans="1:14" x14ac:dyDescent="0.3">
      <c r="A1528" s="1">
        <v>4189628590</v>
      </c>
      <c r="B1528" s="62">
        <v>3</v>
      </c>
      <c r="C1528" s="33">
        <v>418480170</v>
      </c>
      <c r="D1528" s="14" t="s">
        <v>2108</v>
      </c>
      <c r="E1528" s="22" t="s">
        <v>6275</v>
      </c>
      <c r="F1528" s="1" t="s">
        <v>2109</v>
      </c>
      <c r="G1528" s="1" t="s">
        <v>102</v>
      </c>
      <c r="H1528" s="45">
        <v>271</v>
      </c>
      <c r="I1528" s="1" t="s">
        <v>23</v>
      </c>
      <c r="J1528" s="14" t="s">
        <v>2113</v>
      </c>
      <c r="K1528" t="str">
        <f t="shared" si="72"/>
        <v>Comfortverhoging</v>
      </c>
      <c r="M1528" t="str">
        <f t="shared" si="73"/>
        <v>vzw Den Engel</v>
      </c>
      <c r="N1528" s="22">
        <f t="shared" si="74"/>
        <v>3</v>
      </c>
    </row>
    <row r="1529" spans="1:14" x14ac:dyDescent="0.3">
      <c r="A1529" s="1">
        <v>4189634542</v>
      </c>
      <c r="B1529" s="62">
        <v>2</v>
      </c>
      <c r="C1529" s="33">
        <v>418480764</v>
      </c>
      <c r="D1529" s="14" t="s">
        <v>2114</v>
      </c>
      <c r="E1529" s="22" t="s">
        <v>2115</v>
      </c>
      <c r="F1529" s="1" t="s">
        <v>2116</v>
      </c>
      <c r="G1529" s="1" t="s">
        <v>210</v>
      </c>
      <c r="H1529" s="45">
        <v>9996</v>
      </c>
      <c r="I1529" s="1" t="s">
        <v>23</v>
      </c>
      <c r="J1529" s="14" t="s">
        <v>2117</v>
      </c>
      <c r="K1529" t="str">
        <f t="shared" si="72"/>
        <v>Stookplaatsrenovatie</v>
      </c>
      <c r="M1529" t="str">
        <f t="shared" si="73"/>
        <v>Raat</v>
      </c>
      <c r="N1529" s="22">
        <f t="shared" si="74"/>
        <v>2</v>
      </c>
    </row>
    <row r="1530" spans="1:14" x14ac:dyDescent="0.3">
      <c r="A1530" s="1">
        <v>4189634542</v>
      </c>
      <c r="B1530" s="62">
        <v>13</v>
      </c>
      <c r="C1530" s="33">
        <v>418480764</v>
      </c>
      <c r="D1530" s="14" t="s">
        <v>6096</v>
      </c>
      <c r="E1530" s="22" t="s">
        <v>2115</v>
      </c>
      <c r="F1530" s="1" t="s">
        <v>6097</v>
      </c>
      <c r="G1530" s="1" t="s">
        <v>109</v>
      </c>
      <c r="H1530" s="14">
        <v>5100</v>
      </c>
      <c r="I1530" s="1" t="s">
        <v>23</v>
      </c>
      <c r="J1530" s="20" t="s">
        <v>6098</v>
      </c>
      <c r="K1530" t="str">
        <f t="shared" si="72"/>
        <v>Zonneboiler</v>
      </c>
      <c r="M1530" t="str">
        <f t="shared" si="73"/>
        <v>Karakt</v>
      </c>
      <c r="N1530" s="22">
        <f t="shared" si="74"/>
        <v>13</v>
      </c>
    </row>
    <row r="1531" spans="1:14" x14ac:dyDescent="0.3">
      <c r="A1531" s="1">
        <v>4190408568</v>
      </c>
      <c r="B1531" s="62">
        <v>2</v>
      </c>
      <c r="C1531" s="33">
        <v>418558166</v>
      </c>
      <c r="D1531" s="14" t="s">
        <v>2118</v>
      </c>
      <c r="E1531" s="22" t="s">
        <v>2119</v>
      </c>
      <c r="F1531" s="1" t="s">
        <v>2120</v>
      </c>
      <c r="G1531" s="1" t="s">
        <v>210</v>
      </c>
      <c r="H1531" s="45">
        <v>94164</v>
      </c>
      <c r="I1531" s="1" t="s">
        <v>23</v>
      </c>
      <c r="J1531" s="14" t="s">
        <v>2121</v>
      </c>
      <c r="K1531" t="str">
        <f t="shared" ref="K1531:K1594" si="75">G1531</f>
        <v>Stookplaatsrenovatie</v>
      </c>
      <c r="M1531" t="str">
        <f t="shared" ref="M1531:M1594" si="76">F1531</f>
        <v>Sint-Elisabeth Ziekenhuis</v>
      </c>
      <c r="N1531" s="22">
        <f t="shared" ref="N1531:N1594" si="77">B1531</f>
        <v>2</v>
      </c>
    </row>
    <row r="1532" spans="1:14" x14ac:dyDescent="0.3">
      <c r="A1532" s="1">
        <v>4190408568</v>
      </c>
      <c r="B1532" s="62">
        <v>2</v>
      </c>
      <c r="C1532" s="33">
        <v>418558166</v>
      </c>
      <c r="D1532" s="14" t="s">
        <v>2118</v>
      </c>
      <c r="E1532" s="22" t="s">
        <v>2119</v>
      </c>
      <c r="F1532" s="1" t="s">
        <v>2120</v>
      </c>
      <c r="G1532" s="1" t="s">
        <v>62</v>
      </c>
      <c r="H1532" s="45">
        <v>63509</v>
      </c>
      <c r="I1532" s="1" t="s">
        <v>23</v>
      </c>
      <c r="J1532" s="14" t="s">
        <v>2122</v>
      </c>
      <c r="K1532" t="str">
        <f t="shared" si="75"/>
        <v>Muurisolatie</v>
      </c>
      <c r="M1532" t="str">
        <f t="shared" si="76"/>
        <v>Sint-Elisabeth Ziekenhuis</v>
      </c>
      <c r="N1532" s="22">
        <f t="shared" si="77"/>
        <v>2</v>
      </c>
    </row>
    <row r="1533" spans="1:14" x14ac:dyDescent="0.3">
      <c r="A1533" s="1">
        <v>4190408568</v>
      </c>
      <c r="B1533" s="62">
        <v>2</v>
      </c>
      <c r="C1533" s="33">
        <v>418558166</v>
      </c>
      <c r="D1533" s="14" t="s">
        <v>2118</v>
      </c>
      <c r="E1533" s="22" t="s">
        <v>2119</v>
      </c>
      <c r="F1533" s="1" t="s">
        <v>2120</v>
      </c>
      <c r="G1533" s="1" t="s">
        <v>109</v>
      </c>
      <c r="H1533" s="45">
        <v>38400</v>
      </c>
      <c r="I1533" s="1" t="s">
        <v>23</v>
      </c>
      <c r="J1533" s="14" t="s">
        <v>2123</v>
      </c>
      <c r="K1533" t="str">
        <f t="shared" si="75"/>
        <v>Zonneboiler</v>
      </c>
      <c r="M1533" t="str">
        <f t="shared" si="76"/>
        <v>Sint-Elisabeth Ziekenhuis</v>
      </c>
      <c r="N1533" s="22">
        <f t="shared" si="77"/>
        <v>2</v>
      </c>
    </row>
    <row r="1534" spans="1:14" x14ac:dyDescent="0.3">
      <c r="A1534" s="1">
        <v>4190408568</v>
      </c>
      <c r="B1534" s="62">
        <v>2</v>
      </c>
      <c r="C1534" s="33">
        <v>418558166</v>
      </c>
      <c r="D1534" s="14" t="s">
        <v>2118</v>
      </c>
      <c r="E1534" s="22" t="s">
        <v>2119</v>
      </c>
      <c r="F1534" s="1" t="s">
        <v>2120</v>
      </c>
      <c r="G1534" s="1" t="s">
        <v>88</v>
      </c>
      <c r="H1534" s="45">
        <v>34894</v>
      </c>
      <c r="I1534" s="1" t="s">
        <v>23</v>
      </c>
      <c r="J1534" s="14" t="s">
        <v>2124</v>
      </c>
      <c r="K1534" t="str">
        <f t="shared" si="75"/>
        <v>Vervangen pompen</v>
      </c>
      <c r="M1534" t="str">
        <f t="shared" si="76"/>
        <v>Sint-Elisabeth Ziekenhuis</v>
      </c>
      <c r="N1534" s="22">
        <f t="shared" si="77"/>
        <v>2</v>
      </c>
    </row>
    <row r="1535" spans="1:14" x14ac:dyDescent="0.3">
      <c r="A1535" s="1">
        <v>4190408568</v>
      </c>
      <c r="B1535" s="62">
        <v>2</v>
      </c>
      <c r="C1535" s="33">
        <v>418558166</v>
      </c>
      <c r="D1535" s="14" t="s">
        <v>2118</v>
      </c>
      <c r="E1535" s="22" t="s">
        <v>2119</v>
      </c>
      <c r="F1535" s="1" t="s">
        <v>2120</v>
      </c>
      <c r="G1535" s="1" t="s">
        <v>77</v>
      </c>
      <c r="H1535" s="45">
        <v>9140</v>
      </c>
      <c r="I1535" s="1" t="s">
        <v>23</v>
      </c>
      <c r="J1535" s="14" t="s">
        <v>2125</v>
      </c>
      <c r="K1535" t="str">
        <f t="shared" si="75"/>
        <v>Isoleren leidingen</v>
      </c>
      <c r="M1535" t="str">
        <f t="shared" si="76"/>
        <v>Sint-Elisabeth Ziekenhuis</v>
      </c>
      <c r="N1535" s="22">
        <f t="shared" si="77"/>
        <v>2</v>
      </c>
    </row>
    <row r="1536" spans="1:14" x14ac:dyDescent="0.3">
      <c r="A1536" s="1">
        <v>4190408568</v>
      </c>
      <c r="B1536" s="62">
        <v>2</v>
      </c>
      <c r="C1536" s="33">
        <v>418558166</v>
      </c>
      <c r="D1536" s="14" t="s">
        <v>2118</v>
      </c>
      <c r="E1536" s="22" t="s">
        <v>2119</v>
      </c>
      <c r="F1536" s="1" t="s">
        <v>2120</v>
      </c>
      <c r="G1536" s="1" t="s">
        <v>201</v>
      </c>
      <c r="H1536" s="45">
        <v>9000</v>
      </c>
      <c r="I1536" s="1" t="s">
        <v>23</v>
      </c>
      <c r="J1536" s="14" t="s">
        <v>2126</v>
      </c>
      <c r="K1536" t="str">
        <f t="shared" si="75"/>
        <v>Schrijnwerkrenovatie</v>
      </c>
      <c r="M1536" t="str">
        <f t="shared" si="76"/>
        <v>Sint-Elisabeth Ziekenhuis</v>
      </c>
      <c r="N1536" s="22">
        <f t="shared" si="77"/>
        <v>2</v>
      </c>
    </row>
    <row r="1537" spans="1:14" x14ac:dyDescent="0.3">
      <c r="A1537" s="1">
        <v>4190408568</v>
      </c>
      <c r="B1537" s="62">
        <v>2</v>
      </c>
      <c r="C1537" s="33">
        <v>418558166</v>
      </c>
      <c r="D1537" s="14" t="s">
        <v>2118</v>
      </c>
      <c r="E1537" s="22" t="s">
        <v>2119</v>
      </c>
      <c r="F1537" s="1" t="s">
        <v>2120</v>
      </c>
      <c r="G1537" s="1" t="s">
        <v>327</v>
      </c>
      <c r="H1537" s="45">
        <v>762</v>
      </c>
      <c r="I1537" s="1" t="s">
        <v>23</v>
      </c>
      <c r="J1537" s="14" t="s">
        <v>2127</v>
      </c>
      <c r="K1537" t="str">
        <f t="shared" si="75"/>
        <v>Regeltechn. verwarming</v>
      </c>
      <c r="M1537" t="str">
        <f t="shared" si="76"/>
        <v>Sint-Elisabeth Ziekenhuis</v>
      </c>
      <c r="N1537" s="22">
        <f t="shared" si="77"/>
        <v>2</v>
      </c>
    </row>
    <row r="1538" spans="1:14" x14ac:dyDescent="0.3">
      <c r="A1538" s="1">
        <v>4190408568</v>
      </c>
      <c r="B1538" s="62">
        <v>2</v>
      </c>
      <c r="C1538" s="33">
        <v>418558166</v>
      </c>
      <c r="D1538" s="14" t="s">
        <v>2118</v>
      </c>
      <c r="E1538" s="22" t="s">
        <v>2119</v>
      </c>
      <c r="F1538" s="1" t="s">
        <v>2120</v>
      </c>
      <c r="G1538" s="1" t="s">
        <v>46</v>
      </c>
      <c r="H1538" s="45">
        <v>397</v>
      </c>
      <c r="I1538" s="1" t="s">
        <v>23</v>
      </c>
      <c r="J1538" s="14" t="s">
        <v>2128</v>
      </c>
      <c r="K1538" t="str">
        <f t="shared" si="75"/>
        <v>Monitoring</v>
      </c>
      <c r="M1538" t="str">
        <f t="shared" si="76"/>
        <v>Sint-Elisabeth Ziekenhuis</v>
      </c>
      <c r="N1538" s="22">
        <f t="shared" si="77"/>
        <v>2</v>
      </c>
    </row>
    <row r="1539" spans="1:14" x14ac:dyDescent="0.3">
      <c r="A1539" s="1">
        <v>4190408568</v>
      </c>
      <c r="B1539" s="62">
        <v>2</v>
      </c>
      <c r="C1539" s="33">
        <v>418558166</v>
      </c>
      <c r="D1539" s="14" t="s">
        <v>2118</v>
      </c>
      <c r="E1539" s="22" t="s">
        <v>2119</v>
      </c>
      <c r="F1539" s="1" t="s">
        <v>2120</v>
      </c>
      <c r="G1539" s="1" t="s">
        <v>56</v>
      </c>
      <c r="H1539" s="20">
        <v>308</v>
      </c>
      <c r="I1539" s="1" t="s">
        <v>23</v>
      </c>
      <c r="J1539" s="20" t="s">
        <v>2129</v>
      </c>
      <c r="K1539" t="str">
        <f t="shared" si="75"/>
        <v>Overige</v>
      </c>
      <c r="M1539" t="str">
        <f t="shared" si="76"/>
        <v>Sint-Elisabeth Ziekenhuis</v>
      </c>
      <c r="N1539" s="22">
        <f t="shared" si="77"/>
        <v>2</v>
      </c>
    </row>
    <row r="1540" spans="1:14" x14ac:dyDescent="0.3">
      <c r="A1540" s="1">
        <v>4190709468</v>
      </c>
      <c r="B1540" s="62">
        <v>11</v>
      </c>
      <c r="C1540" s="33">
        <v>418588256</v>
      </c>
      <c r="D1540" s="14" t="s">
        <v>2130</v>
      </c>
      <c r="E1540" s="22" t="s">
        <v>2131</v>
      </c>
      <c r="F1540" s="1" t="s">
        <v>1874</v>
      </c>
      <c r="G1540" s="1" t="s">
        <v>210</v>
      </c>
      <c r="H1540" s="20">
        <v>24225</v>
      </c>
      <c r="I1540" s="1" t="s">
        <v>23</v>
      </c>
      <c r="J1540" s="20" t="s">
        <v>2135</v>
      </c>
      <c r="K1540" t="str">
        <f t="shared" si="75"/>
        <v>Stookplaatsrenovatie</v>
      </c>
      <c r="M1540" t="str">
        <f t="shared" si="76"/>
        <v>Arcade</v>
      </c>
      <c r="N1540" s="22">
        <f t="shared" si="77"/>
        <v>11</v>
      </c>
    </row>
    <row r="1541" spans="1:14" x14ac:dyDescent="0.3">
      <c r="A1541" s="1">
        <v>4190709468</v>
      </c>
      <c r="B1541" s="62">
        <v>11</v>
      </c>
      <c r="C1541" s="33">
        <v>418588256</v>
      </c>
      <c r="D1541" s="14" t="s">
        <v>2130</v>
      </c>
      <c r="E1541" s="22" t="s">
        <v>2131</v>
      </c>
      <c r="F1541" s="1" t="s">
        <v>1874</v>
      </c>
      <c r="G1541" s="1" t="s">
        <v>88</v>
      </c>
      <c r="H1541" s="20">
        <v>1365</v>
      </c>
      <c r="I1541" s="1" t="s">
        <v>23</v>
      </c>
      <c r="J1541" s="14" t="s">
        <v>2140</v>
      </c>
      <c r="K1541" t="str">
        <f t="shared" si="75"/>
        <v>Vervangen pompen</v>
      </c>
      <c r="M1541" t="str">
        <f t="shared" si="76"/>
        <v>Arcade</v>
      </c>
      <c r="N1541" s="22">
        <f t="shared" si="77"/>
        <v>11</v>
      </c>
    </row>
    <row r="1542" spans="1:14" x14ac:dyDescent="0.3">
      <c r="A1542" s="1">
        <v>4190709468</v>
      </c>
      <c r="B1542" s="62">
        <v>11</v>
      </c>
      <c r="C1542" s="33">
        <v>418588256</v>
      </c>
      <c r="D1542" s="14" t="s">
        <v>2132</v>
      </c>
      <c r="E1542" s="22" t="s">
        <v>2131</v>
      </c>
      <c r="F1542" s="1" t="s">
        <v>2133</v>
      </c>
      <c r="G1542" s="1" t="s">
        <v>210</v>
      </c>
      <c r="H1542" s="20">
        <v>34281</v>
      </c>
      <c r="I1542" s="1" t="s">
        <v>23</v>
      </c>
      <c r="J1542" s="20" t="s">
        <v>2134</v>
      </c>
      <c r="K1542" t="str">
        <f t="shared" si="75"/>
        <v>Stookplaatsrenovatie</v>
      </c>
      <c r="M1542" t="str">
        <f t="shared" si="76"/>
        <v>Poorthuis</v>
      </c>
      <c r="N1542" s="22">
        <f t="shared" si="77"/>
        <v>11</v>
      </c>
    </row>
    <row r="1543" spans="1:14" x14ac:dyDescent="0.3">
      <c r="A1543" s="1">
        <v>4190709468</v>
      </c>
      <c r="B1543" s="62">
        <v>11</v>
      </c>
      <c r="C1543" s="33">
        <v>418588256</v>
      </c>
      <c r="D1543" s="14" t="s">
        <v>2132</v>
      </c>
      <c r="E1543" s="22" t="s">
        <v>2131</v>
      </c>
      <c r="F1543" s="1" t="s">
        <v>2133</v>
      </c>
      <c r="G1543" s="1" t="s">
        <v>190</v>
      </c>
      <c r="H1543" s="20">
        <v>3900</v>
      </c>
      <c r="I1543" s="1" t="s">
        <v>23</v>
      </c>
      <c r="J1543" s="20" t="s">
        <v>2136</v>
      </c>
      <c r="K1543" t="str">
        <f t="shared" si="75"/>
        <v>Warmtepompen en koeling</v>
      </c>
      <c r="M1543" t="str">
        <f t="shared" si="76"/>
        <v>Poorthuis</v>
      </c>
      <c r="N1543" s="22">
        <f t="shared" si="77"/>
        <v>11</v>
      </c>
    </row>
    <row r="1544" spans="1:14" x14ac:dyDescent="0.3">
      <c r="A1544" s="1">
        <v>4190709468</v>
      </c>
      <c r="B1544" s="62">
        <v>11</v>
      </c>
      <c r="C1544" s="33">
        <v>418588256</v>
      </c>
      <c r="D1544" s="14" t="s">
        <v>2132</v>
      </c>
      <c r="E1544" s="22" t="s">
        <v>2131</v>
      </c>
      <c r="F1544" s="1" t="s">
        <v>2133</v>
      </c>
      <c r="G1544" s="1" t="s">
        <v>46</v>
      </c>
      <c r="H1544" s="20">
        <v>2260</v>
      </c>
      <c r="I1544" s="1" t="s">
        <v>23</v>
      </c>
      <c r="J1544" s="20" t="s">
        <v>2137</v>
      </c>
      <c r="K1544" t="str">
        <f t="shared" si="75"/>
        <v>Monitoring</v>
      </c>
      <c r="M1544" t="str">
        <f t="shared" si="76"/>
        <v>Poorthuis</v>
      </c>
      <c r="N1544" s="22">
        <f t="shared" si="77"/>
        <v>11</v>
      </c>
    </row>
    <row r="1545" spans="1:14" x14ac:dyDescent="0.3">
      <c r="A1545" s="1">
        <v>4190709468</v>
      </c>
      <c r="B1545" s="62">
        <v>11</v>
      </c>
      <c r="C1545" s="33">
        <v>418588256</v>
      </c>
      <c r="D1545" s="14" t="s">
        <v>2132</v>
      </c>
      <c r="E1545" s="22" t="s">
        <v>2131</v>
      </c>
      <c r="F1545" s="1" t="s">
        <v>2133</v>
      </c>
      <c r="G1545" s="1" t="s">
        <v>42</v>
      </c>
      <c r="H1545" s="20">
        <v>1800</v>
      </c>
      <c r="I1545" s="1" t="s">
        <v>23</v>
      </c>
      <c r="J1545" s="20" t="s">
        <v>2138</v>
      </c>
      <c r="K1545" t="str">
        <f t="shared" si="75"/>
        <v>Isoleren pompen/kranen/hydraulica</v>
      </c>
      <c r="M1545" t="str">
        <f t="shared" si="76"/>
        <v>Poorthuis</v>
      </c>
      <c r="N1545" s="22">
        <f t="shared" si="77"/>
        <v>11</v>
      </c>
    </row>
    <row r="1546" spans="1:14" x14ac:dyDescent="0.3">
      <c r="A1546" s="1">
        <v>4190709468</v>
      </c>
      <c r="B1546" s="62">
        <v>11</v>
      </c>
      <c r="C1546" s="33">
        <v>418588256</v>
      </c>
      <c r="D1546" s="14" t="s">
        <v>2132</v>
      </c>
      <c r="E1546" s="22" t="s">
        <v>2131</v>
      </c>
      <c r="F1546" s="1" t="s">
        <v>2133</v>
      </c>
      <c r="G1546" s="1" t="s">
        <v>88</v>
      </c>
      <c r="H1546" s="20">
        <v>1449</v>
      </c>
      <c r="I1546" s="1" t="s">
        <v>23</v>
      </c>
      <c r="J1546" s="20" t="s">
        <v>2139</v>
      </c>
      <c r="K1546" t="str">
        <f t="shared" si="75"/>
        <v>Vervangen pompen</v>
      </c>
      <c r="M1546" t="str">
        <f t="shared" si="76"/>
        <v>Poorthuis</v>
      </c>
      <c r="N1546" s="22">
        <f t="shared" si="77"/>
        <v>11</v>
      </c>
    </row>
    <row r="1547" spans="1:14" x14ac:dyDescent="0.3">
      <c r="A1547" s="1">
        <v>4191975403</v>
      </c>
      <c r="B1547" s="62">
        <v>7</v>
      </c>
      <c r="C1547" s="33">
        <v>418714851</v>
      </c>
      <c r="D1547" s="14" t="s">
        <v>2150</v>
      </c>
      <c r="E1547" s="22" t="s">
        <v>6276</v>
      </c>
      <c r="F1547" s="1" t="s">
        <v>2151</v>
      </c>
      <c r="G1547" s="1" t="s">
        <v>77</v>
      </c>
      <c r="H1547" s="20">
        <v>248</v>
      </c>
      <c r="I1547" s="1" t="s">
        <v>23</v>
      </c>
      <c r="J1547" s="14" t="s">
        <v>2152</v>
      </c>
      <c r="K1547" t="str">
        <f t="shared" si="75"/>
        <v>Isoleren leidingen</v>
      </c>
      <c r="M1547" t="str">
        <f t="shared" si="76"/>
        <v>Dagcentrum SHL</v>
      </c>
      <c r="N1547" s="22">
        <f t="shared" si="77"/>
        <v>7</v>
      </c>
    </row>
    <row r="1548" spans="1:14" x14ac:dyDescent="0.3">
      <c r="A1548" s="1">
        <v>4191975403</v>
      </c>
      <c r="B1548" s="62">
        <v>7</v>
      </c>
      <c r="C1548" s="33">
        <v>418714851</v>
      </c>
      <c r="D1548" s="14" t="s">
        <v>2150</v>
      </c>
      <c r="E1548" s="22" t="s">
        <v>6276</v>
      </c>
      <c r="F1548" s="1" t="s">
        <v>2151</v>
      </c>
      <c r="G1548" s="1" t="s">
        <v>77</v>
      </c>
      <c r="H1548" s="20">
        <v>123</v>
      </c>
      <c r="I1548" s="1" t="s">
        <v>23</v>
      </c>
      <c r="J1548" s="14" t="s">
        <v>2154</v>
      </c>
      <c r="K1548" t="str">
        <f t="shared" si="75"/>
        <v>Isoleren leidingen</v>
      </c>
      <c r="M1548" t="str">
        <f t="shared" si="76"/>
        <v>Dagcentrum SHL</v>
      </c>
      <c r="N1548" s="22">
        <f t="shared" si="77"/>
        <v>7</v>
      </c>
    </row>
    <row r="1549" spans="1:14" x14ac:dyDescent="0.3">
      <c r="A1549" s="1">
        <v>4191975403</v>
      </c>
      <c r="B1549" s="62">
        <v>7</v>
      </c>
      <c r="C1549" s="33">
        <v>418714851</v>
      </c>
      <c r="D1549" s="14" t="s">
        <v>2141</v>
      </c>
      <c r="E1549" s="22" t="s">
        <v>6276</v>
      </c>
      <c r="F1549" s="1" t="s">
        <v>2142</v>
      </c>
      <c r="G1549" s="1" t="s">
        <v>211</v>
      </c>
      <c r="H1549" s="20">
        <v>18900</v>
      </c>
      <c r="I1549" s="1" t="s">
        <v>23</v>
      </c>
      <c r="J1549" s="14" t="s">
        <v>2143</v>
      </c>
      <c r="K1549" t="str">
        <f t="shared" si="75"/>
        <v>Centraliseren verwarming</v>
      </c>
      <c r="M1549" t="str">
        <f t="shared" si="76"/>
        <v>Hoevestraat</v>
      </c>
      <c r="N1549" s="22">
        <f t="shared" si="77"/>
        <v>7</v>
      </c>
    </row>
    <row r="1550" spans="1:14" x14ac:dyDescent="0.3">
      <c r="A1550" s="1">
        <v>4191975403</v>
      </c>
      <c r="B1550" s="62">
        <v>7</v>
      </c>
      <c r="C1550" s="33">
        <v>418714851</v>
      </c>
      <c r="D1550" s="14" t="s">
        <v>2147</v>
      </c>
      <c r="E1550" s="22" t="s">
        <v>6276</v>
      </c>
      <c r="F1550" s="1" t="s">
        <v>2148</v>
      </c>
      <c r="G1550" s="1" t="s">
        <v>77</v>
      </c>
      <c r="H1550" s="20">
        <v>368</v>
      </c>
      <c r="I1550" s="1" t="s">
        <v>23</v>
      </c>
      <c r="J1550" s="14" t="s">
        <v>2149</v>
      </c>
      <c r="K1550" t="str">
        <f t="shared" si="75"/>
        <v>Isoleren leidingen</v>
      </c>
      <c r="M1550" t="str">
        <f t="shared" si="76"/>
        <v>PAV A+B</v>
      </c>
      <c r="N1550" s="22">
        <f t="shared" si="77"/>
        <v>7</v>
      </c>
    </row>
    <row r="1551" spans="1:14" x14ac:dyDescent="0.3">
      <c r="A1551" s="1">
        <v>4191975403</v>
      </c>
      <c r="B1551" s="62">
        <v>7</v>
      </c>
      <c r="C1551" s="33">
        <v>418714851</v>
      </c>
      <c r="D1551" s="14" t="s">
        <v>2147</v>
      </c>
      <c r="E1551" s="22" t="s">
        <v>6276</v>
      </c>
      <c r="F1551" s="1" t="s">
        <v>2148</v>
      </c>
      <c r="G1551" s="1" t="s">
        <v>77</v>
      </c>
      <c r="H1551" s="20">
        <v>133</v>
      </c>
      <c r="I1551" s="1" t="s">
        <v>23</v>
      </c>
      <c r="J1551" s="14" t="s">
        <v>2153</v>
      </c>
      <c r="K1551" t="str">
        <f t="shared" si="75"/>
        <v>Isoleren leidingen</v>
      </c>
      <c r="M1551" t="str">
        <f t="shared" si="76"/>
        <v>PAV A+B</v>
      </c>
      <c r="N1551" s="22">
        <f t="shared" si="77"/>
        <v>7</v>
      </c>
    </row>
    <row r="1552" spans="1:14" x14ac:dyDescent="0.3">
      <c r="A1552" s="1">
        <v>4191975403</v>
      </c>
      <c r="B1552" s="62">
        <v>7</v>
      </c>
      <c r="C1552" s="33">
        <v>418714851</v>
      </c>
      <c r="D1552" s="14" t="s">
        <v>2144</v>
      </c>
      <c r="E1552" s="22" t="s">
        <v>6276</v>
      </c>
      <c r="F1552" s="1" t="s">
        <v>2145</v>
      </c>
      <c r="G1552" s="1" t="s">
        <v>77</v>
      </c>
      <c r="H1552" s="20">
        <v>1197.9000000000001</v>
      </c>
      <c r="I1552" s="1" t="s">
        <v>23</v>
      </c>
      <c r="J1552" s="14" t="s">
        <v>2146</v>
      </c>
      <c r="K1552" t="str">
        <f t="shared" si="75"/>
        <v>Isoleren leidingen</v>
      </c>
      <c r="M1552" t="str">
        <f t="shared" si="76"/>
        <v>PAV C</v>
      </c>
      <c r="N1552" s="22">
        <f t="shared" si="77"/>
        <v>7</v>
      </c>
    </row>
    <row r="1553" spans="1:14" x14ac:dyDescent="0.3">
      <c r="A1553" s="1">
        <v>4191975403</v>
      </c>
      <c r="B1553" s="65">
        <v>7</v>
      </c>
      <c r="C1553" s="33">
        <v>418714851</v>
      </c>
      <c r="D1553" s="28" t="s">
        <v>2155</v>
      </c>
      <c r="E1553" s="22" t="s">
        <v>6276</v>
      </c>
      <c r="F1553" s="39" t="s">
        <v>2156</v>
      </c>
      <c r="G1553" s="39" t="s">
        <v>77</v>
      </c>
      <c r="H1553" s="29">
        <v>76</v>
      </c>
      <c r="I1553" s="1" t="s">
        <v>23</v>
      </c>
      <c r="J1553" s="28" t="s">
        <v>2157</v>
      </c>
      <c r="K1553" t="str">
        <f t="shared" si="75"/>
        <v>Isoleren leidingen</v>
      </c>
      <c r="M1553" t="str">
        <f t="shared" si="76"/>
        <v>Woonvorm SHL</v>
      </c>
      <c r="N1553" s="22">
        <f t="shared" si="77"/>
        <v>7</v>
      </c>
    </row>
    <row r="1554" spans="1:14" x14ac:dyDescent="0.3">
      <c r="A1554" s="1">
        <v>4195348629</v>
      </c>
      <c r="B1554" s="62">
        <v>2</v>
      </c>
      <c r="C1554" s="33">
        <v>419052173</v>
      </c>
      <c r="D1554" s="14" t="s">
        <v>2175</v>
      </c>
      <c r="E1554" s="22" t="s">
        <v>2169</v>
      </c>
      <c r="F1554" s="1" t="s">
        <v>2159</v>
      </c>
      <c r="G1554" s="1" t="s">
        <v>46</v>
      </c>
      <c r="H1554" s="45">
        <v>109271</v>
      </c>
      <c r="I1554" s="1" t="s">
        <v>23</v>
      </c>
      <c r="J1554" s="14" t="s">
        <v>2176</v>
      </c>
      <c r="K1554" t="str">
        <f t="shared" si="75"/>
        <v>Monitoring</v>
      </c>
      <c r="M1554" t="str">
        <f t="shared" si="76"/>
        <v>UZ Leuven - Campus Gasthuisberg</v>
      </c>
      <c r="N1554" s="22">
        <f t="shared" si="77"/>
        <v>2</v>
      </c>
    </row>
    <row r="1555" spans="1:14" x14ac:dyDescent="0.3">
      <c r="A1555" s="1">
        <v>4195348629</v>
      </c>
      <c r="B1555" s="62">
        <v>2</v>
      </c>
      <c r="C1555" s="33">
        <v>419052173</v>
      </c>
      <c r="D1555" s="14" t="s">
        <v>2177</v>
      </c>
      <c r="E1555" s="22" t="s">
        <v>2169</v>
      </c>
      <c r="F1555" s="1" t="s">
        <v>2159</v>
      </c>
      <c r="G1555" s="1" t="s">
        <v>56</v>
      </c>
      <c r="H1555" s="45">
        <v>94200</v>
      </c>
      <c r="I1555" s="1" t="s">
        <v>23</v>
      </c>
      <c r="J1555" s="14" t="s">
        <v>2178</v>
      </c>
      <c r="K1555" t="str">
        <f t="shared" si="75"/>
        <v>Overige</v>
      </c>
      <c r="M1555" t="str">
        <f t="shared" si="76"/>
        <v>UZ Leuven - Campus Gasthuisberg</v>
      </c>
      <c r="N1555" s="22">
        <f t="shared" si="77"/>
        <v>2</v>
      </c>
    </row>
    <row r="1556" spans="1:14" x14ac:dyDescent="0.3">
      <c r="A1556" s="1">
        <v>4195348629</v>
      </c>
      <c r="B1556" s="62">
        <v>8</v>
      </c>
      <c r="C1556" s="33">
        <v>419052173</v>
      </c>
      <c r="D1556" s="14" t="s">
        <v>2173</v>
      </c>
      <c r="E1556" s="22" t="s">
        <v>2169</v>
      </c>
      <c r="F1556" s="1" t="s">
        <v>2159</v>
      </c>
      <c r="G1556" s="1" t="s">
        <v>210</v>
      </c>
      <c r="H1556" s="45">
        <v>1080000</v>
      </c>
      <c r="I1556" s="1" t="s">
        <v>57</v>
      </c>
      <c r="J1556" s="14" t="s">
        <v>2174</v>
      </c>
      <c r="K1556" t="str">
        <f t="shared" si="75"/>
        <v>Stookplaatsrenovatie</v>
      </c>
      <c r="M1556" t="str">
        <f t="shared" si="76"/>
        <v>UZ Leuven - Campus Gasthuisberg</v>
      </c>
      <c r="N1556" s="22">
        <f t="shared" si="77"/>
        <v>8</v>
      </c>
    </row>
    <row r="1557" spans="1:14" x14ac:dyDescent="0.3">
      <c r="A1557" s="1">
        <v>4195348629</v>
      </c>
      <c r="B1557" s="62">
        <v>10</v>
      </c>
      <c r="C1557" s="33">
        <v>419052173</v>
      </c>
      <c r="D1557" s="14" t="s">
        <v>2171</v>
      </c>
      <c r="E1557" s="22" t="s">
        <v>2169</v>
      </c>
      <c r="F1557" s="1" t="s">
        <v>2159</v>
      </c>
      <c r="G1557" s="1" t="s">
        <v>148</v>
      </c>
      <c r="H1557" s="20">
        <v>224456</v>
      </c>
      <c r="I1557" s="1" t="s">
        <v>23</v>
      </c>
      <c r="J1557" s="14" t="s">
        <v>2172</v>
      </c>
      <c r="K1557" t="str">
        <f t="shared" si="75"/>
        <v>Renovatie SWW</v>
      </c>
      <c r="M1557" t="str">
        <f t="shared" si="76"/>
        <v>UZ Leuven - Campus Gasthuisberg</v>
      </c>
      <c r="N1557" s="22">
        <f t="shared" si="77"/>
        <v>10</v>
      </c>
    </row>
    <row r="1558" spans="1:14" x14ac:dyDescent="0.3">
      <c r="A1558" s="1">
        <v>4195348629</v>
      </c>
      <c r="B1558" s="62">
        <v>12</v>
      </c>
      <c r="C1558" s="33">
        <v>419052173</v>
      </c>
      <c r="D1558" s="14" t="s">
        <v>2168</v>
      </c>
      <c r="E1558" s="22" t="s">
        <v>2169</v>
      </c>
      <c r="F1558" s="1" t="s">
        <v>2159</v>
      </c>
      <c r="G1558" s="1" t="s">
        <v>211</v>
      </c>
      <c r="H1558" s="20">
        <v>333000</v>
      </c>
      <c r="I1558" s="1" t="s">
        <v>23</v>
      </c>
      <c r="J1558" s="14" t="s">
        <v>2170</v>
      </c>
      <c r="K1558" t="str">
        <f t="shared" si="75"/>
        <v>Centraliseren verwarming</v>
      </c>
      <c r="M1558" t="str">
        <f t="shared" si="76"/>
        <v>UZ Leuven - Campus Gasthuisberg</v>
      </c>
      <c r="N1558" s="22">
        <f t="shared" si="77"/>
        <v>12</v>
      </c>
    </row>
    <row r="1559" spans="1:14" x14ac:dyDescent="0.3">
      <c r="A1559" s="1">
        <v>4195348629</v>
      </c>
      <c r="B1559" s="62" t="s">
        <v>324</v>
      </c>
      <c r="C1559" s="33">
        <v>419052173</v>
      </c>
      <c r="D1559" s="14" t="s">
        <v>2158</v>
      </c>
      <c r="E1559" s="22" t="s">
        <v>2169</v>
      </c>
      <c r="F1559" s="1" t="s">
        <v>2159</v>
      </c>
      <c r="G1559" s="1" t="s">
        <v>329</v>
      </c>
      <c r="H1559" s="20">
        <v>6690000</v>
      </c>
      <c r="I1559" s="1" t="s">
        <v>57</v>
      </c>
      <c r="J1559" s="14" t="s">
        <v>2160</v>
      </c>
      <c r="K1559" t="str">
        <f t="shared" si="75"/>
        <v>Relighting/relamping</v>
      </c>
      <c r="M1559" t="str">
        <f t="shared" si="76"/>
        <v>UZ Leuven - Campus Gasthuisberg</v>
      </c>
      <c r="N1559" s="22" t="str">
        <f t="shared" si="77"/>
        <v>6c</v>
      </c>
    </row>
    <row r="1560" spans="1:14" x14ac:dyDescent="0.3">
      <c r="A1560" s="1">
        <v>4195348629</v>
      </c>
      <c r="B1560" s="62" t="s">
        <v>324</v>
      </c>
      <c r="C1560" s="33">
        <v>419052173</v>
      </c>
      <c r="D1560" s="14" t="s">
        <v>2158</v>
      </c>
      <c r="E1560" s="22" t="s">
        <v>2169</v>
      </c>
      <c r="F1560" s="1" t="s">
        <v>2159</v>
      </c>
      <c r="G1560" s="1" t="s">
        <v>201</v>
      </c>
      <c r="H1560" s="20">
        <v>1020000</v>
      </c>
      <c r="I1560" s="1" t="s">
        <v>57</v>
      </c>
      <c r="J1560" s="14" t="s">
        <v>2161</v>
      </c>
      <c r="K1560" t="str">
        <f t="shared" si="75"/>
        <v>Schrijnwerkrenovatie</v>
      </c>
      <c r="M1560" t="str">
        <f t="shared" si="76"/>
        <v>UZ Leuven - Campus Gasthuisberg</v>
      </c>
      <c r="N1560" s="22" t="str">
        <f t="shared" si="77"/>
        <v>6c</v>
      </c>
    </row>
    <row r="1561" spans="1:14" x14ac:dyDescent="0.3">
      <c r="A1561" s="1">
        <v>4195348629</v>
      </c>
      <c r="B1561" s="62" t="s">
        <v>324</v>
      </c>
      <c r="C1561" s="33">
        <v>419052173</v>
      </c>
      <c r="D1561" s="14" t="s">
        <v>2162</v>
      </c>
      <c r="E1561" s="22" t="s">
        <v>2169</v>
      </c>
      <c r="F1561" s="1" t="s">
        <v>2159</v>
      </c>
      <c r="G1561" s="1" t="s">
        <v>320</v>
      </c>
      <c r="H1561" s="20">
        <v>13800</v>
      </c>
      <c r="I1561" s="1" t="s">
        <v>23</v>
      </c>
      <c r="J1561" s="14" t="s">
        <v>2163</v>
      </c>
      <c r="K1561" t="str">
        <f t="shared" si="75"/>
        <v>Regeltechn. ventilatie</v>
      </c>
      <c r="M1561" t="str">
        <f t="shared" si="76"/>
        <v>UZ Leuven - Campus Gasthuisberg</v>
      </c>
      <c r="N1561" s="22" t="str">
        <f t="shared" si="77"/>
        <v>6c</v>
      </c>
    </row>
    <row r="1562" spans="1:14" x14ac:dyDescent="0.3">
      <c r="A1562" s="1">
        <v>4195348629</v>
      </c>
      <c r="B1562" s="62" t="s">
        <v>324</v>
      </c>
      <c r="C1562" s="33">
        <v>419052173</v>
      </c>
      <c r="D1562" s="14" t="s">
        <v>2162</v>
      </c>
      <c r="E1562" s="22" t="s">
        <v>2169</v>
      </c>
      <c r="F1562" s="1" t="s">
        <v>2159</v>
      </c>
      <c r="G1562" s="1" t="s">
        <v>320</v>
      </c>
      <c r="H1562" s="20">
        <v>10800</v>
      </c>
      <c r="I1562" s="1" t="s">
        <v>23</v>
      </c>
      <c r="J1562" s="14" t="s">
        <v>2164</v>
      </c>
      <c r="K1562" t="str">
        <f t="shared" si="75"/>
        <v>Regeltechn. ventilatie</v>
      </c>
      <c r="M1562" t="str">
        <f t="shared" si="76"/>
        <v>UZ Leuven - Campus Gasthuisberg</v>
      </c>
      <c r="N1562" s="22" t="str">
        <f t="shared" si="77"/>
        <v>6c</v>
      </c>
    </row>
    <row r="1563" spans="1:14" x14ac:dyDescent="0.3">
      <c r="A1563" s="1">
        <v>4195348629</v>
      </c>
      <c r="B1563" s="62" t="s">
        <v>324</v>
      </c>
      <c r="C1563" s="33">
        <v>419052173</v>
      </c>
      <c r="D1563" s="14" t="s">
        <v>2162</v>
      </c>
      <c r="E1563" s="22" t="s">
        <v>2169</v>
      </c>
      <c r="F1563" s="1" t="s">
        <v>2159</v>
      </c>
      <c r="G1563" s="1" t="s">
        <v>327</v>
      </c>
      <c r="H1563" s="20">
        <v>5784</v>
      </c>
      <c r="I1563" s="1" t="s">
        <v>23</v>
      </c>
      <c r="J1563" s="14" t="s">
        <v>2165</v>
      </c>
      <c r="K1563" t="str">
        <f t="shared" si="75"/>
        <v>Regeltechn. verwarming</v>
      </c>
      <c r="M1563" t="str">
        <f t="shared" si="76"/>
        <v>UZ Leuven - Campus Gasthuisberg</v>
      </c>
      <c r="N1563" s="22" t="str">
        <f t="shared" si="77"/>
        <v>6c</v>
      </c>
    </row>
    <row r="1564" spans="1:14" x14ac:dyDescent="0.3">
      <c r="A1564" s="1">
        <v>4195348629</v>
      </c>
      <c r="B1564" s="62" t="s">
        <v>324</v>
      </c>
      <c r="C1564" s="33">
        <v>419052173</v>
      </c>
      <c r="D1564" s="14" t="s">
        <v>2162</v>
      </c>
      <c r="E1564" s="22" t="s">
        <v>2169</v>
      </c>
      <c r="F1564" s="1" t="s">
        <v>2159</v>
      </c>
      <c r="G1564" s="1" t="s">
        <v>320</v>
      </c>
      <c r="H1564" s="20">
        <v>3587</v>
      </c>
      <c r="I1564" s="1" t="s">
        <v>23</v>
      </c>
      <c r="J1564" s="14" t="s">
        <v>2166</v>
      </c>
      <c r="K1564" t="str">
        <f t="shared" si="75"/>
        <v>Regeltechn. ventilatie</v>
      </c>
      <c r="M1564" t="str">
        <f t="shared" si="76"/>
        <v>UZ Leuven - Campus Gasthuisberg</v>
      </c>
      <c r="N1564" s="22" t="str">
        <f t="shared" si="77"/>
        <v>6c</v>
      </c>
    </row>
    <row r="1565" spans="1:14" x14ac:dyDescent="0.3">
      <c r="A1565" s="1">
        <v>4195348629</v>
      </c>
      <c r="B1565" s="62" t="s">
        <v>324</v>
      </c>
      <c r="C1565" s="33">
        <v>419052173</v>
      </c>
      <c r="D1565" s="14" t="s">
        <v>2162</v>
      </c>
      <c r="E1565" s="22" t="s">
        <v>2169</v>
      </c>
      <c r="F1565" s="1" t="s">
        <v>2159</v>
      </c>
      <c r="G1565" s="1" t="s">
        <v>320</v>
      </c>
      <c r="H1565" s="20">
        <v>1380</v>
      </c>
      <c r="I1565" s="1" t="s">
        <v>23</v>
      </c>
      <c r="J1565" s="20" t="s">
        <v>2167</v>
      </c>
      <c r="K1565" t="str">
        <f t="shared" si="75"/>
        <v>Regeltechn. ventilatie</v>
      </c>
      <c r="M1565" t="str">
        <f t="shared" si="76"/>
        <v>UZ Leuven - Campus Gasthuisberg</v>
      </c>
      <c r="N1565" s="22" t="str">
        <f t="shared" si="77"/>
        <v>6c</v>
      </c>
    </row>
    <row r="1566" spans="1:14" x14ac:dyDescent="0.3">
      <c r="A1566" s="1">
        <v>4195645581</v>
      </c>
      <c r="B1566" s="62">
        <v>2</v>
      </c>
      <c r="C1566" s="33">
        <v>419081867</v>
      </c>
      <c r="D1566" s="14" t="s">
        <v>2184</v>
      </c>
      <c r="E1566" s="22" t="s">
        <v>6277</v>
      </c>
      <c r="F1566" s="1" t="s">
        <v>2185</v>
      </c>
      <c r="G1566" s="1" t="s">
        <v>210</v>
      </c>
      <c r="H1566" s="20">
        <v>262</v>
      </c>
      <c r="I1566" s="1" t="s">
        <v>23</v>
      </c>
      <c r="J1566" s="14" t="s">
        <v>2186</v>
      </c>
      <c r="K1566" t="str">
        <f t="shared" si="75"/>
        <v>Stookplaatsrenovatie</v>
      </c>
      <c r="M1566" t="str">
        <f t="shared" si="76"/>
        <v>Aanleunwoningen</v>
      </c>
      <c r="N1566" s="22">
        <f t="shared" si="77"/>
        <v>2</v>
      </c>
    </row>
    <row r="1567" spans="1:14" x14ac:dyDescent="0.3">
      <c r="A1567" s="1">
        <v>4195645581</v>
      </c>
      <c r="B1567" s="62">
        <v>2</v>
      </c>
      <c r="C1567" s="33">
        <v>419081867</v>
      </c>
      <c r="D1567" s="14" t="s">
        <v>2179</v>
      </c>
      <c r="E1567" s="22" t="s">
        <v>6277</v>
      </c>
      <c r="F1567" s="1" t="s">
        <v>2180</v>
      </c>
      <c r="G1567" s="1" t="s">
        <v>210</v>
      </c>
      <c r="H1567" s="45">
        <v>4509</v>
      </c>
      <c r="I1567" s="1" t="s">
        <v>23</v>
      </c>
      <c r="J1567" s="14" t="s">
        <v>2181</v>
      </c>
      <c r="K1567" t="str">
        <f t="shared" si="75"/>
        <v>Stookplaatsrenovatie</v>
      </c>
      <c r="M1567" t="str">
        <f t="shared" si="76"/>
        <v>Sporthal</v>
      </c>
      <c r="N1567" s="22">
        <f t="shared" si="77"/>
        <v>2</v>
      </c>
    </row>
    <row r="1568" spans="1:14" x14ac:dyDescent="0.3">
      <c r="A1568" s="1">
        <v>4195645581</v>
      </c>
      <c r="B1568" s="62">
        <v>2</v>
      </c>
      <c r="C1568" s="33">
        <v>419081867</v>
      </c>
      <c r="D1568" s="14" t="s">
        <v>2182</v>
      </c>
      <c r="E1568" s="22" t="s">
        <v>6277</v>
      </c>
      <c r="F1568" s="1" t="s">
        <v>2180</v>
      </c>
      <c r="G1568" s="1" t="s">
        <v>62</v>
      </c>
      <c r="H1568" s="45">
        <v>3569</v>
      </c>
      <c r="I1568" s="1" t="s">
        <v>23</v>
      </c>
      <c r="J1568" s="14" t="s">
        <v>2183</v>
      </c>
      <c r="K1568" t="str">
        <f t="shared" si="75"/>
        <v>Muurisolatie</v>
      </c>
      <c r="M1568" t="str">
        <f t="shared" si="76"/>
        <v>Sporthal</v>
      </c>
      <c r="N1568" s="22">
        <f t="shared" si="77"/>
        <v>2</v>
      </c>
    </row>
    <row r="1569" spans="1:14" x14ac:dyDescent="0.3">
      <c r="A1569" s="1">
        <v>4197410394</v>
      </c>
      <c r="B1569" s="62">
        <v>13</v>
      </c>
      <c r="C1569" s="33">
        <v>419258348</v>
      </c>
      <c r="D1569" s="14" t="s">
        <v>6116</v>
      </c>
      <c r="E1569" s="22" t="s">
        <v>6100</v>
      </c>
      <c r="F1569" s="1" t="s">
        <v>6117</v>
      </c>
      <c r="G1569" s="1" t="s">
        <v>77</v>
      </c>
      <c r="H1569" s="14">
        <v>1281</v>
      </c>
      <c r="I1569" s="1" t="s">
        <v>23</v>
      </c>
      <c r="J1569" s="20" t="s">
        <v>6118</v>
      </c>
      <c r="K1569" t="str">
        <f t="shared" si="75"/>
        <v>Isoleren leidingen</v>
      </c>
      <c r="M1569" t="str">
        <f t="shared" si="76"/>
        <v>Beeklaan 79</v>
      </c>
      <c r="N1569" s="22">
        <f t="shared" si="77"/>
        <v>13</v>
      </c>
    </row>
    <row r="1570" spans="1:14" x14ac:dyDescent="0.3">
      <c r="A1570" s="1">
        <v>4197410394</v>
      </c>
      <c r="B1570" s="62">
        <v>13</v>
      </c>
      <c r="C1570" s="33">
        <v>419258348</v>
      </c>
      <c r="D1570" s="14" t="s">
        <v>6112</v>
      </c>
      <c r="E1570" s="22" t="s">
        <v>6100</v>
      </c>
      <c r="F1570" s="1" t="s">
        <v>6113</v>
      </c>
      <c r="G1570" s="1" t="s">
        <v>201</v>
      </c>
      <c r="H1570" s="14">
        <v>58380</v>
      </c>
      <c r="I1570" s="1" t="s">
        <v>23</v>
      </c>
      <c r="J1570" s="20" t="s">
        <v>6114</v>
      </c>
      <c r="K1570" t="str">
        <f t="shared" si="75"/>
        <v>Schrijnwerkrenovatie</v>
      </c>
      <c r="M1570" t="str">
        <f t="shared" si="76"/>
        <v>Blokkestraat 29</v>
      </c>
      <c r="N1570" s="22">
        <f t="shared" si="77"/>
        <v>13</v>
      </c>
    </row>
    <row r="1571" spans="1:14" x14ac:dyDescent="0.3">
      <c r="A1571" s="1">
        <v>4197410394</v>
      </c>
      <c r="B1571" s="62">
        <v>13</v>
      </c>
      <c r="C1571" s="33">
        <v>419258348</v>
      </c>
      <c r="D1571" s="14" t="s">
        <v>6112</v>
      </c>
      <c r="E1571" s="22" t="s">
        <v>6100</v>
      </c>
      <c r="F1571" s="1" t="s">
        <v>6113</v>
      </c>
      <c r="G1571" s="1" t="s">
        <v>210</v>
      </c>
      <c r="H1571" s="14">
        <v>9163.2000000000007</v>
      </c>
      <c r="I1571" s="1" t="s">
        <v>23</v>
      </c>
      <c r="J1571" s="20" t="s">
        <v>6115</v>
      </c>
      <c r="K1571" t="str">
        <f t="shared" si="75"/>
        <v>Stookplaatsrenovatie</v>
      </c>
      <c r="M1571" t="str">
        <f t="shared" si="76"/>
        <v>Blokkestraat 29</v>
      </c>
      <c r="N1571" s="22">
        <f t="shared" si="77"/>
        <v>13</v>
      </c>
    </row>
    <row r="1572" spans="1:14" x14ac:dyDescent="0.3">
      <c r="A1572" s="1">
        <v>4197410394</v>
      </c>
      <c r="B1572" s="62">
        <v>13</v>
      </c>
      <c r="C1572" s="33">
        <v>419258348</v>
      </c>
      <c r="D1572" s="14" t="s">
        <v>6119</v>
      </c>
      <c r="E1572" s="22" t="s">
        <v>6100</v>
      </c>
      <c r="F1572" s="1" t="s">
        <v>6120</v>
      </c>
      <c r="G1572" s="1" t="s">
        <v>195</v>
      </c>
      <c r="H1572" s="14">
        <v>4680</v>
      </c>
      <c r="I1572" s="1" t="s">
        <v>23</v>
      </c>
      <c r="J1572" s="20" t="s">
        <v>6121</v>
      </c>
      <c r="K1572" t="str">
        <f t="shared" si="75"/>
        <v>Dakisolatie</v>
      </c>
      <c r="M1572" t="str">
        <f t="shared" si="76"/>
        <v>Julius Sabbestraat 45</v>
      </c>
      <c r="N1572" s="22">
        <f t="shared" si="77"/>
        <v>13</v>
      </c>
    </row>
    <row r="1573" spans="1:14" x14ac:dyDescent="0.3">
      <c r="A1573" s="1">
        <v>4197410394</v>
      </c>
      <c r="B1573" s="62">
        <v>13</v>
      </c>
      <c r="C1573" s="33">
        <v>419258348</v>
      </c>
      <c r="D1573" s="14" t="s">
        <v>6104</v>
      </c>
      <c r="E1573" s="22" t="s">
        <v>6100</v>
      </c>
      <c r="F1573" s="1" t="s">
        <v>6105</v>
      </c>
      <c r="G1573" s="1" t="s">
        <v>210</v>
      </c>
      <c r="H1573" s="14">
        <v>9273</v>
      </c>
      <c r="I1573" s="1" t="s">
        <v>23</v>
      </c>
      <c r="J1573" s="20" t="s">
        <v>6106</v>
      </c>
      <c r="K1573" t="str">
        <f t="shared" si="75"/>
        <v>Stookplaatsrenovatie</v>
      </c>
      <c r="M1573" t="str">
        <f t="shared" si="76"/>
        <v>Kerkhofstraat 44</v>
      </c>
      <c r="N1573" s="22">
        <f t="shared" si="77"/>
        <v>13</v>
      </c>
    </row>
    <row r="1574" spans="1:14" x14ac:dyDescent="0.3">
      <c r="A1574" s="1">
        <v>4197410394</v>
      </c>
      <c r="B1574" s="62">
        <v>13</v>
      </c>
      <c r="C1574" s="33">
        <v>419258348</v>
      </c>
      <c r="D1574" s="14" t="s">
        <v>6104</v>
      </c>
      <c r="E1574" s="22" t="s">
        <v>6100</v>
      </c>
      <c r="F1574" s="1" t="s">
        <v>6105</v>
      </c>
      <c r="G1574" s="1" t="s">
        <v>195</v>
      </c>
      <c r="H1574" s="14">
        <v>1780</v>
      </c>
      <c r="I1574" s="1" t="s">
        <v>23</v>
      </c>
      <c r="J1574" s="20" t="s">
        <v>6107</v>
      </c>
      <c r="K1574" t="str">
        <f t="shared" si="75"/>
        <v>Dakisolatie</v>
      </c>
      <c r="M1574" t="str">
        <f t="shared" si="76"/>
        <v>Kerkhofstraat 44</v>
      </c>
      <c r="N1574" s="22">
        <f t="shared" si="77"/>
        <v>13</v>
      </c>
    </row>
    <row r="1575" spans="1:14" x14ac:dyDescent="0.3">
      <c r="A1575" s="1">
        <v>4197410394</v>
      </c>
      <c r="B1575" s="62">
        <v>13</v>
      </c>
      <c r="C1575" s="33">
        <v>419258348</v>
      </c>
      <c r="D1575" s="14" t="s">
        <v>6099</v>
      </c>
      <c r="E1575" s="22" t="s">
        <v>6100</v>
      </c>
      <c r="F1575" s="1" t="s">
        <v>6101</v>
      </c>
      <c r="G1575" s="1" t="s">
        <v>210</v>
      </c>
      <c r="H1575" s="14">
        <v>13282.8</v>
      </c>
      <c r="I1575" s="1" t="s">
        <v>23</v>
      </c>
      <c r="J1575" s="20" t="s">
        <v>6102</v>
      </c>
      <c r="K1575" t="str">
        <f t="shared" si="75"/>
        <v>Stookplaatsrenovatie</v>
      </c>
      <c r="M1575" t="str">
        <f t="shared" si="76"/>
        <v>Oudenaardsesteenweg 102</v>
      </c>
      <c r="N1575" s="22">
        <f t="shared" si="77"/>
        <v>13</v>
      </c>
    </row>
    <row r="1576" spans="1:14" x14ac:dyDescent="0.3">
      <c r="A1576" s="1">
        <v>4197410394</v>
      </c>
      <c r="B1576" s="62">
        <v>13</v>
      </c>
      <c r="C1576" s="33">
        <v>419258348</v>
      </c>
      <c r="D1576" s="14" t="s">
        <v>6099</v>
      </c>
      <c r="E1576" s="22" t="s">
        <v>6100</v>
      </c>
      <c r="F1576" s="1" t="s">
        <v>6101</v>
      </c>
      <c r="G1576" s="1" t="s">
        <v>195</v>
      </c>
      <c r="H1576" s="14">
        <v>6150</v>
      </c>
      <c r="I1576" s="1" t="s">
        <v>23</v>
      </c>
      <c r="J1576" s="20" t="s">
        <v>6103</v>
      </c>
      <c r="K1576" t="str">
        <f t="shared" si="75"/>
        <v>Dakisolatie</v>
      </c>
      <c r="M1576" t="str">
        <f t="shared" si="76"/>
        <v>Oudenaardsesteenweg 102</v>
      </c>
      <c r="N1576" s="22">
        <f t="shared" si="77"/>
        <v>13</v>
      </c>
    </row>
    <row r="1577" spans="1:14" x14ac:dyDescent="0.3">
      <c r="A1577" s="1">
        <v>4197410394</v>
      </c>
      <c r="B1577" s="62">
        <v>13</v>
      </c>
      <c r="C1577" s="33">
        <v>419258348</v>
      </c>
      <c r="D1577" s="14" t="s">
        <v>6108</v>
      </c>
      <c r="E1577" s="22" t="s">
        <v>6100</v>
      </c>
      <c r="F1577" s="1" t="s">
        <v>6109</v>
      </c>
      <c r="G1577" s="1" t="s">
        <v>210</v>
      </c>
      <c r="H1577" s="14">
        <v>26100</v>
      </c>
      <c r="I1577" s="1" t="s">
        <v>23</v>
      </c>
      <c r="J1577" s="20" t="s">
        <v>6110</v>
      </c>
      <c r="K1577" t="str">
        <f t="shared" si="75"/>
        <v>Stookplaatsrenovatie</v>
      </c>
      <c r="M1577" t="str">
        <f t="shared" si="76"/>
        <v>Sint Denijseweg 71</v>
      </c>
      <c r="N1577" s="22">
        <f t="shared" si="77"/>
        <v>13</v>
      </c>
    </row>
    <row r="1578" spans="1:14" x14ac:dyDescent="0.3">
      <c r="A1578" s="1">
        <v>4197410394</v>
      </c>
      <c r="B1578" s="62">
        <v>13</v>
      </c>
      <c r="C1578" s="33">
        <v>419258348</v>
      </c>
      <c r="D1578" s="14" t="s">
        <v>6108</v>
      </c>
      <c r="E1578" s="22" t="s">
        <v>6100</v>
      </c>
      <c r="F1578" s="1" t="s">
        <v>6109</v>
      </c>
      <c r="G1578" s="1" t="s">
        <v>42</v>
      </c>
      <c r="H1578" s="14">
        <v>1964</v>
      </c>
      <c r="I1578" s="1" t="s">
        <v>23</v>
      </c>
      <c r="J1578" s="20" t="s">
        <v>6111</v>
      </c>
      <c r="K1578" t="str">
        <f t="shared" si="75"/>
        <v>Isoleren pompen/kranen/hydraulica</v>
      </c>
      <c r="M1578" t="str">
        <f t="shared" si="76"/>
        <v>Sint Denijseweg 71</v>
      </c>
      <c r="N1578" s="22">
        <f t="shared" si="77"/>
        <v>13</v>
      </c>
    </row>
    <row r="1579" spans="1:14" x14ac:dyDescent="0.3">
      <c r="A1579" s="1">
        <v>4197410394</v>
      </c>
      <c r="B1579" s="62">
        <v>13</v>
      </c>
      <c r="C1579" s="33">
        <v>419258348</v>
      </c>
      <c r="D1579" s="14" t="s">
        <v>6122</v>
      </c>
      <c r="E1579" s="22" t="s">
        <v>6100</v>
      </c>
      <c r="F1579" s="1" t="s">
        <v>6123</v>
      </c>
      <c r="G1579" s="1" t="s">
        <v>190</v>
      </c>
      <c r="H1579" s="14">
        <v>57319</v>
      </c>
      <c r="I1579" s="1" t="s">
        <v>23</v>
      </c>
      <c r="J1579" s="20" t="s">
        <v>6124</v>
      </c>
      <c r="K1579" t="str">
        <f t="shared" si="75"/>
        <v>Warmtepompen en koeling</v>
      </c>
      <c r="M1579" t="str">
        <f t="shared" si="76"/>
        <v>St Denijseweg 73</v>
      </c>
      <c r="N1579" s="22">
        <f t="shared" si="77"/>
        <v>13</v>
      </c>
    </row>
    <row r="1580" spans="1:14" x14ac:dyDescent="0.3">
      <c r="A1580" s="1">
        <v>4198676329</v>
      </c>
      <c r="B1580" s="62">
        <v>4</v>
      </c>
      <c r="C1580" s="33">
        <v>419384943</v>
      </c>
      <c r="D1580" s="14" t="s">
        <v>2215</v>
      </c>
      <c r="E1580" s="22" t="s">
        <v>2198</v>
      </c>
      <c r="F1580" s="1" t="s">
        <v>2193</v>
      </c>
      <c r="G1580" s="1" t="s">
        <v>210</v>
      </c>
      <c r="H1580" s="20">
        <v>18248</v>
      </c>
      <c r="I1580" s="1" t="s">
        <v>23</v>
      </c>
      <c r="J1580" s="14" t="s">
        <v>2216</v>
      </c>
      <c r="K1580" t="str">
        <f t="shared" si="75"/>
        <v>Stookplaatsrenovatie</v>
      </c>
      <c r="M1580" t="str">
        <f t="shared" si="76"/>
        <v>De kleine Vos Gebouw A</v>
      </c>
      <c r="N1580" s="22">
        <f t="shared" si="77"/>
        <v>4</v>
      </c>
    </row>
    <row r="1581" spans="1:14" x14ac:dyDescent="0.3">
      <c r="A1581" s="1">
        <v>4198676329</v>
      </c>
      <c r="B1581" s="62">
        <v>4</v>
      </c>
      <c r="C1581" s="33">
        <v>419384943</v>
      </c>
      <c r="D1581" s="14" t="s">
        <v>2215</v>
      </c>
      <c r="E1581" s="22" t="s">
        <v>2198</v>
      </c>
      <c r="F1581" s="1" t="s">
        <v>2193</v>
      </c>
      <c r="G1581" s="1" t="s">
        <v>210</v>
      </c>
      <c r="H1581" s="20">
        <v>15284</v>
      </c>
      <c r="I1581" s="1" t="s">
        <v>23</v>
      </c>
      <c r="J1581" s="14" t="s">
        <v>2217</v>
      </c>
      <c r="K1581" t="str">
        <f t="shared" si="75"/>
        <v>Stookplaatsrenovatie</v>
      </c>
      <c r="M1581" t="str">
        <f t="shared" si="76"/>
        <v>De kleine Vos Gebouw A</v>
      </c>
      <c r="N1581" s="22">
        <f t="shared" si="77"/>
        <v>4</v>
      </c>
    </row>
    <row r="1582" spans="1:14" x14ac:dyDescent="0.3">
      <c r="A1582" s="1">
        <v>4198676329</v>
      </c>
      <c r="B1582" s="62">
        <v>4</v>
      </c>
      <c r="C1582" s="33">
        <v>419384943</v>
      </c>
      <c r="D1582" s="14" t="s">
        <v>2215</v>
      </c>
      <c r="E1582" s="22" t="s">
        <v>2198</v>
      </c>
      <c r="F1582" s="1" t="s">
        <v>2193</v>
      </c>
      <c r="G1582" s="1" t="s">
        <v>1280</v>
      </c>
      <c r="H1582" s="20">
        <v>15052</v>
      </c>
      <c r="I1582" s="1" t="s">
        <v>23</v>
      </c>
      <c r="J1582" s="14" t="s">
        <v>2218</v>
      </c>
      <c r="K1582" t="str">
        <f t="shared" si="75"/>
        <v>WKK</v>
      </c>
      <c r="M1582" t="str">
        <f t="shared" si="76"/>
        <v>De kleine Vos Gebouw A</v>
      </c>
      <c r="N1582" s="22">
        <f t="shared" si="77"/>
        <v>4</v>
      </c>
    </row>
    <row r="1583" spans="1:14" x14ac:dyDescent="0.3">
      <c r="A1583" s="1">
        <v>4198676329</v>
      </c>
      <c r="B1583" s="62">
        <v>4</v>
      </c>
      <c r="C1583" s="33">
        <v>419384943</v>
      </c>
      <c r="D1583" s="14" t="s">
        <v>2215</v>
      </c>
      <c r="E1583" s="22" t="s">
        <v>2198</v>
      </c>
      <c r="F1583" s="1" t="s">
        <v>2193</v>
      </c>
      <c r="G1583" s="1" t="s">
        <v>42</v>
      </c>
      <c r="H1583" s="20">
        <v>649</v>
      </c>
      <c r="I1583" s="1" t="s">
        <v>23</v>
      </c>
      <c r="J1583" s="14" t="s">
        <v>2226</v>
      </c>
      <c r="K1583" t="str">
        <f t="shared" si="75"/>
        <v>Isoleren pompen/kranen/hydraulica</v>
      </c>
      <c r="M1583" t="str">
        <f t="shared" si="76"/>
        <v>De kleine Vos Gebouw A</v>
      </c>
      <c r="N1583" s="22">
        <f t="shared" si="77"/>
        <v>4</v>
      </c>
    </row>
    <row r="1584" spans="1:14" x14ac:dyDescent="0.3">
      <c r="A1584" s="1">
        <v>4198676329</v>
      </c>
      <c r="B1584" s="62">
        <v>4</v>
      </c>
      <c r="C1584" s="33">
        <v>419384943</v>
      </c>
      <c r="D1584" s="14" t="s">
        <v>2215</v>
      </c>
      <c r="E1584" s="22" t="s">
        <v>2198</v>
      </c>
      <c r="F1584" s="1" t="s">
        <v>2193</v>
      </c>
      <c r="G1584" s="1" t="s">
        <v>327</v>
      </c>
      <c r="H1584" s="20">
        <v>510</v>
      </c>
      <c r="I1584" s="1" t="s">
        <v>23</v>
      </c>
      <c r="J1584" s="14" t="s">
        <v>2227</v>
      </c>
      <c r="K1584" t="str">
        <f t="shared" si="75"/>
        <v>Regeltechn. verwarming</v>
      </c>
      <c r="M1584" t="str">
        <f t="shared" si="76"/>
        <v>De kleine Vos Gebouw A</v>
      </c>
      <c r="N1584" s="22">
        <f t="shared" si="77"/>
        <v>4</v>
      </c>
    </row>
    <row r="1585" spans="1:14" x14ac:dyDescent="0.3">
      <c r="A1585" s="1">
        <v>4198676329</v>
      </c>
      <c r="B1585" s="62">
        <v>4</v>
      </c>
      <c r="C1585" s="33">
        <v>419384943</v>
      </c>
      <c r="D1585" s="14" t="s">
        <v>2212</v>
      </c>
      <c r="E1585" s="22" t="s">
        <v>2198</v>
      </c>
      <c r="F1585" s="1" t="s">
        <v>2188</v>
      </c>
      <c r="G1585" s="1" t="s">
        <v>210</v>
      </c>
      <c r="H1585" s="20">
        <v>28471</v>
      </c>
      <c r="I1585" s="1" t="s">
        <v>23</v>
      </c>
      <c r="J1585" s="14" t="s">
        <v>2213</v>
      </c>
      <c r="K1585" t="str">
        <f t="shared" si="75"/>
        <v>Stookplaatsrenovatie</v>
      </c>
      <c r="M1585" t="str">
        <f t="shared" si="76"/>
        <v>De Kleine Vos Gebouw B en C</v>
      </c>
      <c r="N1585" s="22">
        <f t="shared" si="77"/>
        <v>4</v>
      </c>
    </row>
    <row r="1586" spans="1:14" x14ac:dyDescent="0.3">
      <c r="A1586" s="1">
        <v>4198676329</v>
      </c>
      <c r="B1586" s="62">
        <v>4</v>
      </c>
      <c r="C1586" s="33">
        <v>419384943</v>
      </c>
      <c r="D1586" s="14" t="s">
        <v>2212</v>
      </c>
      <c r="E1586" s="22" t="s">
        <v>2198</v>
      </c>
      <c r="F1586" s="1" t="s">
        <v>2188</v>
      </c>
      <c r="G1586" s="1" t="s">
        <v>210</v>
      </c>
      <c r="H1586" s="20">
        <v>27000</v>
      </c>
      <c r="I1586" s="1" t="s">
        <v>23</v>
      </c>
      <c r="J1586" s="14" t="s">
        <v>2214</v>
      </c>
      <c r="K1586" t="str">
        <f t="shared" si="75"/>
        <v>Stookplaatsrenovatie</v>
      </c>
      <c r="M1586" t="str">
        <f t="shared" si="76"/>
        <v>De Kleine Vos Gebouw B en C</v>
      </c>
      <c r="N1586" s="22">
        <f t="shared" si="77"/>
        <v>4</v>
      </c>
    </row>
    <row r="1587" spans="1:14" x14ac:dyDescent="0.3">
      <c r="A1587" s="1">
        <v>4198676329</v>
      </c>
      <c r="B1587" s="62">
        <v>4</v>
      </c>
      <c r="C1587" s="33">
        <v>419384943</v>
      </c>
      <c r="D1587" s="14" t="s">
        <v>2212</v>
      </c>
      <c r="E1587" s="22" t="s">
        <v>2198</v>
      </c>
      <c r="F1587" s="1" t="s">
        <v>2188</v>
      </c>
      <c r="G1587" s="1" t="s">
        <v>148</v>
      </c>
      <c r="H1587" s="20">
        <v>13200</v>
      </c>
      <c r="I1587" s="1" t="s">
        <v>23</v>
      </c>
      <c r="J1587" s="14" t="s">
        <v>2221</v>
      </c>
      <c r="K1587" t="str">
        <f t="shared" si="75"/>
        <v>Renovatie SWW</v>
      </c>
      <c r="M1587" t="str">
        <f t="shared" si="76"/>
        <v>De Kleine Vos Gebouw B en C</v>
      </c>
      <c r="N1587" s="22">
        <f t="shared" si="77"/>
        <v>4</v>
      </c>
    </row>
    <row r="1588" spans="1:14" x14ac:dyDescent="0.3">
      <c r="A1588" s="1">
        <v>4198676329</v>
      </c>
      <c r="B1588" s="62">
        <v>4</v>
      </c>
      <c r="C1588" s="33">
        <v>419384943</v>
      </c>
      <c r="D1588" s="14" t="s">
        <v>2212</v>
      </c>
      <c r="E1588" s="22" t="s">
        <v>2198</v>
      </c>
      <c r="F1588" s="1" t="s">
        <v>2188</v>
      </c>
      <c r="G1588" s="1" t="s">
        <v>42</v>
      </c>
      <c r="H1588" s="20">
        <v>1378</v>
      </c>
      <c r="I1588" s="1" t="s">
        <v>23</v>
      </c>
      <c r="J1588" s="14" t="s">
        <v>2223</v>
      </c>
      <c r="K1588" t="str">
        <f t="shared" si="75"/>
        <v>Isoleren pompen/kranen/hydraulica</v>
      </c>
      <c r="M1588" t="str">
        <f t="shared" si="76"/>
        <v>De Kleine Vos Gebouw B en C</v>
      </c>
      <c r="N1588" s="22">
        <f t="shared" si="77"/>
        <v>4</v>
      </c>
    </row>
    <row r="1589" spans="1:14" x14ac:dyDescent="0.3">
      <c r="A1589" s="1">
        <v>4198676329</v>
      </c>
      <c r="B1589" s="62">
        <v>4</v>
      </c>
      <c r="C1589" s="33">
        <v>419384943</v>
      </c>
      <c r="D1589" s="14" t="s">
        <v>2212</v>
      </c>
      <c r="E1589" s="22" t="s">
        <v>2198</v>
      </c>
      <c r="F1589" s="1" t="s">
        <v>2188</v>
      </c>
      <c r="G1589" s="1" t="s">
        <v>88</v>
      </c>
      <c r="H1589" s="20">
        <v>1138</v>
      </c>
      <c r="I1589" s="1" t="s">
        <v>23</v>
      </c>
      <c r="J1589" s="14" t="s">
        <v>2224</v>
      </c>
      <c r="K1589" t="str">
        <f t="shared" si="75"/>
        <v>Vervangen pompen</v>
      </c>
      <c r="M1589" t="str">
        <f t="shared" si="76"/>
        <v>De Kleine Vos Gebouw B en C</v>
      </c>
      <c r="N1589" s="22">
        <f t="shared" si="77"/>
        <v>4</v>
      </c>
    </row>
    <row r="1590" spans="1:14" x14ac:dyDescent="0.3">
      <c r="A1590" s="1">
        <v>4198676329</v>
      </c>
      <c r="B1590" s="62">
        <v>4</v>
      </c>
      <c r="C1590" s="33">
        <v>419384943</v>
      </c>
      <c r="D1590" s="14" t="s">
        <v>2219</v>
      </c>
      <c r="E1590" s="22" t="s">
        <v>2198</v>
      </c>
      <c r="F1590" s="1" t="s">
        <v>2201</v>
      </c>
      <c r="G1590" s="1" t="s">
        <v>419</v>
      </c>
      <c r="H1590" s="20">
        <v>15000</v>
      </c>
      <c r="I1590" s="1" t="s">
        <v>23</v>
      </c>
      <c r="J1590" s="14" t="s">
        <v>2220</v>
      </c>
      <c r="K1590" t="str">
        <f t="shared" si="75"/>
        <v>Warmtepompen</v>
      </c>
      <c r="M1590" t="str">
        <f t="shared" si="76"/>
        <v>De Kleine Vos Gebouw D &amp; E</v>
      </c>
      <c r="N1590" s="22">
        <f t="shared" si="77"/>
        <v>4</v>
      </c>
    </row>
    <row r="1591" spans="1:14" x14ac:dyDescent="0.3">
      <c r="A1591" s="1">
        <v>4198676329</v>
      </c>
      <c r="B1591" s="62">
        <v>4</v>
      </c>
      <c r="C1591" s="33">
        <v>419384943</v>
      </c>
      <c r="D1591" s="14" t="s">
        <v>2219</v>
      </c>
      <c r="E1591" s="22" t="s">
        <v>2198</v>
      </c>
      <c r="F1591" s="1" t="s">
        <v>2201</v>
      </c>
      <c r="G1591" s="1" t="s">
        <v>88</v>
      </c>
      <c r="H1591" s="20">
        <v>1495</v>
      </c>
      <c r="I1591" s="1" t="s">
        <v>23</v>
      </c>
      <c r="J1591" s="14" t="s">
        <v>2222</v>
      </c>
      <c r="K1591" t="str">
        <f t="shared" si="75"/>
        <v>Vervangen pompen</v>
      </c>
      <c r="M1591" t="str">
        <f t="shared" si="76"/>
        <v>De Kleine Vos Gebouw D &amp; E</v>
      </c>
      <c r="N1591" s="22">
        <f t="shared" si="77"/>
        <v>4</v>
      </c>
    </row>
    <row r="1592" spans="1:14" x14ac:dyDescent="0.3">
      <c r="A1592" s="1">
        <v>4198676329</v>
      </c>
      <c r="B1592" s="62">
        <v>4</v>
      </c>
      <c r="C1592" s="33">
        <v>419384943</v>
      </c>
      <c r="D1592" s="14" t="s">
        <v>2219</v>
      </c>
      <c r="E1592" s="22" t="s">
        <v>2198</v>
      </c>
      <c r="F1592" s="1" t="s">
        <v>2201</v>
      </c>
      <c r="G1592" s="1" t="s">
        <v>42</v>
      </c>
      <c r="H1592" s="20">
        <v>785</v>
      </c>
      <c r="I1592" s="1" t="s">
        <v>23</v>
      </c>
      <c r="J1592" s="14" t="s">
        <v>2225</v>
      </c>
      <c r="K1592" t="str">
        <f t="shared" si="75"/>
        <v>Isoleren pompen/kranen/hydraulica</v>
      </c>
      <c r="M1592" t="str">
        <f t="shared" si="76"/>
        <v>De Kleine Vos Gebouw D &amp; E</v>
      </c>
      <c r="N1592" s="22">
        <f t="shared" si="77"/>
        <v>4</v>
      </c>
    </row>
    <row r="1593" spans="1:14" x14ac:dyDescent="0.3">
      <c r="A1593" s="1">
        <v>4198676329</v>
      </c>
      <c r="B1593" s="62">
        <v>5</v>
      </c>
      <c r="C1593" s="33">
        <v>419384943</v>
      </c>
      <c r="D1593" s="14" t="s">
        <v>2203</v>
      </c>
      <c r="E1593" s="22" t="s">
        <v>2198</v>
      </c>
      <c r="F1593" s="1" t="s">
        <v>2193</v>
      </c>
      <c r="G1593" s="1" t="s">
        <v>329</v>
      </c>
      <c r="H1593" s="20">
        <v>3204</v>
      </c>
      <c r="I1593" s="1" t="s">
        <v>23</v>
      </c>
      <c r="J1593" s="14" t="s">
        <v>2204</v>
      </c>
      <c r="K1593" t="str">
        <f t="shared" si="75"/>
        <v>Relighting/relamping</v>
      </c>
      <c r="M1593" t="str">
        <f t="shared" si="76"/>
        <v>De kleine Vos Gebouw A</v>
      </c>
      <c r="N1593" s="22">
        <f t="shared" si="77"/>
        <v>5</v>
      </c>
    </row>
    <row r="1594" spans="1:14" x14ac:dyDescent="0.3">
      <c r="A1594" s="1">
        <v>4198676329</v>
      </c>
      <c r="B1594" s="62">
        <v>5</v>
      </c>
      <c r="C1594" s="33">
        <v>419384943</v>
      </c>
      <c r="D1594" s="14" t="s">
        <v>2197</v>
      </c>
      <c r="E1594" s="22" t="s">
        <v>2198</v>
      </c>
      <c r="F1594" s="1" t="s">
        <v>2188</v>
      </c>
      <c r="G1594" s="1" t="s">
        <v>329</v>
      </c>
      <c r="H1594" s="20">
        <v>18000</v>
      </c>
      <c r="I1594" s="1" t="s">
        <v>23</v>
      </c>
      <c r="J1594" s="14" t="s">
        <v>2199</v>
      </c>
      <c r="K1594" t="str">
        <f t="shared" si="75"/>
        <v>Relighting/relamping</v>
      </c>
      <c r="M1594" t="str">
        <f t="shared" si="76"/>
        <v>De Kleine Vos Gebouw B en C</v>
      </c>
      <c r="N1594" s="22">
        <f t="shared" si="77"/>
        <v>5</v>
      </c>
    </row>
    <row r="1595" spans="1:14" x14ac:dyDescent="0.3">
      <c r="A1595" s="1">
        <v>4198676329</v>
      </c>
      <c r="B1595" s="62">
        <v>5</v>
      </c>
      <c r="C1595" s="33">
        <v>419384943</v>
      </c>
      <c r="D1595" s="14" t="s">
        <v>2197</v>
      </c>
      <c r="E1595" s="22" t="s">
        <v>2198</v>
      </c>
      <c r="F1595" s="1" t="s">
        <v>2188</v>
      </c>
      <c r="G1595" s="1" t="s">
        <v>329</v>
      </c>
      <c r="H1595" s="20">
        <v>3</v>
      </c>
      <c r="I1595" s="1" t="s">
        <v>23</v>
      </c>
      <c r="J1595" s="14" t="s">
        <v>2211</v>
      </c>
      <c r="K1595" t="str">
        <f t="shared" ref="K1595:K1658" si="78">G1595</f>
        <v>Relighting/relamping</v>
      </c>
      <c r="M1595" t="str">
        <f t="shared" ref="M1595:M1658" si="79">F1595</f>
        <v>De Kleine Vos Gebouw B en C</v>
      </c>
      <c r="N1595" s="22">
        <f t="shared" ref="N1595:N1658" si="80">B1595</f>
        <v>5</v>
      </c>
    </row>
    <row r="1596" spans="1:14" x14ac:dyDescent="0.3">
      <c r="A1596" s="1">
        <v>4198676329</v>
      </c>
      <c r="B1596" s="62">
        <v>5</v>
      </c>
      <c r="C1596" s="33">
        <v>419384943</v>
      </c>
      <c r="D1596" s="14" t="s">
        <v>2200</v>
      </c>
      <c r="E1596" s="22" t="s">
        <v>2198</v>
      </c>
      <c r="F1596" s="1" t="s">
        <v>2201</v>
      </c>
      <c r="G1596" s="1" t="s">
        <v>329</v>
      </c>
      <c r="H1596" s="20">
        <v>10294</v>
      </c>
      <c r="I1596" s="1" t="s">
        <v>23</v>
      </c>
      <c r="J1596" s="14" t="s">
        <v>2202</v>
      </c>
      <c r="K1596" t="str">
        <f t="shared" si="78"/>
        <v>Relighting/relamping</v>
      </c>
      <c r="M1596" t="str">
        <f t="shared" si="79"/>
        <v>De Kleine Vos Gebouw D &amp; E</v>
      </c>
      <c r="N1596" s="22">
        <f t="shared" si="80"/>
        <v>5</v>
      </c>
    </row>
    <row r="1597" spans="1:14" x14ac:dyDescent="0.3">
      <c r="A1597" s="1">
        <v>4198676329</v>
      </c>
      <c r="B1597" s="62">
        <v>5</v>
      </c>
      <c r="C1597" s="33">
        <v>419384943</v>
      </c>
      <c r="D1597" s="14" t="s">
        <v>2205</v>
      </c>
      <c r="E1597" s="22" t="s">
        <v>2198</v>
      </c>
      <c r="F1597" s="1" t="s">
        <v>2206</v>
      </c>
      <c r="G1597" s="1" t="s">
        <v>329</v>
      </c>
      <c r="H1597" s="20">
        <v>1620</v>
      </c>
      <c r="I1597" s="1" t="s">
        <v>23</v>
      </c>
      <c r="J1597" s="14" t="s">
        <v>2207</v>
      </c>
      <c r="K1597" t="str">
        <f t="shared" si="78"/>
        <v>Relighting/relamping</v>
      </c>
      <c r="M1597" t="str">
        <f t="shared" si="79"/>
        <v>De Kleine Vos Washuis</v>
      </c>
      <c r="N1597" s="22">
        <f t="shared" si="80"/>
        <v>5</v>
      </c>
    </row>
    <row r="1598" spans="1:14" x14ac:dyDescent="0.3">
      <c r="A1598" s="1">
        <v>4198676329</v>
      </c>
      <c r="B1598" s="62">
        <v>5</v>
      </c>
      <c r="C1598" s="33">
        <v>419384943</v>
      </c>
      <c r="D1598" s="14" t="s">
        <v>2205</v>
      </c>
      <c r="E1598" s="22" t="s">
        <v>2198</v>
      </c>
      <c r="F1598" s="1" t="s">
        <v>2206</v>
      </c>
      <c r="G1598" s="1" t="s">
        <v>42</v>
      </c>
      <c r="H1598" s="20">
        <v>930</v>
      </c>
      <c r="I1598" s="1" t="s">
        <v>23</v>
      </c>
      <c r="J1598" s="14" t="s">
        <v>2208</v>
      </c>
      <c r="K1598" t="str">
        <f t="shared" si="78"/>
        <v>Isoleren pompen/kranen/hydraulica</v>
      </c>
      <c r="M1598" t="str">
        <f t="shared" si="79"/>
        <v>De Kleine Vos Washuis</v>
      </c>
      <c r="N1598" s="22">
        <f t="shared" si="80"/>
        <v>5</v>
      </c>
    </row>
    <row r="1599" spans="1:14" x14ac:dyDescent="0.3">
      <c r="A1599" s="1">
        <v>4198676329</v>
      </c>
      <c r="B1599" s="62">
        <v>5</v>
      </c>
      <c r="C1599" s="33">
        <v>419384943</v>
      </c>
      <c r="D1599" s="14" t="s">
        <v>2205</v>
      </c>
      <c r="E1599" s="22" t="s">
        <v>2198</v>
      </c>
      <c r="F1599" s="1" t="s">
        <v>2206</v>
      </c>
      <c r="G1599" s="1" t="s">
        <v>56</v>
      </c>
      <c r="H1599" s="20">
        <v>150</v>
      </c>
      <c r="I1599" s="1" t="s">
        <v>23</v>
      </c>
      <c r="J1599" s="14" t="s">
        <v>2209</v>
      </c>
      <c r="K1599" t="str">
        <f t="shared" si="78"/>
        <v>Overige</v>
      </c>
      <c r="M1599" t="str">
        <f t="shared" si="79"/>
        <v>De Kleine Vos Washuis</v>
      </c>
      <c r="N1599" s="22">
        <f t="shared" si="80"/>
        <v>5</v>
      </c>
    </row>
    <row r="1600" spans="1:14" x14ac:dyDescent="0.3">
      <c r="A1600" s="1">
        <v>4198676329</v>
      </c>
      <c r="B1600" s="62">
        <v>5</v>
      </c>
      <c r="C1600" s="33">
        <v>419384943</v>
      </c>
      <c r="D1600" s="14" t="s">
        <v>2205</v>
      </c>
      <c r="E1600" s="22" t="s">
        <v>2198</v>
      </c>
      <c r="F1600" s="1" t="s">
        <v>2206</v>
      </c>
      <c r="G1600" s="1" t="s">
        <v>329</v>
      </c>
      <c r="H1600" s="20">
        <v>58</v>
      </c>
      <c r="I1600" s="1" t="s">
        <v>23</v>
      </c>
      <c r="J1600" s="14" t="s">
        <v>2210</v>
      </c>
      <c r="K1600" t="str">
        <f t="shared" si="78"/>
        <v>Relighting/relamping</v>
      </c>
      <c r="M1600" t="str">
        <f t="shared" si="79"/>
        <v>De Kleine Vos Washuis</v>
      </c>
      <c r="N1600" s="22">
        <f t="shared" si="80"/>
        <v>5</v>
      </c>
    </row>
    <row r="1601" spans="1:14" x14ac:dyDescent="0.3">
      <c r="A1601" s="1">
        <v>4198676329</v>
      </c>
      <c r="B1601" s="62">
        <v>10</v>
      </c>
      <c r="C1601" s="33">
        <v>419384943</v>
      </c>
      <c r="D1601" s="14" t="s">
        <v>2192</v>
      </c>
      <c r="E1601" s="22" t="s">
        <v>2198</v>
      </c>
      <c r="F1601" s="1" t="s">
        <v>2193</v>
      </c>
      <c r="G1601" s="1" t="s">
        <v>193</v>
      </c>
      <c r="H1601" s="20">
        <v>3540</v>
      </c>
      <c r="I1601" s="1" t="s">
        <v>23</v>
      </c>
      <c r="J1601" s="14" t="s">
        <v>2194</v>
      </c>
      <c r="K1601" t="str">
        <f t="shared" si="78"/>
        <v>Schrijnwerkrenovatie Hout</v>
      </c>
      <c r="M1601" t="str">
        <f t="shared" si="79"/>
        <v>De kleine Vos Gebouw A</v>
      </c>
      <c r="N1601" s="22">
        <f t="shared" si="80"/>
        <v>10</v>
      </c>
    </row>
    <row r="1602" spans="1:14" x14ac:dyDescent="0.3">
      <c r="A1602" s="1">
        <v>4198676329</v>
      </c>
      <c r="B1602" s="62">
        <v>10</v>
      </c>
      <c r="C1602" s="33">
        <v>419384943</v>
      </c>
      <c r="D1602" s="14" t="s">
        <v>2192</v>
      </c>
      <c r="E1602" s="22" t="s">
        <v>2198</v>
      </c>
      <c r="F1602" s="1" t="s">
        <v>2193</v>
      </c>
      <c r="G1602" s="1" t="s">
        <v>129</v>
      </c>
      <c r="H1602" s="20">
        <v>2505</v>
      </c>
      <c r="I1602" s="1" t="s">
        <v>23</v>
      </c>
      <c r="J1602" s="14" t="s">
        <v>2196</v>
      </c>
      <c r="K1602" t="str">
        <f t="shared" si="78"/>
        <v>Renovatie beglazing</v>
      </c>
      <c r="M1602" t="str">
        <f t="shared" si="79"/>
        <v>De kleine Vos Gebouw A</v>
      </c>
      <c r="N1602" s="22">
        <f t="shared" si="80"/>
        <v>10</v>
      </c>
    </row>
    <row r="1603" spans="1:14" x14ac:dyDescent="0.3">
      <c r="A1603" s="1">
        <v>4198676329</v>
      </c>
      <c r="B1603" s="62">
        <v>10</v>
      </c>
      <c r="C1603" s="33">
        <v>419384943</v>
      </c>
      <c r="D1603" s="14" t="s">
        <v>2187</v>
      </c>
      <c r="E1603" s="22" t="s">
        <v>2198</v>
      </c>
      <c r="F1603" s="1" t="s">
        <v>2188</v>
      </c>
      <c r="G1603" s="1" t="s">
        <v>201</v>
      </c>
      <c r="H1603" s="20">
        <v>30000</v>
      </c>
      <c r="I1603" s="1" t="s">
        <v>23</v>
      </c>
      <c r="J1603" s="14" t="s">
        <v>2189</v>
      </c>
      <c r="K1603" t="str">
        <f t="shared" si="78"/>
        <v>Schrijnwerkrenovatie</v>
      </c>
      <c r="M1603" t="str">
        <f t="shared" si="79"/>
        <v>De Kleine Vos Gebouw B en C</v>
      </c>
      <c r="N1603" s="22">
        <f t="shared" si="80"/>
        <v>10</v>
      </c>
    </row>
    <row r="1604" spans="1:14" x14ac:dyDescent="0.3">
      <c r="A1604" s="1">
        <v>4198676329</v>
      </c>
      <c r="B1604" s="62">
        <v>10</v>
      </c>
      <c r="C1604" s="33">
        <v>419384943</v>
      </c>
      <c r="D1604" s="14" t="s">
        <v>2190</v>
      </c>
      <c r="E1604" s="22" t="s">
        <v>2198</v>
      </c>
      <c r="F1604" s="1" t="s">
        <v>2188</v>
      </c>
      <c r="G1604" s="1" t="s">
        <v>129</v>
      </c>
      <c r="H1604" s="20">
        <v>21000</v>
      </c>
      <c r="I1604" s="1" t="s">
        <v>23</v>
      </c>
      <c r="J1604" s="14" t="s">
        <v>2191</v>
      </c>
      <c r="K1604" t="str">
        <f t="shared" si="78"/>
        <v>Renovatie beglazing</v>
      </c>
      <c r="M1604" t="str">
        <f t="shared" si="79"/>
        <v>De Kleine Vos Gebouw B en C</v>
      </c>
      <c r="N1604" s="22">
        <f t="shared" si="80"/>
        <v>10</v>
      </c>
    </row>
    <row r="1605" spans="1:14" x14ac:dyDescent="0.3">
      <c r="A1605" s="1">
        <v>4198676329</v>
      </c>
      <c r="B1605" s="62">
        <v>10</v>
      </c>
      <c r="C1605" s="33">
        <v>419384943</v>
      </c>
      <c r="D1605" s="14" t="s">
        <v>2190</v>
      </c>
      <c r="E1605" s="22" t="s">
        <v>2198</v>
      </c>
      <c r="F1605" s="1" t="s">
        <v>2188</v>
      </c>
      <c r="G1605" s="1" t="s">
        <v>193</v>
      </c>
      <c r="H1605" s="20">
        <v>3540</v>
      </c>
      <c r="I1605" s="1" t="s">
        <v>23</v>
      </c>
      <c r="J1605" s="14" t="s">
        <v>2195</v>
      </c>
      <c r="K1605" t="str">
        <f t="shared" si="78"/>
        <v>Schrijnwerkrenovatie Hout</v>
      </c>
      <c r="M1605" t="str">
        <f t="shared" si="79"/>
        <v>De Kleine Vos Gebouw B en C</v>
      </c>
      <c r="N1605" s="22">
        <f t="shared" si="80"/>
        <v>10</v>
      </c>
    </row>
    <row r="1606" spans="1:14" x14ac:dyDescent="0.3">
      <c r="A1606" s="1">
        <v>4201144881</v>
      </c>
      <c r="B1606" s="62">
        <v>3</v>
      </c>
      <c r="C1606" s="33">
        <v>419631797</v>
      </c>
      <c r="D1606" s="14" t="s">
        <v>2231</v>
      </c>
      <c r="E1606" s="22" t="s">
        <v>2228</v>
      </c>
      <c r="F1606" s="1" t="s">
        <v>128</v>
      </c>
      <c r="G1606" s="1" t="s">
        <v>201</v>
      </c>
      <c r="H1606" s="45">
        <v>18120</v>
      </c>
      <c r="I1606" s="1" t="s">
        <v>23</v>
      </c>
      <c r="J1606" s="14" t="s">
        <v>2232</v>
      </c>
      <c r="K1606" t="str">
        <f t="shared" si="78"/>
        <v>Schrijnwerkrenovatie</v>
      </c>
      <c r="M1606" t="str">
        <f t="shared" si="79"/>
        <v>vzw De Walhoeve</v>
      </c>
      <c r="N1606" s="22">
        <f t="shared" si="80"/>
        <v>3</v>
      </c>
    </row>
    <row r="1607" spans="1:14" x14ac:dyDescent="0.3">
      <c r="A1607" s="1">
        <v>4201144881</v>
      </c>
      <c r="B1607" s="62">
        <v>3</v>
      </c>
      <c r="C1607" s="33">
        <v>419631797</v>
      </c>
      <c r="D1607" s="14" t="s">
        <v>2231</v>
      </c>
      <c r="E1607" s="22" t="s">
        <v>2228</v>
      </c>
      <c r="F1607" s="1" t="s">
        <v>128</v>
      </c>
      <c r="G1607" s="1" t="s">
        <v>42</v>
      </c>
      <c r="H1607" s="45">
        <v>2661</v>
      </c>
      <c r="I1607" s="1" t="s">
        <v>23</v>
      </c>
      <c r="J1607" s="14" t="s">
        <v>2233</v>
      </c>
      <c r="K1607" t="str">
        <f t="shared" si="78"/>
        <v>Isoleren pompen/kranen/hydraulica</v>
      </c>
      <c r="M1607" t="str">
        <f t="shared" si="79"/>
        <v>vzw De Walhoeve</v>
      </c>
      <c r="N1607" s="22">
        <f t="shared" si="80"/>
        <v>3</v>
      </c>
    </row>
    <row r="1608" spans="1:14" x14ac:dyDescent="0.3">
      <c r="A1608" s="1">
        <v>4201144881</v>
      </c>
      <c r="B1608" s="62">
        <v>3</v>
      </c>
      <c r="C1608" s="33">
        <v>419631797</v>
      </c>
      <c r="D1608" s="14" t="s">
        <v>2231</v>
      </c>
      <c r="E1608" s="22" t="s">
        <v>2228</v>
      </c>
      <c r="F1608" s="1" t="s">
        <v>128</v>
      </c>
      <c r="G1608" s="1" t="s">
        <v>42</v>
      </c>
      <c r="H1608" s="20">
        <v>1380</v>
      </c>
      <c r="I1608" s="1" t="s">
        <v>23</v>
      </c>
      <c r="J1608" s="14" t="s">
        <v>2234</v>
      </c>
      <c r="K1608" t="str">
        <f t="shared" si="78"/>
        <v>Isoleren pompen/kranen/hydraulica</v>
      </c>
      <c r="M1608" t="str">
        <f t="shared" si="79"/>
        <v>vzw De Walhoeve</v>
      </c>
      <c r="N1608" s="22">
        <f t="shared" si="80"/>
        <v>3</v>
      </c>
    </row>
    <row r="1609" spans="1:14" x14ac:dyDescent="0.3">
      <c r="A1609" s="1">
        <v>4201144881</v>
      </c>
      <c r="B1609" s="62">
        <v>8</v>
      </c>
      <c r="C1609" s="33">
        <v>419631797</v>
      </c>
      <c r="D1609" s="14" t="s">
        <v>127</v>
      </c>
      <c r="E1609" s="22" t="s">
        <v>2228</v>
      </c>
      <c r="F1609" s="1" t="s">
        <v>128</v>
      </c>
      <c r="G1609" s="1" t="s">
        <v>193</v>
      </c>
      <c r="H1609" s="20">
        <v>20400</v>
      </c>
      <c r="I1609" s="1" t="s">
        <v>23</v>
      </c>
      <c r="J1609" s="14" t="s">
        <v>2229</v>
      </c>
      <c r="K1609" t="str">
        <f t="shared" si="78"/>
        <v>Schrijnwerkrenovatie Hout</v>
      </c>
      <c r="M1609" t="str">
        <f t="shared" si="79"/>
        <v>vzw De Walhoeve</v>
      </c>
      <c r="N1609" s="22">
        <f t="shared" si="80"/>
        <v>8</v>
      </c>
    </row>
    <row r="1610" spans="1:14" x14ac:dyDescent="0.3">
      <c r="A1610" s="1">
        <v>4201144881</v>
      </c>
      <c r="B1610" s="62">
        <v>8</v>
      </c>
      <c r="C1610" s="33">
        <v>419631797</v>
      </c>
      <c r="D1610" s="14" t="s">
        <v>127</v>
      </c>
      <c r="E1610" s="22" t="s">
        <v>2228</v>
      </c>
      <c r="F1610" s="1" t="s">
        <v>128</v>
      </c>
      <c r="G1610" s="1" t="s">
        <v>67</v>
      </c>
      <c r="H1610" s="45">
        <v>3780</v>
      </c>
      <c r="I1610" s="1" t="s">
        <v>23</v>
      </c>
      <c r="J1610" s="14" t="s">
        <v>2230</v>
      </c>
      <c r="K1610" t="str">
        <f t="shared" si="78"/>
        <v>Zoldervloer</v>
      </c>
      <c r="M1610" t="str">
        <f t="shared" si="79"/>
        <v>vzw De Walhoeve</v>
      </c>
      <c r="N1610" s="22">
        <f t="shared" si="80"/>
        <v>8</v>
      </c>
    </row>
    <row r="1611" spans="1:14" x14ac:dyDescent="0.3">
      <c r="A1611" s="1">
        <v>4201181490</v>
      </c>
      <c r="B1611" s="62">
        <v>7</v>
      </c>
      <c r="C1611" s="33">
        <v>419635460</v>
      </c>
      <c r="D1611" s="14" t="s">
        <v>2235</v>
      </c>
      <c r="E1611" s="22" t="s">
        <v>2236</v>
      </c>
      <c r="F1611" s="1" t="s">
        <v>2237</v>
      </c>
      <c r="G1611" s="1" t="s">
        <v>88</v>
      </c>
      <c r="H1611" s="20">
        <v>751</v>
      </c>
      <c r="I1611" s="1" t="s">
        <v>23</v>
      </c>
      <c r="J1611" s="20" t="s">
        <v>2238</v>
      </c>
      <c r="K1611" t="str">
        <f t="shared" si="78"/>
        <v>Vervangen pompen</v>
      </c>
      <c r="M1611" t="str">
        <f t="shared" si="79"/>
        <v>home Norbertijnen</v>
      </c>
      <c r="N1611" s="22">
        <f t="shared" si="80"/>
        <v>7</v>
      </c>
    </row>
    <row r="1612" spans="1:14" x14ac:dyDescent="0.3">
      <c r="A1612" s="1">
        <v>4206212366</v>
      </c>
      <c r="B1612" s="62">
        <v>9</v>
      </c>
      <c r="C1612" s="33">
        <v>420126202</v>
      </c>
      <c r="D1612" s="14" t="s">
        <v>2245</v>
      </c>
      <c r="E1612" s="22" t="s">
        <v>6278</v>
      </c>
      <c r="F1612" s="1" t="s">
        <v>2240</v>
      </c>
      <c r="G1612" s="1" t="s">
        <v>201</v>
      </c>
      <c r="H1612" s="20">
        <v>10126.799999999999</v>
      </c>
      <c r="I1612" s="1" t="s">
        <v>23</v>
      </c>
      <c r="J1612" s="14" t="s">
        <v>2246</v>
      </c>
      <c r="K1612" t="str">
        <f t="shared" si="78"/>
        <v>Schrijnwerkrenovatie</v>
      </c>
      <c r="M1612" t="str">
        <f t="shared" si="79"/>
        <v>Kesselse</v>
      </c>
      <c r="N1612" s="22">
        <f t="shared" si="80"/>
        <v>9</v>
      </c>
    </row>
    <row r="1613" spans="1:14" x14ac:dyDescent="0.3">
      <c r="A1613" s="1">
        <v>4206212366</v>
      </c>
      <c r="B1613" s="62">
        <v>11</v>
      </c>
      <c r="C1613" s="33">
        <v>420126202</v>
      </c>
      <c r="D1613" s="14" t="s">
        <v>2242</v>
      </c>
      <c r="E1613" s="22" t="s">
        <v>6278</v>
      </c>
      <c r="F1613" s="1" t="s">
        <v>2243</v>
      </c>
      <c r="G1613" s="1" t="s">
        <v>214</v>
      </c>
      <c r="H1613" s="20">
        <v>4200</v>
      </c>
      <c r="I1613" s="1" t="s">
        <v>23</v>
      </c>
      <c r="J1613" s="14" t="s">
        <v>2244</v>
      </c>
      <c r="K1613" t="str">
        <f t="shared" si="78"/>
        <v>Dakisolatie plat dak</v>
      </c>
      <c r="M1613" t="str">
        <f t="shared" si="79"/>
        <v>Berlarij79</v>
      </c>
      <c r="N1613" s="22">
        <f t="shared" si="80"/>
        <v>11</v>
      </c>
    </row>
    <row r="1614" spans="1:14" x14ac:dyDescent="0.3">
      <c r="A1614" s="1">
        <v>4206212366</v>
      </c>
      <c r="B1614" s="62">
        <v>11</v>
      </c>
      <c r="C1614" s="33">
        <v>420126202</v>
      </c>
      <c r="D1614" s="14" t="s">
        <v>2239</v>
      </c>
      <c r="E1614" s="22" t="s">
        <v>6278</v>
      </c>
      <c r="F1614" s="1" t="s">
        <v>2240</v>
      </c>
      <c r="G1614" s="1" t="s">
        <v>201</v>
      </c>
      <c r="H1614" s="20">
        <v>7200</v>
      </c>
      <c r="I1614" s="1" t="s">
        <v>23</v>
      </c>
      <c r="J1614" s="20" t="s">
        <v>2241</v>
      </c>
      <c r="K1614" t="str">
        <f t="shared" si="78"/>
        <v>Schrijnwerkrenovatie</v>
      </c>
      <c r="M1614" t="str">
        <f t="shared" si="79"/>
        <v>Kesselse</v>
      </c>
      <c r="N1614" s="22">
        <f t="shared" si="80"/>
        <v>11</v>
      </c>
    </row>
    <row r="1615" spans="1:14" x14ac:dyDescent="0.3">
      <c r="A1615" s="1">
        <v>4207765353</v>
      </c>
      <c r="B1615" s="62">
        <v>9</v>
      </c>
      <c r="C1615" s="33">
        <v>420281501</v>
      </c>
      <c r="D1615" s="14" t="s">
        <v>130</v>
      </c>
      <c r="E1615" s="22" t="s">
        <v>2247</v>
      </c>
      <c r="F1615" s="1" t="s">
        <v>131</v>
      </c>
      <c r="G1615" s="1" t="s">
        <v>214</v>
      </c>
      <c r="H1615" s="20">
        <v>60000</v>
      </c>
      <c r="I1615" s="1" t="s">
        <v>23</v>
      </c>
      <c r="J1615" s="14" t="s">
        <v>2248</v>
      </c>
      <c r="K1615" t="str">
        <f t="shared" si="78"/>
        <v>Dakisolatie plat dak</v>
      </c>
      <c r="M1615" t="str">
        <f t="shared" si="79"/>
        <v>WH De Steiger</v>
      </c>
      <c r="N1615" s="22">
        <f t="shared" si="80"/>
        <v>9</v>
      </c>
    </row>
    <row r="1616" spans="1:14" x14ac:dyDescent="0.3">
      <c r="A1616" s="1">
        <v>4207765353</v>
      </c>
      <c r="B1616" s="62">
        <v>9</v>
      </c>
      <c r="C1616" s="33">
        <v>420281501</v>
      </c>
      <c r="D1616" s="14" t="s">
        <v>130</v>
      </c>
      <c r="E1616" s="22" t="s">
        <v>2247</v>
      </c>
      <c r="F1616" s="1" t="s">
        <v>131</v>
      </c>
      <c r="G1616" s="1" t="s">
        <v>192</v>
      </c>
      <c r="H1616" s="20">
        <v>48000</v>
      </c>
      <c r="I1616" s="1" t="s">
        <v>23</v>
      </c>
      <c r="J1616" s="14" t="s">
        <v>2253</v>
      </c>
      <c r="K1616" t="str">
        <f t="shared" si="78"/>
        <v>Buitengevel</v>
      </c>
      <c r="M1616" t="str">
        <f t="shared" si="79"/>
        <v>WH De Steiger</v>
      </c>
      <c r="N1616" s="22">
        <f t="shared" si="80"/>
        <v>9</v>
      </c>
    </row>
    <row r="1617" spans="1:14" x14ac:dyDescent="0.3">
      <c r="A1617" s="1">
        <v>4207765353</v>
      </c>
      <c r="B1617" s="62">
        <v>9</v>
      </c>
      <c r="C1617" s="33">
        <v>420281501</v>
      </c>
      <c r="D1617" s="14" t="s">
        <v>2249</v>
      </c>
      <c r="E1617" s="22" t="s">
        <v>2247</v>
      </c>
      <c r="F1617" s="1" t="s">
        <v>2250</v>
      </c>
      <c r="G1617" s="1" t="s">
        <v>214</v>
      </c>
      <c r="H1617" s="20">
        <v>57000</v>
      </c>
      <c r="I1617" s="1" t="s">
        <v>23</v>
      </c>
      <c r="J1617" s="14" t="s">
        <v>2251</v>
      </c>
      <c r="K1617" t="str">
        <f t="shared" si="78"/>
        <v>Dakisolatie plat dak</v>
      </c>
      <c r="M1617" t="str">
        <f t="shared" si="79"/>
        <v>WH Schilde</v>
      </c>
      <c r="N1617" s="22">
        <f t="shared" si="80"/>
        <v>9</v>
      </c>
    </row>
    <row r="1618" spans="1:14" x14ac:dyDescent="0.3">
      <c r="A1618" s="1">
        <v>4207765353</v>
      </c>
      <c r="B1618" s="62">
        <v>9</v>
      </c>
      <c r="C1618" s="33">
        <v>420281501</v>
      </c>
      <c r="D1618" s="14" t="s">
        <v>2249</v>
      </c>
      <c r="E1618" s="22" t="s">
        <v>2247</v>
      </c>
      <c r="F1618" s="1" t="s">
        <v>2250</v>
      </c>
      <c r="G1618" s="1" t="s">
        <v>129</v>
      </c>
      <c r="H1618" s="20">
        <v>54000</v>
      </c>
      <c r="I1618" s="1" t="s">
        <v>23</v>
      </c>
      <c r="J1618" s="14" t="s">
        <v>2252</v>
      </c>
      <c r="K1618" t="str">
        <f t="shared" si="78"/>
        <v>Renovatie beglazing</v>
      </c>
      <c r="M1618" t="str">
        <f t="shared" si="79"/>
        <v>WH Schilde</v>
      </c>
      <c r="N1618" s="22">
        <f t="shared" si="80"/>
        <v>9</v>
      </c>
    </row>
    <row r="1619" spans="1:14" x14ac:dyDescent="0.3">
      <c r="A1619" s="1">
        <v>4207765353</v>
      </c>
      <c r="B1619" s="62">
        <v>9</v>
      </c>
      <c r="C1619" s="33">
        <v>420281501</v>
      </c>
      <c r="D1619" s="14" t="s">
        <v>2249</v>
      </c>
      <c r="E1619" s="22" t="s">
        <v>2247</v>
      </c>
      <c r="F1619" s="1" t="s">
        <v>2250</v>
      </c>
      <c r="G1619" s="1" t="s">
        <v>214</v>
      </c>
      <c r="H1619" s="20">
        <v>21600</v>
      </c>
      <c r="I1619" s="1" t="s">
        <v>23</v>
      </c>
      <c r="J1619" s="14" t="s">
        <v>2254</v>
      </c>
      <c r="K1619" t="str">
        <f t="shared" si="78"/>
        <v>Dakisolatie plat dak</v>
      </c>
      <c r="M1619" t="str">
        <f t="shared" si="79"/>
        <v>WH Schilde</v>
      </c>
      <c r="N1619" s="22">
        <f t="shared" si="80"/>
        <v>9</v>
      </c>
    </row>
    <row r="1620" spans="1:14" x14ac:dyDescent="0.3">
      <c r="A1620" s="1">
        <v>4207765353</v>
      </c>
      <c r="B1620" s="62">
        <v>9</v>
      </c>
      <c r="C1620" s="33">
        <v>420281501</v>
      </c>
      <c r="D1620" s="14" t="s">
        <v>2249</v>
      </c>
      <c r="E1620" s="22" t="s">
        <v>2247</v>
      </c>
      <c r="F1620" s="1" t="s">
        <v>2250</v>
      </c>
      <c r="G1620" s="1" t="s">
        <v>192</v>
      </c>
      <c r="H1620" s="20">
        <v>12000</v>
      </c>
      <c r="I1620" s="1" t="s">
        <v>23</v>
      </c>
      <c r="J1620" s="14" t="s">
        <v>2255</v>
      </c>
      <c r="K1620" t="str">
        <f t="shared" si="78"/>
        <v>Buitengevel</v>
      </c>
      <c r="M1620" t="str">
        <f t="shared" si="79"/>
        <v>WH Schilde</v>
      </c>
      <c r="N1620" s="22">
        <f t="shared" si="80"/>
        <v>9</v>
      </c>
    </row>
    <row r="1621" spans="1:14" x14ac:dyDescent="0.3">
      <c r="A1621" s="1">
        <v>4207765353</v>
      </c>
      <c r="B1621" s="62">
        <v>9</v>
      </c>
      <c r="C1621" s="33">
        <v>420281501</v>
      </c>
      <c r="D1621" s="14" t="s">
        <v>2249</v>
      </c>
      <c r="E1621" s="22" t="s">
        <v>2247</v>
      </c>
      <c r="F1621" s="1" t="s">
        <v>2250</v>
      </c>
      <c r="G1621" s="1" t="s">
        <v>49</v>
      </c>
      <c r="H1621" s="20">
        <v>4031</v>
      </c>
      <c r="I1621" s="1" t="s">
        <v>23</v>
      </c>
      <c r="J1621" s="14" t="s">
        <v>2256</v>
      </c>
      <c r="K1621" t="str">
        <f t="shared" si="78"/>
        <v>Spouwmuur</v>
      </c>
      <c r="M1621" t="str">
        <f t="shared" si="79"/>
        <v>WH Schilde</v>
      </c>
      <c r="N1621" s="22">
        <f t="shared" si="80"/>
        <v>9</v>
      </c>
    </row>
    <row r="1622" spans="1:14" x14ac:dyDescent="0.3">
      <c r="A1622" s="1">
        <v>4207765353</v>
      </c>
      <c r="B1622" s="62">
        <v>9</v>
      </c>
      <c r="C1622" s="33">
        <v>420281501</v>
      </c>
      <c r="D1622" s="14" t="s">
        <v>2249</v>
      </c>
      <c r="E1622" s="22" t="s">
        <v>2247</v>
      </c>
      <c r="F1622" s="1" t="s">
        <v>2250</v>
      </c>
      <c r="G1622" s="1" t="s">
        <v>42</v>
      </c>
      <c r="H1622" s="20">
        <v>1283</v>
      </c>
      <c r="I1622" s="1" t="s">
        <v>23</v>
      </c>
      <c r="J1622" s="20" t="s">
        <v>2257</v>
      </c>
      <c r="K1622" t="str">
        <f t="shared" si="78"/>
        <v>Isoleren pompen/kranen/hydraulica</v>
      </c>
      <c r="M1622" t="str">
        <f t="shared" si="79"/>
        <v>WH Schilde</v>
      </c>
      <c r="N1622" s="22">
        <f t="shared" si="80"/>
        <v>9</v>
      </c>
    </row>
    <row r="1623" spans="1:14" x14ac:dyDescent="0.3">
      <c r="A1623" s="1">
        <v>4207765353</v>
      </c>
      <c r="B1623" s="62">
        <v>13</v>
      </c>
      <c r="C1623" s="33">
        <v>420281501</v>
      </c>
      <c r="D1623" s="14" t="s">
        <v>6125</v>
      </c>
      <c r="E1623" s="22" t="s">
        <v>2247</v>
      </c>
      <c r="F1623" s="1" t="s">
        <v>6126</v>
      </c>
      <c r="G1623" s="1" t="s">
        <v>210</v>
      </c>
      <c r="H1623" s="14">
        <v>27049.8</v>
      </c>
      <c r="I1623" s="1" t="s">
        <v>23</v>
      </c>
      <c r="J1623" s="20" t="s">
        <v>6127</v>
      </c>
      <c r="K1623" t="str">
        <f t="shared" si="78"/>
        <v>Stookplaatsrenovatie</v>
      </c>
      <c r="M1623" t="str">
        <f t="shared" si="79"/>
        <v>Dagwerking NIel</v>
      </c>
      <c r="N1623" s="22">
        <f t="shared" si="80"/>
        <v>13</v>
      </c>
    </row>
    <row r="1624" spans="1:14" x14ac:dyDescent="0.3">
      <c r="A1624" s="1">
        <v>4207765353</v>
      </c>
      <c r="B1624" s="62">
        <v>13</v>
      </c>
      <c r="C1624" s="33">
        <v>420281501</v>
      </c>
      <c r="D1624" s="14" t="s">
        <v>6125</v>
      </c>
      <c r="E1624" s="22" t="s">
        <v>2247</v>
      </c>
      <c r="F1624" s="1" t="s">
        <v>6126</v>
      </c>
      <c r="G1624" s="1" t="s">
        <v>214</v>
      </c>
      <c r="H1624" s="14">
        <v>101867.4</v>
      </c>
      <c r="I1624" s="1" t="s">
        <v>23</v>
      </c>
      <c r="J1624" s="20" t="s">
        <v>6128</v>
      </c>
      <c r="K1624" t="str">
        <f t="shared" si="78"/>
        <v>Dakisolatie plat dak</v>
      </c>
      <c r="M1624" t="str">
        <f t="shared" si="79"/>
        <v>Dagwerking NIel</v>
      </c>
      <c r="N1624" s="22">
        <f t="shared" si="80"/>
        <v>13</v>
      </c>
    </row>
    <row r="1625" spans="1:14" x14ac:dyDescent="0.3">
      <c r="A1625" s="1">
        <v>4207765353</v>
      </c>
      <c r="B1625" s="62">
        <v>13</v>
      </c>
      <c r="C1625" s="33">
        <v>420281501</v>
      </c>
      <c r="D1625" s="14" t="s">
        <v>6125</v>
      </c>
      <c r="E1625" s="22" t="s">
        <v>2247</v>
      </c>
      <c r="F1625" s="1" t="s">
        <v>6126</v>
      </c>
      <c r="G1625" s="1" t="s">
        <v>192</v>
      </c>
      <c r="H1625" s="14">
        <v>80179.8</v>
      </c>
      <c r="I1625" s="1" t="s">
        <v>23</v>
      </c>
      <c r="J1625" s="20" t="s">
        <v>6129</v>
      </c>
      <c r="K1625" t="str">
        <f t="shared" si="78"/>
        <v>Buitengevel</v>
      </c>
      <c r="M1625" t="str">
        <f t="shared" si="79"/>
        <v>Dagwerking NIel</v>
      </c>
      <c r="N1625" s="22">
        <f t="shared" si="80"/>
        <v>13</v>
      </c>
    </row>
    <row r="1626" spans="1:14" x14ac:dyDescent="0.3">
      <c r="A1626" s="1">
        <v>4207765353</v>
      </c>
      <c r="B1626" s="62">
        <v>13</v>
      </c>
      <c r="C1626" s="33">
        <v>420281501</v>
      </c>
      <c r="D1626" s="14" t="s">
        <v>6125</v>
      </c>
      <c r="E1626" s="22" t="s">
        <v>2247</v>
      </c>
      <c r="F1626" s="1" t="s">
        <v>6126</v>
      </c>
      <c r="G1626" s="1" t="s">
        <v>269</v>
      </c>
      <c r="H1626" s="14">
        <v>105033.60000000001</v>
      </c>
      <c r="I1626" s="1" t="s">
        <v>23</v>
      </c>
      <c r="J1626" s="20" t="s">
        <v>6130</v>
      </c>
      <c r="K1626" t="str">
        <f t="shared" si="78"/>
        <v>Schrijnwerkrenovatie Aluminium</v>
      </c>
      <c r="M1626" t="str">
        <f t="shared" si="79"/>
        <v>Dagwerking NIel</v>
      </c>
      <c r="N1626" s="22">
        <f t="shared" si="80"/>
        <v>13</v>
      </c>
    </row>
    <row r="1627" spans="1:14" x14ac:dyDescent="0.3">
      <c r="A1627" s="1">
        <v>4207765353</v>
      </c>
      <c r="B1627" s="62">
        <v>13</v>
      </c>
      <c r="C1627" s="33">
        <v>420281501</v>
      </c>
      <c r="D1627" s="14" t="s">
        <v>6125</v>
      </c>
      <c r="E1627" s="22" t="s">
        <v>2247</v>
      </c>
      <c r="F1627" s="1" t="s">
        <v>6126</v>
      </c>
      <c r="G1627" s="1" t="s">
        <v>213</v>
      </c>
      <c r="H1627" s="14">
        <v>153631.79999999999</v>
      </c>
      <c r="I1627" s="1" t="s">
        <v>23</v>
      </c>
      <c r="J1627" s="20" t="s">
        <v>6131</v>
      </c>
      <c r="K1627" t="str">
        <f t="shared" si="78"/>
        <v>Vloerisolatie (op de vloerplaat)</v>
      </c>
      <c r="M1627" t="str">
        <f t="shared" si="79"/>
        <v>Dagwerking NIel</v>
      </c>
      <c r="N1627" s="22">
        <f t="shared" si="80"/>
        <v>13</v>
      </c>
    </row>
    <row r="1628" spans="1:14" x14ac:dyDescent="0.3">
      <c r="A1628" s="1">
        <v>4211026744</v>
      </c>
      <c r="B1628" s="62">
        <v>10</v>
      </c>
      <c r="C1628" s="33">
        <v>420607638</v>
      </c>
      <c r="D1628" s="14" t="s">
        <v>2262</v>
      </c>
      <c r="E1628" s="22" t="s">
        <v>2258</v>
      </c>
      <c r="F1628" s="1" t="s">
        <v>2263</v>
      </c>
      <c r="G1628" s="1" t="s">
        <v>190</v>
      </c>
      <c r="H1628" s="20">
        <v>43090.2</v>
      </c>
      <c r="I1628" s="1" t="s">
        <v>23</v>
      </c>
      <c r="J1628" s="14" t="s">
        <v>2264</v>
      </c>
      <c r="K1628" t="str">
        <f t="shared" si="78"/>
        <v>Warmtepompen en koeling</v>
      </c>
      <c r="M1628" t="str">
        <f t="shared" si="79"/>
        <v>De Wilg</v>
      </c>
      <c r="N1628" s="22">
        <f t="shared" si="80"/>
        <v>10</v>
      </c>
    </row>
    <row r="1629" spans="1:14" x14ac:dyDescent="0.3">
      <c r="A1629" s="1">
        <v>4211026744</v>
      </c>
      <c r="B1629" s="62">
        <v>10</v>
      </c>
      <c r="C1629" s="33">
        <v>420607638</v>
      </c>
      <c r="D1629" s="14" t="s">
        <v>2262</v>
      </c>
      <c r="E1629" s="22" t="s">
        <v>2258</v>
      </c>
      <c r="F1629" s="1" t="s">
        <v>2263</v>
      </c>
      <c r="G1629" s="1" t="s">
        <v>46</v>
      </c>
      <c r="H1629" s="20">
        <v>1200</v>
      </c>
      <c r="I1629" s="1" t="s">
        <v>23</v>
      </c>
      <c r="J1629" s="14" t="s">
        <v>2269</v>
      </c>
      <c r="K1629" t="str">
        <f t="shared" si="78"/>
        <v>Monitoring</v>
      </c>
      <c r="M1629" t="str">
        <f t="shared" si="79"/>
        <v>De Wilg</v>
      </c>
      <c r="N1629" s="22">
        <f t="shared" si="80"/>
        <v>10</v>
      </c>
    </row>
    <row r="1630" spans="1:14" x14ac:dyDescent="0.3">
      <c r="A1630" s="1">
        <v>4211026744</v>
      </c>
      <c r="B1630" s="62">
        <v>10</v>
      </c>
      <c r="C1630" s="33">
        <v>420607638</v>
      </c>
      <c r="D1630" s="14" t="s">
        <v>2265</v>
      </c>
      <c r="E1630" s="22" t="s">
        <v>2258</v>
      </c>
      <c r="F1630" s="1" t="s">
        <v>2266</v>
      </c>
      <c r="G1630" s="1" t="s">
        <v>214</v>
      </c>
      <c r="H1630" s="20">
        <v>39487.199999999997</v>
      </c>
      <c r="I1630" s="1" t="s">
        <v>23</v>
      </c>
      <c r="J1630" s="14" t="s">
        <v>2267</v>
      </c>
      <c r="K1630" t="str">
        <f t="shared" si="78"/>
        <v>Dakisolatie plat dak</v>
      </c>
      <c r="M1630" t="str">
        <f t="shared" si="79"/>
        <v>Kompas</v>
      </c>
      <c r="N1630" s="22">
        <f t="shared" si="80"/>
        <v>10</v>
      </c>
    </row>
    <row r="1631" spans="1:14" x14ac:dyDescent="0.3">
      <c r="A1631" s="1">
        <v>4211026744</v>
      </c>
      <c r="B1631" s="62">
        <v>10</v>
      </c>
      <c r="C1631" s="33">
        <v>420607638</v>
      </c>
      <c r="D1631" s="14" t="s">
        <v>2265</v>
      </c>
      <c r="E1631" s="22" t="s">
        <v>2258</v>
      </c>
      <c r="F1631" s="1" t="s">
        <v>2266</v>
      </c>
      <c r="G1631" s="1" t="s">
        <v>46</v>
      </c>
      <c r="H1631" s="20">
        <v>2400</v>
      </c>
      <c r="I1631" s="1" t="s">
        <v>23</v>
      </c>
      <c r="J1631" s="14" t="s">
        <v>2268</v>
      </c>
      <c r="K1631" t="str">
        <f t="shared" si="78"/>
        <v>Monitoring</v>
      </c>
      <c r="M1631" t="str">
        <f t="shared" si="79"/>
        <v>Kompas</v>
      </c>
      <c r="N1631" s="22">
        <f t="shared" si="80"/>
        <v>10</v>
      </c>
    </row>
    <row r="1632" spans="1:14" x14ac:dyDescent="0.3">
      <c r="A1632" s="1">
        <v>4211026744</v>
      </c>
      <c r="B1632" s="62">
        <v>11</v>
      </c>
      <c r="C1632" s="33">
        <v>420607638</v>
      </c>
      <c r="D1632" s="14" t="s">
        <v>2259</v>
      </c>
      <c r="E1632" s="22" t="s">
        <v>2258</v>
      </c>
      <c r="F1632" s="1" t="s">
        <v>2260</v>
      </c>
      <c r="G1632" s="1" t="s">
        <v>67</v>
      </c>
      <c r="H1632" s="20">
        <v>3639</v>
      </c>
      <c r="I1632" s="1" t="s">
        <v>23</v>
      </c>
      <c r="J1632" s="14" t="s">
        <v>2261</v>
      </c>
      <c r="K1632" t="str">
        <f t="shared" si="78"/>
        <v>Zoldervloer</v>
      </c>
      <c r="M1632" t="str">
        <f t="shared" si="79"/>
        <v>Conciërgewoning</v>
      </c>
      <c r="N1632" s="22">
        <f t="shared" si="80"/>
        <v>11</v>
      </c>
    </row>
    <row r="1633" spans="1:14" x14ac:dyDescent="0.3">
      <c r="A1633" s="1">
        <v>4211716631</v>
      </c>
      <c r="B1633" s="62">
        <v>7</v>
      </c>
      <c r="C1633" s="33">
        <v>420676627</v>
      </c>
      <c r="D1633" s="14" t="s">
        <v>2273</v>
      </c>
      <c r="E1633" s="22" t="s">
        <v>6279</v>
      </c>
      <c r="F1633" s="1" t="s">
        <v>2271</v>
      </c>
      <c r="G1633" s="1" t="s">
        <v>210</v>
      </c>
      <c r="H1633" s="20">
        <v>420000</v>
      </c>
      <c r="I1633" s="1" t="s">
        <v>23</v>
      </c>
      <c r="J1633" s="14" t="s">
        <v>2274</v>
      </c>
      <c r="K1633" t="str">
        <f t="shared" si="78"/>
        <v>Stookplaatsrenovatie</v>
      </c>
      <c r="M1633" t="str">
        <f t="shared" si="79"/>
        <v>PC Sint-Hieronymus</v>
      </c>
      <c r="N1633" s="22">
        <f t="shared" si="80"/>
        <v>7</v>
      </c>
    </row>
    <row r="1634" spans="1:14" x14ac:dyDescent="0.3">
      <c r="A1634" s="1">
        <v>4211716631</v>
      </c>
      <c r="B1634" s="62">
        <v>7</v>
      </c>
      <c r="C1634" s="33">
        <v>420676627</v>
      </c>
      <c r="D1634" s="14" t="s">
        <v>2275</v>
      </c>
      <c r="E1634" s="22" t="s">
        <v>6279</v>
      </c>
      <c r="F1634" s="1" t="s">
        <v>2271</v>
      </c>
      <c r="G1634" s="1" t="s">
        <v>427</v>
      </c>
      <c r="H1634" s="20">
        <v>15190</v>
      </c>
      <c r="I1634" s="1" t="s">
        <v>23</v>
      </c>
      <c r="J1634" s="14" t="s">
        <v>2276</v>
      </c>
      <c r="K1634" t="str">
        <f t="shared" si="78"/>
        <v>Renovatie ventilatie</v>
      </c>
      <c r="M1634" t="str">
        <f t="shared" si="79"/>
        <v>PC Sint-Hieronymus</v>
      </c>
      <c r="N1634" s="22">
        <f t="shared" si="80"/>
        <v>7</v>
      </c>
    </row>
    <row r="1635" spans="1:14" x14ac:dyDescent="0.3">
      <c r="A1635" s="1">
        <v>4211716631</v>
      </c>
      <c r="B1635" s="62">
        <v>7</v>
      </c>
      <c r="C1635" s="33">
        <v>420676627</v>
      </c>
      <c r="D1635" s="14" t="s">
        <v>2275</v>
      </c>
      <c r="E1635" s="22" t="s">
        <v>6279</v>
      </c>
      <c r="F1635" s="1" t="s">
        <v>2271</v>
      </c>
      <c r="G1635" s="1" t="s">
        <v>427</v>
      </c>
      <c r="H1635" s="20">
        <v>14400</v>
      </c>
      <c r="I1635" s="1" t="s">
        <v>23</v>
      </c>
      <c r="J1635" s="14" t="s">
        <v>2277</v>
      </c>
      <c r="K1635" t="str">
        <f t="shared" si="78"/>
        <v>Renovatie ventilatie</v>
      </c>
      <c r="M1635" t="str">
        <f t="shared" si="79"/>
        <v>PC Sint-Hieronymus</v>
      </c>
      <c r="N1635" s="22">
        <f t="shared" si="80"/>
        <v>7</v>
      </c>
    </row>
    <row r="1636" spans="1:14" x14ac:dyDescent="0.3">
      <c r="A1636" s="1">
        <v>4211716631</v>
      </c>
      <c r="B1636" s="62">
        <v>7</v>
      </c>
      <c r="C1636" s="33">
        <v>420676627</v>
      </c>
      <c r="D1636" s="14" t="s">
        <v>2275</v>
      </c>
      <c r="E1636" s="22" t="s">
        <v>6279</v>
      </c>
      <c r="F1636" s="1" t="s">
        <v>2271</v>
      </c>
      <c r="G1636" s="1" t="s">
        <v>427</v>
      </c>
      <c r="H1636" s="20">
        <v>12000</v>
      </c>
      <c r="I1636" s="1" t="s">
        <v>23</v>
      </c>
      <c r="J1636" s="14" t="s">
        <v>2278</v>
      </c>
      <c r="K1636" t="str">
        <f t="shared" si="78"/>
        <v>Renovatie ventilatie</v>
      </c>
      <c r="M1636" t="str">
        <f t="shared" si="79"/>
        <v>PC Sint-Hieronymus</v>
      </c>
      <c r="N1636" s="22">
        <f t="shared" si="80"/>
        <v>7</v>
      </c>
    </row>
    <row r="1637" spans="1:14" x14ac:dyDescent="0.3">
      <c r="A1637" s="1">
        <v>4211716631</v>
      </c>
      <c r="B1637" s="62">
        <v>7</v>
      </c>
      <c r="C1637" s="33">
        <v>420676627</v>
      </c>
      <c r="D1637" s="14" t="s">
        <v>2275</v>
      </c>
      <c r="E1637" s="22" t="s">
        <v>6279</v>
      </c>
      <c r="F1637" s="1" t="s">
        <v>2271</v>
      </c>
      <c r="G1637" s="1" t="s">
        <v>427</v>
      </c>
      <c r="H1637" s="45">
        <v>8838</v>
      </c>
      <c r="I1637" s="1" t="s">
        <v>23</v>
      </c>
      <c r="J1637" s="14" t="s">
        <v>2279</v>
      </c>
      <c r="K1637" t="str">
        <f t="shared" si="78"/>
        <v>Renovatie ventilatie</v>
      </c>
      <c r="M1637" t="str">
        <f t="shared" si="79"/>
        <v>PC Sint-Hieronymus</v>
      </c>
      <c r="N1637" s="22">
        <f t="shared" si="80"/>
        <v>7</v>
      </c>
    </row>
    <row r="1638" spans="1:14" x14ac:dyDescent="0.3">
      <c r="A1638" s="1">
        <v>4211716631</v>
      </c>
      <c r="B1638" s="62">
        <v>8</v>
      </c>
      <c r="C1638" s="33">
        <v>420676627</v>
      </c>
      <c r="D1638" s="14" t="s">
        <v>2270</v>
      </c>
      <c r="E1638" s="22" t="s">
        <v>6279</v>
      </c>
      <c r="F1638" s="1" t="s">
        <v>2271</v>
      </c>
      <c r="G1638" s="1" t="s">
        <v>210</v>
      </c>
      <c r="H1638" s="20">
        <v>522299.99999999994</v>
      </c>
      <c r="I1638" s="1" t="s">
        <v>57</v>
      </c>
      <c r="J1638" s="14" t="s">
        <v>2272</v>
      </c>
      <c r="K1638" t="str">
        <f t="shared" si="78"/>
        <v>Stookplaatsrenovatie</v>
      </c>
      <c r="M1638" t="str">
        <f t="shared" si="79"/>
        <v>PC Sint-Hieronymus</v>
      </c>
      <c r="N1638" s="22">
        <f t="shared" si="80"/>
        <v>8</v>
      </c>
    </row>
    <row r="1639" spans="1:14" x14ac:dyDescent="0.3">
      <c r="A1639" s="1">
        <v>4214384118</v>
      </c>
      <c r="B1639" s="62">
        <v>2</v>
      </c>
      <c r="C1639" s="33">
        <v>420943376</v>
      </c>
      <c r="D1639" s="21" t="s">
        <v>2290</v>
      </c>
      <c r="E1639" s="22" t="s">
        <v>2281</v>
      </c>
      <c r="F1639" s="1" t="s">
        <v>2291</v>
      </c>
      <c r="G1639" s="1" t="s">
        <v>77</v>
      </c>
      <c r="H1639" s="45">
        <v>805.2</v>
      </c>
      <c r="I1639" s="1" t="s">
        <v>23</v>
      </c>
      <c r="J1639" s="14" t="s">
        <v>2292</v>
      </c>
      <c r="K1639" t="str">
        <f t="shared" si="78"/>
        <v>Isoleren leidingen</v>
      </c>
      <c r="M1639" t="str">
        <f t="shared" si="79"/>
        <v>Het Huis</v>
      </c>
      <c r="N1639" s="22">
        <f t="shared" si="80"/>
        <v>2</v>
      </c>
    </row>
    <row r="1640" spans="1:14" x14ac:dyDescent="0.3">
      <c r="A1640" s="1">
        <v>4214384118</v>
      </c>
      <c r="B1640" s="62">
        <v>2</v>
      </c>
      <c r="C1640" s="33">
        <v>420943376</v>
      </c>
      <c r="D1640" s="14" t="s">
        <v>2280</v>
      </c>
      <c r="E1640" s="22" t="s">
        <v>2281</v>
      </c>
      <c r="F1640" s="1" t="s">
        <v>1676</v>
      </c>
      <c r="G1640" s="1" t="s">
        <v>210</v>
      </c>
      <c r="H1640" s="45">
        <v>16119</v>
      </c>
      <c r="I1640" s="1" t="s">
        <v>23</v>
      </c>
      <c r="J1640" s="14" t="s">
        <v>2282</v>
      </c>
      <c r="K1640" t="str">
        <f t="shared" si="78"/>
        <v>Stookplaatsrenovatie</v>
      </c>
      <c r="M1640" t="str">
        <f t="shared" si="79"/>
        <v>Kasteel</v>
      </c>
      <c r="N1640" s="22">
        <f t="shared" si="80"/>
        <v>2</v>
      </c>
    </row>
    <row r="1641" spans="1:14" x14ac:dyDescent="0.3">
      <c r="A1641" s="1">
        <v>4214384118</v>
      </c>
      <c r="B1641" s="62">
        <v>2</v>
      </c>
      <c r="C1641" s="33">
        <v>420943376</v>
      </c>
      <c r="D1641" s="14" t="s">
        <v>2280</v>
      </c>
      <c r="E1641" s="22" t="s">
        <v>2281</v>
      </c>
      <c r="F1641" s="1" t="s">
        <v>1676</v>
      </c>
      <c r="G1641" s="1" t="s">
        <v>201</v>
      </c>
      <c r="H1641" s="45">
        <v>8366</v>
      </c>
      <c r="I1641" s="1" t="s">
        <v>23</v>
      </c>
      <c r="J1641" s="14" t="s">
        <v>2283</v>
      </c>
      <c r="K1641" t="str">
        <f t="shared" si="78"/>
        <v>Schrijnwerkrenovatie</v>
      </c>
      <c r="M1641" t="str">
        <f t="shared" si="79"/>
        <v>Kasteel</v>
      </c>
      <c r="N1641" s="22">
        <f t="shared" si="80"/>
        <v>2</v>
      </c>
    </row>
    <row r="1642" spans="1:14" x14ac:dyDescent="0.3">
      <c r="A1642" s="1">
        <v>4214384118</v>
      </c>
      <c r="B1642" s="62">
        <v>2</v>
      </c>
      <c r="C1642" s="33">
        <v>420943376</v>
      </c>
      <c r="D1642" s="14" t="s">
        <v>2280</v>
      </c>
      <c r="E1642" s="22" t="s">
        <v>2281</v>
      </c>
      <c r="F1642" s="1" t="s">
        <v>1676</v>
      </c>
      <c r="G1642" s="1" t="s">
        <v>88</v>
      </c>
      <c r="H1642" s="45">
        <v>2069</v>
      </c>
      <c r="I1642" s="1" t="s">
        <v>23</v>
      </c>
      <c r="J1642" s="14" t="s">
        <v>2287</v>
      </c>
      <c r="K1642" t="str">
        <f t="shared" si="78"/>
        <v>Vervangen pompen</v>
      </c>
      <c r="M1642" t="str">
        <f t="shared" si="79"/>
        <v>Kasteel</v>
      </c>
      <c r="N1642" s="22">
        <f t="shared" si="80"/>
        <v>2</v>
      </c>
    </row>
    <row r="1643" spans="1:14" x14ac:dyDescent="0.3">
      <c r="A1643" s="1">
        <v>4214384118</v>
      </c>
      <c r="B1643" s="62">
        <v>2</v>
      </c>
      <c r="C1643" s="33">
        <v>420943376</v>
      </c>
      <c r="D1643" s="14" t="s">
        <v>2280</v>
      </c>
      <c r="E1643" s="22" t="s">
        <v>2281</v>
      </c>
      <c r="F1643" s="1" t="s">
        <v>1676</v>
      </c>
      <c r="G1643" s="1" t="s">
        <v>56</v>
      </c>
      <c r="H1643" s="45">
        <v>1558</v>
      </c>
      <c r="I1643" s="1" t="s">
        <v>23</v>
      </c>
      <c r="J1643" s="14" t="s">
        <v>2289</v>
      </c>
      <c r="K1643" t="str">
        <f t="shared" si="78"/>
        <v>Overige</v>
      </c>
      <c r="M1643" t="str">
        <f t="shared" si="79"/>
        <v>Kasteel</v>
      </c>
      <c r="N1643" s="22">
        <f t="shared" si="80"/>
        <v>2</v>
      </c>
    </row>
    <row r="1644" spans="1:14" x14ac:dyDescent="0.3">
      <c r="A1644" s="1">
        <v>4214384118</v>
      </c>
      <c r="B1644" s="62">
        <v>2</v>
      </c>
      <c r="C1644" s="33">
        <v>420943376</v>
      </c>
      <c r="D1644" s="14" t="s">
        <v>2284</v>
      </c>
      <c r="E1644" s="22" t="s">
        <v>2281</v>
      </c>
      <c r="F1644" s="1" t="s">
        <v>2285</v>
      </c>
      <c r="G1644" s="1" t="s">
        <v>88</v>
      </c>
      <c r="H1644" s="45">
        <v>2297</v>
      </c>
      <c r="I1644" s="1" t="s">
        <v>23</v>
      </c>
      <c r="J1644" s="14" t="s">
        <v>2286</v>
      </c>
      <c r="K1644" t="str">
        <f t="shared" si="78"/>
        <v>Vervangen pompen</v>
      </c>
      <c r="M1644" t="str">
        <f t="shared" si="79"/>
        <v>Nieuwbouw</v>
      </c>
      <c r="N1644" s="22">
        <f t="shared" si="80"/>
        <v>2</v>
      </c>
    </row>
    <row r="1645" spans="1:14" x14ac:dyDescent="0.3">
      <c r="A1645" s="1">
        <v>4214384118</v>
      </c>
      <c r="B1645" s="62">
        <v>2</v>
      </c>
      <c r="C1645" s="33">
        <v>420943376</v>
      </c>
      <c r="D1645" s="14" t="s">
        <v>2284</v>
      </c>
      <c r="E1645" s="22" t="s">
        <v>2281</v>
      </c>
      <c r="F1645" s="1" t="s">
        <v>2285</v>
      </c>
      <c r="G1645" s="1" t="s">
        <v>77</v>
      </c>
      <c r="H1645" s="45">
        <v>1771</v>
      </c>
      <c r="I1645" s="1" t="s">
        <v>23</v>
      </c>
      <c r="J1645" s="14" t="s">
        <v>2288</v>
      </c>
      <c r="K1645" t="str">
        <f t="shared" si="78"/>
        <v>Isoleren leidingen</v>
      </c>
      <c r="M1645" t="str">
        <f t="shared" si="79"/>
        <v>Nieuwbouw</v>
      </c>
      <c r="N1645" s="22">
        <f t="shared" si="80"/>
        <v>2</v>
      </c>
    </row>
    <row r="1646" spans="1:14" x14ac:dyDescent="0.3">
      <c r="A1646" s="1">
        <v>4214775079</v>
      </c>
      <c r="B1646" s="62">
        <v>1</v>
      </c>
      <c r="C1646" s="33">
        <v>420982473</v>
      </c>
      <c r="D1646" s="21" t="s">
        <v>2293</v>
      </c>
      <c r="E1646" s="22" t="s">
        <v>6280</v>
      </c>
      <c r="F1646" s="1" t="s">
        <v>2294</v>
      </c>
      <c r="G1646" s="1" t="s">
        <v>195</v>
      </c>
      <c r="H1646" s="45">
        <v>36000</v>
      </c>
      <c r="I1646" s="1" t="s">
        <v>23</v>
      </c>
      <c r="J1646" s="14" t="s">
        <v>2295</v>
      </c>
      <c r="K1646" t="str">
        <f t="shared" si="78"/>
        <v>Dakisolatie</v>
      </c>
      <c r="M1646" t="str">
        <f t="shared" si="79"/>
        <v>Den Dam</v>
      </c>
      <c r="N1646" s="22">
        <f t="shared" si="80"/>
        <v>1</v>
      </c>
    </row>
    <row r="1647" spans="1:14" x14ac:dyDescent="0.3">
      <c r="A1647" s="1">
        <v>4214775079</v>
      </c>
      <c r="B1647" s="62">
        <v>1</v>
      </c>
      <c r="C1647" s="33">
        <v>420982473</v>
      </c>
      <c r="D1647" s="21" t="s">
        <v>2293</v>
      </c>
      <c r="E1647" s="22" t="s">
        <v>6280</v>
      </c>
      <c r="F1647" s="1" t="s">
        <v>2294</v>
      </c>
      <c r="G1647" s="1" t="s">
        <v>201</v>
      </c>
      <c r="H1647" s="45">
        <v>18000</v>
      </c>
      <c r="I1647" s="1" t="s">
        <v>23</v>
      </c>
      <c r="J1647" s="14" t="s">
        <v>2299</v>
      </c>
      <c r="K1647" t="str">
        <f t="shared" si="78"/>
        <v>Schrijnwerkrenovatie</v>
      </c>
      <c r="M1647" t="str">
        <f t="shared" si="79"/>
        <v>Den Dam</v>
      </c>
      <c r="N1647" s="22">
        <f t="shared" si="80"/>
        <v>1</v>
      </c>
    </row>
    <row r="1648" spans="1:14" x14ac:dyDescent="0.3">
      <c r="A1648" s="1">
        <v>4214775079</v>
      </c>
      <c r="B1648" s="62">
        <v>1</v>
      </c>
      <c r="C1648" s="33">
        <v>420982473</v>
      </c>
      <c r="D1648" s="21" t="s">
        <v>2296</v>
      </c>
      <c r="E1648" s="22" t="s">
        <v>6280</v>
      </c>
      <c r="F1648" s="1" t="s">
        <v>2297</v>
      </c>
      <c r="G1648" s="1" t="s">
        <v>129</v>
      </c>
      <c r="H1648" s="45">
        <v>18600</v>
      </c>
      <c r="I1648" s="1" t="s">
        <v>23</v>
      </c>
      <c r="J1648" s="14" t="s">
        <v>2298</v>
      </c>
      <c r="K1648" t="str">
        <f t="shared" si="78"/>
        <v>Renovatie beglazing</v>
      </c>
      <c r="M1648" t="str">
        <f t="shared" si="79"/>
        <v>het WAD</v>
      </c>
      <c r="N1648" s="22">
        <f t="shared" si="80"/>
        <v>1</v>
      </c>
    </row>
    <row r="1649" spans="1:14" x14ac:dyDescent="0.3">
      <c r="A1649" s="1">
        <v>4214775079</v>
      </c>
      <c r="B1649" s="62">
        <v>1</v>
      </c>
      <c r="C1649" s="33">
        <v>420982473</v>
      </c>
      <c r="D1649" s="14" t="s">
        <v>2296</v>
      </c>
      <c r="E1649" s="22" t="s">
        <v>6280</v>
      </c>
      <c r="F1649" s="1" t="s">
        <v>2297</v>
      </c>
      <c r="G1649" s="1" t="s">
        <v>210</v>
      </c>
      <c r="H1649" s="45">
        <v>2780</v>
      </c>
      <c r="I1649" s="1" t="s">
        <v>23</v>
      </c>
      <c r="J1649" s="14" t="s">
        <v>2300</v>
      </c>
      <c r="K1649" t="str">
        <f t="shared" si="78"/>
        <v>Stookplaatsrenovatie</v>
      </c>
      <c r="M1649" t="str">
        <f t="shared" si="79"/>
        <v>het WAD</v>
      </c>
      <c r="N1649" s="22">
        <f t="shared" si="80"/>
        <v>1</v>
      </c>
    </row>
    <row r="1650" spans="1:14" x14ac:dyDescent="0.3">
      <c r="A1650" s="1">
        <v>4215344218</v>
      </c>
      <c r="B1650" s="62">
        <v>2</v>
      </c>
      <c r="C1650" s="33">
        <v>421039386</v>
      </c>
      <c r="D1650" s="14" t="s">
        <v>2301</v>
      </c>
      <c r="E1650" s="22" t="s">
        <v>2302</v>
      </c>
      <c r="F1650" s="1" t="s">
        <v>2303</v>
      </c>
      <c r="G1650" s="1" t="s">
        <v>210</v>
      </c>
      <c r="H1650" s="20">
        <v>18864</v>
      </c>
      <c r="I1650" s="1" t="s">
        <v>23</v>
      </c>
      <c r="J1650" s="14" t="s">
        <v>2304</v>
      </c>
      <c r="K1650" t="str">
        <f t="shared" si="78"/>
        <v>Stookplaatsrenovatie</v>
      </c>
      <c r="M1650" t="str">
        <f t="shared" si="79"/>
        <v>Zonnebloem vzw</v>
      </c>
      <c r="N1650" s="22">
        <f t="shared" si="80"/>
        <v>2</v>
      </c>
    </row>
    <row r="1651" spans="1:14" x14ac:dyDescent="0.3">
      <c r="A1651" s="1">
        <v>4216949666</v>
      </c>
      <c r="B1651" s="62">
        <v>4</v>
      </c>
      <c r="C1651" s="33">
        <v>421199932</v>
      </c>
      <c r="D1651" s="14" t="s">
        <v>2305</v>
      </c>
      <c r="E1651" s="22" t="s">
        <v>2306</v>
      </c>
      <c r="F1651" s="1" t="s">
        <v>2307</v>
      </c>
      <c r="G1651" s="1" t="s">
        <v>62</v>
      </c>
      <c r="H1651" s="20">
        <v>31165.799999999996</v>
      </c>
      <c r="I1651" s="1" t="s">
        <v>23</v>
      </c>
      <c r="J1651" s="14" t="s">
        <v>2308</v>
      </c>
      <c r="K1651" t="str">
        <f t="shared" si="78"/>
        <v>Muurisolatie</v>
      </c>
      <c r="M1651" t="str">
        <f t="shared" si="79"/>
        <v>Gebouw Jukstraat</v>
      </c>
      <c r="N1651" s="22">
        <f t="shared" si="80"/>
        <v>4</v>
      </c>
    </row>
    <row r="1652" spans="1:14" x14ac:dyDescent="0.3">
      <c r="A1652" s="1">
        <v>4216949666</v>
      </c>
      <c r="B1652" s="62">
        <v>4</v>
      </c>
      <c r="C1652" s="33">
        <v>421199932</v>
      </c>
      <c r="D1652" s="14" t="s">
        <v>2305</v>
      </c>
      <c r="E1652" s="22" t="s">
        <v>2306</v>
      </c>
      <c r="F1652" s="1" t="s">
        <v>2307</v>
      </c>
      <c r="G1652" s="1" t="s">
        <v>195</v>
      </c>
      <c r="H1652" s="20">
        <v>23907</v>
      </c>
      <c r="I1652" s="1" t="s">
        <v>23</v>
      </c>
      <c r="J1652" s="14" t="s">
        <v>2309</v>
      </c>
      <c r="K1652" t="str">
        <f t="shared" si="78"/>
        <v>Dakisolatie</v>
      </c>
      <c r="M1652" t="str">
        <f t="shared" si="79"/>
        <v>Gebouw Jukstraat</v>
      </c>
      <c r="N1652" s="22">
        <f t="shared" si="80"/>
        <v>4</v>
      </c>
    </row>
    <row r="1653" spans="1:14" x14ac:dyDescent="0.3">
      <c r="A1653" s="1">
        <v>4216949666</v>
      </c>
      <c r="B1653" s="62">
        <v>4</v>
      </c>
      <c r="C1653" s="33">
        <v>421199932</v>
      </c>
      <c r="D1653" s="14" t="s">
        <v>2305</v>
      </c>
      <c r="E1653" s="22" t="s">
        <v>2306</v>
      </c>
      <c r="F1653" s="1" t="s">
        <v>2307</v>
      </c>
      <c r="G1653" s="1" t="s">
        <v>210</v>
      </c>
      <c r="H1653" s="20">
        <v>7552.2000000000007</v>
      </c>
      <c r="I1653" s="1" t="s">
        <v>23</v>
      </c>
      <c r="J1653" s="14" t="s">
        <v>2310</v>
      </c>
      <c r="K1653" t="str">
        <f t="shared" si="78"/>
        <v>Stookplaatsrenovatie</v>
      </c>
      <c r="M1653" t="str">
        <f t="shared" si="79"/>
        <v>Gebouw Jukstraat</v>
      </c>
      <c r="N1653" s="22">
        <f t="shared" si="80"/>
        <v>4</v>
      </c>
    </row>
    <row r="1654" spans="1:14" x14ac:dyDescent="0.3">
      <c r="A1654" s="1">
        <v>4220287240</v>
      </c>
      <c r="B1654" s="62" t="s">
        <v>20</v>
      </c>
      <c r="C1654" s="33">
        <v>421533690</v>
      </c>
      <c r="D1654" s="14" t="s">
        <v>5526</v>
      </c>
      <c r="E1654" s="22" t="s">
        <v>5520</v>
      </c>
      <c r="F1654" s="1" t="s">
        <v>5527</v>
      </c>
      <c r="G1654" s="1" t="s">
        <v>474</v>
      </c>
      <c r="H1654" s="20">
        <v>655</v>
      </c>
      <c r="I1654" s="1" t="s">
        <v>23</v>
      </c>
      <c r="J1654" s="14" t="s">
        <v>5528</v>
      </c>
      <c r="K1654" t="str">
        <f t="shared" si="78"/>
        <v>PV-panelen</v>
      </c>
      <c r="M1654" t="str">
        <f t="shared" si="79"/>
        <v>Ieperstraat 119</v>
      </c>
      <c r="N1654" s="22" t="str">
        <f t="shared" si="80"/>
        <v>R1</v>
      </c>
    </row>
    <row r="1655" spans="1:14" x14ac:dyDescent="0.3">
      <c r="A1655" s="1">
        <v>4220287240</v>
      </c>
      <c r="B1655" s="62" t="s">
        <v>20</v>
      </c>
      <c r="C1655" s="33">
        <v>421533690</v>
      </c>
      <c r="D1655" s="14" t="s">
        <v>5532</v>
      </c>
      <c r="E1655" s="22" t="s">
        <v>5520</v>
      </c>
      <c r="F1655" s="1" t="s">
        <v>5533</v>
      </c>
      <c r="G1655" s="1" t="s">
        <v>474</v>
      </c>
      <c r="H1655" s="20">
        <v>1509</v>
      </c>
      <c r="I1655" s="1" t="s">
        <v>23</v>
      </c>
      <c r="J1655" s="14" t="s">
        <v>5534</v>
      </c>
      <c r="K1655" t="str">
        <f t="shared" si="78"/>
        <v>PV-panelen</v>
      </c>
      <c r="M1655" t="str">
        <f t="shared" si="79"/>
        <v>Ieperstraat 83</v>
      </c>
      <c r="N1655" s="22" t="str">
        <f t="shared" si="80"/>
        <v>R1</v>
      </c>
    </row>
    <row r="1656" spans="1:14" x14ac:dyDescent="0.3">
      <c r="A1656" s="1">
        <v>4220287240</v>
      </c>
      <c r="B1656" s="62" t="s">
        <v>20</v>
      </c>
      <c r="C1656" s="33">
        <v>421533690</v>
      </c>
      <c r="D1656" s="14" t="s">
        <v>5523</v>
      </c>
      <c r="E1656" s="22" t="s">
        <v>5520</v>
      </c>
      <c r="F1656" s="1" t="s">
        <v>5524</v>
      </c>
      <c r="G1656" s="1" t="s">
        <v>474</v>
      </c>
      <c r="H1656" s="20">
        <v>2979</v>
      </c>
      <c r="I1656" s="1" t="s">
        <v>23</v>
      </c>
      <c r="J1656" s="14" t="s">
        <v>5525</v>
      </c>
      <c r="K1656" t="str">
        <f t="shared" si="78"/>
        <v>PV-panelen</v>
      </c>
      <c r="M1656" t="str">
        <f t="shared" si="79"/>
        <v>Poedermagazijn 47</v>
      </c>
      <c r="N1656" s="22" t="str">
        <f t="shared" si="80"/>
        <v>R1</v>
      </c>
    </row>
    <row r="1657" spans="1:14" x14ac:dyDescent="0.3">
      <c r="A1657" s="1">
        <v>4220287240</v>
      </c>
      <c r="B1657" s="62" t="s">
        <v>20</v>
      </c>
      <c r="C1657" s="33">
        <v>421533690</v>
      </c>
      <c r="D1657" s="14" t="s">
        <v>5519</v>
      </c>
      <c r="E1657" s="22" t="s">
        <v>5520</v>
      </c>
      <c r="F1657" s="1" t="s">
        <v>5521</v>
      </c>
      <c r="G1657" s="1" t="s">
        <v>474</v>
      </c>
      <c r="H1657" s="20">
        <v>833</v>
      </c>
      <c r="I1657" s="1" t="s">
        <v>23</v>
      </c>
      <c r="J1657" s="14" t="s">
        <v>5522</v>
      </c>
      <c r="K1657" t="str">
        <f t="shared" si="78"/>
        <v>PV-panelen</v>
      </c>
      <c r="M1657" t="str">
        <f t="shared" si="79"/>
        <v>Vander Merschplein</v>
      </c>
      <c r="N1657" s="22" t="str">
        <f t="shared" si="80"/>
        <v>R1</v>
      </c>
    </row>
    <row r="1658" spans="1:14" x14ac:dyDescent="0.3">
      <c r="A1658" s="1">
        <v>4220287240</v>
      </c>
      <c r="B1658" s="62" t="s">
        <v>20</v>
      </c>
      <c r="C1658" s="33">
        <v>421533690</v>
      </c>
      <c r="D1658" s="14" t="s">
        <v>5529</v>
      </c>
      <c r="E1658" s="22" t="s">
        <v>5520</v>
      </c>
      <c r="F1658" s="1" t="s">
        <v>5530</v>
      </c>
      <c r="G1658" s="1" t="s">
        <v>474</v>
      </c>
      <c r="H1658" s="20">
        <v>585</v>
      </c>
      <c r="I1658" s="1" t="s">
        <v>23</v>
      </c>
      <c r="J1658" s="14" t="s">
        <v>5531</v>
      </c>
      <c r="K1658" t="str">
        <f t="shared" si="78"/>
        <v>PV-panelen</v>
      </c>
      <c r="M1658" t="str">
        <f t="shared" si="79"/>
        <v>Volkslaan</v>
      </c>
      <c r="N1658" s="22" t="str">
        <f t="shared" si="80"/>
        <v>R1</v>
      </c>
    </row>
    <row r="1659" spans="1:14" x14ac:dyDescent="0.3">
      <c r="A1659" s="1">
        <v>4219372231</v>
      </c>
      <c r="B1659" s="62" t="s">
        <v>20</v>
      </c>
      <c r="C1659" s="33">
        <v>421911297</v>
      </c>
      <c r="D1659" s="14" t="s">
        <v>5535</v>
      </c>
      <c r="E1659" s="22" t="s">
        <v>5536</v>
      </c>
      <c r="F1659" s="1" t="s">
        <v>5537</v>
      </c>
      <c r="G1659" s="1" t="s">
        <v>474</v>
      </c>
      <c r="H1659" s="20">
        <v>17738</v>
      </c>
      <c r="I1659" s="1" t="s">
        <v>23</v>
      </c>
      <c r="J1659" s="14" t="s">
        <v>5538</v>
      </c>
      <c r="K1659" t="str">
        <f t="shared" ref="K1659:K1722" si="81">G1659</f>
        <v>PV-panelen</v>
      </c>
      <c r="M1659" t="str">
        <f t="shared" ref="M1659:M1722" si="82">F1659</f>
        <v>Emiliani hoofdsite</v>
      </c>
      <c r="N1659" s="22" t="str">
        <f t="shared" ref="N1659:N1722" si="83">B1659</f>
        <v>R1</v>
      </c>
    </row>
    <row r="1660" spans="1:14" x14ac:dyDescent="0.3">
      <c r="A1660" s="1">
        <v>4224084118</v>
      </c>
      <c r="B1660" s="62">
        <v>7</v>
      </c>
      <c r="C1660" s="33">
        <v>421913376</v>
      </c>
      <c r="D1660" s="14" t="s">
        <v>2318</v>
      </c>
      <c r="E1660" s="22" t="s">
        <v>2311</v>
      </c>
      <c r="F1660" s="1" t="s">
        <v>2319</v>
      </c>
      <c r="G1660" s="1" t="s">
        <v>201</v>
      </c>
      <c r="H1660" s="20">
        <v>84000</v>
      </c>
      <c r="I1660" s="1" t="s">
        <v>23</v>
      </c>
      <c r="J1660" s="14" t="s">
        <v>2320</v>
      </c>
      <c r="K1660" t="str">
        <f t="shared" si="81"/>
        <v>Schrijnwerkrenovatie</v>
      </c>
      <c r="M1660" t="str">
        <f t="shared" si="82"/>
        <v>Rotonda</v>
      </c>
      <c r="N1660" s="22">
        <f t="shared" si="83"/>
        <v>7</v>
      </c>
    </row>
    <row r="1661" spans="1:14" x14ac:dyDescent="0.3">
      <c r="A1661" s="1">
        <v>4224084118</v>
      </c>
      <c r="B1661" s="62">
        <v>7</v>
      </c>
      <c r="C1661" s="33">
        <v>421913376</v>
      </c>
      <c r="D1661" s="14" t="s">
        <v>2318</v>
      </c>
      <c r="E1661" s="22" t="s">
        <v>2311</v>
      </c>
      <c r="F1661" s="1" t="s">
        <v>2319</v>
      </c>
      <c r="G1661" s="1" t="s">
        <v>62</v>
      </c>
      <c r="H1661" s="20">
        <v>51000</v>
      </c>
      <c r="I1661" s="1" t="s">
        <v>23</v>
      </c>
      <c r="J1661" s="14" t="s">
        <v>2321</v>
      </c>
      <c r="K1661" t="str">
        <f t="shared" si="81"/>
        <v>Muurisolatie</v>
      </c>
      <c r="M1661" t="str">
        <f t="shared" si="82"/>
        <v>Rotonda</v>
      </c>
      <c r="N1661" s="22">
        <f t="shared" si="83"/>
        <v>7</v>
      </c>
    </row>
    <row r="1662" spans="1:14" x14ac:dyDescent="0.3">
      <c r="A1662" s="1">
        <v>4224084118</v>
      </c>
      <c r="B1662" s="62">
        <v>7</v>
      </c>
      <c r="C1662" s="33">
        <v>421913376</v>
      </c>
      <c r="D1662" s="14" t="s">
        <v>2318</v>
      </c>
      <c r="E1662" s="22" t="s">
        <v>2311</v>
      </c>
      <c r="F1662" s="1" t="s">
        <v>2319</v>
      </c>
      <c r="G1662" s="1" t="s">
        <v>199</v>
      </c>
      <c r="H1662" s="20">
        <v>27000</v>
      </c>
      <c r="I1662" s="1" t="s">
        <v>23</v>
      </c>
      <c r="J1662" s="14" t="s">
        <v>2322</v>
      </c>
      <c r="K1662" t="str">
        <f t="shared" si="81"/>
        <v>Vloerisolatie</v>
      </c>
      <c r="M1662" t="str">
        <f t="shared" si="82"/>
        <v>Rotonda</v>
      </c>
      <c r="N1662" s="22">
        <f t="shared" si="83"/>
        <v>7</v>
      </c>
    </row>
    <row r="1663" spans="1:14" x14ac:dyDescent="0.3">
      <c r="A1663" s="1">
        <v>4224084118</v>
      </c>
      <c r="B1663" s="62">
        <v>7</v>
      </c>
      <c r="C1663" s="33">
        <v>421913376</v>
      </c>
      <c r="D1663" s="14" t="s">
        <v>2318</v>
      </c>
      <c r="E1663" s="22" t="s">
        <v>2311</v>
      </c>
      <c r="F1663" s="1" t="s">
        <v>2319</v>
      </c>
      <c r="G1663" s="1" t="s">
        <v>56</v>
      </c>
      <c r="H1663" s="20">
        <v>19200</v>
      </c>
      <c r="I1663" s="1" t="s">
        <v>23</v>
      </c>
      <c r="J1663" s="14" t="s">
        <v>2323</v>
      </c>
      <c r="K1663" t="str">
        <f t="shared" si="81"/>
        <v>Overige</v>
      </c>
      <c r="M1663" t="str">
        <f t="shared" si="82"/>
        <v>Rotonda</v>
      </c>
      <c r="N1663" s="22">
        <f t="shared" si="83"/>
        <v>7</v>
      </c>
    </row>
    <row r="1664" spans="1:14" x14ac:dyDescent="0.3">
      <c r="A1664" s="1">
        <v>4224084118</v>
      </c>
      <c r="B1664" s="62">
        <v>7</v>
      </c>
      <c r="C1664" s="33">
        <v>421913376</v>
      </c>
      <c r="D1664" s="14" t="s">
        <v>2318</v>
      </c>
      <c r="E1664" s="22" t="s">
        <v>2311</v>
      </c>
      <c r="F1664" s="1" t="s">
        <v>2319</v>
      </c>
      <c r="G1664" s="1" t="s">
        <v>419</v>
      </c>
      <c r="H1664" s="20">
        <v>18000</v>
      </c>
      <c r="I1664" s="1" t="s">
        <v>23</v>
      </c>
      <c r="J1664" s="14" t="s">
        <v>2324</v>
      </c>
      <c r="K1664" t="str">
        <f t="shared" si="81"/>
        <v>Warmtepompen</v>
      </c>
      <c r="M1664" t="str">
        <f t="shared" si="82"/>
        <v>Rotonda</v>
      </c>
      <c r="N1664" s="22">
        <f t="shared" si="83"/>
        <v>7</v>
      </c>
    </row>
    <row r="1665" spans="1:14" x14ac:dyDescent="0.3">
      <c r="A1665" s="1">
        <v>4224084118</v>
      </c>
      <c r="B1665" s="62">
        <v>7</v>
      </c>
      <c r="C1665" s="33">
        <v>421913376</v>
      </c>
      <c r="D1665" s="14" t="s">
        <v>2318</v>
      </c>
      <c r="E1665" s="22" t="s">
        <v>2311</v>
      </c>
      <c r="F1665" s="1" t="s">
        <v>2319</v>
      </c>
      <c r="G1665" s="1" t="s">
        <v>195</v>
      </c>
      <c r="H1665" s="20">
        <v>16500</v>
      </c>
      <c r="I1665" s="1" t="s">
        <v>23</v>
      </c>
      <c r="J1665" s="14" t="s">
        <v>2325</v>
      </c>
      <c r="K1665" t="str">
        <f t="shared" si="81"/>
        <v>Dakisolatie</v>
      </c>
      <c r="M1665" t="str">
        <f t="shared" si="82"/>
        <v>Rotonda</v>
      </c>
      <c r="N1665" s="22">
        <f t="shared" si="83"/>
        <v>7</v>
      </c>
    </row>
    <row r="1666" spans="1:14" x14ac:dyDescent="0.3">
      <c r="A1666" s="1">
        <v>4224084118</v>
      </c>
      <c r="B1666" s="62">
        <v>7</v>
      </c>
      <c r="C1666" s="33">
        <v>421913376</v>
      </c>
      <c r="D1666" s="14" t="s">
        <v>2318</v>
      </c>
      <c r="E1666" s="22" t="s">
        <v>2311</v>
      </c>
      <c r="F1666" s="1" t="s">
        <v>2319</v>
      </c>
      <c r="G1666" s="1" t="s">
        <v>195</v>
      </c>
      <c r="H1666" s="20">
        <v>9300</v>
      </c>
      <c r="I1666" s="1" t="s">
        <v>23</v>
      </c>
      <c r="J1666" s="14" t="s">
        <v>2326</v>
      </c>
      <c r="K1666" t="str">
        <f t="shared" si="81"/>
        <v>Dakisolatie</v>
      </c>
      <c r="M1666" t="str">
        <f t="shared" si="82"/>
        <v>Rotonda</v>
      </c>
      <c r="N1666" s="22">
        <f t="shared" si="83"/>
        <v>7</v>
      </c>
    </row>
    <row r="1667" spans="1:14" x14ac:dyDescent="0.3">
      <c r="A1667" s="1">
        <v>4224084118</v>
      </c>
      <c r="B1667" s="62">
        <v>7</v>
      </c>
      <c r="C1667" s="33">
        <v>421913376</v>
      </c>
      <c r="D1667" s="14" t="s">
        <v>2318</v>
      </c>
      <c r="E1667" s="22" t="s">
        <v>2311</v>
      </c>
      <c r="F1667" s="1" t="s">
        <v>2319</v>
      </c>
      <c r="G1667" s="1" t="s">
        <v>62</v>
      </c>
      <c r="H1667" s="20">
        <v>8752</v>
      </c>
      <c r="I1667" s="1" t="s">
        <v>23</v>
      </c>
      <c r="J1667" s="14" t="s">
        <v>2327</v>
      </c>
      <c r="K1667" t="str">
        <f t="shared" si="81"/>
        <v>Muurisolatie</v>
      </c>
      <c r="M1667" t="str">
        <f t="shared" si="82"/>
        <v>Rotonda</v>
      </c>
      <c r="N1667" s="22">
        <f t="shared" si="83"/>
        <v>7</v>
      </c>
    </row>
    <row r="1668" spans="1:14" x14ac:dyDescent="0.3">
      <c r="A1668" s="1">
        <v>4224084118</v>
      </c>
      <c r="B1668" s="62">
        <v>7</v>
      </c>
      <c r="C1668" s="33">
        <v>421913376</v>
      </c>
      <c r="D1668" s="14" t="s">
        <v>2318</v>
      </c>
      <c r="E1668" s="22" t="s">
        <v>2311</v>
      </c>
      <c r="F1668" s="1" t="s">
        <v>2319</v>
      </c>
      <c r="G1668" s="1" t="s">
        <v>56</v>
      </c>
      <c r="H1668" s="20">
        <v>304</v>
      </c>
      <c r="I1668" s="1" t="s">
        <v>23</v>
      </c>
      <c r="J1668" s="14" t="s">
        <v>2328</v>
      </c>
      <c r="K1668" t="str">
        <f t="shared" si="81"/>
        <v>Overige</v>
      </c>
      <c r="M1668" t="str">
        <f t="shared" si="82"/>
        <v>Rotonda</v>
      </c>
      <c r="N1668" s="22">
        <f t="shared" si="83"/>
        <v>7</v>
      </c>
    </row>
    <row r="1669" spans="1:14" x14ac:dyDescent="0.3">
      <c r="A1669" s="1">
        <v>4224084118</v>
      </c>
      <c r="B1669" s="62">
        <v>7</v>
      </c>
      <c r="C1669" s="33">
        <v>421913376</v>
      </c>
      <c r="D1669" s="14" t="s">
        <v>2318</v>
      </c>
      <c r="E1669" s="22" t="s">
        <v>2311</v>
      </c>
      <c r="F1669" s="1" t="s">
        <v>2319</v>
      </c>
      <c r="G1669" s="1" t="s">
        <v>56</v>
      </c>
      <c r="H1669" s="20">
        <v>133</v>
      </c>
      <c r="I1669" s="1" t="s">
        <v>23</v>
      </c>
      <c r="J1669" s="14" t="s">
        <v>2329</v>
      </c>
      <c r="K1669" t="str">
        <f t="shared" si="81"/>
        <v>Overige</v>
      </c>
      <c r="M1669" t="str">
        <f t="shared" si="82"/>
        <v>Rotonda</v>
      </c>
      <c r="N1669" s="22">
        <f t="shared" si="83"/>
        <v>7</v>
      </c>
    </row>
    <row r="1670" spans="1:14" x14ac:dyDescent="0.3">
      <c r="A1670" s="1">
        <v>4224084118</v>
      </c>
      <c r="B1670" s="62">
        <v>10</v>
      </c>
      <c r="C1670" s="33">
        <v>421913376</v>
      </c>
      <c r="D1670" s="14" t="s">
        <v>132</v>
      </c>
      <c r="E1670" s="22" t="s">
        <v>2311</v>
      </c>
      <c r="F1670" s="1" t="s">
        <v>133</v>
      </c>
      <c r="G1670" s="1" t="s">
        <v>265</v>
      </c>
      <c r="H1670" s="20">
        <v>43200</v>
      </c>
      <c r="I1670" s="1" t="s">
        <v>23</v>
      </c>
      <c r="J1670" s="14" t="s">
        <v>2312</v>
      </c>
      <c r="K1670" t="str">
        <f t="shared" si="81"/>
        <v>Dakisolatie hellend dak</v>
      </c>
      <c r="M1670" t="str">
        <f t="shared" si="82"/>
        <v>Oude basisschool</v>
      </c>
      <c r="N1670" s="22">
        <f t="shared" si="83"/>
        <v>10</v>
      </c>
    </row>
    <row r="1671" spans="1:14" x14ac:dyDescent="0.3">
      <c r="A1671" s="1">
        <v>4224084118</v>
      </c>
      <c r="B1671" s="62">
        <v>10</v>
      </c>
      <c r="C1671" s="33">
        <v>421913376</v>
      </c>
      <c r="D1671" s="14" t="s">
        <v>132</v>
      </c>
      <c r="E1671" s="22" t="s">
        <v>2311</v>
      </c>
      <c r="F1671" s="1" t="s">
        <v>133</v>
      </c>
      <c r="G1671" s="1" t="s">
        <v>269</v>
      </c>
      <c r="H1671" s="20">
        <v>28500</v>
      </c>
      <c r="I1671" s="1" t="s">
        <v>23</v>
      </c>
      <c r="J1671" s="14" t="s">
        <v>2313</v>
      </c>
      <c r="K1671" t="str">
        <f t="shared" si="81"/>
        <v>Schrijnwerkrenovatie Aluminium</v>
      </c>
      <c r="M1671" t="str">
        <f t="shared" si="82"/>
        <v>Oude basisschool</v>
      </c>
      <c r="N1671" s="22">
        <f t="shared" si="83"/>
        <v>10</v>
      </c>
    </row>
    <row r="1672" spans="1:14" x14ac:dyDescent="0.3">
      <c r="A1672" s="1">
        <v>4224084118</v>
      </c>
      <c r="B1672" s="62">
        <v>10</v>
      </c>
      <c r="C1672" s="33">
        <v>421913376</v>
      </c>
      <c r="D1672" s="14" t="s">
        <v>132</v>
      </c>
      <c r="E1672" s="22" t="s">
        <v>2311</v>
      </c>
      <c r="F1672" s="1" t="s">
        <v>133</v>
      </c>
      <c r="G1672" s="1" t="s">
        <v>269</v>
      </c>
      <c r="H1672" s="20">
        <v>19800</v>
      </c>
      <c r="I1672" s="1" t="s">
        <v>23</v>
      </c>
      <c r="J1672" s="14" t="s">
        <v>2314</v>
      </c>
      <c r="K1672" t="str">
        <f t="shared" si="81"/>
        <v>Schrijnwerkrenovatie Aluminium</v>
      </c>
      <c r="M1672" t="str">
        <f t="shared" si="82"/>
        <v>Oude basisschool</v>
      </c>
      <c r="N1672" s="22">
        <f t="shared" si="83"/>
        <v>10</v>
      </c>
    </row>
    <row r="1673" spans="1:14" x14ac:dyDescent="0.3">
      <c r="A1673" s="1">
        <v>4224084118</v>
      </c>
      <c r="B1673" s="62">
        <v>10</v>
      </c>
      <c r="C1673" s="33">
        <v>421913376</v>
      </c>
      <c r="D1673" s="14" t="s">
        <v>132</v>
      </c>
      <c r="E1673" s="22" t="s">
        <v>2311</v>
      </c>
      <c r="F1673" s="1" t="s">
        <v>133</v>
      </c>
      <c r="G1673" s="1" t="s">
        <v>210</v>
      </c>
      <c r="H1673" s="20">
        <v>14370</v>
      </c>
      <c r="I1673" s="1" t="s">
        <v>23</v>
      </c>
      <c r="J1673" s="14" t="s">
        <v>2315</v>
      </c>
      <c r="K1673" t="str">
        <f t="shared" si="81"/>
        <v>Stookplaatsrenovatie</v>
      </c>
      <c r="M1673" t="str">
        <f t="shared" si="82"/>
        <v>Oude basisschool</v>
      </c>
      <c r="N1673" s="22">
        <f t="shared" si="83"/>
        <v>10</v>
      </c>
    </row>
    <row r="1674" spans="1:14" x14ac:dyDescent="0.3">
      <c r="A1674" s="1">
        <v>4224084118</v>
      </c>
      <c r="B1674" s="62">
        <v>10</v>
      </c>
      <c r="C1674" s="33">
        <v>421913376</v>
      </c>
      <c r="D1674" s="14" t="s">
        <v>132</v>
      </c>
      <c r="E1674" s="22" t="s">
        <v>2311</v>
      </c>
      <c r="F1674" s="1" t="s">
        <v>133</v>
      </c>
      <c r="G1674" s="1" t="s">
        <v>214</v>
      </c>
      <c r="H1674" s="20">
        <v>8100</v>
      </c>
      <c r="I1674" s="1" t="s">
        <v>23</v>
      </c>
      <c r="J1674" s="14" t="s">
        <v>2316</v>
      </c>
      <c r="K1674" t="str">
        <f t="shared" si="81"/>
        <v>Dakisolatie plat dak</v>
      </c>
      <c r="M1674" t="str">
        <f t="shared" si="82"/>
        <v>Oude basisschool</v>
      </c>
      <c r="N1674" s="22">
        <f t="shared" si="83"/>
        <v>10</v>
      </c>
    </row>
    <row r="1675" spans="1:14" x14ac:dyDescent="0.3">
      <c r="A1675" s="1">
        <v>4224084118</v>
      </c>
      <c r="B1675" s="62">
        <v>10</v>
      </c>
      <c r="C1675" s="33">
        <v>421913376</v>
      </c>
      <c r="D1675" s="14" t="s">
        <v>132</v>
      </c>
      <c r="E1675" s="22" t="s">
        <v>2311</v>
      </c>
      <c r="F1675" s="1" t="s">
        <v>133</v>
      </c>
      <c r="G1675" s="1" t="s">
        <v>193</v>
      </c>
      <c r="H1675" s="20">
        <v>1980</v>
      </c>
      <c r="I1675" s="1" t="s">
        <v>23</v>
      </c>
      <c r="J1675" s="14" t="s">
        <v>2317</v>
      </c>
      <c r="K1675" t="str">
        <f t="shared" si="81"/>
        <v>Schrijnwerkrenovatie Hout</v>
      </c>
      <c r="M1675" t="str">
        <f t="shared" si="82"/>
        <v>Oude basisschool</v>
      </c>
      <c r="N1675" s="22">
        <f t="shared" si="83"/>
        <v>10</v>
      </c>
    </row>
    <row r="1676" spans="1:14" x14ac:dyDescent="0.3">
      <c r="A1676" s="1">
        <v>4224084118</v>
      </c>
      <c r="B1676" s="62" t="s">
        <v>20</v>
      </c>
      <c r="C1676" s="33">
        <v>421913376</v>
      </c>
      <c r="D1676" s="14" t="s">
        <v>5539</v>
      </c>
      <c r="E1676" s="22" t="s">
        <v>2311</v>
      </c>
      <c r="F1676" s="1" t="s">
        <v>5540</v>
      </c>
      <c r="G1676" s="1" t="s">
        <v>474</v>
      </c>
      <c r="H1676" s="20">
        <v>8099</v>
      </c>
      <c r="I1676" s="1" t="s">
        <v>23</v>
      </c>
      <c r="J1676" s="14" t="s">
        <v>5541</v>
      </c>
      <c r="K1676" t="str">
        <f t="shared" si="81"/>
        <v>PV-panelen</v>
      </c>
      <c r="M1676" t="str">
        <f t="shared" si="82"/>
        <v>OverKop Tienen - Oude basisschool</v>
      </c>
      <c r="N1676" s="22" t="str">
        <f t="shared" si="83"/>
        <v>R1</v>
      </c>
    </row>
    <row r="1677" spans="1:14" x14ac:dyDescent="0.3">
      <c r="A1677" s="1">
        <v>4226473492</v>
      </c>
      <c r="B1677" s="62">
        <v>7</v>
      </c>
      <c r="C1677" s="33">
        <v>422152314</v>
      </c>
      <c r="D1677" s="14" t="s">
        <v>2330</v>
      </c>
      <c r="E1677" s="22" t="s">
        <v>6281</v>
      </c>
      <c r="F1677" s="1" t="s">
        <v>2331</v>
      </c>
      <c r="G1677" s="1" t="s">
        <v>210</v>
      </c>
      <c r="H1677" s="20">
        <v>167700</v>
      </c>
      <c r="I1677" s="1" t="s">
        <v>23</v>
      </c>
      <c r="J1677" s="14" t="s">
        <v>2332</v>
      </c>
      <c r="K1677" t="str">
        <f t="shared" si="81"/>
        <v>Stookplaatsrenovatie</v>
      </c>
      <c r="M1677" t="str">
        <f t="shared" si="82"/>
        <v>WZC Sint-Barbara VZW</v>
      </c>
      <c r="N1677" s="22">
        <f t="shared" si="83"/>
        <v>7</v>
      </c>
    </row>
    <row r="1678" spans="1:14" x14ac:dyDescent="0.3">
      <c r="A1678" s="1">
        <v>4226473492</v>
      </c>
      <c r="B1678" s="62">
        <v>7</v>
      </c>
      <c r="C1678" s="33">
        <v>422152314</v>
      </c>
      <c r="D1678" s="14" t="s">
        <v>2330</v>
      </c>
      <c r="E1678" s="22" t="s">
        <v>6281</v>
      </c>
      <c r="F1678" s="1" t="s">
        <v>2331</v>
      </c>
      <c r="G1678" s="1" t="s">
        <v>201</v>
      </c>
      <c r="H1678" s="20">
        <v>129000</v>
      </c>
      <c r="I1678" s="1" t="s">
        <v>23</v>
      </c>
      <c r="J1678" s="14" t="s">
        <v>2333</v>
      </c>
      <c r="K1678" t="str">
        <f t="shared" si="81"/>
        <v>Schrijnwerkrenovatie</v>
      </c>
      <c r="M1678" t="str">
        <f t="shared" si="82"/>
        <v>WZC Sint-Barbara VZW</v>
      </c>
      <c r="N1678" s="22">
        <f t="shared" si="83"/>
        <v>7</v>
      </c>
    </row>
    <row r="1679" spans="1:14" x14ac:dyDescent="0.3">
      <c r="A1679" s="1">
        <v>4226473492</v>
      </c>
      <c r="B1679" s="62">
        <v>7</v>
      </c>
      <c r="C1679" s="33">
        <v>422152314</v>
      </c>
      <c r="D1679" s="14" t="s">
        <v>2330</v>
      </c>
      <c r="E1679" s="22" t="s">
        <v>6281</v>
      </c>
      <c r="F1679" s="1" t="s">
        <v>2331</v>
      </c>
      <c r="G1679" s="1" t="s">
        <v>195</v>
      </c>
      <c r="H1679" s="20">
        <v>21600</v>
      </c>
      <c r="I1679" s="1" t="s">
        <v>23</v>
      </c>
      <c r="J1679" s="14" t="s">
        <v>2334</v>
      </c>
      <c r="K1679" t="str">
        <f t="shared" si="81"/>
        <v>Dakisolatie</v>
      </c>
      <c r="M1679" t="str">
        <f t="shared" si="82"/>
        <v>WZC Sint-Barbara VZW</v>
      </c>
      <c r="N1679" s="22">
        <f t="shared" si="83"/>
        <v>7</v>
      </c>
    </row>
    <row r="1680" spans="1:14" x14ac:dyDescent="0.3">
      <c r="A1680" s="1">
        <v>4226473492</v>
      </c>
      <c r="B1680" s="62">
        <v>7</v>
      </c>
      <c r="C1680" s="33">
        <v>422152314</v>
      </c>
      <c r="D1680" s="14" t="s">
        <v>2330</v>
      </c>
      <c r="E1680" s="22" t="s">
        <v>6281</v>
      </c>
      <c r="F1680" s="1" t="s">
        <v>2331</v>
      </c>
      <c r="G1680" s="1" t="s">
        <v>195</v>
      </c>
      <c r="H1680" s="20">
        <v>13440</v>
      </c>
      <c r="I1680" s="1" t="s">
        <v>23</v>
      </c>
      <c r="J1680" s="14" t="s">
        <v>2335</v>
      </c>
      <c r="K1680" t="str">
        <f t="shared" si="81"/>
        <v>Dakisolatie</v>
      </c>
      <c r="M1680" t="str">
        <f t="shared" si="82"/>
        <v>WZC Sint-Barbara VZW</v>
      </c>
      <c r="N1680" s="22">
        <f t="shared" si="83"/>
        <v>7</v>
      </c>
    </row>
    <row r="1681" spans="1:14" x14ac:dyDescent="0.3">
      <c r="A1681" s="1">
        <v>4225451553</v>
      </c>
      <c r="B1681" s="62" t="s">
        <v>20</v>
      </c>
      <c r="C1681" s="33">
        <v>422519231</v>
      </c>
      <c r="D1681" s="14" t="s">
        <v>5542</v>
      </c>
      <c r="E1681" s="22" t="s">
        <v>5543</v>
      </c>
      <c r="F1681" s="1" t="s">
        <v>5544</v>
      </c>
      <c r="G1681" s="1" t="s">
        <v>195</v>
      </c>
      <c r="H1681" s="20">
        <v>7662</v>
      </c>
      <c r="I1681" s="1" t="s">
        <v>23</v>
      </c>
      <c r="J1681" s="14" t="s">
        <v>5545</v>
      </c>
      <c r="K1681" t="str">
        <f t="shared" si="81"/>
        <v>Dakisolatie</v>
      </c>
      <c r="M1681" t="str">
        <f t="shared" si="82"/>
        <v>Nottebohm Woonzorgcentrum</v>
      </c>
      <c r="N1681" s="22" t="str">
        <f t="shared" si="83"/>
        <v>R1</v>
      </c>
    </row>
    <row r="1682" spans="1:14" x14ac:dyDescent="0.3">
      <c r="A1682" s="1">
        <v>4225451553</v>
      </c>
      <c r="B1682" s="62" t="s">
        <v>20</v>
      </c>
      <c r="C1682" s="33">
        <v>422519231</v>
      </c>
      <c r="D1682" s="14" t="s">
        <v>5542</v>
      </c>
      <c r="E1682" s="22" t="s">
        <v>5543</v>
      </c>
      <c r="F1682" s="1" t="s">
        <v>5544</v>
      </c>
      <c r="G1682" s="1" t="s">
        <v>129</v>
      </c>
      <c r="H1682" s="20">
        <v>25264.799999999999</v>
      </c>
      <c r="I1682" s="1" t="s">
        <v>23</v>
      </c>
      <c r="J1682" s="14" t="s">
        <v>5546</v>
      </c>
      <c r="K1682" t="str">
        <f t="shared" si="81"/>
        <v>Renovatie beglazing</v>
      </c>
      <c r="M1682" t="str">
        <f t="shared" si="82"/>
        <v>Nottebohm Woonzorgcentrum</v>
      </c>
      <c r="N1682" s="22" t="str">
        <f t="shared" si="83"/>
        <v>R1</v>
      </c>
    </row>
    <row r="1683" spans="1:14" x14ac:dyDescent="0.3">
      <c r="A1683" s="1">
        <v>4225451553</v>
      </c>
      <c r="B1683" s="62" t="s">
        <v>20</v>
      </c>
      <c r="C1683" s="33">
        <v>422519231</v>
      </c>
      <c r="D1683" s="14" t="s">
        <v>5542</v>
      </c>
      <c r="E1683" s="22" t="s">
        <v>5543</v>
      </c>
      <c r="F1683" s="1" t="s">
        <v>5544</v>
      </c>
      <c r="G1683" s="1" t="s">
        <v>474</v>
      </c>
      <c r="H1683" s="20">
        <v>6385</v>
      </c>
      <c r="I1683" s="1" t="s">
        <v>23</v>
      </c>
      <c r="J1683" s="14" t="s">
        <v>5547</v>
      </c>
      <c r="K1683" t="str">
        <f t="shared" si="81"/>
        <v>PV-panelen</v>
      </c>
      <c r="M1683" t="str">
        <f t="shared" si="82"/>
        <v>Nottebohm Woonzorgcentrum</v>
      </c>
      <c r="N1683" s="22" t="str">
        <f t="shared" si="83"/>
        <v>R1</v>
      </c>
    </row>
    <row r="1684" spans="1:14" x14ac:dyDescent="0.3">
      <c r="A1684" s="1">
        <v>4227458853</v>
      </c>
      <c r="B1684" s="62" t="s">
        <v>20</v>
      </c>
      <c r="C1684" s="33">
        <v>422719961</v>
      </c>
      <c r="D1684" s="14" t="s">
        <v>5548</v>
      </c>
      <c r="E1684" s="22" t="s">
        <v>6282</v>
      </c>
      <c r="F1684" s="1" t="s">
        <v>5549</v>
      </c>
      <c r="G1684" s="1" t="s">
        <v>474</v>
      </c>
      <c r="H1684" s="20">
        <v>16019</v>
      </c>
      <c r="I1684" s="1" t="s">
        <v>23</v>
      </c>
      <c r="J1684" s="14" t="s">
        <v>5550</v>
      </c>
      <c r="K1684" t="str">
        <f t="shared" si="81"/>
        <v>PV-panelen</v>
      </c>
      <c r="M1684" t="str">
        <f t="shared" si="82"/>
        <v>Klim vzw - Vestiging De Klink Diegem</v>
      </c>
      <c r="N1684" s="22" t="str">
        <f t="shared" si="83"/>
        <v>R1</v>
      </c>
    </row>
    <row r="1685" spans="1:14" x14ac:dyDescent="0.3">
      <c r="A1685" s="1">
        <v>4227458853</v>
      </c>
      <c r="B1685" s="62" t="s">
        <v>20</v>
      </c>
      <c r="C1685" s="33">
        <v>422719961</v>
      </c>
      <c r="D1685" s="14" t="s">
        <v>5551</v>
      </c>
      <c r="E1685" s="22" t="s">
        <v>6282</v>
      </c>
      <c r="F1685" s="1" t="s">
        <v>5552</v>
      </c>
      <c r="G1685" s="1" t="s">
        <v>474</v>
      </c>
      <c r="H1685" s="20">
        <v>18672</v>
      </c>
      <c r="I1685" s="1" t="s">
        <v>23</v>
      </c>
      <c r="J1685" s="14" t="s">
        <v>5553</v>
      </c>
      <c r="K1685" t="str">
        <f t="shared" si="81"/>
        <v>PV-panelen</v>
      </c>
      <c r="M1685" t="str">
        <f t="shared" si="82"/>
        <v>Klim vzw - Vestiging Michielsheem Dilbeek</v>
      </c>
      <c r="N1685" s="22" t="str">
        <f t="shared" si="83"/>
        <v>R1</v>
      </c>
    </row>
    <row r="1686" spans="1:14" x14ac:dyDescent="0.3">
      <c r="A1686" s="1">
        <v>4240666153</v>
      </c>
      <c r="B1686" s="62" t="s">
        <v>324</v>
      </c>
      <c r="C1686" s="33">
        <v>423571581</v>
      </c>
      <c r="D1686" s="14" t="s">
        <v>2336</v>
      </c>
      <c r="E1686" s="22" t="s">
        <v>6283</v>
      </c>
      <c r="F1686" s="1" t="s">
        <v>2337</v>
      </c>
      <c r="G1686" s="1" t="s">
        <v>148</v>
      </c>
      <c r="H1686" s="20">
        <v>24417.599999999999</v>
      </c>
      <c r="I1686" s="1" t="s">
        <v>23</v>
      </c>
      <c r="J1686" s="14" t="s">
        <v>2338</v>
      </c>
      <c r="K1686" t="str">
        <f t="shared" si="81"/>
        <v>Renovatie SWW</v>
      </c>
      <c r="M1686" t="str">
        <f t="shared" si="82"/>
        <v>WZC Salvator Woonzorgcentrum Ekkelgaarden 17</v>
      </c>
      <c r="N1686" s="22" t="str">
        <f t="shared" si="83"/>
        <v>6c</v>
      </c>
    </row>
    <row r="1687" spans="1:14" x14ac:dyDescent="0.3">
      <c r="A1687" s="1">
        <v>4240873044</v>
      </c>
      <c r="B1687" s="62">
        <v>4</v>
      </c>
      <c r="C1687" s="33">
        <v>423592268</v>
      </c>
      <c r="D1687" s="14" t="s">
        <v>2339</v>
      </c>
      <c r="E1687" s="22" t="s">
        <v>6284</v>
      </c>
      <c r="F1687" s="1" t="s">
        <v>2340</v>
      </c>
      <c r="G1687" s="1" t="s">
        <v>210</v>
      </c>
      <c r="H1687" s="20">
        <v>6300</v>
      </c>
      <c r="I1687" s="1" t="s">
        <v>23</v>
      </c>
      <c r="J1687" s="14" t="s">
        <v>2341</v>
      </c>
      <c r="K1687" t="str">
        <f t="shared" si="81"/>
        <v>Stookplaatsrenovatie</v>
      </c>
      <c r="M1687" t="str">
        <f t="shared" si="82"/>
        <v>Patriottenstraat</v>
      </c>
      <c r="N1687" s="22">
        <f t="shared" si="83"/>
        <v>4</v>
      </c>
    </row>
    <row r="1688" spans="1:14" x14ac:dyDescent="0.3">
      <c r="A1688" s="1">
        <v>4240873044</v>
      </c>
      <c r="B1688" s="62">
        <v>4</v>
      </c>
      <c r="C1688" s="33">
        <v>423592268</v>
      </c>
      <c r="D1688" s="14" t="s">
        <v>2339</v>
      </c>
      <c r="E1688" s="22" t="s">
        <v>6284</v>
      </c>
      <c r="F1688" s="1" t="s">
        <v>2340</v>
      </c>
      <c r="G1688" s="1" t="s">
        <v>56</v>
      </c>
      <c r="H1688" s="20">
        <v>564</v>
      </c>
      <c r="I1688" s="1" t="s">
        <v>23</v>
      </c>
      <c r="J1688" s="14" t="s">
        <v>2349</v>
      </c>
      <c r="K1688" t="str">
        <f t="shared" si="81"/>
        <v>Overige</v>
      </c>
      <c r="M1688" t="str">
        <f t="shared" si="82"/>
        <v>Patriottenstraat</v>
      </c>
      <c r="N1688" s="22">
        <f t="shared" si="83"/>
        <v>4</v>
      </c>
    </row>
    <row r="1689" spans="1:14" x14ac:dyDescent="0.3">
      <c r="A1689" s="1">
        <v>4240873044</v>
      </c>
      <c r="B1689" s="62">
        <v>4</v>
      </c>
      <c r="C1689" s="33">
        <v>423592268</v>
      </c>
      <c r="D1689" s="14" t="s">
        <v>2339</v>
      </c>
      <c r="E1689" s="22" t="s">
        <v>6284</v>
      </c>
      <c r="F1689" s="1" t="s">
        <v>2340</v>
      </c>
      <c r="G1689" s="1" t="s">
        <v>88</v>
      </c>
      <c r="H1689" s="20">
        <v>390</v>
      </c>
      <c r="I1689" s="1" t="s">
        <v>23</v>
      </c>
      <c r="J1689" s="14" t="s">
        <v>2350</v>
      </c>
      <c r="K1689" t="str">
        <f t="shared" si="81"/>
        <v>Vervangen pompen</v>
      </c>
      <c r="M1689" t="str">
        <f t="shared" si="82"/>
        <v>Patriottenstraat</v>
      </c>
      <c r="N1689" s="22">
        <f t="shared" si="83"/>
        <v>4</v>
      </c>
    </row>
    <row r="1690" spans="1:14" x14ac:dyDescent="0.3">
      <c r="A1690" s="1">
        <v>4240873044</v>
      </c>
      <c r="B1690" s="62">
        <v>4</v>
      </c>
      <c r="C1690" s="33">
        <v>423592268</v>
      </c>
      <c r="D1690" s="14" t="s">
        <v>2339</v>
      </c>
      <c r="E1690" s="22" t="s">
        <v>6284</v>
      </c>
      <c r="F1690" s="1" t="s">
        <v>2340</v>
      </c>
      <c r="G1690" s="1" t="s">
        <v>77</v>
      </c>
      <c r="H1690" s="20">
        <v>199</v>
      </c>
      <c r="I1690" s="1" t="s">
        <v>23</v>
      </c>
      <c r="J1690" s="14" t="s">
        <v>2351</v>
      </c>
      <c r="K1690" t="str">
        <f t="shared" si="81"/>
        <v>Isoleren leidingen</v>
      </c>
      <c r="M1690" t="str">
        <f t="shared" si="82"/>
        <v>Patriottenstraat</v>
      </c>
      <c r="N1690" s="22">
        <f t="shared" si="83"/>
        <v>4</v>
      </c>
    </row>
    <row r="1691" spans="1:14" x14ac:dyDescent="0.3">
      <c r="A1691" s="1">
        <v>4240873044</v>
      </c>
      <c r="B1691" s="62">
        <v>4</v>
      </c>
      <c r="C1691" s="33">
        <v>423592268</v>
      </c>
      <c r="D1691" s="14" t="s">
        <v>2339</v>
      </c>
      <c r="E1691" s="22" t="s">
        <v>6284</v>
      </c>
      <c r="F1691" s="1" t="s">
        <v>2340</v>
      </c>
      <c r="G1691" s="1" t="s">
        <v>56</v>
      </c>
      <c r="H1691" s="20">
        <v>120</v>
      </c>
      <c r="I1691" s="1" t="s">
        <v>23</v>
      </c>
      <c r="J1691" s="14" t="s">
        <v>2352</v>
      </c>
      <c r="K1691" t="str">
        <f t="shared" si="81"/>
        <v>Overige</v>
      </c>
      <c r="M1691" t="str">
        <f t="shared" si="82"/>
        <v>Patriottenstraat</v>
      </c>
      <c r="N1691" s="22">
        <f t="shared" si="83"/>
        <v>4</v>
      </c>
    </row>
    <row r="1692" spans="1:14" x14ac:dyDescent="0.3">
      <c r="A1692" s="1">
        <v>4240873044</v>
      </c>
      <c r="B1692" s="62">
        <v>4</v>
      </c>
      <c r="C1692" s="33">
        <v>423592268</v>
      </c>
      <c r="D1692" s="14" t="s">
        <v>2339</v>
      </c>
      <c r="E1692" s="22" t="s">
        <v>6284</v>
      </c>
      <c r="F1692" s="1" t="s">
        <v>2340</v>
      </c>
      <c r="G1692" s="1" t="s">
        <v>327</v>
      </c>
      <c r="H1692" s="20">
        <v>60</v>
      </c>
      <c r="I1692" s="1" t="s">
        <v>23</v>
      </c>
      <c r="J1692" s="14" t="s">
        <v>2354</v>
      </c>
      <c r="K1692" t="str">
        <f t="shared" si="81"/>
        <v>Regeltechn. verwarming</v>
      </c>
      <c r="M1692" t="str">
        <f t="shared" si="82"/>
        <v>Patriottenstraat</v>
      </c>
      <c r="N1692" s="22">
        <f t="shared" si="83"/>
        <v>4</v>
      </c>
    </row>
    <row r="1693" spans="1:14" x14ac:dyDescent="0.3">
      <c r="A1693" s="1">
        <v>4240873044</v>
      </c>
      <c r="B1693" s="62">
        <v>4</v>
      </c>
      <c r="C1693" s="33">
        <v>423592268</v>
      </c>
      <c r="D1693" s="14" t="s">
        <v>2342</v>
      </c>
      <c r="E1693" s="22" t="s">
        <v>6284</v>
      </c>
      <c r="F1693" s="1" t="s">
        <v>2343</v>
      </c>
      <c r="G1693" s="1" t="s">
        <v>62</v>
      </c>
      <c r="H1693" s="20">
        <v>4015</v>
      </c>
      <c r="I1693" s="1" t="s">
        <v>23</v>
      </c>
      <c r="J1693" s="14" t="s">
        <v>2344</v>
      </c>
      <c r="K1693" t="str">
        <f t="shared" si="81"/>
        <v>Muurisolatie</v>
      </c>
      <c r="M1693" t="str">
        <f t="shared" si="82"/>
        <v>Steenweg op Oosthoven</v>
      </c>
      <c r="N1693" s="22">
        <f t="shared" si="83"/>
        <v>4</v>
      </c>
    </row>
    <row r="1694" spans="1:14" x14ac:dyDescent="0.3">
      <c r="A1694" s="1">
        <v>4240873044</v>
      </c>
      <c r="B1694" s="62">
        <v>4</v>
      </c>
      <c r="C1694" s="33">
        <v>423592268</v>
      </c>
      <c r="D1694" s="14" t="s">
        <v>2342</v>
      </c>
      <c r="E1694" s="22" t="s">
        <v>6284</v>
      </c>
      <c r="F1694" s="1" t="s">
        <v>2343</v>
      </c>
      <c r="G1694" s="1" t="s">
        <v>327</v>
      </c>
      <c r="H1694" s="20">
        <v>1726</v>
      </c>
      <c r="I1694" s="1" t="s">
        <v>23</v>
      </c>
      <c r="J1694" s="14" t="s">
        <v>2345</v>
      </c>
      <c r="K1694" t="str">
        <f t="shared" si="81"/>
        <v>Regeltechn. verwarming</v>
      </c>
      <c r="M1694" t="str">
        <f t="shared" si="82"/>
        <v>Steenweg op Oosthoven</v>
      </c>
      <c r="N1694" s="22">
        <f t="shared" si="83"/>
        <v>4</v>
      </c>
    </row>
    <row r="1695" spans="1:14" x14ac:dyDescent="0.3">
      <c r="A1695" s="1">
        <v>4240873044</v>
      </c>
      <c r="B1695" s="62">
        <v>4</v>
      </c>
      <c r="C1695" s="33">
        <v>423592268</v>
      </c>
      <c r="D1695" s="14" t="s">
        <v>2342</v>
      </c>
      <c r="E1695" s="22" t="s">
        <v>6284</v>
      </c>
      <c r="F1695" s="1" t="s">
        <v>2343</v>
      </c>
      <c r="G1695" s="1" t="s">
        <v>56</v>
      </c>
      <c r="H1695" s="20">
        <v>857</v>
      </c>
      <c r="I1695" s="1" t="s">
        <v>23</v>
      </c>
      <c r="J1695" s="14" t="s">
        <v>2346</v>
      </c>
      <c r="K1695" t="str">
        <f t="shared" si="81"/>
        <v>Overige</v>
      </c>
      <c r="M1695" t="str">
        <f t="shared" si="82"/>
        <v>Steenweg op Oosthoven</v>
      </c>
      <c r="N1695" s="22">
        <f t="shared" si="83"/>
        <v>4</v>
      </c>
    </row>
    <row r="1696" spans="1:14" x14ac:dyDescent="0.3">
      <c r="A1696" s="1">
        <v>4240873044</v>
      </c>
      <c r="B1696" s="62">
        <v>4</v>
      </c>
      <c r="C1696" s="33">
        <v>423592268</v>
      </c>
      <c r="D1696" s="14" t="s">
        <v>2342</v>
      </c>
      <c r="E1696" s="22" t="s">
        <v>6284</v>
      </c>
      <c r="F1696" s="1" t="s">
        <v>2343</v>
      </c>
      <c r="G1696" s="1" t="s">
        <v>56</v>
      </c>
      <c r="H1696" s="20">
        <v>836</v>
      </c>
      <c r="I1696" s="1" t="s">
        <v>23</v>
      </c>
      <c r="J1696" s="14" t="s">
        <v>2347</v>
      </c>
      <c r="K1696" t="str">
        <f t="shared" si="81"/>
        <v>Overige</v>
      </c>
      <c r="M1696" t="str">
        <f t="shared" si="82"/>
        <v>Steenweg op Oosthoven</v>
      </c>
      <c r="N1696" s="22">
        <f t="shared" si="83"/>
        <v>4</v>
      </c>
    </row>
    <row r="1697" spans="1:14" x14ac:dyDescent="0.3">
      <c r="A1697" s="1">
        <v>4240873044</v>
      </c>
      <c r="B1697" s="62">
        <v>4</v>
      </c>
      <c r="C1697" s="33">
        <v>423592268</v>
      </c>
      <c r="D1697" s="14" t="s">
        <v>2342</v>
      </c>
      <c r="E1697" s="22" t="s">
        <v>6284</v>
      </c>
      <c r="F1697" s="1" t="s">
        <v>2343</v>
      </c>
      <c r="G1697" s="1" t="s">
        <v>327</v>
      </c>
      <c r="H1697" s="20">
        <v>587</v>
      </c>
      <c r="I1697" s="1" t="s">
        <v>23</v>
      </c>
      <c r="J1697" s="14" t="s">
        <v>2348</v>
      </c>
      <c r="K1697" t="str">
        <f t="shared" si="81"/>
        <v>Regeltechn. verwarming</v>
      </c>
      <c r="M1697" t="str">
        <f t="shared" si="82"/>
        <v>Steenweg op Oosthoven</v>
      </c>
      <c r="N1697" s="22">
        <f t="shared" si="83"/>
        <v>4</v>
      </c>
    </row>
    <row r="1698" spans="1:14" x14ac:dyDescent="0.3">
      <c r="A1698" s="1">
        <v>4240873044</v>
      </c>
      <c r="B1698" s="62">
        <v>4</v>
      </c>
      <c r="C1698" s="33">
        <v>423592268</v>
      </c>
      <c r="D1698" s="14" t="s">
        <v>2342</v>
      </c>
      <c r="E1698" s="22" t="s">
        <v>6284</v>
      </c>
      <c r="F1698" s="1" t="s">
        <v>2343</v>
      </c>
      <c r="G1698" s="1" t="s">
        <v>56</v>
      </c>
      <c r="H1698" s="20">
        <v>65</v>
      </c>
      <c r="I1698" s="1" t="s">
        <v>23</v>
      </c>
      <c r="J1698" s="14" t="s">
        <v>2353</v>
      </c>
      <c r="K1698" t="str">
        <f t="shared" si="81"/>
        <v>Overige</v>
      </c>
      <c r="M1698" t="str">
        <f t="shared" si="82"/>
        <v>Steenweg op Oosthoven</v>
      </c>
      <c r="N1698" s="22">
        <f t="shared" si="83"/>
        <v>4</v>
      </c>
    </row>
    <row r="1699" spans="1:14" x14ac:dyDescent="0.3">
      <c r="A1699" s="1">
        <v>4240873044</v>
      </c>
      <c r="B1699" s="62">
        <v>4</v>
      </c>
      <c r="C1699" s="33">
        <v>423592268</v>
      </c>
      <c r="D1699" s="14" t="s">
        <v>2342</v>
      </c>
      <c r="E1699" s="22" t="s">
        <v>6284</v>
      </c>
      <c r="F1699" s="1" t="s">
        <v>2343</v>
      </c>
      <c r="G1699" s="1" t="s">
        <v>56</v>
      </c>
      <c r="H1699" s="20">
        <v>59</v>
      </c>
      <c r="I1699" s="1" t="s">
        <v>23</v>
      </c>
      <c r="J1699" s="14" t="s">
        <v>2355</v>
      </c>
      <c r="K1699" t="str">
        <f t="shared" si="81"/>
        <v>Overige</v>
      </c>
      <c r="M1699" t="str">
        <f t="shared" si="82"/>
        <v>Steenweg op Oosthoven</v>
      </c>
      <c r="N1699" s="22">
        <f t="shared" si="83"/>
        <v>4</v>
      </c>
    </row>
    <row r="1700" spans="1:14" x14ac:dyDescent="0.3">
      <c r="A1700" s="1">
        <v>4245599305</v>
      </c>
      <c r="B1700" s="62">
        <v>9</v>
      </c>
      <c r="C1700" s="33">
        <v>424064895</v>
      </c>
      <c r="D1700" s="14" t="s">
        <v>2356</v>
      </c>
      <c r="E1700" s="22" t="s">
        <v>2357</v>
      </c>
      <c r="F1700" s="1" t="s">
        <v>2358</v>
      </c>
      <c r="G1700" s="1" t="s">
        <v>210</v>
      </c>
      <c r="H1700" s="20">
        <v>229382.826</v>
      </c>
      <c r="I1700" s="1" t="s">
        <v>23</v>
      </c>
      <c r="J1700" s="14" t="s">
        <v>2359</v>
      </c>
      <c r="K1700" t="str">
        <f t="shared" si="81"/>
        <v>Stookplaatsrenovatie</v>
      </c>
      <c r="M1700" t="str">
        <f t="shared" si="82"/>
        <v>De Vier Notelaars Vzw</v>
      </c>
      <c r="N1700" s="22">
        <f t="shared" si="83"/>
        <v>9</v>
      </c>
    </row>
    <row r="1701" spans="1:14" x14ac:dyDescent="0.3">
      <c r="A1701" s="1">
        <v>4245599305</v>
      </c>
      <c r="B1701" s="62">
        <v>9</v>
      </c>
      <c r="C1701" s="33">
        <v>424064895</v>
      </c>
      <c r="D1701" s="14" t="s">
        <v>2360</v>
      </c>
      <c r="E1701" s="22" t="s">
        <v>2357</v>
      </c>
      <c r="F1701" s="1" t="s">
        <v>2358</v>
      </c>
      <c r="G1701" s="1" t="s">
        <v>56</v>
      </c>
      <c r="H1701" s="20">
        <v>12564</v>
      </c>
      <c r="I1701" s="1" t="s">
        <v>23</v>
      </c>
      <c r="J1701" s="14" t="s">
        <v>2361</v>
      </c>
      <c r="K1701" t="str">
        <f t="shared" si="81"/>
        <v>Overige</v>
      </c>
      <c r="M1701" t="str">
        <f t="shared" si="82"/>
        <v>De Vier Notelaars Vzw</v>
      </c>
      <c r="N1701" s="22">
        <f t="shared" si="83"/>
        <v>9</v>
      </c>
    </row>
    <row r="1702" spans="1:14" x14ac:dyDescent="0.3">
      <c r="A1702" s="1">
        <v>4244068644</v>
      </c>
      <c r="B1702" s="62">
        <v>4</v>
      </c>
      <c r="C1702" s="33">
        <v>424380938</v>
      </c>
      <c r="D1702" s="14" t="s">
        <v>2366</v>
      </c>
      <c r="E1702" s="22" t="s">
        <v>2363</v>
      </c>
      <c r="F1702" s="1" t="s">
        <v>2364</v>
      </c>
      <c r="G1702" s="1" t="s">
        <v>427</v>
      </c>
      <c r="H1702" s="20">
        <v>64800</v>
      </c>
      <c r="I1702" s="1" t="s">
        <v>23</v>
      </c>
      <c r="J1702" s="14" t="s">
        <v>2367</v>
      </c>
      <c r="K1702" t="str">
        <f t="shared" si="81"/>
        <v>Renovatie ventilatie</v>
      </c>
      <c r="M1702" t="str">
        <f t="shared" si="82"/>
        <v>AZ Glorieux</v>
      </c>
      <c r="N1702" s="22">
        <f t="shared" si="83"/>
        <v>4</v>
      </c>
    </row>
    <row r="1703" spans="1:14" x14ac:dyDescent="0.3">
      <c r="A1703" s="1">
        <v>4244068644</v>
      </c>
      <c r="B1703" s="62">
        <v>4</v>
      </c>
      <c r="C1703" s="33">
        <v>424380938</v>
      </c>
      <c r="D1703" s="14" t="s">
        <v>2366</v>
      </c>
      <c r="E1703" s="22" t="s">
        <v>2363</v>
      </c>
      <c r="F1703" s="1" t="s">
        <v>2364</v>
      </c>
      <c r="G1703" s="1" t="s">
        <v>446</v>
      </c>
      <c r="H1703" s="20">
        <v>26730</v>
      </c>
      <c r="I1703" s="1" t="s">
        <v>23</v>
      </c>
      <c r="J1703" s="14" t="s">
        <v>2368</v>
      </c>
      <c r="K1703" t="str">
        <f t="shared" si="81"/>
        <v>Regeltechn. koeling</v>
      </c>
      <c r="M1703" t="str">
        <f t="shared" si="82"/>
        <v>AZ Glorieux</v>
      </c>
      <c r="N1703" s="22">
        <f t="shared" si="83"/>
        <v>4</v>
      </c>
    </row>
    <row r="1704" spans="1:14" x14ac:dyDescent="0.3">
      <c r="A1704" s="1">
        <v>4244068644</v>
      </c>
      <c r="B1704" s="62">
        <v>4</v>
      </c>
      <c r="C1704" s="33">
        <v>424380938</v>
      </c>
      <c r="D1704" s="14" t="s">
        <v>2366</v>
      </c>
      <c r="E1704" s="22" t="s">
        <v>2363</v>
      </c>
      <c r="F1704" s="1" t="s">
        <v>2364</v>
      </c>
      <c r="G1704" s="1" t="s">
        <v>427</v>
      </c>
      <c r="H1704" s="20">
        <v>15206</v>
      </c>
      <c r="I1704" s="1" t="s">
        <v>23</v>
      </c>
      <c r="J1704" s="14" t="s">
        <v>2369</v>
      </c>
      <c r="K1704" t="str">
        <f t="shared" si="81"/>
        <v>Renovatie ventilatie</v>
      </c>
      <c r="M1704" t="str">
        <f t="shared" si="82"/>
        <v>AZ Glorieux</v>
      </c>
      <c r="N1704" s="22">
        <f t="shared" si="83"/>
        <v>4</v>
      </c>
    </row>
    <row r="1705" spans="1:14" x14ac:dyDescent="0.3">
      <c r="A1705" s="1">
        <v>4244068644</v>
      </c>
      <c r="B1705" s="62">
        <v>4</v>
      </c>
      <c r="C1705" s="33">
        <v>424380938</v>
      </c>
      <c r="D1705" s="14" t="s">
        <v>2366</v>
      </c>
      <c r="E1705" s="22" t="s">
        <v>2363</v>
      </c>
      <c r="F1705" s="1" t="s">
        <v>2364</v>
      </c>
      <c r="G1705" s="1" t="s">
        <v>88</v>
      </c>
      <c r="H1705" s="20">
        <v>11853</v>
      </c>
      <c r="I1705" s="1" t="s">
        <v>23</v>
      </c>
      <c r="J1705" s="14" t="s">
        <v>2370</v>
      </c>
      <c r="K1705" t="str">
        <f t="shared" si="81"/>
        <v>Vervangen pompen</v>
      </c>
      <c r="M1705" t="str">
        <f t="shared" si="82"/>
        <v>AZ Glorieux</v>
      </c>
      <c r="N1705" s="22">
        <f t="shared" si="83"/>
        <v>4</v>
      </c>
    </row>
    <row r="1706" spans="1:14" x14ac:dyDescent="0.3">
      <c r="A1706" s="1">
        <v>4244068644</v>
      </c>
      <c r="B1706" s="62">
        <v>4</v>
      </c>
      <c r="C1706" s="33">
        <v>424380938</v>
      </c>
      <c r="D1706" s="14" t="s">
        <v>2366</v>
      </c>
      <c r="E1706" s="22" t="s">
        <v>2363</v>
      </c>
      <c r="F1706" s="1" t="s">
        <v>2364</v>
      </c>
      <c r="G1706" s="1" t="s">
        <v>42</v>
      </c>
      <c r="H1706" s="20">
        <v>397</v>
      </c>
      <c r="I1706" s="1" t="s">
        <v>23</v>
      </c>
      <c r="J1706" s="14" t="s">
        <v>2371</v>
      </c>
      <c r="K1706" t="str">
        <f t="shared" si="81"/>
        <v>Isoleren pompen/kranen/hydraulica</v>
      </c>
      <c r="M1706" t="str">
        <f t="shared" si="82"/>
        <v>AZ Glorieux</v>
      </c>
      <c r="N1706" s="22">
        <f t="shared" si="83"/>
        <v>4</v>
      </c>
    </row>
    <row r="1707" spans="1:14" x14ac:dyDescent="0.3">
      <c r="A1707" s="1">
        <v>4244068644</v>
      </c>
      <c r="B1707" s="62" t="s">
        <v>324</v>
      </c>
      <c r="C1707" s="33">
        <v>424380938</v>
      </c>
      <c r="D1707" s="14" t="s">
        <v>2362</v>
      </c>
      <c r="E1707" s="22" t="s">
        <v>2363</v>
      </c>
      <c r="F1707" s="1" t="s">
        <v>2364</v>
      </c>
      <c r="G1707" s="1" t="s">
        <v>329</v>
      </c>
      <c r="H1707" s="20">
        <v>19560</v>
      </c>
      <c r="I1707" s="1" t="s">
        <v>23</v>
      </c>
      <c r="J1707" s="14" t="s">
        <v>2365</v>
      </c>
      <c r="K1707" t="str">
        <f t="shared" si="81"/>
        <v>Relighting/relamping</v>
      </c>
      <c r="M1707" t="str">
        <f t="shared" si="82"/>
        <v>AZ Glorieux</v>
      </c>
      <c r="N1707" s="22" t="str">
        <f t="shared" si="83"/>
        <v>6c</v>
      </c>
    </row>
    <row r="1708" spans="1:14" x14ac:dyDescent="0.3">
      <c r="A1708" s="1">
        <v>4244068644</v>
      </c>
      <c r="B1708" s="62" t="s">
        <v>20</v>
      </c>
      <c r="C1708" s="33">
        <v>424380938</v>
      </c>
      <c r="D1708" s="14" t="s">
        <v>5554</v>
      </c>
      <c r="E1708" s="22" t="s">
        <v>2363</v>
      </c>
      <c r="F1708" s="1" t="s">
        <v>2364</v>
      </c>
      <c r="G1708" s="1" t="s">
        <v>195</v>
      </c>
      <c r="H1708" s="20">
        <v>77970</v>
      </c>
      <c r="I1708" s="1" t="s">
        <v>23</v>
      </c>
      <c r="J1708" s="14" t="s">
        <v>5555</v>
      </c>
      <c r="K1708" t="str">
        <f t="shared" si="81"/>
        <v>Dakisolatie</v>
      </c>
      <c r="M1708" t="str">
        <f t="shared" si="82"/>
        <v>AZ Glorieux</v>
      </c>
      <c r="N1708" s="22" t="str">
        <f t="shared" si="83"/>
        <v>R1</v>
      </c>
    </row>
    <row r="1709" spans="1:14" x14ac:dyDescent="0.3">
      <c r="A1709" s="1">
        <v>4244068644</v>
      </c>
      <c r="B1709" s="62" t="s">
        <v>20</v>
      </c>
      <c r="C1709" s="33">
        <v>424380938</v>
      </c>
      <c r="D1709" s="14" t="s">
        <v>5554</v>
      </c>
      <c r="E1709" s="22" t="s">
        <v>2363</v>
      </c>
      <c r="F1709" s="1" t="s">
        <v>2364</v>
      </c>
      <c r="G1709" s="1" t="s">
        <v>242</v>
      </c>
      <c r="H1709" s="20">
        <v>7200</v>
      </c>
      <c r="I1709" s="1" t="s">
        <v>23</v>
      </c>
      <c r="J1709" s="14" t="s">
        <v>5556</v>
      </c>
      <c r="K1709" t="str">
        <f t="shared" si="81"/>
        <v>Regeltechnisch</v>
      </c>
      <c r="M1709" t="str">
        <f t="shared" si="82"/>
        <v>AZ Glorieux</v>
      </c>
      <c r="N1709" s="22" t="str">
        <f t="shared" si="83"/>
        <v>R1</v>
      </c>
    </row>
    <row r="1710" spans="1:14" x14ac:dyDescent="0.3">
      <c r="A1710" s="1">
        <v>4252729805</v>
      </c>
      <c r="B1710" s="62">
        <v>7</v>
      </c>
      <c r="C1710" s="33">
        <v>424777945</v>
      </c>
      <c r="D1710" s="14" t="s">
        <v>2377</v>
      </c>
      <c r="E1710" s="22" t="s">
        <v>6285</v>
      </c>
      <c r="F1710" s="1" t="s">
        <v>2373</v>
      </c>
      <c r="G1710" s="1" t="s">
        <v>210</v>
      </c>
      <c r="H1710" s="20">
        <v>16200</v>
      </c>
      <c r="I1710" s="1" t="s">
        <v>23</v>
      </c>
      <c r="J1710" s="14" t="s">
        <v>2378</v>
      </c>
      <c r="K1710" t="str">
        <f t="shared" si="81"/>
        <v>Stookplaatsrenovatie</v>
      </c>
      <c r="M1710" t="str">
        <f t="shared" si="82"/>
        <v>bewust</v>
      </c>
      <c r="N1710" s="22">
        <f t="shared" si="83"/>
        <v>7</v>
      </c>
    </row>
    <row r="1711" spans="1:14" x14ac:dyDescent="0.3">
      <c r="A1711" s="1">
        <v>4252729805</v>
      </c>
      <c r="B1711" s="62">
        <v>8</v>
      </c>
      <c r="C1711" s="33">
        <v>424777945</v>
      </c>
      <c r="D1711" s="14" t="s">
        <v>2372</v>
      </c>
      <c r="E1711" s="22" t="s">
        <v>6285</v>
      </c>
      <c r="F1711" s="1" t="s">
        <v>2373</v>
      </c>
      <c r="G1711" s="1" t="s">
        <v>62</v>
      </c>
      <c r="H1711" s="20">
        <v>1651</v>
      </c>
      <c r="I1711" s="1" t="s">
        <v>23</v>
      </c>
      <c r="J1711" s="14" t="s">
        <v>2374</v>
      </c>
      <c r="K1711" t="str">
        <f t="shared" si="81"/>
        <v>Muurisolatie</v>
      </c>
      <c r="M1711" t="str">
        <f t="shared" si="82"/>
        <v>bewust</v>
      </c>
      <c r="N1711" s="22">
        <f t="shared" si="83"/>
        <v>8</v>
      </c>
    </row>
    <row r="1712" spans="1:14" x14ac:dyDescent="0.3">
      <c r="A1712" s="1">
        <v>4252729805</v>
      </c>
      <c r="B1712" s="62">
        <v>8</v>
      </c>
      <c r="C1712" s="33">
        <v>424777945</v>
      </c>
      <c r="D1712" s="14" t="s">
        <v>2375</v>
      </c>
      <c r="E1712" s="22" t="s">
        <v>6285</v>
      </c>
      <c r="F1712" s="1" t="s">
        <v>2373</v>
      </c>
      <c r="G1712" s="1" t="s">
        <v>109</v>
      </c>
      <c r="H1712" s="20">
        <v>1424</v>
      </c>
      <c r="I1712" s="1" t="s">
        <v>23</v>
      </c>
      <c r="J1712" s="14" t="s">
        <v>2376</v>
      </c>
      <c r="K1712" t="str">
        <f t="shared" si="81"/>
        <v>Zonneboiler</v>
      </c>
      <c r="M1712" t="str">
        <f t="shared" si="82"/>
        <v>bewust</v>
      </c>
      <c r="N1712" s="22">
        <f t="shared" si="83"/>
        <v>8</v>
      </c>
    </row>
    <row r="1713" spans="1:14" x14ac:dyDescent="0.3">
      <c r="A1713" s="1">
        <v>4248103044</v>
      </c>
      <c r="B1713" s="62">
        <v>4</v>
      </c>
      <c r="C1713" s="33">
        <v>424784378</v>
      </c>
      <c r="D1713" s="14" t="s">
        <v>2382</v>
      </c>
      <c r="E1713" s="22" t="s">
        <v>207</v>
      </c>
      <c r="F1713" s="1" t="s">
        <v>2383</v>
      </c>
      <c r="G1713" s="1" t="s">
        <v>210</v>
      </c>
      <c r="H1713" s="20">
        <v>9634</v>
      </c>
      <c r="I1713" s="1" t="s">
        <v>23</v>
      </c>
      <c r="J1713" s="14" t="s">
        <v>2384</v>
      </c>
      <c r="K1713" t="str">
        <f t="shared" si="81"/>
        <v>Stookplaatsrenovatie</v>
      </c>
      <c r="M1713" t="str">
        <f t="shared" si="82"/>
        <v>Martine Van Camp - TWW</v>
      </c>
      <c r="N1713" s="22">
        <f t="shared" si="83"/>
        <v>4</v>
      </c>
    </row>
    <row r="1714" spans="1:14" x14ac:dyDescent="0.3">
      <c r="A1714" s="1">
        <v>4248103044</v>
      </c>
      <c r="B1714" s="62">
        <v>7</v>
      </c>
      <c r="C1714" s="33">
        <v>424784378</v>
      </c>
      <c r="D1714" s="14" t="s">
        <v>2379</v>
      </c>
      <c r="E1714" s="22" t="s">
        <v>207</v>
      </c>
      <c r="F1714" s="1" t="s">
        <v>2380</v>
      </c>
      <c r="G1714" s="1" t="s">
        <v>210</v>
      </c>
      <c r="H1714" s="20">
        <v>15000</v>
      </c>
      <c r="I1714" s="1" t="s">
        <v>23</v>
      </c>
      <c r="J1714" s="14" t="s">
        <v>2381</v>
      </c>
      <c r="K1714" t="str">
        <f t="shared" si="81"/>
        <v>Stookplaatsrenovatie</v>
      </c>
      <c r="M1714" t="str">
        <f t="shared" si="82"/>
        <v>Martine Van Camp - BTS</v>
      </c>
      <c r="N1714" s="22">
        <f t="shared" si="83"/>
        <v>7</v>
      </c>
    </row>
    <row r="1715" spans="1:14" x14ac:dyDescent="0.3">
      <c r="A1715" s="1">
        <v>4248103044</v>
      </c>
      <c r="B1715" s="62" t="s">
        <v>20</v>
      </c>
      <c r="C1715" s="33">
        <v>424784378</v>
      </c>
      <c r="D1715" s="14" t="s">
        <v>5557</v>
      </c>
      <c r="E1715" s="22" t="s">
        <v>207</v>
      </c>
      <c r="F1715" s="1" t="s">
        <v>5558</v>
      </c>
      <c r="G1715" s="1" t="s">
        <v>5258</v>
      </c>
      <c r="H1715" s="20">
        <v>1560</v>
      </c>
      <c r="I1715" s="1" t="s">
        <v>23</v>
      </c>
      <c r="J1715" s="14" t="s">
        <v>5559</v>
      </c>
      <c r="K1715" t="str">
        <f t="shared" si="81"/>
        <v>Relighting</v>
      </c>
      <c r="M1715" t="str">
        <f t="shared" si="82"/>
        <v>DIO1 KAB</v>
      </c>
      <c r="N1715" s="22" t="str">
        <f t="shared" si="83"/>
        <v>R1</v>
      </c>
    </row>
    <row r="1716" spans="1:14" x14ac:dyDescent="0.3">
      <c r="A1716" s="1">
        <v>4248103044</v>
      </c>
      <c r="B1716" s="62" t="s">
        <v>20</v>
      </c>
      <c r="C1716" s="33">
        <v>424784378</v>
      </c>
      <c r="D1716" s="14" t="s">
        <v>5557</v>
      </c>
      <c r="E1716" s="22" t="s">
        <v>207</v>
      </c>
      <c r="F1716" s="1" t="s">
        <v>5558</v>
      </c>
      <c r="G1716" s="1" t="s">
        <v>5258</v>
      </c>
      <c r="H1716" s="20">
        <v>262</v>
      </c>
      <c r="I1716" s="1" t="s">
        <v>23</v>
      </c>
      <c r="J1716" s="14" t="s">
        <v>5560</v>
      </c>
      <c r="K1716" t="str">
        <f t="shared" si="81"/>
        <v>Relighting</v>
      </c>
      <c r="M1716" t="str">
        <f t="shared" si="82"/>
        <v>DIO1 KAB</v>
      </c>
      <c r="N1716" s="22" t="str">
        <f t="shared" si="83"/>
        <v>R1</v>
      </c>
    </row>
    <row r="1717" spans="1:14" x14ac:dyDescent="0.3">
      <c r="A1717" s="1">
        <v>4253240557</v>
      </c>
      <c r="B1717" s="62">
        <v>7</v>
      </c>
      <c r="C1717" s="33">
        <v>424829019</v>
      </c>
      <c r="D1717" s="14" t="s">
        <v>2404</v>
      </c>
      <c r="E1717" s="22" t="s">
        <v>2385</v>
      </c>
      <c r="F1717" s="1" t="s">
        <v>2388</v>
      </c>
      <c r="G1717" s="1" t="s">
        <v>144</v>
      </c>
      <c r="H1717" s="20">
        <v>2400</v>
      </c>
      <c r="I1717" s="1" t="s">
        <v>23</v>
      </c>
      <c r="J1717" s="14" t="s">
        <v>2405</v>
      </c>
      <c r="K1717" t="str">
        <f t="shared" si="81"/>
        <v>Regeltechn.ventilatie</v>
      </c>
      <c r="M1717" t="str">
        <f t="shared" si="82"/>
        <v>Hoofdgebouw Huize Eyckerheyde</v>
      </c>
      <c r="N1717" s="22">
        <f t="shared" si="83"/>
        <v>7</v>
      </c>
    </row>
    <row r="1718" spans="1:14" x14ac:dyDescent="0.3">
      <c r="A1718" s="1">
        <v>4253240557</v>
      </c>
      <c r="B1718" s="62">
        <v>7</v>
      </c>
      <c r="C1718" s="33">
        <v>424829019</v>
      </c>
      <c r="D1718" s="14" t="s">
        <v>2404</v>
      </c>
      <c r="E1718" s="22" t="s">
        <v>2385</v>
      </c>
      <c r="F1718" s="1" t="s">
        <v>2388</v>
      </c>
      <c r="G1718" s="1" t="s">
        <v>42</v>
      </c>
      <c r="H1718" s="20">
        <v>1395</v>
      </c>
      <c r="I1718" s="1" t="s">
        <v>23</v>
      </c>
      <c r="J1718" s="14" t="s">
        <v>2407</v>
      </c>
      <c r="K1718" t="str">
        <f t="shared" si="81"/>
        <v>Isoleren pompen/kranen/hydraulica</v>
      </c>
      <c r="M1718" t="str">
        <f t="shared" si="82"/>
        <v>Hoofdgebouw Huize Eyckerheyde</v>
      </c>
      <c r="N1718" s="22">
        <f t="shared" si="83"/>
        <v>7</v>
      </c>
    </row>
    <row r="1719" spans="1:14" x14ac:dyDescent="0.3">
      <c r="A1719" s="1">
        <v>4253240557</v>
      </c>
      <c r="B1719" s="62">
        <v>7</v>
      </c>
      <c r="C1719" s="33">
        <v>424829019</v>
      </c>
      <c r="D1719" s="14" t="s">
        <v>2402</v>
      </c>
      <c r="E1719" s="22" t="s">
        <v>2385</v>
      </c>
      <c r="F1719" s="1" t="s">
        <v>135</v>
      </c>
      <c r="G1719" s="1" t="s">
        <v>88</v>
      </c>
      <c r="H1719" s="20">
        <v>2700</v>
      </c>
      <c r="I1719" s="1" t="s">
        <v>23</v>
      </c>
      <c r="J1719" s="14" t="s">
        <v>2403</v>
      </c>
      <c r="K1719" t="str">
        <f t="shared" si="81"/>
        <v>Vervangen pompen</v>
      </c>
      <c r="M1719" t="str">
        <f t="shared" si="82"/>
        <v>Huize Eyckerheyde woonunits 72</v>
      </c>
      <c r="N1719" s="22">
        <f t="shared" si="83"/>
        <v>7</v>
      </c>
    </row>
    <row r="1720" spans="1:14" x14ac:dyDescent="0.3">
      <c r="A1720" s="1">
        <v>4253240557</v>
      </c>
      <c r="B1720" s="62">
        <v>7</v>
      </c>
      <c r="C1720" s="33">
        <v>424829019</v>
      </c>
      <c r="D1720" s="14" t="s">
        <v>2402</v>
      </c>
      <c r="E1720" s="22" t="s">
        <v>2385</v>
      </c>
      <c r="F1720" s="1" t="s">
        <v>135</v>
      </c>
      <c r="G1720" s="1" t="s">
        <v>42</v>
      </c>
      <c r="H1720" s="20">
        <v>1754</v>
      </c>
      <c r="I1720" s="1" t="s">
        <v>23</v>
      </c>
      <c r="J1720" s="14" t="s">
        <v>2406</v>
      </c>
      <c r="K1720" t="str">
        <f t="shared" si="81"/>
        <v>Isoleren pompen/kranen/hydraulica</v>
      </c>
      <c r="M1720" t="str">
        <f t="shared" si="82"/>
        <v>Huize Eyckerheyde woonunits 72</v>
      </c>
      <c r="N1720" s="22">
        <f t="shared" si="83"/>
        <v>7</v>
      </c>
    </row>
    <row r="1721" spans="1:14" x14ac:dyDescent="0.3">
      <c r="A1721" s="1">
        <v>4253240557</v>
      </c>
      <c r="B1721" s="62">
        <v>8</v>
      </c>
      <c r="C1721" s="33">
        <v>424829019</v>
      </c>
      <c r="D1721" s="14" t="s">
        <v>2387</v>
      </c>
      <c r="E1721" s="22" t="s">
        <v>2385</v>
      </c>
      <c r="F1721" s="1" t="s">
        <v>2388</v>
      </c>
      <c r="G1721" s="1" t="s">
        <v>195</v>
      </c>
      <c r="H1721" s="20">
        <v>67500</v>
      </c>
      <c r="I1721" s="1" t="s">
        <v>23</v>
      </c>
      <c r="J1721" s="14" t="s">
        <v>2389</v>
      </c>
      <c r="K1721" t="str">
        <f t="shared" si="81"/>
        <v>Dakisolatie</v>
      </c>
      <c r="M1721" t="str">
        <f t="shared" si="82"/>
        <v>Hoofdgebouw Huize Eyckerheyde</v>
      </c>
      <c r="N1721" s="22">
        <f t="shared" si="83"/>
        <v>8</v>
      </c>
    </row>
    <row r="1722" spans="1:14" x14ac:dyDescent="0.3">
      <c r="A1722" s="1">
        <v>4253240557</v>
      </c>
      <c r="B1722" s="62">
        <v>8</v>
      </c>
      <c r="C1722" s="33">
        <v>424829019</v>
      </c>
      <c r="D1722" s="14" t="s">
        <v>2387</v>
      </c>
      <c r="E1722" s="22" t="s">
        <v>2385</v>
      </c>
      <c r="F1722" s="1" t="s">
        <v>2388</v>
      </c>
      <c r="G1722" s="1" t="s">
        <v>199</v>
      </c>
      <c r="H1722" s="20">
        <v>60000</v>
      </c>
      <c r="I1722" s="1" t="s">
        <v>23</v>
      </c>
      <c r="J1722" s="14" t="s">
        <v>2390</v>
      </c>
      <c r="K1722" t="str">
        <f t="shared" si="81"/>
        <v>Vloerisolatie</v>
      </c>
      <c r="M1722" t="str">
        <f t="shared" si="82"/>
        <v>Hoofdgebouw Huize Eyckerheyde</v>
      </c>
      <c r="N1722" s="22">
        <f t="shared" si="83"/>
        <v>8</v>
      </c>
    </row>
    <row r="1723" spans="1:14" x14ac:dyDescent="0.3">
      <c r="A1723" s="1">
        <v>4253240557</v>
      </c>
      <c r="B1723" s="62">
        <v>8</v>
      </c>
      <c r="C1723" s="33">
        <v>424829019</v>
      </c>
      <c r="D1723" s="14" t="s">
        <v>2387</v>
      </c>
      <c r="E1723" s="22" t="s">
        <v>2385</v>
      </c>
      <c r="F1723" s="1" t="s">
        <v>2388</v>
      </c>
      <c r="G1723" s="1" t="s">
        <v>210</v>
      </c>
      <c r="H1723" s="20">
        <v>24000</v>
      </c>
      <c r="I1723" s="1" t="s">
        <v>23</v>
      </c>
      <c r="J1723" s="14" t="s">
        <v>2391</v>
      </c>
      <c r="K1723" t="str">
        <f t="shared" ref="K1723:K1786" si="84">G1723</f>
        <v>Stookplaatsrenovatie</v>
      </c>
      <c r="M1723" t="str">
        <f t="shared" ref="M1723:M1786" si="85">F1723</f>
        <v>Hoofdgebouw Huize Eyckerheyde</v>
      </c>
      <c r="N1723" s="22">
        <f t="shared" ref="N1723:N1786" si="86">B1723</f>
        <v>8</v>
      </c>
    </row>
    <row r="1724" spans="1:14" x14ac:dyDescent="0.3">
      <c r="A1724" s="1">
        <v>4253240557</v>
      </c>
      <c r="B1724" s="62">
        <v>8</v>
      </c>
      <c r="C1724" s="33">
        <v>424829019</v>
      </c>
      <c r="D1724" s="14" t="s">
        <v>2387</v>
      </c>
      <c r="E1724" s="22" t="s">
        <v>2385</v>
      </c>
      <c r="F1724" s="1" t="s">
        <v>2388</v>
      </c>
      <c r="G1724" s="1" t="s">
        <v>210</v>
      </c>
      <c r="H1724" s="20">
        <v>24000</v>
      </c>
      <c r="I1724" s="1" t="s">
        <v>23</v>
      </c>
      <c r="J1724" s="14" t="s">
        <v>2392</v>
      </c>
      <c r="K1724" t="str">
        <f t="shared" si="84"/>
        <v>Stookplaatsrenovatie</v>
      </c>
      <c r="M1724" t="str">
        <f t="shared" si="85"/>
        <v>Hoofdgebouw Huize Eyckerheyde</v>
      </c>
      <c r="N1724" s="22">
        <f t="shared" si="86"/>
        <v>8</v>
      </c>
    </row>
    <row r="1725" spans="1:14" x14ac:dyDescent="0.3">
      <c r="A1725" s="1">
        <v>4253240557</v>
      </c>
      <c r="B1725" s="62">
        <v>8</v>
      </c>
      <c r="C1725" s="33">
        <v>424829019</v>
      </c>
      <c r="D1725" s="14" t="s">
        <v>2387</v>
      </c>
      <c r="E1725" s="22" t="s">
        <v>2385</v>
      </c>
      <c r="F1725" s="1" t="s">
        <v>2388</v>
      </c>
      <c r="G1725" s="1" t="s">
        <v>62</v>
      </c>
      <c r="H1725" s="20">
        <v>14000</v>
      </c>
      <c r="I1725" s="1" t="s">
        <v>57</v>
      </c>
      <c r="J1725" s="14" t="s">
        <v>2397</v>
      </c>
      <c r="K1725" t="str">
        <f t="shared" si="84"/>
        <v>Muurisolatie</v>
      </c>
      <c r="M1725" t="str">
        <f t="shared" si="85"/>
        <v>Hoofdgebouw Huize Eyckerheyde</v>
      </c>
      <c r="N1725" s="22">
        <f t="shared" si="86"/>
        <v>8</v>
      </c>
    </row>
    <row r="1726" spans="1:14" x14ac:dyDescent="0.3">
      <c r="A1726" s="1">
        <v>4253240557</v>
      </c>
      <c r="B1726" s="62">
        <v>8</v>
      </c>
      <c r="C1726" s="33">
        <v>424829019</v>
      </c>
      <c r="D1726" s="14" t="s">
        <v>2387</v>
      </c>
      <c r="E1726" s="22" t="s">
        <v>2385</v>
      </c>
      <c r="F1726" s="1" t="s">
        <v>2388</v>
      </c>
      <c r="G1726" s="1" t="s">
        <v>201</v>
      </c>
      <c r="H1726" s="20">
        <v>6000</v>
      </c>
      <c r="I1726" s="1" t="s">
        <v>23</v>
      </c>
      <c r="J1726" s="14" t="s">
        <v>2399</v>
      </c>
      <c r="K1726" t="str">
        <f t="shared" si="84"/>
        <v>Schrijnwerkrenovatie</v>
      </c>
      <c r="M1726" t="str">
        <f t="shared" si="85"/>
        <v>Hoofdgebouw Huize Eyckerheyde</v>
      </c>
      <c r="N1726" s="22">
        <f t="shared" si="86"/>
        <v>8</v>
      </c>
    </row>
    <row r="1727" spans="1:14" x14ac:dyDescent="0.3">
      <c r="A1727" s="1">
        <v>4253240557</v>
      </c>
      <c r="B1727" s="62">
        <v>8</v>
      </c>
      <c r="C1727" s="33">
        <v>424829019</v>
      </c>
      <c r="D1727" s="14" t="s">
        <v>2387</v>
      </c>
      <c r="E1727" s="22" t="s">
        <v>2385</v>
      </c>
      <c r="F1727" s="1" t="s">
        <v>2388</v>
      </c>
      <c r="G1727" s="1" t="s">
        <v>46</v>
      </c>
      <c r="H1727" s="20">
        <v>2100</v>
      </c>
      <c r="I1727" s="1" t="s">
        <v>23</v>
      </c>
      <c r="J1727" s="14" t="s">
        <v>2401</v>
      </c>
      <c r="K1727" t="str">
        <f t="shared" si="84"/>
        <v>Monitoring</v>
      </c>
      <c r="M1727" t="str">
        <f t="shared" si="85"/>
        <v>Hoofdgebouw Huize Eyckerheyde</v>
      </c>
      <c r="N1727" s="22">
        <f t="shared" si="86"/>
        <v>8</v>
      </c>
    </row>
    <row r="1728" spans="1:14" x14ac:dyDescent="0.3">
      <c r="A1728" s="1">
        <v>4253240557</v>
      </c>
      <c r="B1728" s="62">
        <v>8</v>
      </c>
      <c r="C1728" s="33">
        <v>424829019</v>
      </c>
      <c r="D1728" s="14" t="s">
        <v>134</v>
      </c>
      <c r="E1728" s="22" t="s">
        <v>2385</v>
      </c>
      <c r="F1728" s="1" t="s">
        <v>135</v>
      </c>
      <c r="G1728" s="1" t="s">
        <v>195</v>
      </c>
      <c r="H1728" s="20">
        <v>220251</v>
      </c>
      <c r="I1728" s="1" t="s">
        <v>23</v>
      </c>
      <c r="J1728" s="14" t="s">
        <v>2386</v>
      </c>
      <c r="K1728" t="str">
        <f t="shared" si="84"/>
        <v>Dakisolatie</v>
      </c>
      <c r="M1728" t="str">
        <f t="shared" si="85"/>
        <v>Huize Eyckerheyde woonunits 72</v>
      </c>
      <c r="N1728" s="22">
        <f t="shared" si="86"/>
        <v>8</v>
      </c>
    </row>
    <row r="1729" spans="1:14" x14ac:dyDescent="0.3">
      <c r="A1729" s="1">
        <v>4253240557</v>
      </c>
      <c r="B1729" s="62">
        <v>8</v>
      </c>
      <c r="C1729" s="33">
        <v>424829019</v>
      </c>
      <c r="D1729" s="14" t="s">
        <v>134</v>
      </c>
      <c r="E1729" s="22" t="s">
        <v>2385</v>
      </c>
      <c r="F1729" s="1" t="s">
        <v>135</v>
      </c>
      <c r="G1729" s="1" t="s">
        <v>195</v>
      </c>
      <c r="H1729" s="20">
        <v>24000</v>
      </c>
      <c r="I1729" s="1" t="s">
        <v>23</v>
      </c>
      <c r="J1729" s="14" t="s">
        <v>2393</v>
      </c>
      <c r="K1729" t="str">
        <f t="shared" si="84"/>
        <v>Dakisolatie</v>
      </c>
      <c r="M1729" t="str">
        <f t="shared" si="85"/>
        <v>Huize Eyckerheyde woonunits 72</v>
      </c>
      <c r="N1729" s="22">
        <f t="shared" si="86"/>
        <v>8</v>
      </c>
    </row>
    <row r="1730" spans="1:14" x14ac:dyDescent="0.3">
      <c r="A1730" s="1">
        <v>4253240557</v>
      </c>
      <c r="B1730" s="62">
        <v>8</v>
      </c>
      <c r="C1730" s="33">
        <v>424829019</v>
      </c>
      <c r="D1730" s="14" t="s">
        <v>134</v>
      </c>
      <c r="E1730" s="22" t="s">
        <v>2385</v>
      </c>
      <c r="F1730" s="1" t="s">
        <v>135</v>
      </c>
      <c r="G1730" s="1" t="s">
        <v>210</v>
      </c>
      <c r="H1730" s="20">
        <v>24000</v>
      </c>
      <c r="I1730" s="1" t="s">
        <v>23</v>
      </c>
      <c r="J1730" s="14" t="s">
        <v>2394</v>
      </c>
      <c r="K1730" t="str">
        <f t="shared" si="84"/>
        <v>Stookplaatsrenovatie</v>
      </c>
      <c r="M1730" t="str">
        <f t="shared" si="85"/>
        <v>Huize Eyckerheyde woonunits 72</v>
      </c>
      <c r="N1730" s="22">
        <f t="shared" si="86"/>
        <v>8</v>
      </c>
    </row>
    <row r="1731" spans="1:14" x14ac:dyDescent="0.3">
      <c r="A1731" s="1">
        <v>4253240557</v>
      </c>
      <c r="B1731" s="62">
        <v>8</v>
      </c>
      <c r="C1731" s="33">
        <v>424829019</v>
      </c>
      <c r="D1731" s="14" t="s">
        <v>134</v>
      </c>
      <c r="E1731" s="22" t="s">
        <v>2385</v>
      </c>
      <c r="F1731" s="1" t="s">
        <v>135</v>
      </c>
      <c r="G1731" s="1" t="s">
        <v>210</v>
      </c>
      <c r="H1731" s="20">
        <v>18000</v>
      </c>
      <c r="I1731" s="1" t="s">
        <v>23</v>
      </c>
      <c r="J1731" s="14" t="s">
        <v>2395</v>
      </c>
      <c r="K1731" t="str">
        <f t="shared" si="84"/>
        <v>Stookplaatsrenovatie</v>
      </c>
      <c r="M1731" t="str">
        <f t="shared" si="85"/>
        <v>Huize Eyckerheyde woonunits 72</v>
      </c>
      <c r="N1731" s="22">
        <f t="shared" si="86"/>
        <v>8</v>
      </c>
    </row>
    <row r="1732" spans="1:14" x14ac:dyDescent="0.3">
      <c r="A1732" s="1">
        <v>4253240557</v>
      </c>
      <c r="B1732" s="62">
        <v>8</v>
      </c>
      <c r="C1732" s="33">
        <v>424829019</v>
      </c>
      <c r="D1732" s="14" t="s">
        <v>134</v>
      </c>
      <c r="E1732" s="22" t="s">
        <v>2385</v>
      </c>
      <c r="F1732" s="1" t="s">
        <v>135</v>
      </c>
      <c r="G1732" s="1" t="s">
        <v>210</v>
      </c>
      <c r="H1732" s="20">
        <v>18000</v>
      </c>
      <c r="I1732" s="1" t="s">
        <v>23</v>
      </c>
      <c r="J1732" s="14" t="s">
        <v>2396</v>
      </c>
      <c r="K1732" t="str">
        <f t="shared" si="84"/>
        <v>Stookplaatsrenovatie</v>
      </c>
      <c r="M1732" t="str">
        <f t="shared" si="85"/>
        <v>Huize Eyckerheyde woonunits 72</v>
      </c>
      <c r="N1732" s="22">
        <f t="shared" si="86"/>
        <v>8</v>
      </c>
    </row>
    <row r="1733" spans="1:14" x14ac:dyDescent="0.3">
      <c r="A1733" s="1">
        <v>4253240557</v>
      </c>
      <c r="B1733" s="62">
        <v>8</v>
      </c>
      <c r="C1733" s="33">
        <v>424829019</v>
      </c>
      <c r="D1733" s="14" t="s">
        <v>134</v>
      </c>
      <c r="E1733" s="22" t="s">
        <v>2385</v>
      </c>
      <c r="F1733" s="1" t="s">
        <v>135</v>
      </c>
      <c r="G1733" s="1" t="s">
        <v>109</v>
      </c>
      <c r="H1733" s="20">
        <v>14000</v>
      </c>
      <c r="I1733" s="1" t="s">
        <v>57</v>
      </c>
      <c r="J1733" s="14" t="s">
        <v>2398</v>
      </c>
      <c r="K1733" t="str">
        <f t="shared" si="84"/>
        <v>Zonneboiler</v>
      </c>
      <c r="M1733" t="str">
        <f t="shared" si="85"/>
        <v>Huize Eyckerheyde woonunits 72</v>
      </c>
      <c r="N1733" s="22">
        <f t="shared" si="86"/>
        <v>8</v>
      </c>
    </row>
    <row r="1734" spans="1:14" x14ac:dyDescent="0.3">
      <c r="A1734" s="1">
        <v>4253240557</v>
      </c>
      <c r="B1734" s="62">
        <v>8</v>
      </c>
      <c r="C1734" s="33">
        <v>424829019</v>
      </c>
      <c r="D1734" s="14" t="s">
        <v>134</v>
      </c>
      <c r="E1734" s="22" t="s">
        <v>2385</v>
      </c>
      <c r="F1734" s="1" t="s">
        <v>135</v>
      </c>
      <c r="G1734" s="1" t="s">
        <v>46</v>
      </c>
      <c r="H1734" s="20">
        <v>3900</v>
      </c>
      <c r="I1734" s="1" t="s">
        <v>23</v>
      </c>
      <c r="J1734" s="14" t="s">
        <v>2400</v>
      </c>
      <c r="K1734" t="str">
        <f t="shared" si="84"/>
        <v>Monitoring</v>
      </c>
      <c r="M1734" t="str">
        <f t="shared" si="85"/>
        <v>Huize Eyckerheyde woonunits 72</v>
      </c>
      <c r="N1734" s="22">
        <f t="shared" si="86"/>
        <v>8</v>
      </c>
    </row>
    <row r="1735" spans="1:14" x14ac:dyDescent="0.3">
      <c r="A1735" s="1">
        <v>4254441692</v>
      </c>
      <c r="B1735" s="62">
        <v>5</v>
      </c>
      <c r="C1735" s="33">
        <v>425418244</v>
      </c>
      <c r="D1735" s="14" t="s">
        <v>2408</v>
      </c>
      <c r="E1735" s="22" t="s">
        <v>2409</v>
      </c>
      <c r="F1735" s="1" t="s">
        <v>2410</v>
      </c>
      <c r="G1735" s="1" t="s">
        <v>210</v>
      </c>
      <c r="H1735" s="20">
        <v>9726</v>
      </c>
      <c r="I1735" s="1" t="s">
        <v>23</v>
      </c>
      <c r="J1735" s="14" t="s">
        <v>2411</v>
      </c>
      <c r="K1735" t="str">
        <f t="shared" si="84"/>
        <v>Stookplaatsrenovatie</v>
      </c>
      <c r="M1735" t="str">
        <f t="shared" si="85"/>
        <v>Het Open Poortje VZW</v>
      </c>
      <c r="N1735" s="22">
        <f t="shared" si="86"/>
        <v>5</v>
      </c>
    </row>
    <row r="1736" spans="1:14" x14ac:dyDescent="0.3">
      <c r="A1736" s="1">
        <v>4254441692</v>
      </c>
      <c r="B1736" s="62">
        <v>5</v>
      </c>
      <c r="C1736" s="33">
        <v>425418244</v>
      </c>
      <c r="D1736" s="14" t="s">
        <v>2412</v>
      </c>
      <c r="E1736" s="22" t="s">
        <v>2409</v>
      </c>
      <c r="F1736" s="1" t="s">
        <v>2410</v>
      </c>
      <c r="G1736" s="1" t="s">
        <v>329</v>
      </c>
      <c r="H1736" s="20">
        <v>7500</v>
      </c>
      <c r="I1736" s="1" t="s">
        <v>23</v>
      </c>
      <c r="J1736" s="14" t="s">
        <v>2413</v>
      </c>
      <c r="K1736" t="str">
        <f t="shared" si="84"/>
        <v>Relighting/relamping</v>
      </c>
      <c r="M1736" t="str">
        <f t="shared" si="85"/>
        <v>Het Open Poortje VZW</v>
      </c>
      <c r="N1736" s="22">
        <f t="shared" si="86"/>
        <v>5</v>
      </c>
    </row>
    <row r="1737" spans="1:14" x14ac:dyDescent="0.3">
      <c r="A1737" s="1">
        <v>4254441692</v>
      </c>
      <c r="B1737" s="62">
        <v>5</v>
      </c>
      <c r="C1737" s="33">
        <v>425418244</v>
      </c>
      <c r="D1737" s="14" t="s">
        <v>2408</v>
      </c>
      <c r="E1737" s="22" t="s">
        <v>2409</v>
      </c>
      <c r="F1737" s="1" t="s">
        <v>2410</v>
      </c>
      <c r="G1737" s="1" t="s">
        <v>42</v>
      </c>
      <c r="H1737" s="20">
        <v>1380</v>
      </c>
      <c r="I1737" s="1" t="s">
        <v>23</v>
      </c>
      <c r="J1737" s="14" t="s">
        <v>2414</v>
      </c>
      <c r="K1737" t="str">
        <f t="shared" si="84"/>
        <v>Isoleren pompen/kranen/hydraulica</v>
      </c>
      <c r="M1737" t="str">
        <f t="shared" si="85"/>
        <v>Het Open Poortje VZW</v>
      </c>
      <c r="N1737" s="22">
        <f t="shared" si="86"/>
        <v>5</v>
      </c>
    </row>
    <row r="1738" spans="1:14" x14ac:dyDescent="0.3">
      <c r="A1738" s="1">
        <v>4254441692</v>
      </c>
      <c r="B1738" s="62">
        <v>5</v>
      </c>
      <c r="C1738" s="33">
        <v>425418244</v>
      </c>
      <c r="D1738" s="14" t="s">
        <v>2408</v>
      </c>
      <c r="E1738" s="22" t="s">
        <v>2409</v>
      </c>
      <c r="F1738" s="1" t="s">
        <v>2410</v>
      </c>
      <c r="G1738" s="1" t="s">
        <v>88</v>
      </c>
      <c r="H1738" s="20">
        <v>840</v>
      </c>
      <c r="I1738" s="1" t="s">
        <v>23</v>
      </c>
      <c r="J1738" s="14" t="s">
        <v>2415</v>
      </c>
      <c r="K1738" t="str">
        <f t="shared" si="84"/>
        <v>Vervangen pompen</v>
      </c>
      <c r="M1738" t="str">
        <f t="shared" si="85"/>
        <v>Het Open Poortje VZW</v>
      </c>
      <c r="N1738" s="22">
        <f t="shared" si="86"/>
        <v>5</v>
      </c>
    </row>
    <row r="1739" spans="1:14" x14ac:dyDescent="0.3">
      <c r="A1739" s="1">
        <v>4254441692</v>
      </c>
      <c r="B1739" s="62">
        <v>5</v>
      </c>
      <c r="C1739" s="33">
        <v>425418244</v>
      </c>
      <c r="D1739" s="14" t="s">
        <v>2408</v>
      </c>
      <c r="E1739" s="22" t="s">
        <v>2409</v>
      </c>
      <c r="F1739" s="1" t="s">
        <v>2410</v>
      </c>
      <c r="G1739" s="1" t="s">
        <v>56</v>
      </c>
      <c r="H1739" s="20">
        <v>162</v>
      </c>
      <c r="I1739" s="1" t="s">
        <v>23</v>
      </c>
      <c r="J1739" s="14" t="s">
        <v>2416</v>
      </c>
      <c r="K1739" t="str">
        <f t="shared" si="84"/>
        <v>Overige</v>
      </c>
      <c r="M1739" t="str">
        <f t="shared" si="85"/>
        <v>Het Open Poortje VZW</v>
      </c>
      <c r="N1739" s="22">
        <f t="shared" si="86"/>
        <v>5</v>
      </c>
    </row>
    <row r="1740" spans="1:14" x14ac:dyDescent="0.3">
      <c r="A1740" s="1">
        <v>4254441692</v>
      </c>
      <c r="B1740" s="62">
        <v>5</v>
      </c>
      <c r="C1740" s="33">
        <v>425418244</v>
      </c>
      <c r="D1740" s="14" t="s">
        <v>2408</v>
      </c>
      <c r="E1740" s="22" t="s">
        <v>2409</v>
      </c>
      <c r="F1740" s="1" t="s">
        <v>2410</v>
      </c>
      <c r="G1740" s="1" t="s">
        <v>327</v>
      </c>
      <c r="H1740" s="20">
        <v>67</v>
      </c>
      <c r="I1740" s="1" t="s">
        <v>23</v>
      </c>
      <c r="J1740" s="14" t="s">
        <v>2417</v>
      </c>
      <c r="K1740" t="str">
        <f t="shared" si="84"/>
        <v>Regeltechn. verwarming</v>
      </c>
      <c r="M1740" t="str">
        <f t="shared" si="85"/>
        <v>Het Open Poortje VZW</v>
      </c>
      <c r="N1740" s="22">
        <f t="shared" si="86"/>
        <v>5</v>
      </c>
    </row>
    <row r="1741" spans="1:14" x14ac:dyDescent="0.3">
      <c r="A1741" s="1">
        <v>4254441692</v>
      </c>
      <c r="B1741" s="62" t="s">
        <v>20</v>
      </c>
      <c r="C1741" s="33">
        <v>425418244</v>
      </c>
      <c r="D1741" s="14" t="s">
        <v>5561</v>
      </c>
      <c r="E1741" s="22" t="s">
        <v>2409</v>
      </c>
      <c r="F1741" s="1" t="s">
        <v>5562</v>
      </c>
      <c r="G1741" s="1" t="s">
        <v>5258</v>
      </c>
      <c r="H1741" s="20">
        <v>2337</v>
      </c>
      <c r="I1741" s="1" t="s">
        <v>23</v>
      </c>
      <c r="J1741" s="14" t="s">
        <v>5563</v>
      </c>
      <c r="K1741" t="str">
        <f t="shared" si="84"/>
        <v>Relighting</v>
      </c>
      <c r="M1741" t="str">
        <f t="shared" si="85"/>
        <v>CKG Het Open Poortje Waasland</v>
      </c>
      <c r="N1741" s="22" t="str">
        <f t="shared" si="86"/>
        <v>R1</v>
      </c>
    </row>
    <row r="1742" spans="1:14" x14ac:dyDescent="0.3">
      <c r="A1742" s="1">
        <v>4254441692</v>
      </c>
      <c r="B1742" s="62" t="s">
        <v>20</v>
      </c>
      <c r="C1742" s="33">
        <v>425418244</v>
      </c>
      <c r="D1742" s="14" t="s">
        <v>5564</v>
      </c>
      <c r="E1742" s="22" t="s">
        <v>2409</v>
      </c>
      <c r="F1742" s="1" t="s">
        <v>5565</v>
      </c>
      <c r="G1742" s="1" t="s">
        <v>474</v>
      </c>
      <c r="H1742" s="20">
        <v>5122</v>
      </c>
      <c r="I1742" s="1" t="s">
        <v>23</v>
      </c>
      <c r="J1742" s="14" t="s">
        <v>5566</v>
      </c>
      <c r="K1742" t="str">
        <f t="shared" si="84"/>
        <v>PV-panelen</v>
      </c>
      <c r="M1742" t="str">
        <f t="shared" si="85"/>
        <v>LT Voorkempen - K&amp;G</v>
      </c>
      <c r="N1742" s="22" t="str">
        <f t="shared" si="86"/>
        <v>R1</v>
      </c>
    </row>
    <row r="1743" spans="1:14" x14ac:dyDescent="0.3">
      <c r="A1743" s="1">
        <v>4259664305</v>
      </c>
      <c r="B1743" s="62">
        <v>5</v>
      </c>
      <c r="C1743" s="33">
        <v>425471395</v>
      </c>
      <c r="D1743" s="14" t="s">
        <v>2421</v>
      </c>
      <c r="E1743" s="22" t="s">
        <v>6286</v>
      </c>
      <c r="F1743" s="1" t="s">
        <v>2419</v>
      </c>
      <c r="G1743" s="1" t="s">
        <v>210</v>
      </c>
      <c r="H1743" s="20">
        <v>24229</v>
      </c>
      <c r="I1743" s="1" t="s">
        <v>23</v>
      </c>
      <c r="J1743" s="14" t="s">
        <v>2422</v>
      </c>
      <c r="K1743" t="str">
        <f t="shared" si="84"/>
        <v>Stookplaatsrenovatie</v>
      </c>
      <c r="M1743" t="str">
        <f t="shared" si="85"/>
        <v>Residentie Fievez-Beyens</v>
      </c>
      <c r="N1743" s="22">
        <f t="shared" si="86"/>
        <v>5</v>
      </c>
    </row>
    <row r="1744" spans="1:14" x14ac:dyDescent="0.3">
      <c r="A1744" s="1">
        <v>4259664305</v>
      </c>
      <c r="B1744" s="62">
        <v>5</v>
      </c>
      <c r="C1744" s="33">
        <v>425471395</v>
      </c>
      <c r="D1744" s="14" t="s">
        <v>2423</v>
      </c>
      <c r="E1744" s="22" t="s">
        <v>6286</v>
      </c>
      <c r="F1744" s="1" t="s">
        <v>2419</v>
      </c>
      <c r="G1744" s="1" t="s">
        <v>329</v>
      </c>
      <c r="H1744" s="45">
        <v>3639</v>
      </c>
      <c r="I1744" s="1" t="s">
        <v>23</v>
      </c>
      <c r="J1744" s="14" t="s">
        <v>2424</v>
      </c>
      <c r="K1744" t="str">
        <f t="shared" si="84"/>
        <v>Relighting/relamping</v>
      </c>
      <c r="M1744" t="str">
        <f t="shared" si="85"/>
        <v>Residentie Fievez-Beyens</v>
      </c>
      <c r="N1744" s="22">
        <f t="shared" si="86"/>
        <v>5</v>
      </c>
    </row>
    <row r="1745" spans="1:14" x14ac:dyDescent="0.3">
      <c r="A1745" s="1">
        <v>4259664305</v>
      </c>
      <c r="B1745" s="62">
        <v>10</v>
      </c>
      <c r="C1745" s="33">
        <v>425471395</v>
      </c>
      <c r="D1745" s="14" t="s">
        <v>2418</v>
      </c>
      <c r="E1745" s="22" t="s">
        <v>6286</v>
      </c>
      <c r="F1745" s="1" t="s">
        <v>2419</v>
      </c>
      <c r="G1745" s="1" t="s">
        <v>255</v>
      </c>
      <c r="H1745" s="20">
        <v>13874</v>
      </c>
      <c r="I1745" s="1" t="s">
        <v>23</v>
      </c>
      <c r="J1745" s="14" t="s">
        <v>2420</v>
      </c>
      <c r="K1745" t="str">
        <f t="shared" si="84"/>
        <v>Gebouwisolatie</v>
      </c>
      <c r="M1745" t="str">
        <f t="shared" si="85"/>
        <v>Residentie Fievez-Beyens</v>
      </c>
      <c r="N1745" s="22">
        <f t="shared" si="86"/>
        <v>10</v>
      </c>
    </row>
    <row r="1746" spans="1:14" x14ac:dyDescent="0.3">
      <c r="A1746" s="1">
        <v>4262844544</v>
      </c>
      <c r="B1746" s="62">
        <v>2</v>
      </c>
      <c r="C1746" s="33">
        <v>425789418</v>
      </c>
      <c r="D1746" s="21" t="s">
        <v>2425</v>
      </c>
      <c r="E1746" s="22" t="s">
        <v>6287</v>
      </c>
      <c r="F1746" s="1" t="s">
        <v>2426</v>
      </c>
      <c r="G1746" s="1" t="s">
        <v>210</v>
      </c>
      <c r="H1746" s="45">
        <v>10800</v>
      </c>
      <c r="I1746" s="1" t="s">
        <v>23</v>
      </c>
      <c r="J1746" s="14" t="s">
        <v>2427</v>
      </c>
      <c r="K1746" t="str">
        <f t="shared" si="84"/>
        <v>Stookplaatsrenovatie</v>
      </c>
      <c r="M1746" t="str">
        <f t="shared" si="85"/>
        <v>De Wroeter Sint-Rochusstraat</v>
      </c>
      <c r="N1746" s="22">
        <f t="shared" si="86"/>
        <v>2</v>
      </c>
    </row>
    <row r="1747" spans="1:14" x14ac:dyDescent="0.3">
      <c r="A1747" s="1">
        <v>4263357244</v>
      </c>
      <c r="B1747" s="62">
        <v>1</v>
      </c>
      <c r="C1747" s="33">
        <v>425840688</v>
      </c>
      <c r="D1747" s="21" t="s">
        <v>2428</v>
      </c>
      <c r="E1747" s="22" t="s">
        <v>2429</v>
      </c>
      <c r="F1747" s="1" t="s">
        <v>805</v>
      </c>
      <c r="G1747" s="1" t="s">
        <v>210</v>
      </c>
      <c r="H1747" s="45">
        <v>9067.2000000000007</v>
      </c>
      <c r="I1747" s="1" t="s">
        <v>23</v>
      </c>
      <c r="J1747" s="14" t="s">
        <v>2430</v>
      </c>
      <c r="K1747" t="str">
        <f t="shared" si="84"/>
        <v>Stookplaatsrenovatie</v>
      </c>
      <c r="M1747" t="str">
        <f t="shared" si="85"/>
        <v>Hoofdgebouw</v>
      </c>
      <c r="N1747" s="22">
        <f t="shared" si="86"/>
        <v>1</v>
      </c>
    </row>
    <row r="1748" spans="1:14" x14ac:dyDescent="0.3">
      <c r="A1748" s="1">
        <v>4263357244</v>
      </c>
      <c r="B1748" s="62">
        <v>1</v>
      </c>
      <c r="C1748" s="33">
        <v>425840688</v>
      </c>
      <c r="D1748" s="14" t="s">
        <v>2428</v>
      </c>
      <c r="E1748" s="22" t="s">
        <v>2429</v>
      </c>
      <c r="F1748" s="1" t="s">
        <v>805</v>
      </c>
      <c r="G1748" s="1" t="s">
        <v>88</v>
      </c>
      <c r="H1748" s="45">
        <v>600</v>
      </c>
      <c r="I1748" s="1" t="s">
        <v>23</v>
      </c>
      <c r="J1748" s="14" t="s">
        <v>2431</v>
      </c>
      <c r="K1748" t="str">
        <f t="shared" si="84"/>
        <v>Vervangen pompen</v>
      </c>
      <c r="M1748" t="str">
        <f t="shared" si="85"/>
        <v>Hoofdgebouw</v>
      </c>
      <c r="N1748" s="22">
        <f t="shared" si="86"/>
        <v>1</v>
      </c>
    </row>
    <row r="1749" spans="1:14" x14ac:dyDescent="0.3">
      <c r="A1749" s="1">
        <v>4288697992</v>
      </c>
      <c r="B1749" s="62">
        <v>3</v>
      </c>
      <c r="C1749" s="33">
        <v>428374764</v>
      </c>
      <c r="D1749" s="14" t="s">
        <v>2439</v>
      </c>
      <c r="E1749" s="22" t="s">
        <v>2440</v>
      </c>
      <c r="F1749" s="1" t="s">
        <v>2441</v>
      </c>
      <c r="G1749" s="1" t="s">
        <v>88</v>
      </c>
      <c r="H1749" s="45">
        <v>2862</v>
      </c>
      <c r="I1749" s="1" t="s">
        <v>23</v>
      </c>
      <c r="J1749" s="14" t="s">
        <v>2442</v>
      </c>
      <c r="K1749" t="str">
        <f t="shared" si="84"/>
        <v>Vervangen pompen</v>
      </c>
      <c r="M1749" t="str">
        <f t="shared" si="85"/>
        <v>WZC Eyckendael</v>
      </c>
      <c r="N1749" s="22">
        <f t="shared" si="86"/>
        <v>3</v>
      </c>
    </row>
    <row r="1750" spans="1:14" x14ac:dyDescent="0.3">
      <c r="A1750" s="1">
        <v>4288697992</v>
      </c>
      <c r="B1750" s="62">
        <v>3</v>
      </c>
      <c r="C1750" s="33">
        <v>428374764</v>
      </c>
      <c r="D1750" s="14" t="s">
        <v>2439</v>
      </c>
      <c r="E1750" s="22" t="s">
        <v>2440</v>
      </c>
      <c r="F1750" s="1" t="s">
        <v>2441</v>
      </c>
      <c r="G1750" s="1" t="s">
        <v>88</v>
      </c>
      <c r="H1750" s="45">
        <v>1837.8</v>
      </c>
      <c r="I1750" s="1" t="s">
        <v>23</v>
      </c>
      <c r="J1750" s="14" t="s">
        <v>2446</v>
      </c>
      <c r="K1750" t="str">
        <f t="shared" si="84"/>
        <v>Vervangen pompen</v>
      </c>
      <c r="M1750" t="str">
        <f t="shared" si="85"/>
        <v>WZC Eyckendael</v>
      </c>
      <c r="N1750" s="22">
        <f t="shared" si="86"/>
        <v>3</v>
      </c>
    </row>
    <row r="1751" spans="1:14" x14ac:dyDescent="0.3">
      <c r="A1751" s="1">
        <v>4288697992</v>
      </c>
      <c r="B1751" s="62">
        <v>3</v>
      </c>
      <c r="C1751" s="33">
        <v>428374764</v>
      </c>
      <c r="D1751" s="14" t="s">
        <v>2439</v>
      </c>
      <c r="E1751" s="22" t="s">
        <v>2440</v>
      </c>
      <c r="F1751" s="1" t="s">
        <v>2441</v>
      </c>
      <c r="G1751" s="1" t="s">
        <v>109</v>
      </c>
      <c r="H1751" s="45">
        <v>574</v>
      </c>
      <c r="I1751" s="1" t="s">
        <v>23</v>
      </c>
      <c r="J1751" s="14" t="s">
        <v>2449</v>
      </c>
      <c r="K1751" t="str">
        <f t="shared" si="84"/>
        <v>Zonneboiler</v>
      </c>
      <c r="M1751" t="str">
        <f t="shared" si="85"/>
        <v>WZC Eyckendael</v>
      </c>
      <c r="N1751" s="22">
        <f t="shared" si="86"/>
        <v>3</v>
      </c>
    </row>
    <row r="1752" spans="1:14" x14ac:dyDescent="0.3">
      <c r="A1752" s="1">
        <v>4288697992</v>
      </c>
      <c r="B1752" s="62">
        <v>3</v>
      </c>
      <c r="C1752" s="33">
        <v>428374764</v>
      </c>
      <c r="D1752" s="14" t="s">
        <v>2439</v>
      </c>
      <c r="E1752" s="22" t="s">
        <v>2440</v>
      </c>
      <c r="F1752" s="1" t="s">
        <v>2441</v>
      </c>
      <c r="G1752" s="1" t="s">
        <v>42</v>
      </c>
      <c r="H1752" s="45">
        <v>436.8</v>
      </c>
      <c r="I1752" s="1" t="s">
        <v>23</v>
      </c>
      <c r="J1752" s="14" t="s">
        <v>2451</v>
      </c>
      <c r="K1752" t="str">
        <f t="shared" si="84"/>
        <v>Isoleren pompen/kranen/hydraulica</v>
      </c>
      <c r="M1752" t="str">
        <f t="shared" si="85"/>
        <v>WZC Eyckendael</v>
      </c>
      <c r="N1752" s="22">
        <f t="shared" si="86"/>
        <v>3</v>
      </c>
    </row>
    <row r="1753" spans="1:14" x14ac:dyDescent="0.3">
      <c r="A1753" s="1">
        <v>4288697992</v>
      </c>
      <c r="B1753" s="62">
        <v>3</v>
      </c>
      <c r="C1753" s="33">
        <v>428374764</v>
      </c>
      <c r="D1753" s="14" t="s">
        <v>2439</v>
      </c>
      <c r="E1753" s="22" t="s">
        <v>2440</v>
      </c>
      <c r="F1753" s="1" t="s">
        <v>2441</v>
      </c>
      <c r="G1753" s="1" t="s">
        <v>42</v>
      </c>
      <c r="H1753" s="20">
        <v>226</v>
      </c>
      <c r="I1753" s="1" t="s">
        <v>23</v>
      </c>
      <c r="J1753" s="14" t="s">
        <v>2452</v>
      </c>
      <c r="K1753" t="str">
        <f t="shared" si="84"/>
        <v>Isoleren pompen/kranen/hydraulica</v>
      </c>
      <c r="M1753" t="str">
        <f t="shared" si="85"/>
        <v>WZC Eyckendael</v>
      </c>
      <c r="N1753" s="22">
        <f t="shared" si="86"/>
        <v>3</v>
      </c>
    </row>
    <row r="1754" spans="1:14" x14ac:dyDescent="0.3">
      <c r="A1754" s="1">
        <v>4288697992</v>
      </c>
      <c r="B1754" s="66">
        <v>3</v>
      </c>
      <c r="C1754" s="33">
        <v>428374764</v>
      </c>
      <c r="D1754" s="26" t="s">
        <v>2432</v>
      </c>
      <c r="E1754" s="22" t="s">
        <v>2440</v>
      </c>
      <c r="F1754" s="38" t="s">
        <v>2433</v>
      </c>
      <c r="G1754" s="38" t="s">
        <v>376</v>
      </c>
      <c r="H1754" s="54">
        <v>25543.200000000001</v>
      </c>
      <c r="I1754" s="1" t="s">
        <v>23</v>
      </c>
      <c r="J1754" s="26" t="s">
        <v>2434</v>
      </c>
      <c r="K1754" t="str">
        <f t="shared" si="84"/>
        <v>Overige opwekking</v>
      </c>
      <c r="M1754" t="str">
        <f t="shared" si="85"/>
        <v>WZC Sint-Elisabeth</v>
      </c>
      <c r="N1754" s="22">
        <f t="shared" si="86"/>
        <v>3</v>
      </c>
    </row>
    <row r="1755" spans="1:14" x14ac:dyDescent="0.3">
      <c r="A1755" s="1">
        <v>4288697992</v>
      </c>
      <c r="B1755" s="66">
        <v>3</v>
      </c>
      <c r="C1755" s="33">
        <v>428374764</v>
      </c>
      <c r="D1755" s="26" t="s">
        <v>2432</v>
      </c>
      <c r="E1755" s="22" t="s">
        <v>2440</v>
      </c>
      <c r="F1755" s="38" t="s">
        <v>2433</v>
      </c>
      <c r="G1755" s="38" t="s">
        <v>201</v>
      </c>
      <c r="H1755" s="54">
        <v>23739.600000000002</v>
      </c>
      <c r="I1755" s="1" t="s">
        <v>23</v>
      </c>
      <c r="J1755" s="26" t="s">
        <v>2435</v>
      </c>
      <c r="K1755" t="str">
        <f t="shared" si="84"/>
        <v>Schrijnwerkrenovatie</v>
      </c>
      <c r="M1755" t="str">
        <f t="shared" si="85"/>
        <v>WZC Sint-Elisabeth</v>
      </c>
      <c r="N1755" s="22">
        <f t="shared" si="86"/>
        <v>3</v>
      </c>
    </row>
    <row r="1756" spans="1:14" x14ac:dyDescent="0.3">
      <c r="A1756" s="1">
        <v>4288697992</v>
      </c>
      <c r="B1756" s="62">
        <v>3</v>
      </c>
      <c r="C1756" s="33">
        <v>428374764</v>
      </c>
      <c r="D1756" s="14" t="s">
        <v>2432</v>
      </c>
      <c r="E1756" s="22" t="s">
        <v>2440</v>
      </c>
      <c r="F1756" s="1" t="s">
        <v>2433</v>
      </c>
      <c r="G1756" s="1" t="s">
        <v>201</v>
      </c>
      <c r="H1756" s="45">
        <v>12432</v>
      </c>
      <c r="I1756" s="1" t="s">
        <v>23</v>
      </c>
      <c r="J1756" s="14" t="s">
        <v>2436</v>
      </c>
      <c r="K1756" t="str">
        <f t="shared" si="84"/>
        <v>Schrijnwerkrenovatie</v>
      </c>
      <c r="M1756" t="str">
        <f t="shared" si="85"/>
        <v>WZC Sint-Elisabeth</v>
      </c>
      <c r="N1756" s="22">
        <f t="shared" si="86"/>
        <v>3</v>
      </c>
    </row>
    <row r="1757" spans="1:14" x14ac:dyDescent="0.3">
      <c r="A1757" s="1">
        <v>4288697992</v>
      </c>
      <c r="B1757" s="62">
        <v>3</v>
      </c>
      <c r="C1757" s="33">
        <v>428374764</v>
      </c>
      <c r="D1757" s="14" t="s">
        <v>2432</v>
      </c>
      <c r="E1757" s="22" t="s">
        <v>2440</v>
      </c>
      <c r="F1757" s="1" t="s">
        <v>2433</v>
      </c>
      <c r="G1757" s="1" t="s">
        <v>195</v>
      </c>
      <c r="H1757" s="45">
        <v>8131.2000000000007</v>
      </c>
      <c r="I1757" s="1" t="s">
        <v>23</v>
      </c>
      <c r="J1757" s="14" t="s">
        <v>2437</v>
      </c>
      <c r="K1757" t="str">
        <f t="shared" si="84"/>
        <v>Dakisolatie</v>
      </c>
      <c r="M1757" t="str">
        <f t="shared" si="85"/>
        <v>WZC Sint-Elisabeth</v>
      </c>
      <c r="N1757" s="22">
        <f t="shared" si="86"/>
        <v>3</v>
      </c>
    </row>
    <row r="1758" spans="1:14" x14ac:dyDescent="0.3">
      <c r="A1758" s="1">
        <v>4288697992</v>
      </c>
      <c r="B1758" s="62">
        <v>3</v>
      </c>
      <c r="C1758" s="33">
        <v>428374764</v>
      </c>
      <c r="D1758" s="14" t="s">
        <v>2432</v>
      </c>
      <c r="E1758" s="22" t="s">
        <v>2440</v>
      </c>
      <c r="F1758" s="1" t="s">
        <v>2433</v>
      </c>
      <c r="G1758" s="1" t="s">
        <v>88</v>
      </c>
      <c r="H1758" s="45">
        <v>5062.2000000000007</v>
      </c>
      <c r="I1758" s="1" t="s">
        <v>23</v>
      </c>
      <c r="J1758" s="14" t="s">
        <v>2438</v>
      </c>
      <c r="K1758" t="str">
        <f t="shared" si="84"/>
        <v>Vervangen pompen</v>
      </c>
      <c r="M1758" t="str">
        <f t="shared" si="85"/>
        <v>WZC Sint-Elisabeth</v>
      </c>
      <c r="N1758" s="22">
        <f t="shared" si="86"/>
        <v>3</v>
      </c>
    </row>
    <row r="1759" spans="1:14" x14ac:dyDescent="0.3">
      <c r="A1759" s="1">
        <v>4288697992</v>
      </c>
      <c r="B1759" s="62">
        <v>3</v>
      </c>
      <c r="C1759" s="33">
        <v>428374764</v>
      </c>
      <c r="D1759" s="14" t="s">
        <v>2443</v>
      </c>
      <c r="E1759" s="22" t="s">
        <v>2440</v>
      </c>
      <c r="F1759" s="1" t="s">
        <v>2444</v>
      </c>
      <c r="G1759" s="1" t="s">
        <v>42</v>
      </c>
      <c r="H1759" s="45">
        <v>2646</v>
      </c>
      <c r="I1759" s="1" t="s">
        <v>23</v>
      </c>
      <c r="J1759" s="14" t="s">
        <v>2445</v>
      </c>
      <c r="K1759" t="str">
        <f t="shared" si="84"/>
        <v>Isoleren pompen/kranen/hydraulica</v>
      </c>
      <c r="M1759" t="str">
        <f t="shared" si="85"/>
        <v>WZC Sint-Franciscus</v>
      </c>
      <c r="N1759" s="22">
        <f t="shared" si="86"/>
        <v>3</v>
      </c>
    </row>
    <row r="1760" spans="1:14" x14ac:dyDescent="0.3">
      <c r="A1760" s="1">
        <v>4288697992</v>
      </c>
      <c r="B1760" s="62">
        <v>3</v>
      </c>
      <c r="C1760" s="33">
        <v>428374764</v>
      </c>
      <c r="D1760" s="14" t="s">
        <v>2443</v>
      </c>
      <c r="E1760" s="22" t="s">
        <v>2440</v>
      </c>
      <c r="F1760" s="1" t="s">
        <v>2444</v>
      </c>
      <c r="G1760" s="1" t="s">
        <v>42</v>
      </c>
      <c r="H1760" s="45">
        <v>1030</v>
      </c>
      <c r="I1760" s="1" t="s">
        <v>23</v>
      </c>
      <c r="J1760" s="14" t="s">
        <v>2447</v>
      </c>
      <c r="K1760" t="str">
        <f t="shared" si="84"/>
        <v>Isoleren pompen/kranen/hydraulica</v>
      </c>
      <c r="M1760" t="str">
        <f t="shared" si="85"/>
        <v>WZC Sint-Franciscus</v>
      </c>
      <c r="N1760" s="22">
        <f t="shared" si="86"/>
        <v>3</v>
      </c>
    </row>
    <row r="1761" spans="1:14" x14ac:dyDescent="0.3">
      <c r="A1761" s="1">
        <v>4288697992</v>
      </c>
      <c r="B1761" s="62">
        <v>3</v>
      </c>
      <c r="C1761" s="33">
        <v>428374764</v>
      </c>
      <c r="D1761" s="14" t="s">
        <v>2443</v>
      </c>
      <c r="E1761" s="22" t="s">
        <v>2440</v>
      </c>
      <c r="F1761" s="1" t="s">
        <v>2444</v>
      </c>
      <c r="G1761" s="1" t="s">
        <v>88</v>
      </c>
      <c r="H1761" s="45">
        <v>875.4</v>
      </c>
      <c r="I1761" s="1" t="s">
        <v>23</v>
      </c>
      <c r="J1761" s="14" t="s">
        <v>2448</v>
      </c>
      <c r="K1761" t="str">
        <f t="shared" si="84"/>
        <v>Vervangen pompen</v>
      </c>
      <c r="M1761" t="str">
        <f t="shared" si="85"/>
        <v>WZC Sint-Franciscus</v>
      </c>
      <c r="N1761" s="22">
        <f t="shared" si="86"/>
        <v>3</v>
      </c>
    </row>
    <row r="1762" spans="1:14" x14ac:dyDescent="0.3">
      <c r="A1762" s="1">
        <v>4288697992</v>
      </c>
      <c r="B1762" s="62">
        <v>3</v>
      </c>
      <c r="C1762" s="33">
        <v>428374764</v>
      </c>
      <c r="D1762" s="14" t="s">
        <v>2443</v>
      </c>
      <c r="E1762" s="22" t="s">
        <v>2440</v>
      </c>
      <c r="F1762" s="1" t="s">
        <v>2444</v>
      </c>
      <c r="G1762" s="1" t="s">
        <v>88</v>
      </c>
      <c r="H1762" s="45">
        <v>508</v>
      </c>
      <c r="I1762" s="1" t="s">
        <v>23</v>
      </c>
      <c r="J1762" s="14" t="s">
        <v>2450</v>
      </c>
      <c r="K1762" t="str">
        <f t="shared" si="84"/>
        <v>Vervangen pompen</v>
      </c>
      <c r="M1762" t="str">
        <f t="shared" si="85"/>
        <v>WZC Sint-Franciscus</v>
      </c>
      <c r="N1762" s="22">
        <f t="shared" si="86"/>
        <v>3</v>
      </c>
    </row>
    <row r="1763" spans="1:14" x14ac:dyDescent="0.3">
      <c r="A1763" s="1">
        <v>4289267131</v>
      </c>
      <c r="B1763" s="62">
        <v>8</v>
      </c>
      <c r="C1763" s="33">
        <v>428431677</v>
      </c>
      <c r="D1763" s="14" t="s">
        <v>136</v>
      </c>
      <c r="E1763" s="22" t="s">
        <v>6288</v>
      </c>
      <c r="F1763" s="1" t="s">
        <v>137</v>
      </c>
      <c r="G1763" s="1" t="s">
        <v>192</v>
      </c>
      <c r="H1763" s="20">
        <v>17718</v>
      </c>
      <c r="I1763" s="1" t="s">
        <v>23</v>
      </c>
      <c r="J1763" s="14" t="s">
        <v>2453</v>
      </c>
      <c r="K1763" t="str">
        <f t="shared" si="84"/>
        <v>Buitengevel</v>
      </c>
      <c r="M1763" t="str">
        <f t="shared" si="85"/>
        <v>De Buurtwinkel</v>
      </c>
      <c r="N1763" s="22">
        <f t="shared" si="86"/>
        <v>8</v>
      </c>
    </row>
    <row r="1764" spans="1:14" x14ac:dyDescent="0.3">
      <c r="A1764" s="1">
        <v>4289267131</v>
      </c>
      <c r="B1764" s="62">
        <v>8</v>
      </c>
      <c r="C1764" s="33">
        <v>428431677</v>
      </c>
      <c r="D1764" s="14" t="s">
        <v>136</v>
      </c>
      <c r="E1764" s="22" t="s">
        <v>6288</v>
      </c>
      <c r="F1764" s="1" t="s">
        <v>137</v>
      </c>
      <c r="G1764" s="1" t="s">
        <v>212</v>
      </c>
      <c r="H1764" s="20">
        <v>13680</v>
      </c>
      <c r="I1764" s="1" t="s">
        <v>23</v>
      </c>
      <c r="J1764" s="14" t="s">
        <v>2454</v>
      </c>
      <c r="K1764" t="str">
        <f t="shared" si="84"/>
        <v>Schrijnwerkrenovatie PVC</v>
      </c>
      <c r="M1764" t="str">
        <f t="shared" si="85"/>
        <v>De Buurtwinkel</v>
      </c>
      <c r="N1764" s="22">
        <f t="shared" si="86"/>
        <v>8</v>
      </c>
    </row>
    <row r="1765" spans="1:14" x14ac:dyDescent="0.3">
      <c r="A1765" s="1">
        <v>4289267131</v>
      </c>
      <c r="B1765" s="62">
        <v>8</v>
      </c>
      <c r="C1765" s="33">
        <v>428431677</v>
      </c>
      <c r="D1765" s="14" t="s">
        <v>136</v>
      </c>
      <c r="E1765" s="22" t="s">
        <v>6288</v>
      </c>
      <c r="F1765" s="1" t="s">
        <v>137</v>
      </c>
      <c r="G1765" s="1" t="s">
        <v>210</v>
      </c>
      <c r="H1765" s="20">
        <v>7200</v>
      </c>
      <c r="I1765" s="1" t="s">
        <v>23</v>
      </c>
      <c r="J1765" s="14" t="s">
        <v>2455</v>
      </c>
      <c r="K1765" t="str">
        <f t="shared" si="84"/>
        <v>Stookplaatsrenovatie</v>
      </c>
      <c r="M1765" t="str">
        <f t="shared" si="85"/>
        <v>De Buurtwinkel</v>
      </c>
      <c r="N1765" s="22">
        <f t="shared" si="86"/>
        <v>8</v>
      </c>
    </row>
    <row r="1766" spans="1:14" x14ac:dyDescent="0.3">
      <c r="A1766" s="1">
        <v>4289267131</v>
      </c>
      <c r="B1766" s="62">
        <v>8</v>
      </c>
      <c r="C1766" s="33">
        <v>428431677</v>
      </c>
      <c r="D1766" s="14" t="s">
        <v>136</v>
      </c>
      <c r="E1766" s="22" t="s">
        <v>6288</v>
      </c>
      <c r="F1766" s="1" t="s">
        <v>137</v>
      </c>
      <c r="G1766" s="1" t="s">
        <v>267</v>
      </c>
      <c r="H1766" s="20">
        <v>4800</v>
      </c>
      <c r="I1766" s="1" t="s">
        <v>23</v>
      </c>
      <c r="J1766" s="14" t="s">
        <v>2456</v>
      </c>
      <c r="K1766" t="str">
        <f t="shared" si="84"/>
        <v>Binnenmuurisolatie</v>
      </c>
      <c r="M1766" t="str">
        <f t="shared" si="85"/>
        <v>De Buurtwinkel</v>
      </c>
      <c r="N1766" s="22">
        <f t="shared" si="86"/>
        <v>8</v>
      </c>
    </row>
    <row r="1767" spans="1:14" x14ac:dyDescent="0.3">
      <c r="A1767" s="1">
        <v>4289267131</v>
      </c>
      <c r="B1767" s="62">
        <v>8</v>
      </c>
      <c r="C1767" s="33">
        <v>428431677</v>
      </c>
      <c r="D1767" s="14" t="s">
        <v>136</v>
      </c>
      <c r="E1767" s="22" t="s">
        <v>6288</v>
      </c>
      <c r="F1767" s="1" t="s">
        <v>137</v>
      </c>
      <c r="G1767" s="1" t="s">
        <v>214</v>
      </c>
      <c r="H1767" s="20">
        <v>4200</v>
      </c>
      <c r="I1767" s="1" t="s">
        <v>23</v>
      </c>
      <c r="J1767" s="14" t="s">
        <v>2457</v>
      </c>
      <c r="K1767" t="str">
        <f t="shared" si="84"/>
        <v>Dakisolatie plat dak</v>
      </c>
      <c r="M1767" t="str">
        <f t="shared" si="85"/>
        <v>De Buurtwinkel</v>
      </c>
      <c r="N1767" s="22">
        <f t="shared" si="86"/>
        <v>8</v>
      </c>
    </row>
    <row r="1768" spans="1:14" x14ac:dyDescent="0.3">
      <c r="A1768" s="1">
        <v>4289267131</v>
      </c>
      <c r="B1768" s="62">
        <v>8</v>
      </c>
      <c r="C1768" s="33">
        <v>428431677</v>
      </c>
      <c r="D1768" s="14" t="s">
        <v>136</v>
      </c>
      <c r="E1768" s="22" t="s">
        <v>6288</v>
      </c>
      <c r="F1768" s="1" t="s">
        <v>137</v>
      </c>
      <c r="G1768" s="1" t="s">
        <v>212</v>
      </c>
      <c r="H1768" s="20">
        <v>3000</v>
      </c>
      <c r="I1768" s="1" t="s">
        <v>23</v>
      </c>
      <c r="J1768" s="14" t="s">
        <v>2458</v>
      </c>
      <c r="K1768" t="str">
        <f t="shared" si="84"/>
        <v>Schrijnwerkrenovatie PVC</v>
      </c>
      <c r="M1768" t="str">
        <f t="shared" si="85"/>
        <v>De Buurtwinkel</v>
      </c>
      <c r="N1768" s="22">
        <f t="shared" si="86"/>
        <v>8</v>
      </c>
    </row>
    <row r="1769" spans="1:14" x14ac:dyDescent="0.3">
      <c r="A1769" s="1">
        <v>4289267131</v>
      </c>
      <c r="B1769" s="62">
        <v>8</v>
      </c>
      <c r="C1769" s="33">
        <v>428431677</v>
      </c>
      <c r="D1769" s="14" t="s">
        <v>136</v>
      </c>
      <c r="E1769" s="22" t="s">
        <v>6288</v>
      </c>
      <c r="F1769" s="1" t="s">
        <v>137</v>
      </c>
      <c r="G1769" s="1" t="s">
        <v>214</v>
      </c>
      <c r="H1769" s="20">
        <v>2820</v>
      </c>
      <c r="I1769" s="1" t="s">
        <v>23</v>
      </c>
      <c r="J1769" s="14" t="s">
        <v>2459</v>
      </c>
      <c r="K1769" t="str">
        <f t="shared" si="84"/>
        <v>Dakisolatie plat dak</v>
      </c>
      <c r="M1769" t="str">
        <f t="shared" si="85"/>
        <v>De Buurtwinkel</v>
      </c>
      <c r="N1769" s="22">
        <f t="shared" si="86"/>
        <v>8</v>
      </c>
    </row>
    <row r="1770" spans="1:14" x14ac:dyDescent="0.3">
      <c r="A1770" s="1">
        <v>4289267131</v>
      </c>
      <c r="B1770" s="62">
        <v>8</v>
      </c>
      <c r="C1770" s="33">
        <v>428431677</v>
      </c>
      <c r="D1770" s="14" t="s">
        <v>136</v>
      </c>
      <c r="E1770" s="22" t="s">
        <v>6288</v>
      </c>
      <c r="F1770" s="1" t="s">
        <v>137</v>
      </c>
      <c r="G1770" s="1" t="s">
        <v>269</v>
      </c>
      <c r="H1770" s="20">
        <v>2460</v>
      </c>
      <c r="I1770" s="1" t="s">
        <v>23</v>
      </c>
      <c r="J1770" s="14" t="s">
        <v>2460</v>
      </c>
      <c r="K1770" t="str">
        <f t="shared" si="84"/>
        <v>Schrijnwerkrenovatie Aluminium</v>
      </c>
      <c r="M1770" t="str">
        <f t="shared" si="85"/>
        <v>De Buurtwinkel</v>
      </c>
      <c r="N1770" s="22">
        <f t="shared" si="86"/>
        <v>8</v>
      </c>
    </row>
    <row r="1771" spans="1:14" x14ac:dyDescent="0.3">
      <c r="A1771" s="1">
        <v>4289267131</v>
      </c>
      <c r="B1771" s="62">
        <v>8</v>
      </c>
      <c r="C1771" s="33">
        <v>428431677</v>
      </c>
      <c r="D1771" s="14" t="s">
        <v>136</v>
      </c>
      <c r="E1771" s="22" t="s">
        <v>6288</v>
      </c>
      <c r="F1771" s="1" t="s">
        <v>137</v>
      </c>
      <c r="G1771" s="1" t="s">
        <v>265</v>
      </c>
      <c r="H1771" s="20">
        <v>2400</v>
      </c>
      <c r="I1771" s="1" t="s">
        <v>23</v>
      </c>
      <c r="J1771" s="14" t="s">
        <v>2461</v>
      </c>
      <c r="K1771" t="str">
        <f t="shared" si="84"/>
        <v>Dakisolatie hellend dak</v>
      </c>
      <c r="M1771" t="str">
        <f t="shared" si="85"/>
        <v>De Buurtwinkel</v>
      </c>
      <c r="N1771" s="22">
        <f t="shared" si="86"/>
        <v>8</v>
      </c>
    </row>
    <row r="1772" spans="1:14" x14ac:dyDescent="0.3">
      <c r="A1772" s="1">
        <v>4289267131</v>
      </c>
      <c r="B1772" s="62">
        <v>8</v>
      </c>
      <c r="C1772" s="33">
        <v>428431677</v>
      </c>
      <c r="D1772" s="14" t="s">
        <v>136</v>
      </c>
      <c r="E1772" s="22" t="s">
        <v>6288</v>
      </c>
      <c r="F1772" s="1" t="s">
        <v>137</v>
      </c>
      <c r="G1772" s="1" t="s">
        <v>193</v>
      </c>
      <c r="H1772" s="20">
        <v>1860</v>
      </c>
      <c r="I1772" s="1" t="s">
        <v>23</v>
      </c>
      <c r="J1772" s="14" t="s">
        <v>2462</v>
      </c>
      <c r="K1772" t="str">
        <f t="shared" si="84"/>
        <v>Schrijnwerkrenovatie Hout</v>
      </c>
      <c r="M1772" t="str">
        <f t="shared" si="85"/>
        <v>De Buurtwinkel</v>
      </c>
      <c r="N1772" s="22">
        <f t="shared" si="86"/>
        <v>8</v>
      </c>
    </row>
    <row r="1773" spans="1:14" x14ac:dyDescent="0.3">
      <c r="A1773" s="1">
        <v>4289267131</v>
      </c>
      <c r="B1773" s="62">
        <v>8</v>
      </c>
      <c r="C1773" s="33">
        <v>428431677</v>
      </c>
      <c r="D1773" s="14" t="s">
        <v>136</v>
      </c>
      <c r="E1773" s="22" t="s">
        <v>6288</v>
      </c>
      <c r="F1773" s="1" t="s">
        <v>137</v>
      </c>
      <c r="G1773" s="1" t="s">
        <v>265</v>
      </c>
      <c r="H1773" s="20">
        <v>1620</v>
      </c>
      <c r="I1773" s="1" t="s">
        <v>23</v>
      </c>
      <c r="J1773" s="14" t="s">
        <v>2463</v>
      </c>
      <c r="K1773" t="str">
        <f t="shared" si="84"/>
        <v>Dakisolatie hellend dak</v>
      </c>
      <c r="M1773" t="str">
        <f t="shared" si="85"/>
        <v>De Buurtwinkel</v>
      </c>
      <c r="N1773" s="22">
        <f t="shared" si="86"/>
        <v>8</v>
      </c>
    </row>
    <row r="1774" spans="1:14" x14ac:dyDescent="0.3">
      <c r="A1774" s="1">
        <v>4289267131</v>
      </c>
      <c r="B1774" s="62">
        <v>8</v>
      </c>
      <c r="C1774" s="33">
        <v>428431677</v>
      </c>
      <c r="D1774" s="14" t="s">
        <v>136</v>
      </c>
      <c r="E1774" s="22" t="s">
        <v>6288</v>
      </c>
      <c r="F1774" s="1" t="s">
        <v>137</v>
      </c>
      <c r="G1774" s="1" t="s">
        <v>269</v>
      </c>
      <c r="H1774" s="20">
        <v>1140</v>
      </c>
      <c r="I1774" s="1" t="s">
        <v>23</v>
      </c>
      <c r="J1774" s="14" t="s">
        <v>2464</v>
      </c>
      <c r="K1774" t="str">
        <f t="shared" si="84"/>
        <v>Schrijnwerkrenovatie Aluminium</v>
      </c>
      <c r="M1774" t="str">
        <f t="shared" si="85"/>
        <v>De Buurtwinkel</v>
      </c>
      <c r="N1774" s="22">
        <f t="shared" si="86"/>
        <v>8</v>
      </c>
    </row>
    <row r="1775" spans="1:14" x14ac:dyDescent="0.3">
      <c r="A1775" s="1">
        <v>4291872253</v>
      </c>
      <c r="B1775" s="62">
        <v>8</v>
      </c>
      <c r="C1775" s="33">
        <v>428692191</v>
      </c>
      <c r="D1775" s="14" t="s">
        <v>2465</v>
      </c>
      <c r="E1775" s="22" t="s">
        <v>6289</v>
      </c>
      <c r="F1775" s="1" t="s">
        <v>2466</v>
      </c>
      <c r="G1775" s="1" t="s">
        <v>210</v>
      </c>
      <c r="H1775" s="20">
        <v>24000</v>
      </c>
      <c r="I1775" s="1" t="s">
        <v>23</v>
      </c>
      <c r="J1775" s="14" t="s">
        <v>2467</v>
      </c>
      <c r="K1775" t="str">
        <f t="shared" si="84"/>
        <v>Stookplaatsrenovatie</v>
      </c>
      <c r="M1775" t="str">
        <f t="shared" si="85"/>
        <v>Sint-Gabriel</v>
      </c>
      <c r="N1775" s="22">
        <f t="shared" si="86"/>
        <v>8</v>
      </c>
    </row>
    <row r="1776" spans="1:14" x14ac:dyDescent="0.3">
      <c r="A1776" s="1">
        <v>4291872253</v>
      </c>
      <c r="B1776" s="62">
        <v>8</v>
      </c>
      <c r="C1776" s="33">
        <v>428692191</v>
      </c>
      <c r="D1776" s="14" t="s">
        <v>2465</v>
      </c>
      <c r="E1776" s="22" t="s">
        <v>6289</v>
      </c>
      <c r="F1776" s="1" t="s">
        <v>2466</v>
      </c>
      <c r="G1776" s="1" t="s">
        <v>148</v>
      </c>
      <c r="H1776" s="20">
        <v>9000</v>
      </c>
      <c r="I1776" s="1" t="s">
        <v>23</v>
      </c>
      <c r="J1776" s="20" t="s">
        <v>2468</v>
      </c>
      <c r="K1776" t="str">
        <f t="shared" si="84"/>
        <v>Renovatie SWW</v>
      </c>
      <c r="M1776" t="str">
        <f t="shared" si="85"/>
        <v>Sint-Gabriel</v>
      </c>
      <c r="N1776" s="22">
        <f t="shared" si="86"/>
        <v>8</v>
      </c>
    </row>
    <row r="1777" spans="1:14" x14ac:dyDescent="0.3">
      <c r="A1777" s="1">
        <v>4292036579</v>
      </c>
      <c r="B1777" s="62">
        <v>11</v>
      </c>
      <c r="C1777" s="33">
        <v>428708623</v>
      </c>
      <c r="D1777" s="14" t="s">
        <v>2469</v>
      </c>
      <c r="E1777" s="22" t="s">
        <v>2470</v>
      </c>
      <c r="F1777" s="1" t="s">
        <v>2471</v>
      </c>
      <c r="G1777" s="1" t="s">
        <v>210</v>
      </c>
      <c r="H1777" s="20">
        <v>10200</v>
      </c>
      <c r="I1777" s="1" t="s">
        <v>23</v>
      </c>
      <c r="J1777" s="14" t="s">
        <v>2472</v>
      </c>
      <c r="K1777" t="str">
        <f t="shared" si="84"/>
        <v>Stookplaatsrenovatie</v>
      </c>
      <c r="M1777" t="str">
        <f t="shared" si="85"/>
        <v>VZW Tandem - Noordenstraat</v>
      </c>
      <c r="N1777" s="22">
        <f t="shared" si="86"/>
        <v>11</v>
      </c>
    </row>
    <row r="1778" spans="1:14" x14ac:dyDescent="0.3">
      <c r="A1778" s="1">
        <v>4292875931</v>
      </c>
      <c r="B1778" s="62">
        <v>4</v>
      </c>
      <c r="C1778" s="33">
        <v>428792557</v>
      </c>
      <c r="D1778" s="14" t="s">
        <v>2473</v>
      </c>
      <c r="E1778" s="22" t="s">
        <v>6290</v>
      </c>
      <c r="F1778" s="1" t="s">
        <v>2474</v>
      </c>
      <c r="G1778" s="1" t="s">
        <v>419</v>
      </c>
      <c r="H1778" s="20">
        <v>19123</v>
      </c>
      <c r="I1778" s="1" t="s">
        <v>23</v>
      </c>
      <c r="J1778" s="14" t="s">
        <v>2475</v>
      </c>
      <c r="K1778" t="str">
        <f t="shared" si="84"/>
        <v>Warmtepompen</v>
      </c>
      <c r="M1778" t="str">
        <f t="shared" si="85"/>
        <v>vzw Goddelijke Voorzienigheid</v>
      </c>
      <c r="N1778" s="22">
        <f t="shared" si="86"/>
        <v>4</v>
      </c>
    </row>
    <row r="1779" spans="1:14" x14ac:dyDescent="0.3">
      <c r="A1779" s="1">
        <v>4292875931</v>
      </c>
      <c r="B1779" s="62">
        <v>4</v>
      </c>
      <c r="C1779" s="33">
        <v>428792557</v>
      </c>
      <c r="D1779" s="14" t="s">
        <v>2473</v>
      </c>
      <c r="E1779" s="22" t="s">
        <v>6290</v>
      </c>
      <c r="F1779" s="1" t="s">
        <v>2474</v>
      </c>
      <c r="G1779" s="1" t="s">
        <v>88</v>
      </c>
      <c r="H1779" s="20">
        <v>1702</v>
      </c>
      <c r="I1779" s="1" t="s">
        <v>23</v>
      </c>
      <c r="J1779" s="14" t="s">
        <v>2476</v>
      </c>
      <c r="K1779" t="str">
        <f t="shared" si="84"/>
        <v>Vervangen pompen</v>
      </c>
      <c r="M1779" t="str">
        <f t="shared" si="85"/>
        <v>vzw Goddelijke Voorzienigheid</v>
      </c>
      <c r="N1779" s="22">
        <f t="shared" si="86"/>
        <v>4</v>
      </c>
    </row>
    <row r="1780" spans="1:14" x14ac:dyDescent="0.3">
      <c r="A1780" s="1">
        <v>4292875931</v>
      </c>
      <c r="B1780" s="62">
        <v>4</v>
      </c>
      <c r="C1780" s="33">
        <v>428792557</v>
      </c>
      <c r="D1780" s="14" t="s">
        <v>2473</v>
      </c>
      <c r="E1780" s="22" t="s">
        <v>6290</v>
      </c>
      <c r="F1780" s="1" t="s">
        <v>2474</v>
      </c>
      <c r="G1780" s="1" t="s">
        <v>42</v>
      </c>
      <c r="H1780" s="20">
        <v>1080</v>
      </c>
      <c r="I1780" s="1" t="s">
        <v>23</v>
      </c>
      <c r="J1780" s="14" t="s">
        <v>2477</v>
      </c>
      <c r="K1780" t="str">
        <f t="shared" si="84"/>
        <v>Isoleren pompen/kranen/hydraulica</v>
      </c>
      <c r="M1780" t="str">
        <f t="shared" si="85"/>
        <v>vzw Goddelijke Voorzienigheid</v>
      </c>
      <c r="N1780" s="22">
        <f t="shared" si="86"/>
        <v>4</v>
      </c>
    </row>
    <row r="1781" spans="1:14" x14ac:dyDescent="0.3">
      <c r="A1781" s="1">
        <v>4292875931</v>
      </c>
      <c r="B1781" s="62">
        <v>4</v>
      </c>
      <c r="C1781" s="33">
        <v>428792557</v>
      </c>
      <c r="D1781" s="14" t="s">
        <v>2473</v>
      </c>
      <c r="E1781" s="22" t="s">
        <v>6290</v>
      </c>
      <c r="F1781" s="1" t="s">
        <v>2474</v>
      </c>
      <c r="G1781" s="1" t="s">
        <v>77</v>
      </c>
      <c r="H1781" s="20">
        <v>241</v>
      </c>
      <c r="I1781" s="1" t="s">
        <v>23</v>
      </c>
      <c r="J1781" s="14" t="s">
        <v>2478</v>
      </c>
      <c r="K1781" t="str">
        <f t="shared" si="84"/>
        <v>Isoleren leidingen</v>
      </c>
      <c r="M1781" t="str">
        <f t="shared" si="85"/>
        <v>vzw Goddelijke Voorzienigheid</v>
      </c>
      <c r="N1781" s="22">
        <f t="shared" si="86"/>
        <v>4</v>
      </c>
    </row>
    <row r="1782" spans="1:14" x14ac:dyDescent="0.3">
      <c r="A1782" s="1">
        <v>4295359318</v>
      </c>
      <c r="B1782" s="62">
        <v>7</v>
      </c>
      <c r="C1782" s="33">
        <v>429040896</v>
      </c>
      <c r="D1782" s="14" t="s">
        <v>2511</v>
      </c>
      <c r="E1782" s="22" t="s">
        <v>2492</v>
      </c>
      <c r="F1782" s="1" t="s">
        <v>2512</v>
      </c>
      <c r="G1782" s="1" t="s">
        <v>201</v>
      </c>
      <c r="H1782" s="20">
        <v>27600</v>
      </c>
      <c r="I1782" s="1" t="s">
        <v>23</v>
      </c>
      <c r="J1782" s="14" t="s">
        <v>2513</v>
      </c>
      <c r="K1782" t="str">
        <f t="shared" si="84"/>
        <v>Schrijnwerkrenovatie</v>
      </c>
      <c r="M1782" t="str">
        <f t="shared" si="85"/>
        <v>De Klinker</v>
      </c>
      <c r="N1782" s="22">
        <f t="shared" si="86"/>
        <v>7</v>
      </c>
    </row>
    <row r="1783" spans="1:14" x14ac:dyDescent="0.3">
      <c r="A1783" s="1">
        <v>4295359318</v>
      </c>
      <c r="B1783" s="62">
        <v>7</v>
      </c>
      <c r="C1783" s="33">
        <v>429040896</v>
      </c>
      <c r="D1783" s="14" t="s">
        <v>2479</v>
      </c>
      <c r="E1783" s="22" t="s">
        <v>2492</v>
      </c>
      <c r="F1783" s="1" t="s">
        <v>2480</v>
      </c>
      <c r="G1783" s="1" t="s">
        <v>88</v>
      </c>
      <c r="H1783" s="20">
        <v>773</v>
      </c>
      <c r="I1783" s="1" t="s">
        <v>23</v>
      </c>
      <c r="J1783" s="14" t="s">
        <v>2516</v>
      </c>
      <c r="K1783" t="str">
        <f t="shared" si="84"/>
        <v>Vervangen pompen</v>
      </c>
      <c r="M1783" t="str">
        <f t="shared" si="85"/>
        <v>De Zonnebloemen</v>
      </c>
      <c r="N1783" s="22">
        <f t="shared" si="86"/>
        <v>7</v>
      </c>
    </row>
    <row r="1784" spans="1:14" x14ac:dyDescent="0.3">
      <c r="A1784" s="1">
        <v>4295359318</v>
      </c>
      <c r="B1784" s="62">
        <v>7</v>
      </c>
      <c r="C1784" s="33">
        <v>429040896</v>
      </c>
      <c r="D1784" s="14" t="s">
        <v>2479</v>
      </c>
      <c r="E1784" s="22" t="s">
        <v>2492</v>
      </c>
      <c r="F1784" s="1" t="s">
        <v>2480</v>
      </c>
      <c r="G1784" s="1" t="s">
        <v>56</v>
      </c>
      <c r="H1784" s="20">
        <v>619</v>
      </c>
      <c r="I1784" s="1" t="s">
        <v>23</v>
      </c>
      <c r="J1784" s="20" t="s">
        <v>2517</v>
      </c>
      <c r="K1784" t="str">
        <f t="shared" si="84"/>
        <v>Overige</v>
      </c>
      <c r="M1784" t="str">
        <f t="shared" si="85"/>
        <v>De Zonnebloemen</v>
      </c>
      <c r="N1784" s="22">
        <f t="shared" si="86"/>
        <v>7</v>
      </c>
    </row>
    <row r="1785" spans="1:14" x14ac:dyDescent="0.3">
      <c r="A1785" s="1">
        <v>4295359318</v>
      </c>
      <c r="B1785" s="62">
        <v>7</v>
      </c>
      <c r="C1785" s="33">
        <v>429040896</v>
      </c>
      <c r="D1785" s="14" t="s">
        <v>2514</v>
      </c>
      <c r="E1785" s="22" t="s">
        <v>2492</v>
      </c>
      <c r="F1785" s="1" t="s">
        <v>2509</v>
      </c>
      <c r="G1785" s="1" t="s">
        <v>210</v>
      </c>
      <c r="H1785" s="20">
        <v>6235</v>
      </c>
      <c r="I1785" s="1" t="s">
        <v>23</v>
      </c>
      <c r="J1785" s="14" t="s">
        <v>2515</v>
      </c>
      <c r="K1785" t="str">
        <f t="shared" si="84"/>
        <v>Stookplaatsrenovatie</v>
      </c>
      <c r="M1785" t="str">
        <f t="shared" si="85"/>
        <v>Hoofdgebouw Dorp vzw</v>
      </c>
      <c r="N1785" s="22">
        <f t="shared" si="86"/>
        <v>7</v>
      </c>
    </row>
    <row r="1786" spans="1:14" x14ac:dyDescent="0.3">
      <c r="A1786" s="1">
        <v>4295359318</v>
      </c>
      <c r="B1786" s="62">
        <v>8</v>
      </c>
      <c r="C1786" s="33">
        <v>429040896</v>
      </c>
      <c r="D1786" s="14" t="s">
        <v>2508</v>
      </c>
      <c r="E1786" s="22" t="s">
        <v>2492</v>
      </c>
      <c r="F1786" s="1" t="s">
        <v>2509</v>
      </c>
      <c r="G1786" s="1" t="s">
        <v>195</v>
      </c>
      <c r="H1786" s="20">
        <v>54000</v>
      </c>
      <c r="I1786" s="1" t="s">
        <v>23</v>
      </c>
      <c r="J1786" s="14" t="s">
        <v>2510</v>
      </c>
      <c r="K1786" t="str">
        <f t="shared" si="84"/>
        <v>Dakisolatie</v>
      </c>
      <c r="M1786" t="str">
        <f t="shared" si="85"/>
        <v>Hoofdgebouw Dorp vzw</v>
      </c>
      <c r="N1786" s="22">
        <f t="shared" si="86"/>
        <v>8</v>
      </c>
    </row>
    <row r="1787" spans="1:14" x14ac:dyDescent="0.3">
      <c r="A1787" s="1">
        <v>4295359318</v>
      </c>
      <c r="B1787" s="62">
        <v>9</v>
      </c>
      <c r="C1787" s="33">
        <v>429040896</v>
      </c>
      <c r="D1787" s="14" t="s">
        <v>2500</v>
      </c>
      <c r="E1787" s="22" t="s">
        <v>2492</v>
      </c>
      <c r="F1787" s="1" t="s">
        <v>2496</v>
      </c>
      <c r="G1787" s="1" t="s">
        <v>210</v>
      </c>
      <c r="H1787" s="20">
        <v>42159.6</v>
      </c>
      <c r="I1787" s="1" t="s">
        <v>23</v>
      </c>
      <c r="J1787" s="14" t="s">
        <v>2501</v>
      </c>
      <c r="K1787" t="str">
        <f t="shared" ref="K1787:K1850" si="87">G1787</f>
        <v>Stookplaatsrenovatie</v>
      </c>
      <c r="M1787" t="str">
        <f t="shared" ref="M1787:M1850" si="88">F1787</f>
        <v>De Hoeve Activiteitencentrum</v>
      </c>
      <c r="N1787" s="22">
        <f t="shared" ref="N1787:N1850" si="89">B1787</f>
        <v>9</v>
      </c>
    </row>
    <row r="1788" spans="1:14" x14ac:dyDescent="0.3">
      <c r="A1788" s="1">
        <v>4295359318</v>
      </c>
      <c r="B1788" s="62">
        <v>9</v>
      </c>
      <c r="C1788" s="33">
        <v>429040896</v>
      </c>
      <c r="D1788" s="14" t="s">
        <v>2500</v>
      </c>
      <c r="E1788" s="22" t="s">
        <v>2492</v>
      </c>
      <c r="F1788" s="1" t="s">
        <v>2496</v>
      </c>
      <c r="G1788" s="1" t="s">
        <v>148</v>
      </c>
      <c r="H1788" s="20">
        <v>4836</v>
      </c>
      <c r="I1788" s="1" t="s">
        <v>23</v>
      </c>
      <c r="J1788" s="14" t="s">
        <v>2505</v>
      </c>
      <c r="K1788" t="str">
        <f t="shared" si="87"/>
        <v>Renovatie SWW</v>
      </c>
      <c r="M1788" t="str">
        <f t="shared" si="88"/>
        <v>De Hoeve Activiteitencentrum</v>
      </c>
      <c r="N1788" s="22">
        <f t="shared" si="89"/>
        <v>9</v>
      </c>
    </row>
    <row r="1789" spans="1:14" x14ac:dyDescent="0.3">
      <c r="A1789" s="1">
        <v>4295359318</v>
      </c>
      <c r="B1789" s="62">
        <v>9</v>
      </c>
      <c r="C1789" s="33">
        <v>429040896</v>
      </c>
      <c r="D1789" s="14" t="s">
        <v>2500</v>
      </c>
      <c r="E1789" s="22" t="s">
        <v>2492</v>
      </c>
      <c r="F1789" s="1" t="s">
        <v>2496</v>
      </c>
      <c r="G1789" s="1" t="s">
        <v>88</v>
      </c>
      <c r="H1789" s="20">
        <v>1852</v>
      </c>
      <c r="I1789" s="1" t="s">
        <v>23</v>
      </c>
      <c r="J1789" s="14" t="s">
        <v>2506</v>
      </c>
      <c r="K1789" t="str">
        <f t="shared" si="87"/>
        <v>Vervangen pompen</v>
      </c>
      <c r="M1789" t="str">
        <f t="shared" si="88"/>
        <v>De Hoeve Activiteitencentrum</v>
      </c>
      <c r="N1789" s="22">
        <f t="shared" si="89"/>
        <v>9</v>
      </c>
    </row>
    <row r="1790" spans="1:14" x14ac:dyDescent="0.3">
      <c r="A1790" s="1">
        <v>4295359318</v>
      </c>
      <c r="B1790" s="62">
        <v>9</v>
      </c>
      <c r="C1790" s="33">
        <v>429040896</v>
      </c>
      <c r="D1790" s="14" t="s">
        <v>2502</v>
      </c>
      <c r="E1790" s="22" t="s">
        <v>2492</v>
      </c>
      <c r="F1790" s="1" t="s">
        <v>2493</v>
      </c>
      <c r="G1790" s="1" t="s">
        <v>210</v>
      </c>
      <c r="H1790" s="20">
        <v>33966</v>
      </c>
      <c r="I1790" s="1" t="s">
        <v>23</v>
      </c>
      <c r="J1790" s="14" t="s">
        <v>2503</v>
      </c>
      <c r="K1790" t="str">
        <f t="shared" si="87"/>
        <v>Stookplaatsrenovatie</v>
      </c>
      <c r="M1790" t="str">
        <f t="shared" si="88"/>
        <v>De Hoeve Woningen</v>
      </c>
      <c r="N1790" s="22">
        <f t="shared" si="89"/>
        <v>9</v>
      </c>
    </row>
    <row r="1791" spans="1:14" x14ac:dyDescent="0.3">
      <c r="A1791" s="1">
        <v>4295359318</v>
      </c>
      <c r="B1791" s="62">
        <v>9</v>
      </c>
      <c r="C1791" s="33">
        <v>429040896</v>
      </c>
      <c r="D1791" s="14" t="s">
        <v>2502</v>
      </c>
      <c r="E1791" s="22" t="s">
        <v>2492</v>
      </c>
      <c r="F1791" s="1" t="s">
        <v>2493</v>
      </c>
      <c r="G1791" s="1" t="s">
        <v>210</v>
      </c>
      <c r="H1791" s="20">
        <v>33966</v>
      </c>
      <c r="I1791" s="1" t="s">
        <v>23</v>
      </c>
      <c r="J1791" s="14" t="s">
        <v>2504</v>
      </c>
      <c r="K1791" t="str">
        <f t="shared" si="87"/>
        <v>Stookplaatsrenovatie</v>
      </c>
      <c r="M1791" t="str">
        <f t="shared" si="88"/>
        <v>De Hoeve Woningen</v>
      </c>
      <c r="N1791" s="22">
        <f t="shared" si="89"/>
        <v>9</v>
      </c>
    </row>
    <row r="1792" spans="1:14" x14ac:dyDescent="0.3">
      <c r="A1792" s="1">
        <v>4295359318</v>
      </c>
      <c r="B1792" s="62">
        <v>9</v>
      </c>
      <c r="C1792" s="33">
        <v>429040896</v>
      </c>
      <c r="D1792" s="14" t="s">
        <v>2502</v>
      </c>
      <c r="E1792" s="22" t="s">
        <v>2492</v>
      </c>
      <c r="F1792" s="1" t="s">
        <v>2493</v>
      </c>
      <c r="G1792" s="1" t="s">
        <v>88</v>
      </c>
      <c r="H1792" s="20">
        <v>1354</v>
      </c>
      <c r="I1792" s="1" t="s">
        <v>23</v>
      </c>
      <c r="J1792" s="14" t="s">
        <v>2507</v>
      </c>
      <c r="K1792" t="str">
        <f t="shared" si="87"/>
        <v>Vervangen pompen</v>
      </c>
      <c r="M1792" t="str">
        <f t="shared" si="88"/>
        <v>De Hoeve Woningen</v>
      </c>
      <c r="N1792" s="22">
        <f t="shared" si="89"/>
        <v>9</v>
      </c>
    </row>
    <row r="1793" spans="1:14" x14ac:dyDescent="0.3">
      <c r="A1793" s="1">
        <v>4295359318</v>
      </c>
      <c r="B1793" s="62">
        <v>11</v>
      </c>
      <c r="C1793" s="33">
        <v>429040896</v>
      </c>
      <c r="D1793" s="14" t="s">
        <v>2495</v>
      </c>
      <c r="E1793" s="22" t="s">
        <v>2492</v>
      </c>
      <c r="F1793" s="1" t="s">
        <v>2496</v>
      </c>
      <c r="G1793" s="1" t="s">
        <v>199</v>
      </c>
      <c r="H1793" s="20">
        <v>11776</v>
      </c>
      <c r="I1793" s="1" t="s">
        <v>23</v>
      </c>
      <c r="J1793" s="20" t="s">
        <v>2497</v>
      </c>
      <c r="K1793" t="str">
        <f t="shared" si="87"/>
        <v>Vloerisolatie</v>
      </c>
      <c r="M1793" t="str">
        <f t="shared" si="88"/>
        <v>De Hoeve Activiteitencentrum</v>
      </c>
      <c r="N1793" s="22">
        <f t="shared" si="89"/>
        <v>11</v>
      </c>
    </row>
    <row r="1794" spans="1:14" x14ac:dyDescent="0.3">
      <c r="A1794" s="1">
        <v>4295359318</v>
      </c>
      <c r="B1794" s="62">
        <v>11</v>
      </c>
      <c r="C1794" s="33">
        <v>429040896</v>
      </c>
      <c r="D1794" s="14" t="s">
        <v>2491</v>
      </c>
      <c r="E1794" s="22" t="s">
        <v>2492</v>
      </c>
      <c r="F1794" s="1" t="s">
        <v>2493</v>
      </c>
      <c r="G1794" s="1" t="s">
        <v>199</v>
      </c>
      <c r="H1794" s="20">
        <v>13691</v>
      </c>
      <c r="I1794" s="1" t="s">
        <v>23</v>
      </c>
      <c r="J1794" s="20" t="s">
        <v>2494</v>
      </c>
      <c r="K1794" t="str">
        <f t="shared" si="87"/>
        <v>Vloerisolatie</v>
      </c>
      <c r="M1794" t="str">
        <f t="shared" si="88"/>
        <v>De Hoeve Woningen</v>
      </c>
      <c r="N1794" s="22">
        <f t="shared" si="89"/>
        <v>11</v>
      </c>
    </row>
    <row r="1795" spans="1:14" x14ac:dyDescent="0.3">
      <c r="A1795" s="1">
        <v>4295359318</v>
      </c>
      <c r="B1795" s="62">
        <v>11</v>
      </c>
      <c r="C1795" s="33">
        <v>429040896</v>
      </c>
      <c r="D1795" s="14" t="s">
        <v>2498</v>
      </c>
      <c r="E1795" s="22" t="s">
        <v>2492</v>
      </c>
      <c r="F1795" s="1" t="s">
        <v>2493</v>
      </c>
      <c r="G1795" s="1" t="s">
        <v>56</v>
      </c>
      <c r="H1795" s="20">
        <v>9408</v>
      </c>
      <c r="I1795" s="1" t="s">
        <v>23</v>
      </c>
      <c r="J1795" s="14" t="s">
        <v>2499</v>
      </c>
      <c r="K1795" t="str">
        <f t="shared" si="87"/>
        <v>Overige</v>
      </c>
      <c r="M1795" t="str">
        <f t="shared" si="88"/>
        <v>De Hoeve Woningen</v>
      </c>
      <c r="N1795" s="22">
        <f t="shared" si="89"/>
        <v>11</v>
      </c>
    </row>
    <row r="1796" spans="1:14" x14ac:dyDescent="0.3">
      <c r="A1796" s="1">
        <v>4295359318</v>
      </c>
      <c r="B1796" s="62" t="s">
        <v>357</v>
      </c>
      <c r="C1796" s="33">
        <v>429040896</v>
      </c>
      <c r="D1796" s="14" t="s">
        <v>2486</v>
      </c>
      <c r="E1796" s="22" t="s">
        <v>2492</v>
      </c>
      <c r="F1796" s="1" t="s">
        <v>2487</v>
      </c>
      <c r="G1796" s="1" t="s">
        <v>210</v>
      </c>
      <c r="H1796" s="20">
        <v>19800</v>
      </c>
      <c r="I1796" s="1" t="s">
        <v>23</v>
      </c>
      <c r="J1796" s="14" t="s">
        <v>2488</v>
      </c>
      <c r="K1796" t="str">
        <f t="shared" si="87"/>
        <v>Stookplaatsrenovatie</v>
      </c>
      <c r="M1796" t="str">
        <f t="shared" si="88"/>
        <v>Bosuil 118</v>
      </c>
      <c r="N1796" s="22" t="str">
        <f t="shared" si="89"/>
        <v>6a</v>
      </c>
    </row>
    <row r="1797" spans="1:14" x14ac:dyDescent="0.3">
      <c r="A1797" s="1">
        <v>4295359318</v>
      </c>
      <c r="B1797" s="62" t="s">
        <v>357</v>
      </c>
      <c r="C1797" s="33">
        <v>429040896</v>
      </c>
      <c r="D1797" s="14" t="s">
        <v>2486</v>
      </c>
      <c r="E1797" s="22" t="s">
        <v>2492</v>
      </c>
      <c r="F1797" s="1" t="s">
        <v>2487</v>
      </c>
      <c r="G1797" s="1" t="s">
        <v>129</v>
      </c>
      <c r="H1797" s="20">
        <v>18600</v>
      </c>
      <c r="I1797" s="1" t="s">
        <v>23</v>
      </c>
      <c r="J1797" s="14" t="s">
        <v>2489</v>
      </c>
      <c r="K1797" t="str">
        <f t="shared" si="87"/>
        <v>Renovatie beglazing</v>
      </c>
      <c r="M1797" t="str">
        <f t="shared" si="88"/>
        <v>Bosuil 118</v>
      </c>
      <c r="N1797" s="22" t="str">
        <f t="shared" si="89"/>
        <v>6a</v>
      </c>
    </row>
    <row r="1798" spans="1:14" x14ac:dyDescent="0.3">
      <c r="A1798" s="1">
        <v>4295359318</v>
      </c>
      <c r="B1798" s="62" t="s">
        <v>357</v>
      </c>
      <c r="C1798" s="33">
        <v>429040896</v>
      </c>
      <c r="D1798" s="14" t="s">
        <v>2486</v>
      </c>
      <c r="E1798" s="22" t="s">
        <v>2492</v>
      </c>
      <c r="F1798" s="1" t="s">
        <v>2487</v>
      </c>
      <c r="G1798" s="1" t="s">
        <v>195</v>
      </c>
      <c r="H1798" s="20">
        <v>12000</v>
      </c>
      <c r="I1798" s="1" t="s">
        <v>23</v>
      </c>
      <c r="J1798" s="20" t="s">
        <v>2490</v>
      </c>
      <c r="K1798" t="str">
        <f t="shared" si="87"/>
        <v>Dakisolatie</v>
      </c>
      <c r="M1798" t="str">
        <f t="shared" si="88"/>
        <v>Bosuil 118</v>
      </c>
      <c r="N1798" s="22" t="str">
        <f t="shared" si="89"/>
        <v>6a</v>
      </c>
    </row>
    <row r="1799" spans="1:14" x14ac:dyDescent="0.3">
      <c r="A1799" s="1">
        <v>4295359318</v>
      </c>
      <c r="B1799" s="62" t="s">
        <v>324</v>
      </c>
      <c r="C1799" s="33">
        <v>429040896</v>
      </c>
      <c r="D1799" s="14" t="s">
        <v>2479</v>
      </c>
      <c r="E1799" s="22" t="s">
        <v>2492</v>
      </c>
      <c r="F1799" s="1" t="s">
        <v>2480</v>
      </c>
      <c r="G1799" s="1" t="s">
        <v>210</v>
      </c>
      <c r="H1799" s="20">
        <v>43538.400000000001</v>
      </c>
      <c r="I1799" s="1" t="s">
        <v>23</v>
      </c>
      <c r="J1799" s="14" t="s">
        <v>2481</v>
      </c>
      <c r="K1799" t="str">
        <f t="shared" si="87"/>
        <v>Stookplaatsrenovatie</v>
      </c>
      <c r="M1799" t="str">
        <f t="shared" si="88"/>
        <v>De Zonnebloemen</v>
      </c>
      <c r="N1799" s="22" t="str">
        <f t="shared" si="89"/>
        <v>6c</v>
      </c>
    </row>
    <row r="1800" spans="1:14" x14ac:dyDescent="0.3">
      <c r="A1800" s="1">
        <v>4295359318</v>
      </c>
      <c r="B1800" s="62" t="s">
        <v>324</v>
      </c>
      <c r="C1800" s="33">
        <v>429040896</v>
      </c>
      <c r="D1800" s="14" t="s">
        <v>2479</v>
      </c>
      <c r="E1800" s="22" t="s">
        <v>2492</v>
      </c>
      <c r="F1800" s="1" t="s">
        <v>2480</v>
      </c>
      <c r="G1800" s="1" t="s">
        <v>199</v>
      </c>
      <c r="H1800" s="20">
        <v>16338</v>
      </c>
      <c r="I1800" s="1" t="s">
        <v>23</v>
      </c>
      <c r="J1800" s="14" t="s">
        <v>2482</v>
      </c>
      <c r="K1800" t="str">
        <f t="shared" si="87"/>
        <v>Vloerisolatie</v>
      </c>
      <c r="M1800" t="str">
        <f t="shared" si="88"/>
        <v>De Zonnebloemen</v>
      </c>
      <c r="N1800" s="22" t="str">
        <f t="shared" si="89"/>
        <v>6c</v>
      </c>
    </row>
    <row r="1801" spans="1:14" x14ac:dyDescent="0.3">
      <c r="A1801" s="1">
        <v>4295359318</v>
      </c>
      <c r="B1801" s="62" t="s">
        <v>324</v>
      </c>
      <c r="C1801" s="33">
        <v>429040896</v>
      </c>
      <c r="D1801" s="14" t="s">
        <v>2479</v>
      </c>
      <c r="E1801" s="22" t="s">
        <v>2492</v>
      </c>
      <c r="F1801" s="1" t="s">
        <v>2480</v>
      </c>
      <c r="G1801" s="1" t="s">
        <v>329</v>
      </c>
      <c r="H1801" s="20">
        <v>12677.4</v>
      </c>
      <c r="I1801" s="1" t="s">
        <v>23</v>
      </c>
      <c r="J1801" s="14" t="s">
        <v>2483</v>
      </c>
      <c r="K1801" t="str">
        <f t="shared" si="87"/>
        <v>Relighting/relamping</v>
      </c>
      <c r="M1801" t="str">
        <f t="shared" si="88"/>
        <v>De Zonnebloemen</v>
      </c>
      <c r="N1801" s="22" t="str">
        <f t="shared" si="89"/>
        <v>6c</v>
      </c>
    </row>
    <row r="1802" spans="1:14" x14ac:dyDescent="0.3">
      <c r="A1802" s="1">
        <v>4295359318</v>
      </c>
      <c r="B1802" s="62" t="s">
        <v>324</v>
      </c>
      <c r="C1802" s="33">
        <v>429040896</v>
      </c>
      <c r="D1802" s="14" t="s">
        <v>2479</v>
      </c>
      <c r="E1802" s="22" t="s">
        <v>2492</v>
      </c>
      <c r="F1802" s="1" t="s">
        <v>2480</v>
      </c>
      <c r="G1802" s="1" t="s">
        <v>148</v>
      </c>
      <c r="H1802" s="20">
        <v>8029.8000000000011</v>
      </c>
      <c r="I1802" s="1" t="s">
        <v>23</v>
      </c>
      <c r="J1802" s="14" t="s">
        <v>2484</v>
      </c>
      <c r="K1802" t="str">
        <f t="shared" si="87"/>
        <v>Renovatie SWW</v>
      </c>
      <c r="M1802" t="str">
        <f t="shared" si="88"/>
        <v>De Zonnebloemen</v>
      </c>
      <c r="N1802" s="22" t="str">
        <f t="shared" si="89"/>
        <v>6c</v>
      </c>
    </row>
    <row r="1803" spans="1:14" x14ac:dyDescent="0.3">
      <c r="A1803" s="1">
        <v>4295359318</v>
      </c>
      <c r="B1803" s="62" t="s">
        <v>324</v>
      </c>
      <c r="C1803" s="33">
        <v>429040896</v>
      </c>
      <c r="D1803" s="14" t="s">
        <v>2479</v>
      </c>
      <c r="E1803" s="22" t="s">
        <v>2492</v>
      </c>
      <c r="F1803" s="1" t="s">
        <v>2480</v>
      </c>
      <c r="G1803" s="1" t="s">
        <v>329</v>
      </c>
      <c r="H1803" s="20">
        <v>4132.7999999999993</v>
      </c>
      <c r="I1803" s="1" t="s">
        <v>23</v>
      </c>
      <c r="J1803" s="14" t="s">
        <v>2485</v>
      </c>
      <c r="K1803" t="str">
        <f t="shared" si="87"/>
        <v>Relighting/relamping</v>
      </c>
      <c r="M1803" t="str">
        <f t="shared" si="88"/>
        <v>De Zonnebloemen</v>
      </c>
      <c r="N1803" s="22" t="str">
        <f t="shared" si="89"/>
        <v>6c</v>
      </c>
    </row>
    <row r="1804" spans="1:14" x14ac:dyDescent="0.3">
      <c r="A1804" s="1">
        <v>4295359318</v>
      </c>
      <c r="B1804" s="62" t="s">
        <v>20</v>
      </c>
      <c r="C1804" s="33">
        <v>429040896</v>
      </c>
      <c r="D1804" s="14" t="s">
        <v>5582</v>
      </c>
      <c r="E1804" s="22" t="s">
        <v>2492</v>
      </c>
      <c r="F1804" s="1" t="s">
        <v>2496</v>
      </c>
      <c r="G1804" s="1" t="s">
        <v>329</v>
      </c>
      <c r="H1804" s="20">
        <v>24991.200000000001</v>
      </c>
      <c r="I1804" s="1" t="s">
        <v>23</v>
      </c>
      <c r="J1804" s="14" t="s">
        <v>5583</v>
      </c>
      <c r="K1804" t="str">
        <f t="shared" si="87"/>
        <v>Relighting/relamping</v>
      </c>
      <c r="M1804" t="str">
        <f t="shared" si="88"/>
        <v>De Hoeve Activiteitencentrum</v>
      </c>
      <c r="N1804" s="22" t="str">
        <f t="shared" si="89"/>
        <v>R1</v>
      </c>
    </row>
    <row r="1805" spans="1:14" x14ac:dyDescent="0.3">
      <c r="A1805" s="1">
        <v>4295359318</v>
      </c>
      <c r="B1805" s="62" t="s">
        <v>20</v>
      </c>
      <c r="C1805" s="33">
        <v>429040896</v>
      </c>
      <c r="D1805" s="14" t="s">
        <v>5572</v>
      </c>
      <c r="E1805" s="22" t="s">
        <v>2492</v>
      </c>
      <c r="F1805" s="1" t="s">
        <v>2493</v>
      </c>
      <c r="G1805" s="1" t="s">
        <v>329</v>
      </c>
      <c r="H1805" s="20">
        <v>8450.4</v>
      </c>
      <c r="I1805" s="1" t="s">
        <v>23</v>
      </c>
      <c r="J1805" s="14" t="s">
        <v>5573</v>
      </c>
      <c r="K1805" t="str">
        <f t="shared" si="87"/>
        <v>Relighting/relamping</v>
      </c>
      <c r="M1805" t="str">
        <f t="shared" si="88"/>
        <v>De Hoeve Woningen</v>
      </c>
      <c r="N1805" s="22" t="str">
        <f t="shared" si="89"/>
        <v>R1</v>
      </c>
    </row>
    <row r="1806" spans="1:14" x14ac:dyDescent="0.3">
      <c r="A1806" s="1">
        <v>4295359318</v>
      </c>
      <c r="B1806" s="62" t="s">
        <v>20</v>
      </c>
      <c r="C1806" s="33">
        <v>429040896</v>
      </c>
      <c r="D1806" s="14" t="s">
        <v>5580</v>
      </c>
      <c r="E1806" s="22" t="s">
        <v>2492</v>
      </c>
      <c r="F1806" s="1" t="s">
        <v>2493</v>
      </c>
      <c r="G1806" s="1" t="s">
        <v>474</v>
      </c>
      <c r="H1806" s="20">
        <v>16874</v>
      </c>
      <c r="I1806" s="1" t="s">
        <v>23</v>
      </c>
      <c r="J1806" s="14" t="s">
        <v>5581</v>
      </c>
      <c r="K1806" t="str">
        <f t="shared" si="87"/>
        <v>PV-panelen</v>
      </c>
      <c r="M1806" t="str">
        <f t="shared" si="88"/>
        <v>De Hoeve Woningen</v>
      </c>
      <c r="N1806" s="22" t="str">
        <f t="shared" si="89"/>
        <v>R1</v>
      </c>
    </row>
    <row r="1807" spans="1:14" x14ac:dyDescent="0.3">
      <c r="A1807" s="1">
        <v>4295359318</v>
      </c>
      <c r="B1807" s="62" t="s">
        <v>20</v>
      </c>
      <c r="C1807" s="33">
        <v>429040896</v>
      </c>
      <c r="D1807" s="14" t="s">
        <v>5574</v>
      </c>
      <c r="E1807" s="22" t="s">
        <v>2492</v>
      </c>
      <c r="F1807" s="1" t="s">
        <v>5575</v>
      </c>
      <c r="G1807" s="1" t="s">
        <v>329</v>
      </c>
      <c r="H1807" s="20">
        <v>4270.2</v>
      </c>
      <c r="I1807" s="1" t="s">
        <v>23</v>
      </c>
      <c r="J1807" s="14" t="s">
        <v>5576</v>
      </c>
      <c r="K1807" t="str">
        <f t="shared" si="87"/>
        <v>Relighting/relamping</v>
      </c>
      <c r="M1807" t="str">
        <f t="shared" si="88"/>
        <v>Hoekhuis</v>
      </c>
      <c r="N1807" s="22" t="str">
        <f t="shared" si="89"/>
        <v>R1</v>
      </c>
    </row>
    <row r="1808" spans="1:14" x14ac:dyDescent="0.3">
      <c r="A1808" s="1">
        <v>4295359318</v>
      </c>
      <c r="B1808" s="62" t="s">
        <v>20</v>
      </c>
      <c r="C1808" s="33">
        <v>429040896</v>
      </c>
      <c r="D1808" s="14" t="s">
        <v>5570</v>
      </c>
      <c r="E1808" s="22" t="s">
        <v>2492</v>
      </c>
      <c r="F1808" s="1" t="s">
        <v>2509</v>
      </c>
      <c r="G1808" s="1" t="s">
        <v>474</v>
      </c>
      <c r="H1808" s="20">
        <v>13941</v>
      </c>
      <c r="I1808" s="1" t="s">
        <v>23</v>
      </c>
      <c r="J1808" s="14" t="s">
        <v>5571</v>
      </c>
      <c r="K1808" t="str">
        <f t="shared" si="87"/>
        <v>PV-panelen</v>
      </c>
      <c r="M1808" t="str">
        <f t="shared" si="88"/>
        <v>Hoofdgebouw Dorp vzw</v>
      </c>
      <c r="N1808" s="22" t="str">
        <f t="shared" si="89"/>
        <v>R1</v>
      </c>
    </row>
    <row r="1809" spans="1:14" x14ac:dyDescent="0.3">
      <c r="A1809" s="1">
        <v>4295359318</v>
      </c>
      <c r="B1809" s="62" t="s">
        <v>20</v>
      </c>
      <c r="C1809" s="33">
        <v>429040896</v>
      </c>
      <c r="D1809" s="14" t="s">
        <v>5577</v>
      </c>
      <c r="E1809" s="22" t="s">
        <v>2492</v>
      </c>
      <c r="F1809" s="1" t="s">
        <v>5578</v>
      </c>
      <c r="G1809" s="1" t="s">
        <v>329</v>
      </c>
      <c r="H1809" s="20">
        <v>4149.6000000000004</v>
      </c>
      <c r="I1809" s="1" t="s">
        <v>23</v>
      </c>
      <c r="J1809" s="14" t="s">
        <v>5579</v>
      </c>
      <c r="K1809" t="str">
        <f t="shared" si="87"/>
        <v>Relighting/relamping</v>
      </c>
      <c r="M1809" t="str">
        <f t="shared" si="88"/>
        <v>Rijhuis</v>
      </c>
      <c r="N1809" s="22" t="str">
        <f t="shared" si="89"/>
        <v>R1</v>
      </c>
    </row>
    <row r="1810" spans="1:14" x14ac:dyDescent="0.3">
      <c r="A1810" s="1">
        <v>4295359318</v>
      </c>
      <c r="B1810" s="62" t="s">
        <v>20</v>
      </c>
      <c r="C1810" s="33">
        <v>429040896</v>
      </c>
      <c r="D1810" s="14" t="s">
        <v>5567</v>
      </c>
      <c r="E1810" s="22" t="s">
        <v>2492</v>
      </c>
      <c r="F1810" s="1" t="s">
        <v>5568</v>
      </c>
      <c r="G1810" s="1" t="s">
        <v>474</v>
      </c>
      <c r="H1810" s="20">
        <v>6849</v>
      </c>
      <c r="I1810" s="1" t="s">
        <v>23</v>
      </c>
      <c r="J1810" s="14" t="s">
        <v>5569</v>
      </c>
      <c r="K1810" t="str">
        <f t="shared" si="87"/>
        <v>PV-panelen</v>
      </c>
      <c r="M1810" t="str">
        <f t="shared" si="88"/>
        <v>Woonwerking</v>
      </c>
      <c r="N1810" s="22" t="str">
        <f t="shared" si="89"/>
        <v>R1</v>
      </c>
    </row>
    <row r="1811" spans="1:14" x14ac:dyDescent="0.3">
      <c r="A1811" s="1">
        <v>4302493766</v>
      </c>
      <c r="B1811" s="62">
        <v>12</v>
      </c>
      <c r="C1811" s="33">
        <v>429754342</v>
      </c>
      <c r="D1811" s="14" t="s">
        <v>2518</v>
      </c>
      <c r="E1811" s="22" t="s">
        <v>2519</v>
      </c>
      <c r="F1811" s="1" t="s">
        <v>2520</v>
      </c>
      <c r="G1811" s="1" t="s">
        <v>269</v>
      </c>
      <c r="H1811" s="20">
        <v>22825.925999999999</v>
      </c>
      <c r="I1811" s="1" t="s">
        <v>23</v>
      </c>
      <c r="J1811" s="20" t="s">
        <v>2521</v>
      </c>
      <c r="K1811" t="str">
        <f t="shared" si="87"/>
        <v>Schrijnwerkrenovatie Aluminium</v>
      </c>
      <c r="M1811" t="str">
        <f t="shared" si="88"/>
        <v>Start West-Vlaanderen</v>
      </c>
      <c r="N1811" s="22">
        <f t="shared" si="89"/>
        <v>12</v>
      </c>
    </row>
    <row r="1812" spans="1:14" x14ac:dyDescent="0.3">
      <c r="A1812" s="1">
        <v>4302493766</v>
      </c>
      <c r="B1812" s="62">
        <v>12</v>
      </c>
      <c r="C1812" s="33">
        <v>429754342</v>
      </c>
      <c r="D1812" s="14" t="s">
        <v>2518</v>
      </c>
      <c r="E1812" s="22" t="s">
        <v>2519</v>
      </c>
      <c r="F1812" s="1" t="s">
        <v>2520</v>
      </c>
      <c r="G1812" s="1" t="s">
        <v>198</v>
      </c>
      <c r="H1812" s="20">
        <v>3727</v>
      </c>
      <c r="I1812" s="1" t="s">
        <v>23</v>
      </c>
      <c r="J1812" s="20" t="s">
        <v>2522</v>
      </c>
      <c r="K1812" t="str">
        <f t="shared" si="87"/>
        <v>Vloerisolatie (onder de vloerplaat)</v>
      </c>
      <c r="M1812" t="str">
        <f t="shared" si="88"/>
        <v>Start West-Vlaanderen</v>
      </c>
      <c r="N1812" s="22">
        <f t="shared" si="89"/>
        <v>12</v>
      </c>
    </row>
    <row r="1813" spans="1:14" x14ac:dyDescent="0.3">
      <c r="A1813" s="1">
        <v>4303108457</v>
      </c>
      <c r="B1813" s="62">
        <v>11</v>
      </c>
      <c r="C1813" s="33">
        <v>429815809</v>
      </c>
      <c r="D1813" s="14" t="s">
        <v>2523</v>
      </c>
      <c r="E1813" s="22" t="s">
        <v>2524</v>
      </c>
      <c r="F1813" s="1" t="s">
        <v>2525</v>
      </c>
      <c r="G1813" s="1" t="s">
        <v>214</v>
      </c>
      <c r="H1813" s="20">
        <v>16800</v>
      </c>
      <c r="I1813" s="1" t="s">
        <v>23</v>
      </c>
      <c r="J1813" s="20" t="s">
        <v>2526</v>
      </c>
      <c r="K1813" t="str">
        <f t="shared" si="87"/>
        <v>Dakisolatie plat dak</v>
      </c>
      <c r="M1813" t="str">
        <f t="shared" si="88"/>
        <v>Plantin</v>
      </c>
      <c r="N1813" s="22">
        <f t="shared" si="89"/>
        <v>11</v>
      </c>
    </row>
    <row r="1814" spans="1:14" x14ac:dyDescent="0.3">
      <c r="A1814" s="1">
        <v>4303108457</v>
      </c>
      <c r="B1814" s="62">
        <v>11</v>
      </c>
      <c r="C1814" s="33">
        <v>429815809</v>
      </c>
      <c r="D1814" s="14" t="s">
        <v>2523</v>
      </c>
      <c r="E1814" s="22" t="s">
        <v>2524</v>
      </c>
      <c r="F1814" s="1" t="s">
        <v>2525</v>
      </c>
      <c r="G1814" s="1" t="s">
        <v>214</v>
      </c>
      <c r="H1814" s="20">
        <v>5400</v>
      </c>
      <c r="I1814" s="1" t="s">
        <v>23</v>
      </c>
      <c r="J1814" s="20" t="s">
        <v>2527</v>
      </c>
      <c r="K1814" t="str">
        <f t="shared" si="87"/>
        <v>Dakisolatie plat dak</v>
      </c>
      <c r="M1814" t="str">
        <f t="shared" si="88"/>
        <v>Plantin</v>
      </c>
      <c r="N1814" s="22">
        <f t="shared" si="89"/>
        <v>11</v>
      </c>
    </row>
    <row r="1815" spans="1:14" x14ac:dyDescent="0.3">
      <c r="A1815" s="1">
        <v>4309179568</v>
      </c>
      <c r="B1815" s="62">
        <v>11</v>
      </c>
      <c r="C1815" s="33">
        <v>430410576</v>
      </c>
      <c r="D1815" s="14" t="s">
        <v>2528</v>
      </c>
      <c r="E1815" s="22" t="s">
        <v>2529</v>
      </c>
      <c r="F1815" s="1" t="s">
        <v>2530</v>
      </c>
      <c r="G1815" s="1" t="s">
        <v>214</v>
      </c>
      <c r="H1815" s="20">
        <v>118800</v>
      </c>
      <c r="I1815" s="1" t="s">
        <v>23</v>
      </c>
      <c r="J1815" s="20" t="s">
        <v>2531</v>
      </c>
      <c r="K1815" t="str">
        <f t="shared" si="87"/>
        <v>Dakisolatie plat dak</v>
      </c>
      <c r="M1815" t="str">
        <f t="shared" si="88"/>
        <v>De Speelberg</v>
      </c>
      <c r="N1815" s="22">
        <f t="shared" si="89"/>
        <v>11</v>
      </c>
    </row>
    <row r="1816" spans="1:14" x14ac:dyDescent="0.3">
      <c r="A1816" s="1">
        <v>4309179568</v>
      </c>
      <c r="B1816" s="62">
        <v>11</v>
      </c>
      <c r="C1816" s="33">
        <v>430410576</v>
      </c>
      <c r="D1816" s="14" t="s">
        <v>2528</v>
      </c>
      <c r="E1816" s="22" t="s">
        <v>2529</v>
      </c>
      <c r="F1816" s="1" t="s">
        <v>2530</v>
      </c>
      <c r="G1816" s="1" t="s">
        <v>190</v>
      </c>
      <c r="H1816" s="20">
        <v>118032</v>
      </c>
      <c r="I1816" s="1" t="s">
        <v>23</v>
      </c>
      <c r="J1816" s="14" t="s">
        <v>2532</v>
      </c>
      <c r="K1816" t="str">
        <f t="shared" si="87"/>
        <v>Warmtepompen en koeling</v>
      </c>
      <c r="M1816" t="str">
        <f t="shared" si="88"/>
        <v>De Speelberg</v>
      </c>
      <c r="N1816" s="22">
        <f t="shared" si="89"/>
        <v>11</v>
      </c>
    </row>
    <row r="1817" spans="1:14" x14ac:dyDescent="0.3">
      <c r="A1817" s="1">
        <v>4309179568</v>
      </c>
      <c r="B1817" s="62" t="s">
        <v>20</v>
      </c>
      <c r="C1817" s="33">
        <v>430410576</v>
      </c>
      <c r="D1817" s="14" t="s">
        <v>5605</v>
      </c>
      <c r="E1817" s="22" t="s">
        <v>2529</v>
      </c>
      <c r="F1817" s="1" t="s">
        <v>2530</v>
      </c>
      <c r="G1817" s="1" t="s">
        <v>5258</v>
      </c>
      <c r="H1817" s="20">
        <v>6588</v>
      </c>
      <c r="I1817" s="1" t="s">
        <v>23</v>
      </c>
      <c r="J1817" s="14" t="s">
        <v>5606</v>
      </c>
      <c r="K1817" t="str">
        <f t="shared" si="87"/>
        <v>Relighting</v>
      </c>
      <c r="M1817" t="str">
        <f t="shared" si="88"/>
        <v>De Speelberg</v>
      </c>
      <c r="N1817" s="22" t="str">
        <f t="shared" si="89"/>
        <v>R1</v>
      </c>
    </row>
    <row r="1818" spans="1:14" x14ac:dyDescent="0.3">
      <c r="A1818" s="1">
        <v>4309179568</v>
      </c>
      <c r="B1818" s="62" t="s">
        <v>20</v>
      </c>
      <c r="C1818" s="33">
        <v>430410576</v>
      </c>
      <c r="D1818" s="14" t="s">
        <v>5605</v>
      </c>
      <c r="E1818" s="22" t="s">
        <v>2529</v>
      </c>
      <c r="F1818" s="1" t="s">
        <v>2530</v>
      </c>
      <c r="G1818" s="1" t="s">
        <v>474</v>
      </c>
      <c r="H1818" s="20">
        <v>2867</v>
      </c>
      <c r="I1818" s="1" t="s">
        <v>23</v>
      </c>
      <c r="J1818" s="14" t="s">
        <v>5607</v>
      </c>
      <c r="K1818" t="str">
        <f t="shared" si="87"/>
        <v>PV-panelen</v>
      </c>
      <c r="M1818" t="str">
        <f t="shared" si="88"/>
        <v>De Speelberg</v>
      </c>
      <c r="N1818" s="22" t="str">
        <f t="shared" si="89"/>
        <v>R1</v>
      </c>
    </row>
    <row r="1819" spans="1:14" x14ac:dyDescent="0.3">
      <c r="A1819" s="1">
        <v>4309179568</v>
      </c>
      <c r="B1819" s="62" t="s">
        <v>20</v>
      </c>
      <c r="C1819" s="33">
        <v>430410576</v>
      </c>
      <c r="D1819" s="14" t="s">
        <v>5605</v>
      </c>
      <c r="E1819" s="22" t="s">
        <v>2529</v>
      </c>
      <c r="F1819" s="1" t="s">
        <v>2530</v>
      </c>
      <c r="G1819" s="1" t="s">
        <v>5258</v>
      </c>
      <c r="H1819" s="20">
        <v>4513</v>
      </c>
      <c r="I1819" s="1" t="s">
        <v>23</v>
      </c>
      <c r="J1819" s="14" t="s">
        <v>5608</v>
      </c>
      <c r="K1819" t="str">
        <f t="shared" si="87"/>
        <v>Relighting</v>
      </c>
      <c r="M1819" t="str">
        <f t="shared" si="88"/>
        <v>De Speelberg</v>
      </c>
      <c r="N1819" s="22" t="str">
        <f t="shared" si="89"/>
        <v>R1</v>
      </c>
    </row>
    <row r="1820" spans="1:14" x14ac:dyDescent="0.3">
      <c r="A1820" s="1">
        <v>4309179568</v>
      </c>
      <c r="B1820" s="62" t="s">
        <v>20</v>
      </c>
      <c r="C1820" s="33">
        <v>430410576</v>
      </c>
      <c r="D1820" s="14" t="s">
        <v>5605</v>
      </c>
      <c r="E1820" s="22" t="s">
        <v>2529</v>
      </c>
      <c r="F1820" s="1" t="s">
        <v>2530</v>
      </c>
      <c r="G1820" s="1" t="s">
        <v>5258</v>
      </c>
      <c r="H1820" s="20">
        <v>3456</v>
      </c>
      <c r="I1820" s="1" t="s">
        <v>23</v>
      </c>
      <c r="J1820" s="14" t="s">
        <v>5609</v>
      </c>
      <c r="K1820" t="str">
        <f t="shared" si="87"/>
        <v>Relighting</v>
      </c>
      <c r="M1820" t="str">
        <f t="shared" si="88"/>
        <v>De Speelberg</v>
      </c>
      <c r="N1820" s="22" t="str">
        <f t="shared" si="89"/>
        <v>R1</v>
      </c>
    </row>
    <row r="1821" spans="1:14" x14ac:dyDescent="0.3">
      <c r="A1821" s="1">
        <v>4310030618</v>
      </c>
      <c r="B1821" s="62" t="s">
        <v>20</v>
      </c>
      <c r="C1821" s="33">
        <v>430977136</v>
      </c>
      <c r="D1821" s="14" t="s">
        <v>5610</v>
      </c>
      <c r="E1821" s="22" t="s">
        <v>6291</v>
      </c>
      <c r="F1821" s="1" t="s">
        <v>5611</v>
      </c>
      <c r="G1821" s="1" t="s">
        <v>474</v>
      </c>
      <c r="H1821" s="20">
        <v>41281</v>
      </c>
      <c r="I1821" s="1" t="s">
        <v>23</v>
      </c>
      <c r="J1821" s="14" t="s">
        <v>5612</v>
      </c>
      <c r="K1821" t="str">
        <f t="shared" si="87"/>
        <v>PV-panelen</v>
      </c>
      <c r="M1821" t="str">
        <f t="shared" si="88"/>
        <v>WZC Onze-Lieve-Vrouw van Antwerpen</v>
      </c>
      <c r="N1821" s="22" t="str">
        <f t="shared" si="89"/>
        <v>R1</v>
      </c>
    </row>
    <row r="1822" spans="1:14" x14ac:dyDescent="0.3">
      <c r="A1822" s="1">
        <v>4311367831</v>
      </c>
      <c r="B1822" s="62">
        <v>7</v>
      </c>
      <c r="C1822" s="33">
        <v>431110857</v>
      </c>
      <c r="D1822" s="14" t="s">
        <v>2552</v>
      </c>
      <c r="E1822" s="22" t="s">
        <v>6292</v>
      </c>
      <c r="F1822" s="1" t="s">
        <v>1676</v>
      </c>
      <c r="G1822" s="1" t="s">
        <v>201</v>
      </c>
      <c r="H1822" s="20">
        <v>48000</v>
      </c>
      <c r="I1822" s="1" t="s">
        <v>23</v>
      </c>
      <c r="J1822" s="14" t="s">
        <v>2553</v>
      </c>
      <c r="K1822" t="str">
        <f t="shared" si="87"/>
        <v>Schrijnwerkrenovatie</v>
      </c>
      <c r="M1822" t="str">
        <f t="shared" si="88"/>
        <v>Kasteel</v>
      </c>
      <c r="N1822" s="22">
        <f t="shared" si="89"/>
        <v>7</v>
      </c>
    </row>
    <row r="1823" spans="1:14" x14ac:dyDescent="0.3">
      <c r="A1823" s="1">
        <v>4311367831</v>
      </c>
      <c r="B1823" s="62">
        <v>7</v>
      </c>
      <c r="C1823" s="33">
        <v>431110857</v>
      </c>
      <c r="D1823" s="14" t="s">
        <v>2552</v>
      </c>
      <c r="E1823" s="22" t="s">
        <v>6292</v>
      </c>
      <c r="F1823" s="1" t="s">
        <v>1676</v>
      </c>
      <c r="G1823" s="1" t="s">
        <v>62</v>
      </c>
      <c r="H1823" s="20">
        <v>38280</v>
      </c>
      <c r="I1823" s="1" t="s">
        <v>23</v>
      </c>
      <c r="J1823" s="14" t="s">
        <v>2554</v>
      </c>
      <c r="K1823" t="str">
        <f t="shared" si="87"/>
        <v>Muurisolatie</v>
      </c>
      <c r="M1823" t="str">
        <f t="shared" si="88"/>
        <v>Kasteel</v>
      </c>
      <c r="N1823" s="22">
        <f t="shared" si="89"/>
        <v>7</v>
      </c>
    </row>
    <row r="1824" spans="1:14" x14ac:dyDescent="0.3">
      <c r="A1824" s="1">
        <v>4311367831</v>
      </c>
      <c r="B1824" s="62">
        <v>7</v>
      </c>
      <c r="C1824" s="33">
        <v>431110857</v>
      </c>
      <c r="D1824" s="14" t="s">
        <v>2552</v>
      </c>
      <c r="E1824" s="22" t="s">
        <v>6292</v>
      </c>
      <c r="F1824" s="1" t="s">
        <v>1676</v>
      </c>
      <c r="G1824" s="1" t="s">
        <v>210</v>
      </c>
      <c r="H1824" s="20">
        <v>36180</v>
      </c>
      <c r="I1824" s="1" t="s">
        <v>23</v>
      </c>
      <c r="J1824" s="14" t="s">
        <v>2555</v>
      </c>
      <c r="K1824" t="str">
        <f t="shared" si="87"/>
        <v>Stookplaatsrenovatie</v>
      </c>
      <c r="M1824" t="str">
        <f t="shared" si="88"/>
        <v>Kasteel</v>
      </c>
      <c r="N1824" s="22">
        <f t="shared" si="89"/>
        <v>7</v>
      </c>
    </row>
    <row r="1825" spans="1:14" x14ac:dyDescent="0.3">
      <c r="A1825" s="1">
        <v>4311367831</v>
      </c>
      <c r="B1825" s="62">
        <v>7</v>
      </c>
      <c r="C1825" s="33">
        <v>431110857</v>
      </c>
      <c r="D1825" s="14" t="s">
        <v>2552</v>
      </c>
      <c r="E1825" s="22" t="s">
        <v>6292</v>
      </c>
      <c r="F1825" s="1" t="s">
        <v>1676</v>
      </c>
      <c r="G1825" s="1" t="s">
        <v>195</v>
      </c>
      <c r="H1825" s="20">
        <v>17400</v>
      </c>
      <c r="I1825" s="1" t="s">
        <v>23</v>
      </c>
      <c r="J1825" s="14" t="s">
        <v>2561</v>
      </c>
      <c r="K1825" t="str">
        <f t="shared" si="87"/>
        <v>Dakisolatie</v>
      </c>
      <c r="M1825" t="str">
        <f t="shared" si="88"/>
        <v>Kasteel</v>
      </c>
      <c r="N1825" s="22">
        <f t="shared" si="89"/>
        <v>7</v>
      </c>
    </row>
    <row r="1826" spans="1:14" x14ac:dyDescent="0.3">
      <c r="A1826" s="1">
        <v>4311367831</v>
      </c>
      <c r="B1826" s="62">
        <v>7</v>
      </c>
      <c r="C1826" s="33">
        <v>431110857</v>
      </c>
      <c r="D1826" s="14" t="s">
        <v>2552</v>
      </c>
      <c r="E1826" s="22" t="s">
        <v>6292</v>
      </c>
      <c r="F1826" s="1" t="s">
        <v>1676</v>
      </c>
      <c r="G1826" s="1" t="s">
        <v>62</v>
      </c>
      <c r="H1826" s="20">
        <v>14228</v>
      </c>
      <c r="I1826" s="1" t="s">
        <v>23</v>
      </c>
      <c r="J1826" s="14" t="s">
        <v>2563</v>
      </c>
      <c r="K1826" t="str">
        <f t="shared" si="87"/>
        <v>Muurisolatie</v>
      </c>
      <c r="M1826" t="str">
        <f t="shared" si="88"/>
        <v>Kasteel</v>
      </c>
      <c r="N1826" s="22">
        <f t="shared" si="89"/>
        <v>7</v>
      </c>
    </row>
    <row r="1827" spans="1:14" x14ac:dyDescent="0.3">
      <c r="A1827" s="1">
        <v>4311367831</v>
      </c>
      <c r="B1827" s="62">
        <v>7</v>
      </c>
      <c r="C1827" s="33">
        <v>431110857</v>
      </c>
      <c r="D1827" s="14" t="s">
        <v>2552</v>
      </c>
      <c r="E1827" s="22" t="s">
        <v>6292</v>
      </c>
      <c r="F1827" s="1" t="s">
        <v>1676</v>
      </c>
      <c r="G1827" s="1" t="s">
        <v>195</v>
      </c>
      <c r="H1827" s="20">
        <v>10500</v>
      </c>
      <c r="I1827" s="1" t="s">
        <v>23</v>
      </c>
      <c r="J1827" s="14" t="s">
        <v>2564</v>
      </c>
      <c r="K1827" t="str">
        <f t="shared" si="87"/>
        <v>Dakisolatie</v>
      </c>
      <c r="M1827" t="str">
        <f t="shared" si="88"/>
        <v>Kasteel</v>
      </c>
      <c r="N1827" s="22">
        <f t="shared" si="89"/>
        <v>7</v>
      </c>
    </row>
    <row r="1828" spans="1:14" x14ac:dyDescent="0.3">
      <c r="A1828" s="1">
        <v>4311367831</v>
      </c>
      <c r="B1828" s="62">
        <v>7</v>
      </c>
      <c r="C1828" s="33">
        <v>431110857</v>
      </c>
      <c r="D1828" s="14" t="s">
        <v>2552</v>
      </c>
      <c r="E1828" s="22" t="s">
        <v>6292</v>
      </c>
      <c r="F1828" s="1" t="s">
        <v>1676</v>
      </c>
      <c r="G1828" s="1" t="s">
        <v>195</v>
      </c>
      <c r="H1828" s="20">
        <v>8640</v>
      </c>
      <c r="I1828" s="1" t="s">
        <v>23</v>
      </c>
      <c r="J1828" s="14" t="s">
        <v>2567</v>
      </c>
      <c r="K1828" t="str">
        <f t="shared" si="87"/>
        <v>Dakisolatie</v>
      </c>
      <c r="M1828" t="str">
        <f t="shared" si="88"/>
        <v>Kasteel</v>
      </c>
      <c r="N1828" s="22">
        <f t="shared" si="89"/>
        <v>7</v>
      </c>
    </row>
    <row r="1829" spans="1:14" x14ac:dyDescent="0.3">
      <c r="A1829" s="1">
        <v>4311367831</v>
      </c>
      <c r="B1829" s="62">
        <v>7</v>
      </c>
      <c r="C1829" s="33">
        <v>431110857</v>
      </c>
      <c r="D1829" s="14" t="s">
        <v>2552</v>
      </c>
      <c r="E1829" s="22" t="s">
        <v>6292</v>
      </c>
      <c r="F1829" s="1" t="s">
        <v>1676</v>
      </c>
      <c r="G1829" s="1" t="s">
        <v>195</v>
      </c>
      <c r="H1829" s="20">
        <v>8400</v>
      </c>
      <c r="I1829" s="1" t="s">
        <v>23</v>
      </c>
      <c r="J1829" s="14" t="s">
        <v>2568</v>
      </c>
      <c r="K1829" t="str">
        <f t="shared" si="87"/>
        <v>Dakisolatie</v>
      </c>
      <c r="M1829" t="str">
        <f t="shared" si="88"/>
        <v>Kasteel</v>
      </c>
      <c r="N1829" s="22">
        <f t="shared" si="89"/>
        <v>7</v>
      </c>
    </row>
    <row r="1830" spans="1:14" x14ac:dyDescent="0.3">
      <c r="A1830" s="1">
        <v>4311367831</v>
      </c>
      <c r="B1830" s="62">
        <v>7</v>
      </c>
      <c r="C1830" s="33">
        <v>431110857</v>
      </c>
      <c r="D1830" s="14" t="s">
        <v>2552</v>
      </c>
      <c r="E1830" s="22" t="s">
        <v>6292</v>
      </c>
      <c r="F1830" s="1" t="s">
        <v>1676</v>
      </c>
      <c r="G1830" s="1" t="s">
        <v>213</v>
      </c>
      <c r="H1830" s="20">
        <v>5940</v>
      </c>
      <c r="I1830" s="1" t="s">
        <v>23</v>
      </c>
      <c r="J1830" s="14" t="s">
        <v>2569</v>
      </c>
      <c r="K1830" t="str">
        <f t="shared" si="87"/>
        <v>Vloerisolatie (op de vloerplaat)</v>
      </c>
      <c r="M1830" t="str">
        <f t="shared" si="88"/>
        <v>Kasteel</v>
      </c>
      <c r="N1830" s="22">
        <f t="shared" si="89"/>
        <v>7</v>
      </c>
    </row>
    <row r="1831" spans="1:14" x14ac:dyDescent="0.3">
      <c r="A1831" s="1">
        <v>4311367831</v>
      </c>
      <c r="B1831" s="62">
        <v>7</v>
      </c>
      <c r="C1831" s="33">
        <v>431110857</v>
      </c>
      <c r="D1831" s="14" t="s">
        <v>2552</v>
      </c>
      <c r="E1831" s="22" t="s">
        <v>6292</v>
      </c>
      <c r="F1831" s="1" t="s">
        <v>1676</v>
      </c>
      <c r="G1831" s="1" t="s">
        <v>42</v>
      </c>
      <c r="H1831" s="20">
        <v>1050</v>
      </c>
      <c r="I1831" s="1" t="s">
        <v>23</v>
      </c>
      <c r="J1831" s="14" t="s">
        <v>2572</v>
      </c>
      <c r="K1831" t="str">
        <f t="shared" si="87"/>
        <v>Isoleren pompen/kranen/hydraulica</v>
      </c>
      <c r="M1831" t="str">
        <f t="shared" si="88"/>
        <v>Kasteel</v>
      </c>
      <c r="N1831" s="22">
        <f t="shared" si="89"/>
        <v>7</v>
      </c>
    </row>
    <row r="1832" spans="1:14" x14ac:dyDescent="0.3">
      <c r="A1832" s="1">
        <v>4311367831</v>
      </c>
      <c r="B1832" s="62">
        <v>7</v>
      </c>
      <c r="C1832" s="33">
        <v>431110857</v>
      </c>
      <c r="D1832" s="14" t="s">
        <v>2552</v>
      </c>
      <c r="E1832" s="22" t="s">
        <v>6292</v>
      </c>
      <c r="F1832" s="1" t="s">
        <v>1676</v>
      </c>
      <c r="G1832" s="1" t="s">
        <v>43</v>
      </c>
      <c r="H1832" s="20">
        <v>1</v>
      </c>
      <c r="I1832" s="1" t="s">
        <v>23</v>
      </c>
      <c r="J1832" s="14" t="s">
        <v>2576</v>
      </c>
      <c r="K1832" t="str">
        <f t="shared" si="87"/>
        <v>Regeltechn.verwarming</v>
      </c>
      <c r="M1832" t="str">
        <f t="shared" si="88"/>
        <v>Kasteel</v>
      </c>
      <c r="N1832" s="22">
        <f t="shared" si="89"/>
        <v>7</v>
      </c>
    </row>
    <row r="1833" spans="1:14" x14ac:dyDescent="0.3">
      <c r="A1833" s="1">
        <v>4311367831</v>
      </c>
      <c r="B1833" s="62">
        <v>7</v>
      </c>
      <c r="C1833" s="33">
        <v>431110857</v>
      </c>
      <c r="D1833" s="14" t="s">
        <v>2556</v>
      </c>
      <c r="E1833" s="22" t="s">
        <v>6292</v>
      </c>
      <c r="F1833" s="1" t="s">
        <v>2557</v>
      </c>
      <c r="G1833" s="1" t="s">
        <v>210</v>
      </c>
      <c r="H1833" s="20">
        <v>26100</v>
      </c>
      <c r="I1833" s="1" t="s">
        <v>23</v>
      </c>
      <c r="J1833" s="14" t="s">
        <v>2558</v>
      </c>
      <c r="K1833" t="str">
        <f t="shared" si="87"/>
        <v>Stookplaatsrenovatie</v>
      </c>
      <c r="M1833" t="str">
        <f t="shared" si="88"/>
        <v>vzw Mariënstede</v>
      </c>
      <c r="N1833" s="22">
        <f t="shared" si="89"/>
        <v>7</v>
      </c>
    </row>
    <row r="1834" spans="1:14" x14ac:dyDescent="0.3">
      <c r="A1834" s="1">
        <v>4311367831</v>
      </c>
      <c r="B1834" s="62">
        <v>7</v>
      </c>
      <c r="C1834" s="33">
        <v>431110857</v>
      </c>
      <c r="D1834" s="14" t="s">
        <v>2556</v>
      </c>
      <c r="E1834" s="22" t="s">
        <v>6292</v>
      </c>
      <c r="F1834" s="1" t="s">
        <v>2557</v>
      </c>
      <c r="G1834" s="1" t="s">
        <v>201</v>
      </c>
      <c r="H1834" s="20">
        <v>22920</v>
      </c>
      <c r="I1834" s="1" t="s">
        <v>23</v>
      </c>
      <c r="J1834" s="14" t="s">
        <v>2559</v>
      </c>
      <c r="K1834" t="str">
        <f t="shared" si="87"/>
        <v>Schrijnwerkrenovatie</v>
      </c>
      <c r="M1834" t="str">
        <f t="shared" si="88"/>
        <v>vzw Mariënstede</v>
      </c>
      <c r="N1834" s="22">
        <f t="shared" si="89"/>
        <v>7</v>
      </c>
    </row>
    <row r="1835" spans="1:14" x14ac:dyDescent="0.3">
      <c r="A1835" s="1">
        <v>4311367831</v>
      </c>
      <c r="B1835" s="62">
        <v>7</v>
      </c>
      <c r="C1835" s="33">
        <v>431110857</v>
      </c>
      <c r="D1835" s="14" t="s">
        <v>2556</v>
      </c>
      <c r="E1835" s="22" t="s">
        <v>6292</v>
      </c>
      <c r="F1835" s="1" t="s">
        <v>2557</v>
      </c>
      <c r="G1835" s="1" t="s">
        <v>210</v>
      </c>
      <c r="H1835" s="20">
        <v>21240</v>
      </c>
      <c r="I1835" s="1" t="s">
        <v>23</v>
      </c>
      <c r="J1835" s="14" t="s">
        <v>2560</v>
      </c>
      <c r="K1835" t="str">
        <f t="shared" si="87"/>
        <v>Stookplaatsrenovatie</v>
      </c>
      <c r="M1835" t="str">
        <f t="shared" si="88"/>
        <v>vzw Mariënstede</v>
      </c>
      <c r="N1835" s="22">
        <f t="shared" si="89"/>
        <v>7</v>
      </c>
    </row>
    <row r="1836" spans="1:14" x14ac:dyDescent="0.3">
      <c r="A1836" s="1">
        <v>4311367831</v>
      </c>
      <c r="B1836" s="62">
        <v>7</v>
      </c>
      <c r="C1836" s="33">
        <v>431110857</v>
      </c>
      <c r="D1836" s="14" t="s">
        <v>2556</v>
      </c>
      <c r="E1836" s="22" t="s">
        <v>6292</v>
      </c>
      <c r="F1836" s="1" t="s">
        <v>2557</v>
      </c>
      <c r="G1836" s="1" t="s">
        <v>62</v>
      </c>
      <c r="H1836" s="20">
        <v>14400</v>
      </c>
      <c r="I1836" s="1" t="s">
        <v>23</v>
      </c>
      <c r="J1836" s="14" t="s">
        <v>2562</v>
      </c>
      <c r="K1836" t="str">
        <f t="shared" si="87"/>
        <v>Muurisolatie</v>
      </c>
      <c r="M1836" t="str">
        <f t="shared" si="88"/>
        <v>vzw Mariënstede</v>
      </c>
      <c r="N1836" s="22">
        <f t="shared" si="89"/>
        <v>7</v>
      </c>
    </row>
    <row r="1837" spans="1:14" x14ac:dyDescent="0.3">
      <c r="A1837" s="1">
        <v>4311367831</v>
      </c>
      <c r="B1837" s="62">
        <v>7</v>
      </c>
      <c r="C1837" s="33">
        <v>431110857</v>
      </c>
      <c r="D1837" s="14" t="s">
        <v>2556</v>
      </c>
      <c r="E1837" s="22" t="s">
        <v>6292</v>
      </c>
      <c r="F1837" s="1" t="s">
        <v>2557</v>
      </c>
      <c r="G1837" s="1" t="s">
        <v>195</v>
      </c>
      <c r="H1837" s="20">
        <v>10260</v>
      </c>
      <c r="I1837" s="1" t="s">
        <v>23</v>
      </c>
      <c r="J1837" s="14" t="s">
        <v>2565</v>
      </c>
      <c r="K1837" t="str">
        <f t="shared" si="87"/>
        <v>Dakisolatie</v>
      </c>
      <c r="M1837" t="str">
        <f t="shared" si="88"/>
        <v>vzw Mariënstede</v>
      </c>
      <c r="N1837" s="22">
        <f t="shared" si="89"/>
        <v>7</v>
      </c>
    </row>
    <row r="1838" spans="1:14" x14ac:dyDescent="0.3">
      <c r="A1838" s="1">
        <v>4311367831</v>
      </c>
      <c r="B1838" s="62">
        <v>7</v>
      </c>
      <c r="C1838" s="33">
        <v>431110857</v>
      </c>
      <c r="D1838" s="14" t="s">
        <v>2556</v>
      </c>
      <c r="E1838" s="22" t="s">
        <v>6292</v>
      </c>
      <c r="F1838" s="1" t="s">
        <v>2557</v>
      </c>
      <c r="G1838" s="1" t="s">
        <v>62</v>
      </c>
      <c r="H1838" s="20">
        <v>9600</v>
      </c>
      <c r="I1838" s="1" t="s">
        <v>23</v>
      </c>
      <c r="J1838" s="14" t="s">
        <v>2566</v>
      </c>
      <c r="K1838" t="str">
        <f t="shared" si="87"/>
        <v>Muurisolatie</v>
      </c>
      <c r="M1838" t="str">
        <f t="shared" si="88"/>
        <v>vzw Mariënstede</v>
      </c>
      <c r="N1838" s="22">
        <f t="shared" si="89"/>
        <v>7</v>
      </c>
    </row>
    <row r="1839" spans="1:14" x14ac:dyDescent="0.3">
      <c r="A1839" s="1">
        <v>4311367831</v>
      </c>
      <c r="B1839" s="62">
        <v>7</v>
      </c>
      <c r="C1839" s="33">
        <v>431110857</v>
      </c>
      <c r="D1839" s="14" t="s">
        <v>2556</v>
      </c>
      <c r="E1839" s="22" t="s">
        <v>6292</v>
      </c>
      <c r="F1839" s="1" t="s">
        <v>2557</v>
      </c>
      <c r="G1839" s="1" t="s">
        <v>213</v>
      </c>
      <c r="H1839" s="20">
        <v>2850</v>
      </c>
      <c r="I1839" s="1" t="s">
        <v>23</v>
      </c>
      <c r="J1839" s="14" t="s">
        <v>2570</v>
      </c>
      <c r="K1839" t="str">
        <f t="shared" si="87"/>
        <v>Vloerisolatie (op de vloerplaat)</v>
      </c>
      <c r="M1839" t="str">
        <f t="shared" si="88"/>
        <v>vzw Mariënstede</v>
      </c>
      <c r="N1839" s="22">
        <f t="shared" si="89"/>
        <v>7</v>
      </c>
    </row>
    <row r="1840" spans="1:14" x14ac:dyDescent="0.3">
      <c r="A1840" s="1">
        <v>4311367831</v>
      </c>
      <c r="B1840" s="62">
        <v>7</v>
      </c>
      <c r="C1840" s="33">
        <v>431110857</v>
      </c>
      <c r="D1840" s="14" t="s">
        <v>2556</v>
      </c>
      <c r="E1840" s="22" t="s">
        <v>6292</v>
      </c>
      <c r="F1840" s="1" t="s">
        <v>2557</v>
      </c>
      <c r="G1840" s="1" t="s">
        <v>195</v>
      </c>
      <c r="H1840" s="20">
        <v>1947</v>
      </c>
      <c r="I1840" s="1" t="s">
        <v>23</v>
      </c>
      <c r="J1840" s="14" t="s">
        <v>2571</v>
      </c>
      <c r="K1840" t="str">
        <f t="shared" si="87"/>
        <v>Dakisolatie</v>
      </c>
      <c r="M1840" t="str">
        <f t="shared" si="88"/>
        <v>vzw Mariënstede</v>
      </c>
      <c r="N1840" s="22">
        <f t="shared" si="89"/>
        <v>7</v>
      </c>
    </row>
    <row r="1841" spans="1:14" x14ac:dyDescent="0.3">
      <c r="A1841" s="1">
        <v>4311367831</v>
      </c>
      <c r="B1841" s="62">
        <v>7</v>
      </c>
      <c r="C1841" s="33">
        <v>431110857</v>
      </c>
      <c r="D1841" s="14" t="s">
        <v>2556</v>
      </c>
      <c r="E1841" s="22" t="s">
        <v>6292</v>
      </c>
      <c r="F1841" s="1" t="s">
        <v>2557</v>
      </c>
      <c r="G1841" s="1" t="s">
        <v>198</v>
      </c>
      <c r="H1841" s="20">
        <v>900</v>
      </c>
      <c r="I1841" s="1" t="s">
        <v>23</v>
      </c>
      <c r="J1841" s="14" t="s">
        <v>2573</v>
      </c>
      <c r="K1841" t="str">
        <f t="shared" si="87"/>
        <v>Vloerisolatie (onder de vloerplaat)</v>
      </c>
      <c r="M1841" t="str">
        <f t="shared" si="88"/>
        <v>vzw Mariënstede</v>
      </c>
      <c r="N1841" s="22">
        <f t="shared" si="89"/>
        <v>7</v>
      </c>
    </row>
    <row r="1842" spans="1:14" x14ac:dyDescent="0.3">
      <c r="A1842" s="1">
        <v>4311367831</v>
      </c>
      <c r="B1842" s="62">
        <v>7</v>
      </c>
      <c r="C1842" s="33">
        <v>431110857</v>
      </c>
      <c r="D1842" s="14" t="s">
        <v>2556</v>
      </c>
      <c r="E1842" s="22" t="s">
        <v>6292</v>
      </c>
      <c r="F1842" s="1" t="s">
        <v>2557</v>
      </c>
      <c r="G1842" s="1" t="s">
        <v>62</v>
      </c>
      <c r="H1842" s="20">
        <v>715</v>
      </c>
      <c r="I1842" s="1" t="s">
        <v>23</v>
      </c>
      <c r="J1842" s="14" t="s">
        <v>2574</v>
      </c>
      <c r="K1842" t="str">
        <f t="shared" si="87"/>
        <v>Muurisolatie</v>
      </c>
      <c r="M1842" t="str">
        <f t="shared" si="88"/>
        <v>vzw Mariënstede</v>
      </c>
      <c r="N1842" s="22">
        <f t="shared" si="89"/>
        <v>7</v>
      </c>
    </row>
    <row r="1843" spans="1:14" x14ac:dyDescent="0.3">
      <c r="A1843" s="1">
        <v>4311367831</v>
      </c>
      <c r="B1843" s="62">
        <v>7</v>
      </c>
      <c r="C1843" s="33">
        <v>431110857</v>
      </c>
      <c r="D1843" s="14" t="s">
        <v>2556</v>
      </c>
      <c r="E1843" s="22" t="s">
        <v>6292</v>
      </c>
      <c r="F1843" s="1" t="s">
        <v>2557</v>
      </c>
      <c r="G1843" s="1" t="s">
        <v>124</v>
      </c>
      <c r="H1843" s="20">
        <v>59</v>
      </c>
      <c r="I1843" s="1" t="s">
        <v>23</v>
      </c>
      <c r="J1843" s="14" t="s">
        <v>2575</v>
      </c>
      <c r="K1843" t="str">
        <f t="shared" si="87"/>
        <v>Sensibilisering</v>
      </c>
      <c r="M1843" t="str">
        <f t="shared" si="88"/>
        <v>vzw Mariënstede</v>
      </c>
      <c r="N1843" s="22">
        <f t="shared" si="89"/>
        <v>7</v>
      </c>
    </row>
    <row r="1844" spans="1:14" x14ac:dyDescent="0.3">
      <c r="A1844" s="1">
        <v>4311367831</v>
      </c>
      <c r="B1844" s="62">
        <v>8</v>
      </c>
      <c r="C1844" s="33">
        <v>431110857</v>
      </c>
      <c r="D1844" s="14" t="s">
        <v>2544</v>
      </c>
      <c r="E1844" s="22" t="s">
        <v>6292</v>
      </c>
      <c r="F1844" s="1" t="s">
        <v>2545</v>
      </c>
      <c r="G1844" s="1" t="s">
        <v>265</v>
      </c>
      <c r="H1844" s="20">
        <v>60000</v>
      </c>
      <c r="I1844" s="1" t="s">
        <v>23</v>
      </c>
      <c r="J1844" s="14" t="s">
        <v>2546</v>
      </c>
      <c r="K1844" t="str">
        <f t="shared" si="87"/>
        <v>Dakisolatie hellend dak</v>
      </c>
      <c r="M1844" t="str">
        <f t="shared" si="88"/>
        <v>'t Huys van Cyriel</v>
      </c>
      <c r="N1844" s="22">
        <f t="shared" si="89"/>
        <v>8</v>
      </c>
    </row>
    <row r="1845" spans="1:14" x14ac:dyDescent="0.3">
      <c r="A1845" s="1">
        <v>4311367831</v>
      </c>
      <c r="B1845" s="62">
        <v>8</v>
      </c>
      <c r="C1845" s="33">
        <v>431110857</v>
      </c>
      <c r="D1845" s="14" t="s">
        <v>2544</v>
      </c>
      <c r="E1845" s="22" t="s">
        <v>6292</v>
      </c>
      <c r="F1845" s="1" t="s">
        <v>2545</v>
      </c>
      <c r="G1845" s="1" t="s">
        <v>129</v>
      </c>
      <c r="H1845" s="20">
        <v>48000</v>
      </c>
      <c r="I1845" s="1" t="s">
        <v>23</v>
      </c>
      <c r="J1845" s="14" t="s">
        <v>2547</v>
      </c>
      <c r="K1845" t="str">
        <f t="shared" si="87"/>
        <v>Renovatie beglazing</v>
      </c>
      <c r="M1845" t="str">
        <f t="shared" si="88"/>
        <v>'t Huys van Cyriel</v>
      </c>
      <c r="N1845" s="22">
        <f t="shared" si="89"/>
        <v>8</v>
      </c>
    </row>
    <row r="1846" spans="1:14" x14ac:dyDescent="0.3">
      <c r="A1846" s="1">
        <v>4311367831</v>
      </c>
      <c r="B1846" s="62">
        <v>8</v>
      </c>
      <c r="C1846" s="33">
        <v>431110857</v>
      </c>
      <c r="D1846" s="14" t="s">
        <v>2544</v>
      </c>
      <c r="E1846" s="22" t="s">
        <v>6292</v>
      </c>
      <c r="F1846" s="1" t="s">
        <v>2545</v>
      </c>
      <c r="G1846" s="1" t="s">
        <v>267</v>
      </c>
      <c r="H1846" s="20">
        <v>36000</v>
      </c>
      <c r="I1846" s="1" t="s">
        <v>23</v>
      </c>
      <c r="J1846" s="14" t="s">
        <v>2548</v>
      </c>
      <c r="K1846" t="str">
        <f t="shared" si="87"/>
        <v>Binnenmuurisolatie</v>
      </c>
      <c r="M1846" t="str">
        <f t="shared" si="88"/>
        <v>'t Huys van Cyriel</v>
      </c>
      <c r="N1846" s="22">
        <f t="shared" si="89"/>
        <v>8</v>
      </c>
    </row>
    <row r="1847" spans="1:14" x14ac:dyDescent="0.3">
      <c r="A1847" s="1">
        <v>4311367831</v>
      </c>
      <c r="B1847" s="62">
        <v>8</v>
      </c>
      <c r="C1847" s="33">
        <v>431110857</v>
      </c>
      <c r="D1847" s="14" t="s">
        <v>2544</v>
      </c>
      <c r="E1847" s="22" t="s">
        <v>6292</v>
      </c>
      <c r="F1847" s="1" t="s">
        <v>2545</v>
      </c>
      <c r="G1847" s="1" t="s">
        <v>210</v>
      </c>
      <c r="H1847" s="20">
        <v>12000</v>
      </c>
      <c r="I1847" s="1" t="s">
        <v>23</v>
      </c>
      <c r="J1847" s="14" t="s">
        <v>2549</v>
      </c>
      <c r="K1847" t="str">
        <f t="shared" si="87"/>
        <v>Stookplaatsrenovatie</v>
      </c>
      <c r="M1847" t="str">
        <f t="shared" si="88"/>
        <v>'t Huys van Cyriel</v>
      </c>
      <c r="N1847" s="22">
        <f t="shared" si="89"/>
        <v>8</v>
      </c>
    </row>
    <row r="1848" spans="1:14" x14ac:dyDescent="0.3">
      <c r="A1848" s="1">
        <v>4311367831</v>
      </c>
      <c r="B1848" s="62">
        <v>8</v>
      </c>
      <c r="C1848" s="33">
        <v>431110857</v>
      </c>
      <c r="D1848" s="14" t="s">
        <v>2544</v>
      </c>
      <c r="E1848" s="22" t="s">
        <v>6292</v>
      </c>
      <c r="F1848" s="1" t="s">
        <v>2545</v>
      </c>
      <c r="G1848" s="1" t="s">
        <v>213</v>
      </c>
      <c r="H1848" s="20">
        <v>12000</v>
      </c>
      <c r="I1848" s="1" t="s">
        <v>23</v>
      </c>
      <c r="J1848" s="14" t="s">
        <v>2550</v>
      </c>
      <c r="K1848" t="str">
        <f t="shared" si="87"/>
        <v>Vloerisolatie (op de vloerplaat)</v>
      </c>
      <c r="M1848" t="str">
        <f t="shared" si="88"/>
        <v>'t Huys van Cyriel</v>
      </c>
      <c r="N1848" s="22">
        <f t="shared" si="89"/>
        <v>8</v>
      </c>
    </row>
    <row r="1849" spans="1:14" x14ac:dyDescent="0.3">
      <c r="A1849" s="1">
        <v>4311367831</v>
      </c>
      <c r="B1849" s="62">
        <v>8</v>
      </c>
      <c r="C1849" s="33">
        <v>431110857</v>
      </c>
      <c r="D1849" s="14" t="s">
        <v>2544</v>
      </c>
      <c r="E1849" s="22" t="s">
        <v>6292</v>
      </c>
      <c r="F1849" s="1" t="s">
        <v>2545</v>
      </c>
      <c r="G1849" s="1" t="s">
        <v>109</v>
      </c>
      <c r="H1849" s="20">
        <v>7200</v>
      </c>
      <c r="I1849" s="1" t="s">
        <v>23</v>
      </c>
      <c r="J1849" s="14" t="s">
        <v>2551</v>
      </c>
      <c r="K1849" t="str">
        <f t="shared" si="87"/>
        <v>Zonneboiler</v>
      </c>
      <c r="M1849" t="str">
        <f t="shared" si="88"/>
        <v>'t Huys van Cyriel</v>
      </c>
      <c r="N1849" s="22">
        <f t="shared" si="89"/>
        <v>8</v>
      </c>
    </row>
    <row r="1850" spans="1:14" x14ac:dyDescent="0.3">
      <c r="A1850" s="1">
        <v>4311367831</v>
      </c>
      <c r="B1850" s="62">
        <v>9</v>
      </c>
      <c r="C1850" s="33">
        <v>431110857</v>
      </c>
      <c r="D1850" s="14" t="s">
        <v>2538</v>
      </c>
      <c r="E1850" s="22" t="s">
        <v>6292</v>
      </c>
      <c r="F1850" s="1" t="s">
        <v>2539</v>
      </c>
      <c r="G1850" s="1" t="s">
        <v>265</v>
      </c>
      <c r="H1850" s="20">
        <v>4800</v>
      </c>
      <c r="I1850" s="1" t="s">
        <v>23</v>
      </c>
      <c r="J1850" s="14" t="s">
        <v>2540</v>
      </c>
      <c r="K1850" t="str">
        <f t="shared" si="87"/>
        <v>Dakisolatie hellend dak</v>
      </c>
      <c r="M1850" t="str">
        <f t="shared" si="88"/>
        <v>Carabane</v>
      </c>
      <c r="N1850" s="22">
        <f t="shared" si="89"/>
        <v>9</v>
      </c>
    </row>
    <row r="1851" spans="1:14" x14ac:dyDescent="0.3">
      <c r="A1851" s="1">
        <v>4311367831</v>
      </c>
      <c r="B1851" s="62">
        <v>9</v>
      </c>
      <c r="C1851" s="33">
        <v>431110857</v>
      </c>
      <c r="D1851" s="14" t="s">
        <v>2538</v>
      </c>
      <c r="E1851" s="22" t="s">
        <v>6292</v>
      </c>
      <c r="F1851" s="1" t="s">
        <v>2539</v>
      </c>
      <c r="G1851" s="1" t="s">
        <v>193</v>
      </c>
      <c r="H1851" s="20">
        <v>3600</v>
      </c>
      <c r="I1851" s="1" t="s">
        <v>23</v>
      </c>
      <c r="J1851" s="14" t="s">
        <v>2541</v>
      </c>
      <c r="K1851" t="str">
        <f t="shared" ref="K1851:K1914" si="90">G1851</f>
        <v>Schrijnwerkrenovatie Hout</v>
      </c>
      <c r="M1851" t="str">
        <f t="shared" ref="M1851:M1914" si="91">F1851</f>
        <v>Carabane</v>
      </c>
      <c r="N1851" s="22">
        <f t="shared" ref="N1851:N1914" si="92">B1851</f>
        <v>9</v>
      </c>
    </row>
    <row r="1852" spans="1:14" x14ac:dyDescent="0.3">
      <c r="A1852" s="1">
        <v>4311367831</v>
      </c>
      <c r="B1852" s="62">
        <v>9</v>
      </c>
      <c r="C1852" s="33">
        <v>431110857</v>
      </c>
      <c r="D1852" s="14" t="s">
        <v>2538</v>
      </c>
      <c r="E1852" s="22" t="s">
        <v>6292</v>
      </c>
      <c r="F1852" s="1" t="s">
        <v>2539</v>
      </c>
      <c r="G1852" s="1" t="s">
        <v>267</v>
      </c>
      <c r="H1852" s="20">
        <v>3000</v>
      </c>
      <c r="I1852" s="1" t="s">
        <v>23</v>
      </c>
      <c r="J1852" s="14" t="s">
        <v>2542</v>
      </c>
      <c r="K1852" t="str">
        <f t="shared" si="90"/>
        <v>Binnenmuurisolatie</v>
      </c>
      <c r="M1852" t="str">
        <f t="shared" si="91"/>
        <v>Carabane</v>
      </c>
      <c r="N1852" s="22">
        <f t="shared" si="92"/>
        <v>9</v>
      </c>
    </row>
    <row r="1853" spans="1:14" x14ac:dyDescent="0.3">
      <c r="A1853" s="1">
        <v>4311367831</v>
      </c>
      <c r="B1853" s="62">
        <v>9</v>
      </c>
      <c r="C1853" s="33">
        <v>431110857</v>
      </c>
      <c r="D1853" s="14" t="s">
        <v>2538</v>
      </c>
      <c r="E1853" s="22" t="s">
        <v>6292</v>
      </c>
      <c r="F1853" s="1" t="s">
        <v>2539</v>
      </c>
      <c r="G1853" s="1" t="s">
        <v>210</v>
      </c>
      <c r="H1853" s="20">
        <v>2111</v>
      </c>
      <c r="I1853" s="1" t="s">
        <v>23</v>
      </c>
      <c r="J1853" s="14" t="s">
        <v>2543</v>
      </c>
      <c r="K1853" t="str">
        <f t="shared" si="90"/>
        <v>Stookplaatsrenovatie</v>
      </c>
      <c r="M1853" t="str">
        <f t="shared" si="91"/>
        <v>Carabane</v>
      </c>
      <c r="N1853" s="22">
        <f t="shared" si="92"/>
        <v>9</v>
      </c>
    </row>
    <row r="1854" spans="1:14" x14ac:dyDescent="0.3">
      <c r="A1854" s="1">
        <v>4311367831</v>
      </c>
      <c r="B1854" s="62">
        <v>10</v>
      </c>
      <c r="C1854" s="33">
        <v>431110857</v>
      </c>
      <c r="D1854" s="14" t="s">
        <v>2533</v>
      </c>
      <c r="E1854" s="22" t="s">
        <v>6292</v>
      </c>
      <c r="F1854" s="1" t="s">
        <v>139</v>
      </c>
      <c r="G1854" s="1" t="s">
        <v>192</v>
      </c>
      <c r="H1854" s="20">
        <v>100000</v>
      </c>
      <c r="I1854" s="1" t="s">
        <v>57</v>
      </c>
      <c r="J1854" s="14" t="s">
        <v>2534</v>
      </c>
      <c r="K1854" t="str">
        <f t="shared" si="90"/>
        <v>Buitengevel</v>
      </c>
      <c r="M1854" t="str">
        <f t="shared" si="91"/>
        <v>De Huizen</v>
      </c>
      <c r="N1854" s="22">
        <f t="shared" si="92"/>
        <v>10</v>
      </c>
    </row>
    <row r="1855" spans="1:14" x14ac:dyDescent="0.3">
      <c r="A1855" s="1">
        <v>4311367831</v>
      </c>
      <c r="B1855" s="62">
        <v>10</v>
      </c>
      <c r="C1855" s="33">
        <v>431110857</v>
      </c>
      <c r="D1855" s="14" t="s">
        <v>2533</v>
      </c>
      <c r="E1855" s="22" t="s">
        <v>6292</v>
      </c>
      <c r="F1855" s="1" t="s">
        <v>139</v>
      </c>
      <c r="G1855" s="1" t="s">
        <v>56</v>
      </c>
      <c r="H1855" s="20">
        <v>40400</v>
      </c>
      <c r="I1855" s="1" t="s">
        <v>57</v>
      </c>
      <c r="J1855" s="14" t="s">
        <v>2535</v>
      </c>
      <c r="K1855" t="str">
        <f t="shared" si="90"/>
        <v>Overige</v>
      </c>
      <c r="M1855" t="str">
        <f t="shared" si="91"/>
        <v>De Huizen</v>
      </c>
      <c r="N1855" s="22">
        <f t="shared" si="92"/>
        <v>10</v>
      </c>
    </row>
    <row r="1856" spans="1:14" x14ac:dyDescent="0.3">
      <c r="A1856" s="1">
        <v>4311367831</v>
      </c>
      <c r="B1856" s="62">
        <v>10</v>
      </c>
      <c r="C1856" s="33">
        <v>431110857</v>
      </c>
      <c r="D1856" s="14" t="s">
        <v>2533</v>
      </c>
      <c r="E1856" s="22" t="s">
        <v>6292</v>
      </c>
      <c r="F1856" s="1" t="s">
        <v>139</v>
      </c>
      <c r="G1856" s="1" t="s">
        <v>213</v>
      </c>
      <c r="H1856" s="20">
        <v>28000</v>
      </c>
      <c r="I1856" s="1" t="s">
        <v>57</v>
      </c>
      <c r="J1856" s="14" t="s">
        <v>2536</v>
      </c>
      <c r="K1856" t="str">
        <f t="shared" si="90"/>
        <v>Vloerisolatie (op de vloerplaat)</v>
      </c>
      <c r="M1856" t="str">
        <f t="shared" si="91"/>
        <v>De Huizen</v>
      </c>
      <c r="N1856" s="22">
        <f t="shared" si="92"/>
        <v>10</v>
      </c>
    </row>
    <row r="1857" spans="1:14" x14ac:dyDescent="0.3">
      <c r="A1857" s="1">
        <v>4311367831</v>
      </c>
      <c r="B1857" s="62">
        <v>10</v>
      </c>
      <c r="C1857" s="33">
        <v>431110857</v>
      </c>
      <c r="D1857" s="14" t="s">
        <v>138</v>
      </c>
      <c r="E1857" s="22" t="s">
        <v>6292</v>
      </c>
      <c r="F1857" s="1" t="s">
        <v>139</v>
      </c>
      <c r="G1857" s="1" t="s">
        <v>49</v>
      </c>
      <c r="H1857" s="20">
        <v>5013</v>
      </c>
      <c r="I1857" s="1" t="s">
        <v>23</v>
      </c>
      <c r="J1857" s="14" t="s">
        <v>2537</v>
      </c>
      <c r="K1857" t="str">
        <f t="shared" si="90"/>
        <v>Spouwmuur</v>
      </c>
      <c r="M1857" t="str">
        <f t="shared" si="91"/>
        <v>De Huizen</v>
      </c>
      <c r="N1857" s="22">
        <f t="shared" si="92"/>
        <v>10</v>
      </c>
    </row>
    <row r="1858" spans="1:14" x14ac:dyDescent="0.3">
      <c r="A1858" s="1">
        <v>4311367831</v>
      </c>
      <c r="B1858" s="62" t="s">
        <v>20</v>
      </c>
      <c r="C1858" s="33">
        <v>431110857</v>
      </c>
      <c r="D1858" s="14" t="s">
        <v>5615</v>
      </c>
      <c r="E1858" s="22" t="s">
        <v>6292</v>
      </c>
      <c r="F1858" s="1" t="s">
        <v>1676</v>
      </c>
      <c r="G1858" s="1" t="s">
        <v>109</v>
      </c>
      <c r="H1858" s="20">
        <v>5101</v>
      </c>
      <c r="I1858" s="1" t="s">
        <v>23</v>
      </c>
      <c r="J1858" s="14" t="s">
        <v>5616</v>
      </c>
      <c r="K1858" t="str">
        <f t="shared" si="90"/>
        <v>Zonneboiler</v>
      </c>
      <c r="M1858" t="str">
        <f t="shared" si="91"/>
        <v>Kasteel</v>
      </c>
      <c r="N1858" s="22" t="str">
        <f t="shared" si="92"/>
        <v>R1</v>
      </c>
    </row>
    <row r="1859" spans="1:14" x14ac:dyDescent="0.3">
      <c r="A1859" s="1">
        <v>4311367831</v>
      </c>
      <c r="B1859" s="62" t="s">
        <v>20</v>
      </c>
      <c r="C1859" s="33">
        <v>431110857</v>
      </c>
      <c r="D1859" s="14" t="s">
        <v>5615</v>
      </c>
      <c r="E1859" s="22" t="s">
        <v>6292</v>
      </c>
      <c r="F1859" s="1" t="s">
        <v>1676</v>
      </c>
      <c r="G1859" s="1" t="s">
        <v>329</v>
      </c>
      <c r="H1859" s="20">
        <v>955</v>
      </c>
      <c r="I1859" s="1" t="s">
        <v>23</v>
      </c>
      <c r="J1859" s="14" t="s">
        <v>5617</v>
      </c>
      <c r="K1859" t="str">
        <f t="shared" si="90"/>
        <v>Relighting/relamping</v>
      </c>
      <c r="M1859" t="str">
        <f t="shared" si="91"/>
        <v>Kasteel</v>
      </c>
      <c r="N1859" s="22" t="str">
        <f t="shared" si="92"/>
        <v>R1</v>
      </c>
    </row>
    <row r="1860" spans="1:14" x14ac:dyDescent="0.3">
      <c r="A1860" s="1">
        <v>4311367831</v>
      </c>
      <c r="B1860" s="62" t="s">
        <v>20</v>
      </c>
      <c r="C1860" s="33">
        <v>431110857</v>
      </c>
      <c r="D1860" s="14" t="s">
        <v>5615</v>
      </c>
      <c r="E1860" s="22" t="s">
        <v>6292</v>
      </c>
      <c r="F1860" s="1" t="s">
        <v>1676</v>
      </c>
      <c r="G1860" s="1" t="s">
        <v>474</v>
      </c>
      <c r="H1860" s="20">
        <v>2387</v>
      </c>
      <c r="I1860" s="1" t="s">
        <v>23</v>
      </c>
      <c r="J1860" s="14" t="s">
        <v>5618</v>
      </c>
      <c r="K1860" t="str">
        <f t="shared" si="90"/>
        <v>PV-panelen</v>
      </c>
      <c r="M1860" t="str">
        <f t="shared" si="91"/>
        <v>Kasteel</v>
      </c>
      <c r="N1860" s="22" t="str">
        <f t="shared" si="92"/>
        <v>R1</v>
      </c>
    </row>
    <row r="1861" spans="1:14" x14ac:dyDescent="0.3">
      <c r="A1861" s="1">
        <v>4311367831</v>
      </c>
      <c r="B1861" s="62" t="s">
        <v>20</v>
      </c>
      <c r="C1861" s="33">
        <v>431110857</v>
      </c>
      <c r="D1861" s="14" t="s">
        <v>5613</v>
      </c>
      <c r="E1861" s="22" t="s">
        <v>6292</v>
      </c>
      <c r="F1861" s="1" t="s">
        <v>2557</v>
      </c>
      <c r="G1861" s="1" t="s">
        <v>109</v>
      </c>
      <c r="H1861" s="20">
        <v>1815</v>
      </c>
      <c r="I1861" s="1" t="s">
        <v>23</v>
      </c>
      <c r="J1861" s="14" t="s">
        <v>5614</v>
      </c>
      <c r="K1861" t="str">
        <f t="shared" si="90"/>
        <v>Zonneboiler</v>
      </c>
      <c r="M1861" t="str">
        <f t="shared" si="91"/>
        <v>vzw Mariënstede</v>
      </c>
      <c r="N1861" s="22" t="str">
        <f t="shared" si="92"/>
        <v>R1</v>
      </c>
    </row>
    <row r="1862" spans="1:14" x14ac:dyDescent="0.3">
      <c r="A1862" s="1">
        <v>4311499466</v>
      </c>
      <c r="B1862" s="65">
        <v>4</v>
      </c>
      <c r="C1862" s="33">
        <v>431124022</v>
      </c>
      <c r="D1862" s="28" t="s">
        <v>2577</v>
      </c>
      <c r="E1862" s="22" t="s">
        <v>5620</v>
      </c>
      <c r="F1862" s="39" t="s">
        <v>2578</v>
      </c>
      <c r="G1862" s="39" t="s">
        <v>210</v>
      </c>
      <c r="H1862" s="52">
        <v>24045</v>
      </c>
      <c r="I1862" s="1" t="s">
        <v>23</v>
      </c>
      <c r="J1862" s="28" t="s">
        <v>2579</v>
      </c>
      <c r="K1862" t="str">
        <f t="shared" si="90"/>
        <v>Stookplaatsrenovatie</v>
      </c>
      <c r="M1862" t="str">
        <f t="shared" si="91"/>
        <v>'t Venster - Oud gebouw</v>
      </c>
      <c r="N1862" s="22">
        <f t="shared" si="92"/>
        <v>4</v>
      </c>
    </row>
    <row r="1863" spans="1:14" x14ac:dyDescent="0.3">
      <c r="A1863" s="1">
        <v>4311499466</v>
      </c>
      <c r="B1863" s="62" t="s">
        <v>20</v>
      </c>
      <c r="C1863" s="33">
        <v>431124022</v>
      </c>
      <c r="D1863" s="14" t="s">
        <v>5629</v>
      </c>
      <c r="E1863" s="22" t="s">
        <v>5620</v>
      </c>
      <c r="F1863" s="1" t="s">
        <v>5630</v>
      </c>
      <c r="G1863" s="1" t="s">
        <v>474</v>
      </c>
      <c r="H1863" s="20">
        <v>17567</v>
      </c>
      <c r="I1863" s="1" t="s">
        <v>23</v>
      </c>
      <c r="J1863" s="14" t="s">
        <v>5631</v>
      </c>
      <c r="K1863" t="str">
        <f t="shared" si="90"/>
        <v>PV-panelen</v>
      </c>
      <c r="M1863" t="str">
        <f t="shared" si="91"/>
        <v>De Waaiberg - Centraal Gebouw</v>
      </c>
      <c r="N1863" s="22" t="str">
        <f t="shared" si="92"/>
        <v>R1</v>
      </c>
    </row>
    <row r="1864" spans="1:14" x14ac:dyDescent="0.3">
      <c r="A1864" s="1">
        <v>4311499466</v>
      </c>
      <c r="B1864" s="62" t="s">
        <v>20</v>
      </c>
      <c r="C1864" s="33">
        <v>431124022</v>
      </c>
      <c r="D1864" s="14" t="s">
        <v>5626</v>
      </c>
      <c r="E1864" s="22" t="s">
        <v>5620</v>
      </c>
      <c r="F1864" s="1" t="s">
        <v>5627</v>
      </c>
      <c r="G1864" s="1" t="s">
        <v>129</v>
      </c>
      <c r="H1864" s="20">
        <v>2304</v>
      </c>
      <c r="I1864" s="1" t="s">
        <v>23</v>
      </c>
      <c r="J1864" s="14" t="s">
        <v>5628</v>
      </c>
      <c r="K1864" t="str">
        <f t="shared" si="90"/>
        <v>Renovatie beglazing</v>
      </c>
      <c r="M1864" t="str">
        <f t="shared" si="91"/>
        <v>De Waaiberg - Woning 1 &amp; 2</v>
      </c>
      <c r="N1864" s="22" t="str">
        <f t="shared" si="92"/>
        <v>R1</v>
      </c>
    </row>
    <row r="1865" spans="1:14" x14ac:dyDescent="0.3">
      <c r="A1865" s="1">
        <v>4311499466</v>
      </c>
      <c r="B1865" s="62" t="s">
        <v>20</v>
      </c>
      <c r="C1865" s="33">
        <v>431124022</v>
      </c>
      <c r="D1865" s="14" t="s">
        <v>5632</v>
      </c>
      <c r="E1865" s="22" t="s">
        <v>5620</v>
      </c>
      <c r="F1865" s="1" t="s">
        <v>5627</v>
      </c>
      <c r="G1865" s="1" t="s">
        <v>88</v>
      </c>
      <c r="H1865" s="20">
        <v>2400</v>
      </c>
      <c r="I1865" s="1" t="s">
        <v>23</v>
      </c>
      <c r="J1865" s="14" t="s">
        <v>5633</v>
      </c>
      <c r="K1865" t="str">
        <f t="shared" si="90"/>
        <v>Vervangen pompen</v>
      </c>
      <c r="M1865" t="str">
        <f t="shared" si="91"/>
        <v>De Waaiberg - Woning 1 &amp; 2</v>
      </c>
      <c r="N1865" s="22" t="str">
        <f t="shared" si="92"/>
        <v>R1</v>
      </c>
    </row>
    <row r="1866" spans="1:14" x14ac:dyDescent="0.3">
      <c r="A1866" s="1">
        <v>4311499466</v>
      </c>
      <c r="B1866" s="62" t="s">
        <v>20</v>
      </c>
      <c r="C1866" s="33">
        <v>431124022</v>
      </c>
      <c r="D1866" s="14" t="s">
        <v>5619</v>
      </c>
      <c r="E1866" s="22" t="s">
        <v>5620</v>
      </c>
      <c r="F1866" s="1" t="s">
        <v>5621</v>
      </c>
      <c r="G1866" s="1" t="s">
        <v>129</v>
      </c>
      <c r="H1866" s="20">
        <v>16416</v>
      </c>
      <c r="I1866" s="1" t="s">
        <v>23</v>
      </c>
      <c r="J1866" s="14" t="s">
        <v>5622</v>
      </c>
      <c r="K1866" t="str">
        <f t="shared" si="90"/>
        <v>Renovatie beglazing</v>
      </c>
      <c r="M1866" t="str">
        <f t="shared" si="91"/>
        <v>De Waaiberg - Woning 3, 4, 5 &amp; 6</v>
      </c>
      <c r="N1866" s="22" t="str">
        <f t="shared" si="92"/>
        <v>R1</v>
      </c>
    </row>
    <row r="1867" spans="1:14" x14ac:dyDescent="0.3">
      <c r="A1867" s="1">
        <v>4311499466</v>
      </c>
      <c r="B1867" s="62" t="s">
        <v>20</v>
      </c>
      <c r="C1867" s="33">
        <v>431124022</v>
      </c>
      <c r="D1867" s="14" t="s">
        <v>5623</v>
      </c>
      <c r="E1867" s="22" t="s">
        <v>5620</v>
      </c>
      <c r="F1867" s="1" t="s">
        <v>5624</v>
      </c>
      <c r="G1867" s="1" t="s">
        <v>474</v>
      </c>
      <c r="H1867" s="20">
        <v>40122</v>
      </c>
      <c r="I1867" s="1" t="s">
        <v>23</v>
      </c>
      <c r="J1867" s="14" t="s">
        <v>5625</v>
      </c>
      <c r="K1867" t="str">
        <f t="shared" si="90"/>
        <v>PV-panelen</v>
      </c>
      <c r="M1867" t="str">
        <f t="shared" si="91"/>
        <v>Ons Erf - gebouw A</v>
      </c>
      <c r="N1867" s="22" t="str">
        <f t="shared" si="92"/>
        <v>R1</v>
      </c>
    </row>
    <row r="1868" spans="1:14" x14ac:dyDescent="0.3">
      <c r="A1868" s="1">
        <v>4311499466</v>
      </c>
      <c r="B1868" s="62" t="s">
        <v>20</v>
      </c>
      <c r="C1868" s="33">
        <v>431124022</v>
      </c>
      <c r="D1868" s="14" t="s">
        <v>5634</v>
      </c>
      <c r="E1868" s="22" t="s">
        <v>5620</v>
      </c>
      <c r="F1868" s="1" t="s">
        <v>5635</v>
      </c>
      <c r="G1868" s="1" t="s">
        <v>329</v>
      </c>
      <c r="H1868" s="20">
        <v>4693</v>
      </c>
      <c r="I1868" s="1" t="s">
        <v>23</v>
      </c>
      <c r="J1868" s="14" t="s">
        <v>5636</v>
      </c>
      <c r="K1868" t="str">
        <f t="shared" si="90"/>
        <v>Relighting/relamping</v>
      </c>
      <c r="M1868" t="str">
        <f t="shared" si="91"/>
        <v>Ons Erf - gebouw B</v>
      </c>
      <c r="N1868" s="22" t="str">
        <f t="shared" si="92"/>
        <v>R1</v>
      </c>
    </row>
    <row r="1869" spans="1:14" x14ac:dyDescent="0.3">
      <c r="A1869" s="1">
        <v>4311499466</v>
      </c>
      <c r="B1869" s="62" t="s">
        <v>20</v>
      </c>
      <c r="C1869" s="33">
        <v>431124022</v>
      </c>
      <c r="D1869" s="14" t="s">
        <v>5634</v>
      </c>
      <c r="E1869" s="22" t="s">
        <v>5620</v>
      </c>
      <c r="F1869" s="1" t="s">
        <v>5635</v>
      </c>
      <c r="G1869" s="1" t="s">
        <v>329</v>
      </c>
      <c r="H1869" s="20">
        <v>6896</v>
      </c>
      <c r="I1869" s="1" t="s">
        <v>23</v>
      </c>
      <c r="J1869" s="14" t="s">
        <v>5637</v>
      </c>
      <c r="K1869" t="str">
        <f t="shared" si="90"/>
        <v>Relighting/relamping</v>
      </c>
      <c r="M1869" t="str">
        <f t="shared" si="91"/>
        <v>Ons Erf - gebouw B</v>
      </c>
      <c r="N1869" s="22" t="str">
        <f t="shared" si="92"/>
        <v>R1</v>
      </c>
    </row>
    <row r="1870" spans="1:14" x14ac:dyDescent="0.3">
      <c r="A1870" s="1">
        <v>4311499466</v>
      </c>
      <c r="B1870" s="62" t="s">
        <v>20</v>
      </c>
      <c r="C1870" s="33">
        <v>431124022</v>
      </c>
      <c r="D1870" s="14" t="s">
        <v>5638</v>
      </c>
      <c r="E1870" s="22" t="s">
        <v>5620</v>
      </c>
      <c r="F1870" s="1" t="s">
        <v>5639</v>
      </c>
      <c r="G1870" s="1" t="s">
        <v>474</v>
      </c>
      <c r="H1870" s="20">
        <v>37209</v>
      </c>
      <c r="I1870" s="1" t="s">
        <v>23</v>
      </c>
      <c r="J1870" s="14" t="s">
        <v>5640</v>
      </c>
      <c r="K1870" t="str">
        <f t="shared" si="90"/>
        <v>PV-panelen</v>
      </c>
      <c r="M1870" t="str">
        <f t="shared" si="91"/>
        <v>t Venster - Oud gebouw</v>
      </c>
      <c r="N1870" s="22" t="str">
        <f t="shared" si="92"/>
        <v>R1</v>
      </c>
    </row>
    <row r="1871" spans="1:14" x14ac:dyDescent="0.3">
      <c r="A1871" s="1">
        <v>4314342140</v>
      </c>
      <c r="B1871" s="62">
        <v>3</v>
      </c>
      <c r="C1871" s="33">
        <v>431408290</v>
      </c>
      <c r="D1871" s="14" t="s">
        <v>2694</v>
      </c>
      <c r="E1871" s="22" t="s">
        <v>6293</v>
      </c>
      <c r="F1871" s="1" t="s">
        <v>2581</v>
      </c>
      <c r="G1871" s="1" t="s">
        <v>210</v>
      </c>
      <c r="H1871" s="45">
        <v>78240</v>
      </c>
      <c r="I1871" s="1" t="s">
        <v>23</v>
      </c>
      <c r="J1871" s="14" t="s">
        <v>2695</v>
      </c>
      <c r="K1871" t="str">
        <f t="shared" si="90"/>
        <v>Stookplaatsrenovatie</v>
      </c>
      <c r="M1871" t="str">
        <f t="shared" si="91"/>
        <v>De Vleugels zorgcentrum</v>
      </c>
      <c r="N1871" s="22">
        <f t="shared" si="92"/>
        <v>3</v>
      </c>
    </row>
    <row r="1872" spans="1:14" x14ac:dyDescent="0.3">
      <c r="A1872" s="1">
        <v>4314342140</v>
      </c>
      <c r="B1872" s="62">
        <v>3</v>
      </c>
      <c r="C1872" s="33">
        <v>431408290</v>
      </c>
      <c r="D1872" s="14" t="s">
        <v>2694</v>
      </c>
      <c r="E1872" s="22" t="s">
        <v>6293</v>
      </c>
      <c r="F1872" s="1" t="s">
        <v>2581</v>
      </c>
      <c r="G1872" s="1" t="s">
        <v>211</v>
      </c>
      <c r="H1872" s="45">
        <v>68760</v>
      </c>
      <c r="I1872" s="1" t="s">
        <v>23</v>
      </c>
      <c r="J1872" s="14" t="s">
        <v>2696</v>
      </c>
      <c r="K1872" t="str">
        <f t="shared" si="90"/>
        <v>Centraliseren verwarming</v>
      </c>
      <c r="M1872" t="str">
        <f t="shared" si="91"/>
        <v>De Vleugels zorgcentrum</v>
      </c>
      <c r="N1872" s="22">
        <f t="shared" si="92"/>
        <v>3</v>
      </c>
    </row>
    <row r="1873" spans="1:14" x14ac:dyDescent="0.3">
      <c r="A1873" s="1">
        <v>4314342140</v>
      </c>
      <c r="B1873" s="67">
        <v>3</v>
      </c>
      <c r="C1873" s="33">
        <v>431408290</v>
      </c>
      <c r="D1873" s="30" t="s">
        <v>2694</v>
      </c>
      <c r="E1873" s="22" t="s">
        <v>6293</v>
      </c>
      <c r="F1873" s="40" t="s">
        <v>2581</v>
      </c>
      <c r="G1873" s="40" t="s">
        <v>1280</v>
      </c>
      <c r="H1873" s="81">
        <v>34909</v>
      </c>
      <c r="I1873" s="1" t="s">
        <v>23</v>
      </c>
      <c r="J1873" s="30" t="s">
        <v>2697</v>
      </c>
      <c r="K1873" t="str">
        <f t="shared" si="90"/>
        <v>WKK</v>
      </c>
      <c r="M1873" t="str">
        <f t="shared" si="91"/>
        <v>De Vleugels zorgcentrum</v>
      </c>
      <c r="N1873" s="22">
        <f t="shared" si="92"/>
        <v>3</v>
      </c>
    </row>
    <row r="1874" spans="1:14" x14ac:dyDescent="0.3">
      <c r="A1874" s="1">
        <v>4314342140</v>
      </c>
      <c r="B1874" s="62">
        <v>3</v>
      </c>
      <c r="C1874" s="33">
        <v>431408290</v>
      </c>
      <c r="D1874" s="14" t="s">
        <v>2694</v>
      </c>
      <c r="E1874" s="22" t="s">
        <v>6293</v>
      </c>
      <c r="F1874" s="1" t="s">
        <v>2581</v>
      </c>
      <c r="G1874" s="1" t="s">
        <v>109</v>
      </c>
      <c r="H1874" s="45">
        <v>30150</v>
      </c>
      <c r="I1874" s="1" t="s">
        <v>23</v>
      </c>
      <c r="J1874" s="14" t="s">
        <v>2698</v>
      </c>
      <c r="K1874" t="str">
        <f t="shared" si="90"/>
        <v>Zonneboiler</v>
      </c>
      <c r="M1874" t="str">
        <f t="shared" si="91"/>
        <v>De Vleugels zorgcentrum</v>
      </c>
      <c r="N1874" s="22">
        <f t="shared" si="92"/>
        <v>3</v>
      </c>
    </row>
    <row r="1875" spans="1:14" x14ac:dyDescent="0.3">
      <c r="A1875" s="1">
        <v>4314342140</v>
      </c>
      <c r="B1875" s="62">
        <v>3</v>
      </c>
      <c r="C1875" s="33">
        <v>431408290</v>
      </c>
      <c r="D1875" s="14" t="s">
        <v>2694</v>
      </c>
      <c r="E1875" s="22" t="s">
        <v>6293</v>
      </c>
      <c r="F1875" s="1" t="s">
        <v>2581</v>
      </c>
      <c r="G1875" s="1" t="s">
        <v>201</v>
      </c>
      <c r="H1875" s="45">
        <v>24120</v>
      </c>
      <c r="I1875" s="1" t="s">
        <v>23</v>
      </c>
      <c r="J1875" s="14" t="s">
        <v>2699</v>
      </c>
      <c r="K1875" t="str">
        <f t="shared" si="90"/>
        <v>Schrijnwerkrenovatie</v>
      </c>
      <c r="M1875" t="str">
        <f t="shared" si="91"/>
        <v>De Vleugels zorgcentrum</v>
      </c>
      <c r="N1875" s="22">
        <f t="shared" si="92"/>
        <v>3</v>
      </c>
    </row>
    <row r="1876" spans="1:14" x14ac:dyDescent="0.3">
      <c r="A1876" s="1">
        <v>4314342140</v>
      </c>
      <c r="B1876" s="62">
        <v>3</v>
      </c>
      <c r="C1876" s="33">
        <v>431408290</v>
      </c>
      <c r="D1876" s="14" t="s">
        <v>2694</v>
      </c>
      <c r="E1876" s="22" t="s">
        <v>6293</v>
      </c>
      <c r="F1876" s="1" t="s">
        <v>2581</v>
      </c>
      <c r="G1876" s="1" t="s">
        <v>195</v>
      </c>
      <c r="H1876" s="45">
        <v>21600</v>
      </c>
      <c r="I1876" s="1" t="s">
        <v>23</v>
      </c>
      <c r="J1876" s="14" t="s">
        <v>2700</v>
      </c>
      <c r="K1876" t="str">
        <f t="shared" si="90"/>
        <v>Dakisolatie</v>
      </c>
      <c r="M1876" t="str">
        <f t="shared" si="91"/>
        <v>De Vleugels zorgcentrum</v>
      </c>
      <c r="N1876" s="22">
        <f t="shared" si="92"/>
        <v>3</v>
      </c>
    </row>
    <row r="1877" spans="1:14" x14ac:dyDescent="0.3">
      <c r="A1877" s="1">
        <v>4314342140</v>
      </c>
      <c r="B1877" s="62">
        <v>3</v>
      </c>
      <c r="C1877" s="33">
        <v>431408290</v>
      </c>
      <c r="D1877" s="14" t="s">
        <v>2694</v>
      </c>
      <c r="E1877" s="22" t="s">
        <v>6293</v>
      </c>
      <c r="F1877" s="1" t="s">
        <v>2581</v>
      </c>
      <c r="G1877" s="1" t="s">
        <v>42</v>
      </c>
      <c r="H1877" s="45">
        <v>20640</v>
      </c>
      <c r="I1877" s="1" t="s">
        <v>23</v>
      </c>
      <c r="J1877" s="14" t="s">
        <v>2701</v>
      </c>
      <c r="K1877" t="str">
        <f t="shared" si="90"/>
        <v>Isoleren pompen/kranen/hydraulica</v>
      </c>
      <c r="M1877" t="str">
        <f t="shared" si="91"/>
        <v>De Vleugels zorgcentrum</v>
      </c>
      <c r="N1877" s="22">
        <f t="shared" si="92"/>
        <v>3</v>
      </c>
    </row>
    <row r="1878" spans="1:14" x14ac:dyDescent="0.3">
      <c r="A1878" s="1">
        <v>4314342140</v>
      </c>
      <c r="B1878" s="62">
        <v>3</v>
      </c>
      <c r="C1878" s="33">
        <v>431408290</v>
      </c>
      <c r="D1878" s="14" t="s">
        <v>2694</v>
      </c>
      <c r="E1878" s="22" t="s">
        <v>6293</v>
      </c>
      <c r="F1878" s="1" t="s">
        <v>2581</v>
      </c>
      <c r="G1878" s="1" t="s">
        <v>195</v>
      </c>
      <c r="H1878" s="45">
        <v>14400</v>
      </c>
      <c r="I1878" s="1" t="s">
        <v>23</v>
      </c>
      <c r="J1878" s="14" t="s">
        <v>2702</v>
      </c>
      <c r="K1878" t="str">
        <f t="shared" si="90"/>
        <v>Dakisolatie</v>
      </c>
      <c r="M1878" t="str">
        <f t="shared" si="91"/>
        <v>De Vleugels zorgcentrum</v>
      </c>
      <c r="N1878" s="22">
        <f t="shared" si="92"/>
        <v>3</v>
      </c>
    </row>
    <row r="1879" spans="1:14" x14ac:dyDescent="0.3">
      <c r="A1879" s="1">
        <v>4314342140</v>
      </c>
      <c r="B1879" s="62">
        <v>3</v>
      </c>
      <c r="C1879" s="33">
        <v>431408290</v>
      </c>
      <c r="D1879" s="14" t="s">
        <v>2694</v>
      </c>
      <c r="E1879" s="22" t="s">
        <v>6293</v>
      </c>
      <c r="F1879" s="1" t="s">
        <v>2581</v>
      </c>
      <c r="G1879" s="1" t="s">
        <v>210</v>
      </c>
      <c r="H1879" s="45">
        <v>11988</v>
      </c>
      <c r="I1879" s="1" t="s">
        <v>23</v>
      </c>
      <c r="J1879" s="14" t="s">
        <v>2703</v>
      </c>
      <c r="K1879" t="str">
        <f t="shared" si="90"/>
        <v>Stookplaatsrenovatie</v>
      </c>
      <c r="M1879" t="str">
        <f t="shared" si="91"/>
        <v>De Vleugels zorgcentrum</v>
      </c>
      <c r="N1879" s="22">
        <f t="shared" si="92"/>
        <v>3</v>
      </c>
    </row>
    <row r="1880" spans="1:14" x14ac:dyDescent="0.3">
      <c r="A1880" s="1">
        <v>4314342140</v>
      </c>
      <c r="B1880" s="62">
        <v>3</v>
      </c>
      <c r="C1880" s="33">
        <v>431408290</v>
      </c>
      <c r="D1880" s="14" t="s">
        <v>2694</v>
      </c>
      <c r="E1880" s="22" t="s">
        <v>6293</v>
      </c>
      <c r="F1880" s="1" t="s">
        <v>2581</v>
      </c>
      <c r="G1880" s="1" t="s">
        <v>46</v>
      </c>
      <c r="H1880" s="45">
        <v>8949</v>
      </c>
      <c r="I1880" s="1" t="s">
        <v>23</v>
      </c>
      <c r="J1880" s="14" t="s">
        <v>2704</v>
      </c>
      <c r="K1880" t="str">
        <f t="shared" si="90"/>
        <v>Monitoring</v>
      </c>
      <c r="M1880" t="str">
        <f t="shared" si="91"/>
        <v>De Vleugels zorgcentrum</v>
      </c>
      <c r="N1880" s="22">
        <f t="shared" si="92"/>
        <v>3</v>
      </c>
    </row>
    <row r="1881" spans="1:14" x14ac:dyDescent="0.3">
      <c r="A1881" s="1">
        <v>4314342140</v>
      </c>
      <c r="B1881" s="62">
        <v>3</v>
      </c>
      <c r="C1881" s="33">
        <v>431408290</v>
      </c>
      <c r="D1881" s="14" t="s">
        <v>2694</v>
      </c>
      <c r="E1881" s="22" t="s">
        <v>6293</v>
      </c>
      <c r="F1881" s="1" t="s">
        <v>2581</v>
      </c>
      <c r="G1881" s="1" t="s">
        <v>88</v>
      </c>
      <c r="H1881" s="45">
        <v>7560</v>
      </c>
      <c r="I1881" s="1" t="s">
        <v>23</v>
      </c>
      <c r="J1881" s="14" t="s">
        <v>2705</v>
      </c>
      <c r="K1881" t="str">
        <f t="shared" si="90"/>
        <v>Vervangen pompen</v>
      </c>
      <c r="M1881" t="str">
        <f t="shared" si="91"/>
        <v>De Vleugels zorgcentrum</v>
      </c>
      <c r="N1881" s="22">
        <f t="shared" si="92"/>
        <v>3</v>
      </c>
    </row>
    <row r="1882" spans="1:14" x14ac:dyDescent="0.3">
      <c r="A1882" s="1">
        <v>4314342140</v>
      </c>
      <c r="B1882" s="62">
        <v>3</v>
      </c>
      <c r="C1882" s="33">
        <v>431408290</v>
      </c>
      <c r="D1882" s="14" t="s">
        <v>2694</v>
      </c>
      <c r="E1882" s="22" t="s">
        <v>6293</v>
      </c>
      <c r="F1882" s="1" t="s">
        <v>2581</v>
      </c>
      <c r="G1882" s="1" t="s">
        <v>255</v>
      </c>
      <c r="H1882" s="20">
        <v>5345</v>
      </c>
      <c r="I1882" s="1" t="s">
        <v>23</v>
      </c>
      <c r="J1882" s="14" t="s">
        <v>2706</v>
      </c>
      <c r="K1882" t="str">
        <f t="shared" si="90"/>
        <v>Gebouwisolatie</v>
      </c>
      <c r="M1882" t="str">
        <f t="shared" si="91"/>
        <v>De Vleugels zorgcentrum</v>
      </c>
      <c r="N1882" s="22">
        <f t="shared" si="92"/>
        <v>3</v>
      </c>
    </row>
    <row r="1883" spans="1:14" x14ac:dyDescent="0.3">
      <c r="A1883" s="1">
        <v>4314342140</v>
      </c>
      <c r="B1883" s="62">
        <v>4</v>
      </c>
      <c r="C1883" s="33">
        <v>431408290</v>
      </c>
      <c r="D1883" s="14" t="s">
        <v>2580</v>
      </c>
      <c r="E1883" s="22" t="s">
        <v>6293</v>
      </c>
      <c r="F1883" s="1" t="s">
        <v>2581</v>
      </c>
      <c r="G1883" s="1" t="s">
        <v>56</v>
      </c>
      <c r="H1883" s="45">
        <v>23339</v>
      </c>
      <c r="I1883" s="1" t="s">
        <v>23</v>
      </c>
      <c r="J1883" s="14" t="s">
        <v>2582</v>
      </c>
      <c r="K1883" t="str">
        <f t="shared" si="90"/>
        <v>Overige</v>
      </c>
      <c r="M1883" t="str">
        <f t="shared" si="91"/>
        <v>De Vleugels zorgcentrum</v>
      </c>
      <c r="N1883" s="22">
        <f t="shared" si="92"/>
        <v>4</v>
      </c>
    </row>
    <row r="1884" spans="1:14" x14ac:dyDescent="0.3">
      <c r="A1884" s="1">
        <v>4314342140</v>
      </c>
      <c r="B1884" s="62">
        <v>5</v>
      </c>
      <c r="C1884" s="33">
        <v>431408290</v>
      </c>
      <c r="D1884" s="14" t="s">
        <v>2691</v>
      </c>
      <c r="E1884" s="22" t="s">
        <v>6293</v>
      </c>
      <c r="F1884" s="1" t="s">
        <v>2581</v>
      </c>
      <c r="G1884" s="1" t="s">
        <v>148</v>
      </c>
      <c r="H1884" s="20">
        <v>24829</v>
      </c>
      <c r="I1884" s="1" t="s">
        <v>23</v>
      </c>
      <c r="J1884" s="14" t="s">
        <v>2692</v>
      </c>
      <c r="K1884" t="str">
        <f t="shared" si="90"/>
        <v>Renovatie SWW</v>
      </c>
      <c r="M1884" t="str">
        <f t="shared" si="91"/>
        <v>De Vleugels zorgcentrum</v>
      </c>
      <c r="N1884" s="22">
        <f t="shared" si="92"/>
        <v>5</v>
      </c>
    </row>
    <row r="1885" spans="1:14" x14ac:dyDescent="0.3">
      <c r="A1885" s="1">
        <v>4314342140</v>
      </c>
      <c r="B1885" s="62">
        <v>5</v>
      </c>
      <c r="C1885" s="33">
        <v>431408290</v>
      </c>
      <c r="D1885" s="14" t="s">
        <v>2691</v>
      </c>
      <c r="E1885" s="22" t="s">
        <v>6293</v>
      </c>
      <c r="F1885" s="1" t="s">
        <v>2581</v>
      </c>
      <c r="G1885" s="1" t="s">
        <v>56</v>
      </c>
      <c r="H1885" s="20">
        <v>17194.2</v>
      </c>
      <c r="I1885" s="1" t="s">
        <v>23</v>
      </c>
      <c r="J1885" s="14" t="s">
        <v>2693</v>
      </c>
      <c r="K1885" t="str">
        <f t="shared" si="90"/>
        <v>Overige</v>
      </c>
      <c r="M1885" t="str">
        <f t="shared" si="91"/>
        <v>De Vleugels zorgcentrum</v>
      </c>
      <c r="N1885" s="22">
        <f t="shared" si="92"/>
        <v>5</v>
      </c>
    </row>
    <row r="1886" spans="1:14" x14ac:dyDescent="0.3">
      <c r="A1886" s="1">
        <v>4314342140</v>
      </c>
      <c r="B1886" s="62">
        <v>7</v>
      </c>
      <c r="C1886" s="33">
        <v>431408290</v>
      </c>
      <c r="D1886" s="14" t="s">
        <v>2651</v>
      </c>
      <c r="E1886" s="22" t="s">
        <v>6293</v>
      </c>
      <c r="F1886" s="1" t="s">
        <v>2652</v>
      </c>
      <c r="G1886" s="1" t="s">
        <v>419</v>
      </c>
      <c r="H1886" s="20">
        <v>33150</v>
      </c>
      <c r="I1886" s="1" t="s">
        <v>57</v>
      </c>
      <c r="J1886" s="14" t="s">
        <v>2653</v>
      </c>
      <c r="K1886" t="str">
        <f t="shared" si="90"/>
        <v>Warmtepompen</v>
      </c>
      <c r="M1886" t="str">
        <f t="shared" si="91"/>
        <v>De Vleugels Wilgenerven 1 &amp; 2</v>
      </c>
      <c r="N1886" s="22">
        <f t="shared" si="92"/>
        <v>7</v>
      </c>
    </row>
    <row r="1887" spans="1:14" x14ac:dyDescent="0.3">
      <c r="A1887" s="1">
        <v>4314342140</v>
      </c>
      <c r="B1887" s="62">
        <v>7</v>
      </c>
      <c r="C1887" s="33">
        <v>431408290</v>
      </c>
      <c r="D1887" s="14" t="s">
        <v>2651</v>
      </c>
      <c r="E1887" s="22" t="s">
        <v>6293</v>
      </c>
      <c r="F1887" s="1" t="s">
        <v>2652</v>
      </c>
      <c r="G1887" s="1" t="s">
        <v>201</v>
      </c>
      <c r="H1887" s="20">
        <v>30728.898000000005</v>
      </c>
      <c r="I1887" s="1" t="s">
        <v>57</v>
      </c>
      <c r="J1887" s="14" t="s">
        <v>2656</v>
      </c>
      <c r="K1887" t="str">
        <f t="shared" si="90"/>
        <v>Schrijnwerkrenovatie</v>
      </c>
      <c r="M1887" t="str">
        <f t="shared" si="91"/>
        <v>De Vleugels Wilgenerven 1 &amp; 2</v>
      </c>
      <c r="N1887" s="22">
        <f t="shared" si="92"/>
        <v>7</v>
      </c>
    </row>
    <row r="1888" spans="1:14" x14ac:dyDescent="0.3">
      <c r="A1888" s="1">
        <v>4314342140</v>
      </c>
      <c r="B1888" s="62">
        <v>7</v>
      </c>
      <c r="C1888" s="33">
        <v>431408290</v>
      </c>
      <c r="D1888" s="14" t="s">
        <v>2651</v>
      </c>
      <c r="E1888" s="22" t="s">
        <v>6293</v>
      </c>
      <c r="F1888" s="1" t="s">
        <v>2652</v>
      </c>
      <c r="G1888" s="1" t="s">
        <v>195</v>
      </c>
      <c r="H1888" s="20">
        <v>26170.65</v>
      </c>
      <c r="I1888" s="1" t="s">
        <v>57</v>
      </c>
      <c r="J1888" s="14" t="s">
        <v>2659</v>
      </c>
      <c r="K1888" t="str">
        <f t="shared" si="90"/>
        <v>Dakisolatie</v>
      </c>
      <c r="M1888" t="str">
        <f t="shared" si="91"/>
        <v>De Vleugels Wilgenerven 1 &amp; 2</v>
      </c>
      <c r="N1888" s="22">
        <f t="shared" si="92"/>
        <v>7</v>
      </c>
    </row>
    <row r="1889" spans="1:14" x14ac:dyDescent="0.3">
      <c r="A1889" s="1">
        <v>4314342140</v>
      </c>
      <c r="B1889" s="62">
        <v>7</v>
      </c>
      <c r="C1889" s="33">
        <v>431408290</v>
      </c>
      <c r="D1889" s="14" t="s">
        <v>2651</v>
      </c>
      <c r="E1889" s="22" t="s">
        <v>6293</v>
      </c>
      <c r="F1889" s="1" t="s">
        <v>2652</v>
      </c>
      <c r="G1889" s="1" t="s">
        <v>210</v>
      </c>
      <c r="H1889" s="20">
        <v>12000</v>
      </c>
      <c r="I1889" s="1" t="s">
        <v>57</v>
      </c>
      <c r="J1889" s="14" t="s">
        <v>2664</v>
      </c>
      <c r="K1889" t="str">
        <f t="shared" si="90"/>
        <v>Stookplaatsrenovatie</v>
      </c>
      <c r="M1889" t="str">
        <f t="shared" si="91"/>
        <v>De Vleugels Wilgenerven 1 &amp; 2</v>
      </c>
      <c r="N1889" s="22">
        <f t="shared" si="92"/>
        <v>7</v>
      </c>
    </row>
    <row r="1890" spans="1:14" x14ac:dyDescent="0.3">
      <c r="A1890" s="1">
        <v>4314342140</v>
      </c>
      <c r="B1890" s="62">
        <v>7</v>
      </c>
      <c r="C1890" s="33">
        <v>431408290</v>
      </c>
      <c r="D1890" s="14" t="s">
        <v>2651</v>
      </c>
      <c r="E1890" s="22" t="s">
        <v>6293</v>
      </c>
      <c r="F1890" s="1" t="s">
        <v>2652</v>
      </c>
      <c r="G1890" s="1" t="s">
        <v>109</v>
      </c>
      <c r="H1890" s="20">
        <v>2400</v>
      </c>
      <c r="I1890" s="1" t="s">
        <v>57</v>
      </c>
      <c r="J1890" s="14" t="s">
        <v>2674</v>
      </c>
      <c r="K1890" t="str">
        <f t="shared" si="90"/>
        <v>Zonneboiler</v>
      </c>
      <c r="M1890" t="str">
        <f t="shared" si="91"/>
        <v>De Vleugels Wilgenerven 1 &amp; 2</v>
      </c>
      <c r="N1890" s="22">
        <f t="shared" si="92"/>
        <v>7</v>
      </c>
    </row>
    <row r="1891" spans="1:14" x14ac:dyDescent="0.3">
      <c r="A1891" s="1">
        <v>4314342140</v>
      </c>
      <c r="B1891" s="62">
        <v>7</v>
      </c>
      <c r="C1891" s="33">
        <v>431408290</v>
      </c>
      <c r="D1891" s="14" t="s">
        <v>2651</v>
      </c>
      <c r="E1891" s="22" t="s">
        <v>6293</v>
      </c>
      <c r="F1891" s="1" t="s">
        <v>2652</v>
      </c>
      <c r="G1891" s="1" t="s">
        <v>46</v>
      </c>
      <c r="H1891" s="20">
        <v>1800</v>
      </c>
      <c r="I1891" s="1" t="s">
        <v>57</v>
      </c>
      <c r="J1891" s="14" t="s">
        <v>2677</v>
      </c>
      <c r="K1891" t="str">
        <f t="shared" si="90"/>
        <v>Monitoring</v>
      </c>
      <c r="M1891" t="str">
        <f t="shared" si="91"/>
        <v>De Vleugels Wilgenerven 1 &amp; 2</v>
      </c>
      <c r="N1891" s="22">
        <f t="shared" si="92"/>
        <v>7</v>
      </c>
    </row>
    <row r="1892" spans="1:14" x14ac:dyDescent="0.3">
      <c r="A1892" s="1">
        <v>4314342140</v>
      </c>
      <c r="B1892" s="62">
        <v>7</v>
      </c>
      <c r="C1892" s="33">
        <v>431408290</v>
      </c>
      <c r="D1892" s="14" t="s">
        <v>2651</v>
      </c>
      <c r="E1892" s="22" t="s">
        <v>6293</v>
      </c>
      <c r="F1892" s="1" t="s">
        <v>2652</v>
      </c>
      <c r="G1892" s="1" t="s">
        <v>88</v>
      </c>
      <c r="H1892" s="20">
        <v>609</v>
      </c>
      <c r="I1892" s="1" t="s">
        <v>57</v>
      </c>
      <c r="J1892" s="14" t="s">
        <v>2678</v>
      </c>
      <c r="K1892" t="str">
        <f t="shared" si="90"/>
        <v>Vervangen pompen</v>
      </c>
      <c r="M1892" t="str">
        <f t="shared" si="91"/>
        <v>De Vleugels Wilgenerven 1 &amp; 2</v>
      </c>
      <c r="N1892" s="22">
        <f t="shared" si="92"/>
        <v>7</v>
      </c>
    </row>
    <row r="1893" spans="1:14" x14ac:dyDescent="0.3">
      <c r="A1893" s="1">
        <v>4314342140</v>
      </c>
      <c r="B1893" s="62">
        <v>7</v>
      </c>
      <c r="C1893" s="33">
        <v>431408290</v>
      </c>
      <c r="D1893" s="14" t="s">
        <v>2651</v>
      </c>
      <c r="E1893" s="22" t="s">
        <v>6293</v>
      </c>
      <c r="F1893" s="1" t="s">
        <v>2652</v>
      </c>
      <c r="G1893" s="1" t="s">
        <v>42</v>
      </c>
      <c r="H1893" s="20">
        <v>288</v>
      </c>
      <c r="I1893" s="1" t="s">
        <v>57</v>
      </c>
      <c r="J1893" s="14" t="s">
        <v>2682</v>
      </c>
      <c r="K1893" t="str">
        <f t="shared" si="90"/>
        <v>Isoleren pompen/kranen/hydraulica</v>
      </c>
      <c r="M1893" t="str">
        <f t="shared" si="91"/>
        <v>De Vleugels Wilgenerven 1 &amp; 2</v>
      </c>
      <c r="N1893" s="22">
        <f t="shared" si="92"/>
        <v>7</v>
      </c>
    </row>
    <row r="1894" spans="1:14" x14ac:dyDescent="0.3">
      <c r="A1894" s="1">
        <v>4314342140</v>
      </c>
      <c r="B1894" s="62">
        <v>7</v>
      </c>
      <c r="C1894" s="33">
        <v>431408290</v>
      </c>
      <c r="D1894" s="14" t="s">
        <v>2651</v>
      </c>
      <c r="E1894" s="22" t="s">
        <v>6293</v>
      </c>
      <c r="F1894" s="1" t="s">
        <v>2652</v>
      </c>
      <c r="G1894" s="1" t="s">
        <v>124</v>
      </c>
      <c r="H1894" s="20">
        <v>75</v>
      </c>
      <c r="I1894" s="1" t="s">
        <v>57</v>
      </c>
      <c r="J1894" s="14" t="s">
        <v>2686</v>
      </c>
      <c r="K1894" t="str">
        <f t="shared" si="90"/>
        <v>Sensibilisering</v>
      </c>
      <c r="M1894" t="str">
        <f t="shared" si="91"/>
        <v>De Vleugels Wilgenerven 1 &amp; 2</v>
      </c>
      <c r="N1894" s="22">
        <f t="shared" si="92"/>
        <v>7</v>
      </c>
    </row>
    <row r="1895" spans="1:14" x14ac:dyDescent="0.3">
      <c r="A1895" s="1">
        <v>4314342140</v>
      </c>
      <c r="B1895" s="62">
        <v>7</v>
      </c>
      <c r="C1895" s="33">
        <v>431408290</v>
      </c>
      <c r="D1895" s="14" t="s">
        <v>2651</v>
      </c>
      <c r="E1895" s="22" t="s">
        <v>6293</v>
      </c>
      <c r="F1895" s="1" t="s">
        <v>2652</v>
      </c>
      <c r="G1895" s="1" t="s">
        <v>56</v>
      </c>
      <c r="H1895" s="20">
        <v>38</v>
      </c>
      <c r="I1895" s="1" t="s">
        <v>57</v>
      </c>
      <c r="J1895" s="14" t="s">
        <v>2687</v>
      </c>
      <c r="K1895" t="str">
        <f t="shared" si="90"/>
        <v>Overige</v>
      </c>
      <c r="M1895" t="str">
        <f t="shared" si="91"/>
        <v>De Vleugels Wilgenerven 1 &amp; 2</v>
      </c>
      <c r="N1895" s="22">
        <f t="shared" si="92"/>
        <v>7</v>
      </c>
    </row>
    <row r="1896" spans="1:14" x14ac:dyDescent="0.3">
      <c r="A1896" s="1">
        <v>4314342140</v>
      </c>
      <c r="B1896" s="62">
        <v>7</v>
      </c>
      <c r="C1896" s="33">
        <v>431408290</v>
      </c>
      <c r="D1896" s="14" t="s">
        <v>2648</v>
      </c>
      <c r="E1896" s="22" t="s">
        <v>6293</v>
      </c>
      <c r="F1896" s="1" t="s">
        <v>2649</v>
      </c>
      <c r="G1896" s="1" t="s">
        <v>419</v>
      </c>
      <c r="H1896" s="20">
        <v>33150</v>
      </c>
      <c r="I1896" s="1" t="s">
        <v>57</v>
      </c>
      <c r="J1896" s="14" t="s">
        <v>2650</v>
      </c>
      <c r="K1896" t="str">
        <f t="shared" si="90"/>
        <v>Warmtepompen</v>
      </c>
      <c r="M1896" t="str">
        <f t="shared" si="91"/>
        <v>De Vleugels Wilgenerven 3 &amp; 4</v>
      </c>
      <c r="N1896" s="22">
        <f t="shared" si="92"/>
        <v>7</v>
      </c>
    </row>
    <row r="1897" spans="1:14" x14ac:dyDescent="0.3">
      <c r="A1897" s="1">
        <v>4314342140</v>
      </c>
      <c r="B1897" s="62">
        <v>7</v>
      </c>
      <c r="C1897" s="33">
        <v>431408290</v>
      </c>
      <c r="D1897" s="14" t="s">
        <v>2648</v>
      </c>
      <c r="E1897" s="22" t="s">
        <v>6293</v>
      </c>
      <c r="F1897" s="1" t="s">
        <v>2649</v>
      </c>
      <c r="G1897" s="1" t="s">
        <v>201</v>
      </c>
      <c r="H1897" s="20">
        <v>30728.898000000005</v>
      </c>
      <c r="I1897" s="1" t="s">
        <v>57</v>
      </c>
      <c r="J1897" s="14" t="s">
        <v>2655</v>
      </c>
      <c r="K1897" t="str">
        <f t="shared" si="90"/>
        <v>Schrijnwerkrenovatie</v>
      </c>
      <c r="M1897" t="str">
        <f t="shared" si="91"/>
        <v>De Vleugels Wilgenerven 3 &amp; 4</v>
      </c>
      <c r="N1897" s="22">
        <f t="shared" si="92"/>
        <v>7</v>
      </c>
    </row>
    <row r="1898" spans="1:14" x14ac:dyDescent="0.3">
      <c r="A1898" s="1">
        <v>4314342140</v>
      </c>
      <c r="B1898" s="62">
        <v>7</v>
      </c>
      <c r="C1898" s="33">
        <v>431408290</v>
      </c>
      <c r="D1898" s="14" t="s">
        <v>2648</v>
      </c>
      <c r="E1898" s="22" t="s">
        <v>6293</v>
      </c>
      <c r="F1898" s="1" t="s">
        <v>2649</v>
      </c>
      <c r="G1898" s="1" t="s">
        <v>195</v>
      </c>
      <c r="H1898" s="20">
        <v>26170.65</v>
      </c>
      <c r="I1898" s="1" t="s">
        <v>57</v>
      </c>
      <c r="J1898" s="14" t="s">
        <v>2658</v>
      </c>
      <c r="K1898" t="str">
        <f t="shared" si="90"/>
        <v>Dakisolatie</v>
      </c>
      <c r="M1898" t="str">
        <f t="shared" si="91"/>
        <v>De Vleugels Wilgenerven 3 &amp; 4</v>
      </c>
      <c r="N1898" s="22">
        <f t="shared" si="92"/>
        <v>7</v>
      </c>
    </row>
    <row r="1899" spans="1:14" x14ac:dyDescent="0.3">
      <c r="A1899" s="1">
        <v>4314342140</v>
      </c>
      <c r="B1899" s="62">
        <v>7</v>
      </c>
      <c r="C1899" s="33">
        <v>431408290</v>
      </c>
      <c r="D1899" s="14" t="s">
        <v>2648</v>
      </c>
      <c r="E1899" s="22" t="s">
        <v>6293</v>
      </c>
      <c r="F1899" s="1" t="s">
        <v>2649</v>
      </c>
      <c r="G1899" s="1" t="s">
        <v>210</v>
      </c>
      <c r="H1899" s="20">
        <v>12000</v>
      </c>
      <c r="I1899" s="1" t="s">
        <v>57</v>
      </c>
      <c r="J1899" s="14" t="s">
        <v>2663</v>
      </c>
      <c r="K1899" t="str">
        <f t="shared" si="90"/>
        <v>Stookplaatsrenovatie</v>
      </c>
      <c r="M1899" t="str">
        <f t="shared" si="91"/>
        <v>De Vleugels Wilgenerven 3 &amp; 4</v>
      </c>
      <c r="N1899" s="22">
        <f t="shared" si="92"/>
        <v>7</v>
      </c>
    </row>
    <row r="1900" spans="1:14" x14ac:dyDescent="0.3">
      <c r="A1900" s="1">
        <v>4314342140</v>
      </c>
      <c r="B1900" s="62">
        <v>7</v>
      </c>
      <c r="C1900" s="33">
        <v>431408290</v>
      </c>
      <c r="D1900" s="14" t="s">
        <v>2648</v>
      </c>
      <c r="E1900" s="22" t="s">
        <v>6293</v>
      </c>
      <c r="F1900" s="1" t="s">
        <v>2649</v>
      </c>
      <c r="G1900" s="1" t="s">
        <v>109</v>
      </c>
      <c r="H1900" s="20">
        <v>2400</v>
      </c>
      <c r="I1900" s="1" t="s">
        <v>57</v>
      </c>
      <c r="J1900" s="14" t="s">
        <v>2673</v>
      </c>
      <c r="K1900" t="str">
        <f t="shared" si="90"/>
        <v>Zonneboiler</v>
      </c>
      <c r="M1900" t="str">
        <f t="shared" si="91"/>
        <v>De Vleugels Wilgenerven 3 &amp; 4</v>
      </c>
      <c r="N1900" s="22">
        <f t="shared" si="92"/>
        <v>7</v>
      </c>
    </row>
    <row r="1901" spans="1:14" x14ac:dyDescent="0.3">
      <c r="A1901" s="1">
        <v>4314342140</v>
      </c>
      <c r="B1901" s="62">
        <v>7</v>
      </c>
      <c r="C1901" s="33">
        <v>431408290</v>
      </c>
      <c r="D1901" s="14" t="s">
        <v>2648</v>
      </c>
      <c r="E1901" s="22" t="s">
        <v>6293</v>
      </c>
      <c r="F1901" s="1" t="s">
        <v>2649</v>
      </c>
      <c r="G1901" s="1" t="s">
        <v>46</v>
      </c>
      <c r="H1901" s="20">
        <v>1800</v>
      </c>
      <c r="I1901" s="1" t="s">
        <v>57</v>
      </c>
      <c r="J1901" s="14" t="s">
        <v>2675</v>
      </c>
      <c r="K1901" t="str">
        <f t="shared" si="90"/>
        <v>Monitoring</v>
      </c>
      <c r="M1901" t="str">
        <f t="shared" si="91"/>
        <v>De Vleugels Wilgenerven 3 &amp; 4</v>
      </c>
      <c r="N1901" s="22">
        <f t="shared" si="92"/>
        <v>7</v>
      </c>
    </row>
    <row r="1902" spans="1:14" x14ac:dyDescent="0.3">
      <c r="A1902" s="1">
        <v>4314342140</v>
      </c>
      <c r="B1902" s="62">
        <v>7</v>
      </c>
      <c r="C1902" s="33">
        <v>431408290</v>
      </c>
      <c r="D1902" s="14" t="s">
        <v>2648</v>
      </c>
      <c r="E1902" s="22" t="s">
        <v>6293</v>
      </c>
      <c r="F1902" s="1" t="s">
        <v>2649</v>
      </c>
      <c r="G1902" s="1" t="s">
        <v>88</v>
      </c>
      <c r="H1902" s="20">
        <v>609</v>
      </c>
      <c r="I1902" s="1" t="s">
        <v>57</v>
      </c>
      <c r="J1902" s="14" t="s">
        <v>2679</v>
      </c>
      <c r="K1902" t="str">
        <f t="shared" si="90"/>
        <v>Vervangen pompen</v>
      </c>
      <c r="M1902" t="str">
        <f t="shared" si="91"/>
        <v>De Vleugels Wilgenerven 3 &amp; 4</v>
      </c>
      <c r="N1902" s="22">
        <f t="shared" si="92"/>
        <v>7</v>
      </c>
    </row>
    <row r="1903" spans="1:14" x14ac:dyDescent="0.3">
      <c r="A1903" s="1">
        <v>4314342140</v>
      </c>
      <c r="B1903" s="62">
        <v>7</v>
      </c>
      <c r="C1903" s="33">
        <v>431408290</v>
      </c>
      <c r="D1903" s="14" t="s">
        <v>2648</v>
      </c>
      <c r="E1903" s="22" t="s">
        <v>6293</v>
      </c>
      <c r="F1903" s="1" t="s">
        <v>2649</v>
      </c>
      <c r="G1903" s="1" t="s">
        <v>42</v>
      </c>
      <c r="H1903" s="20">
        <v>288</v>
      </c>
      <c r="I1903" s="1" t="s">
        <v>57</v>
      </c>
      <c r="J1903" s="14" t="s">
        <v>2683</v>
      </c>
      <c r="K1903" t="str">
        <f t="shared" si="90"/>
        <v>Isoleren pompen/kranen/hydraulica</v>
      </c>
      <c r="M1903" t="str">
        <f t="shared" si="91"/>
        <v>De Vleugels Wilgenerven 3 &amp; 4</v>
      </c>
      <c r="N1903" s="22">
        <f t="shared" si="92"/>
        <v>7</v>
      </c>
    </row>
    <row r="1904" spans="1:14" x14ac:dyDescent="0.3">
      <c r="A1904" s="1">
        <v>4314342140</v>
      </c>
      <c r="B1904" s="62">
        <v>7</v>
      </c>
      <c r="C1904" s="33">
        <v>431408290</v>
      </c>
      <c r="D1904" s="14" t="s">
        <v>2648</v>
      </c>
      <c r="E1904" s="22" t="s">
        <v>6293</v>
      </c>
      <c r="F1904" s="1" t="s">
        <v>2649</v>
      </c>
      <c r="G1904" s="1" t="s">
        <v>56</v>
      </c>
      <c r="H1904" s="20">
        <v>38</v>
      </c>
      <c r="I1904" s="1" t="s">
        <v>57</v>
      </c>
      <c r="J1904" s="14" t="s">
        <v>2688</v>
      </c>
      <c r="K1904" t="str">
        <f t="shared" si="90"/>
        <v>Overige</v>
      </c>
      <c r="M1904" t="str">
        <f t="shared" si="91"/>
        <v>De Vleugels Wilgenerven 3 &amp; 4</v>
      </c>
      <c r="N1904" s="22">
        <f t="shared" si="92"/>
        <v>7</v>
      </c>
    </row>
    <row r="1905" spans="1:14" x14ac:dyDescent="0.3">
      <c r="A1905" s="1">
        <v>4314342140</v>
      </c>
      <c r="B1905" s="62">
        <v>7</v>
      </c>
      <c r="C1905" s="33">
        <v>431408290</v>
      </c>
      <c r="D1905" s="14" t="s">
        <v>2645</v>
      </c>
      <c r="E1905" s="22" t="s">
        <v>6293</v>
      </c>
      <c r="F1905" s="1" t="s">
        <v>2646</v>
      </c>
      <c r="G1905" s="1" t="s">
        <v>419</v>
      </c>
      <c r="H1905" s="20">
        <v>33150</v>
      </c>
      <c r="I1905" s="1" t="s">
        <v>57</v>
      </c>
      <c r="J1905" s="14" t="s">
        <v>2647</v>
      </c>
      <c r="K1905" t="str">
        <f t="shared" si="90"/>
        <v>Warmtepompen</v>
      </c>
      <c r="M1905" t="str">
        <f t="shared" si="91"/>
        <v>De Vleugels Wilgenerven 5 &amp; 6</v>
      </c>
      <c r="N1905" s="22">
        <f t="shared" si="92"/>
        <v>7</v>
      </c>
    </row>
    <row r="1906" spans="1:14" x14ac:dyDescent="0.3">
      <c r="A1906" s="1">
        <v>4314342140</v>
      </c>
      <c r="B1906" s="62">
        <v>7</v>
      </c>
      <c r="C1906" s="33">
        <v>431408290</v>
      </c>
      <c r="D1906" s="14" t="s">
        <v>2645</v>
      </c>
      <c r="E1906" s="22" t="s">
        <v>6293</v>
      </c>
      <c r="F1906" s="1" t="s">
        <v>2646</v>
      </c>
      <c r="G1906" s="1" t="s">
        <v>201</v>
      </c>
      <c r="H1906" s="20">
        <v>30728.898000000005</v>
      </c>
      <c r="I1906" s="1" t="s">
        <v>57</v>
      </c>
      <c r="J1906" s="14" t="s">
        <v>2654</v>
      </c>
      <c r="K1906" t="str">
        <f t="shared" si="90"/>
        <v>Schrijnwerkrenovatie</v>
      </c>
      <c r="M1906" t="str">
        <f t="shared" si="91"/>
        <v>De Vleugels Wilgenerven 5 &amp; 6</v>
      </c>
      <c r="N1906" s="22">
        <f t="shared" si="92"/>
        <v>7</v>
      </c>
    </row>
    <row r="1907" spans="1:14" x14ac:dyDescent="0.3">
      <c r="A1907" s="1">
        <v>4314342140</v>
      </c>
      <c r="B1907" s="62">
        <v>7</v>
      </c>
      <c r="C1907" s="33">
        <v>431408290</v>
      </c>
      <c r="D1907" s="14" t="s">
        <v>2645</v>
      </c>
      <c r="E1907" s="22" t="s">
        <v>6293</v>
      </c>
      <c r="F1907" s="1" t="s">
        <v>2646</v>
      </c>
      <c r="G1907" s="1" t="s">
        <v>195</v>
      </c>
      <c r="H1907" s="20">
        <v>26170.65</v>
      </c>
      <c r="I1907" s="1" t="s">
        <v>57</v>
      </c>
      <c r="J1907" s="14" t="s">
        <v>2657</v>
      </c>
      <c r="K1907" t="str">
        <f t="shared" si="90"/>
        <v>Dakisolatie</v>
      </c>
      <c r="M1907" t="str">
        <f t="shared" si="91"/>
        <v>De Vleugels Wilgenerven 5 &amp; 6</v>
      </c>
      <c r="N1907" s="22">
        <f t="shared" si="92"/>
        <v>7</v>
      </c>
    </row>
    <row r="1908" spans="1:14" x14ac:dyDescent="0.3">
      <c r="A1908" s="1">
        <v>4314342140</v>
      </c>
      <c r="B1908" s="62">
        <v>7</v>
      </c>
      <c r="C1908" s="33">
        <v>431408290</v>
      </c>
      <c r="D1908" s="14" t="s">
        <v>2645</v>
      </c>
      <c r="E1908" s="22" t="s">
        <v>6293</v>
      </c>
      <c r="F1908" s="1" t="s">
        <v>2646</v>
      </c>
      <c r="G1908" s="1" t="s">
        <v>210</v>
      </c>
      <c r="H1908" s="20">
        <v>12000</v>
      </c>
      <c r="I1908" s="1" t="s">
        <v>57</v>
      </c>
      <c r="J1908" s="14" t="s">
        <v>2662</v>
      </c>
      <c r="K1908" t="str">
        <f t="shared" si="90"/>
        <v>Stookplaatsrenovatie</v>
      </c>
      <c r="M1908" t="str">
        <f t="shared" si="91"/>
        <v>De Vleugels Wilgenerven 5 &amp; 6</v>
      </c>
      <c r="N1908" s="22">
        <f t="shared" si="92"/>
        <v>7</v>
      </c>
    </row>
    <row r="1909" spans="1:14" x14ac:dyDescent="0.3">
      <c r="A1909" s="1">
        <v>4314342140</v>
      </c>
      <c r="B1909" s="62">
        <v>7</v>
      </c>
      <c r="C1909" s="33">
        <v>431408290</v>
      </c>
      <c r="D1909" s="14" t="s">
        <v>2645</v>
      </c>
      <c r="E1909" s="22" t="s">
        <v>6293</v>
      </c>
      <c r="F1909" s="1" t="s">
        <v>2646</v>
      </c>
      <c r="G1909" s="1" t="s">
        <v>109</v>
      </c>
      <c r="H1909" s="20">
        <v>2400</v>
      </c>
      <c r="I1909" s="1" t="s">
        <v>57</v>
      </c>
      <c r="J1909" s="14" t="s">
        <v>2672</v>
      </c>
      <c r="K1909" t="str">
        <f t="shared" si="90"/>
        <v>Zonneboiler</v>
      </c>
      <c r="M1909" t="str">
        <f t="shared" si="91"/>
        <v>De Vleugels Wilgenerven 5 &amp; 6</v>
      </c>
      <c r="N1909" s="22">
        <f t="shared" si="92"/>
        <v>7</v>
      </c>
    </row>
    <row r="1910" spans="1:14" x14ac:dyDescent="0.3">
      <c r="A1910" s="1">
        <v>4314342140</v>
      </c>
      <c r="B1910" s="62">
        <v>7</v>
      </c>
      <c r="C1910" s="33">
        <v>431408290</v>
      </c>
      <c r="D1910" s="14" t="s">
        <v>2645</v>
      </c>
      <c r="E1910" s="22" t="s">
        <v>6293</v>
      </c>
      <c r="F1910" s="1" t="s">
        <v>2646</v>
      </c>
      <c r="G1910" s="1" t="s">
        <v>46</v>
      </c>
      <c r="H1910" s="20">
        <v>1800</v>
      </c>
      <c r="I1910" s="1" t="s">
        <v>57</v>
      </c>
      <c r="J1910" s="14" t="s">
        <v>2676</v>
      </c>
      <c r="K1910" t="str">
        <f t="shared" si="90"/>
        <v>Monitoring</v>
      </c>
      <c r="M1910" t="str">
        <f t="shared" si="91"/>
        <v>De Vleugels Wilgenerven 5 &amp; 6</v>
      </c>
      <c r="N1910" s="22">
        <f t="shared" si="92"/>
        <v>7</v>
      </c>
    </row>
    <row r="1911" spans="1:14" x14ac:dyDescent="0.3">
      <c r="A1911" s="1">
        <v>4314342140</v>
      </c>
      <c r="B1911" s="62">
        <v>7</v>
      </c>
      <c r="C1911" s="33">
        <v>431408290</v>
      </c>
      <c r="D1911" s="14" t="s">
        <v>2645</v>
      </c>
      <c r="E1911" s="22" t="s">
        <v>6293</v>
      </c>
      <c r="F1911" s="1" t="s">
        <v>2646</v>
      </c>
      <c r="G1911" s="1" t="s">
        <v>88</v>
      </c>
      <c r="H1911" s="20">
        <v>469.5</v>
      </c>
      <c r="I1911" s="1" t="s">
        <v>57</v>
      </c>
      <c r="J1911" s="14" t="s">
        <v>2681</v>
      </c>
      <c r="K1911" t="str">
        <f t="shared" si="90"/>
        <v>Vervangen pompen</v>
      </c>
      <c r="M1911" t="str">
        <f t="shared" si="91"/>
        <v>De Vleugels Wilgenerven 5 &amp; 6</v>
      </c>
      <c r="N1911" s="22">
        <f t="shared" si="92"/>
        <v>7</v>
      </c>
    </row>
    <row r="1912" spans="1:14" x14ac:dyDescent="0.3">
      <c r="A1912" s="1">
        <v>4314342140</v>
      </c>
      <c r="B1912" s="62">
        <v>7</v>
      </c>
      <c r="C1912" s="33">
        <v>431408290</v>
      </c>
      <c r="D1912" s="14" t="s">
        <v>2645</v>
      </c>
      <c r="E1912" s="22" t="s">
        <v>6293</v>
      </c>
      <c r="F1912" s="1" t="s">
        <v>2646</v>
      </c>
      <c r="G1912" s="1" t="s">
        <v>42</v>
      </c>
      <c r="H1912" s="20">
        <v>288</v>
      </c>
      <c r="I1912" s="1" t="s">
        <v>57</v>
      </c>
      <c r="J1912" s="14" t="s">
        <v>2684</v>
      </c>
      <c r="K1912" t="str">
        <f t="shared" si="90"/>
        <v>Isoleren pompen/kranen/hydraulica</v>
      </c>
      <c r="M1912" t="str">
        <f t="shared" si="91"/>
        <v>De Vleugels Wilgenerven 5 &amp; 6</v>
      </c>
      <c r="N1912" s="22">
        <f t="shared" si="92"/>
        <v>7</v>
      </c>
    </row>
    <row r="1913" spans="1:14" x14ac:dyDescent="0.3">
      <c r="A1913" s="1">
        <v>4314342140</v>
      </c>
      <c r="B1913" s="62">
        <v>7</v>
      </c>
      <c r="C1913" s="33">
        <v>431408290</v>
      </c>
      <c r="D1913" s="14" t="s">
        <v>2645</v>
      </c>
      <c r="E1913" s="22" t="s">
        <v>6293</v>
      </c>
      <c r="F1913" s="1" t="s">
        <v>2646</v>
      </c>
      <c r="G1913" s="1" t="s">
        <v>56</v>
      </c>
      <c r="H1913" s="20">
        <v>38</v>
      </c>
      <c r="I1913" s="1" t="s">
        <v>57</v>
      </c>
      <c r="J1913" s="14" t="s">
        <v>2689</v>
      </c>
      <c r="K1913" t="str">
        <f t="shared" si="90"/>
        <v>Overige</v>
      </c>
      <c r="M1913" t="str">
        <f t="shared" si="91"/>
        <v>De Vleugels Wilgenerven 5 &amp; 6</v>
      </c>
      <c r="N1913" s="22">
        <f t="shared" si="92"/>
        <v>7</v>
      </c>
    </row>
    <row r="1914" spans="1:14" x14ac:dyDescent="0.3">
      <c r="A1914" s="1">
        <v>4314342140</v>
      </c>
      <c r="B1914" s="62">
        <v>7</v>
      </c>
      <c r="C1914" s="33">
        <v>431408290</v>
      </c>
      <c r="D1914" s="14" t="s">
        <v>2639</v>
      </c>
      <c r="E1914" s="22" t="s">
        <v>6293</v>
      </c>
      <c r="F1914" s="1" t="s">
        <v>2640</v>
      </c>
      <c r="G1914" s="1" t="s">
        <v>210</v>
      </c>
      <c r="H1914" s="20">
        <v>68760</v>
      </c>
      <c r="I1914" s="1" t="s">
        <v>23</v>
      </c>
      <c r="J1914" s="14" t="s">
        <v>2641</v>
      </c>
      <c r="K1914" t="str">
        <f t="shared" si="90"/>
        <v>Stookplaatsrenovatie</v>
      </c>
      <c r="M1914" t="str">
        <f t="shared" si="91"/>
        <v>De Vleugels Wilgenerven polyvalente zaal</v>
      </c>
      <c r="N1914" s="22">
        <f t="shared" si="92"/>
        <v>7</v>
      </c>
    </row>
    <row r="1915" spans="1:14" x14ac:dyDescent="0.3">
      <c r="A1915" s="1">
        <v>4314342140</v>
      </c>
      <c r="B1915" s="62">
        <v>7</v>
      </c>
      <c r="C1915" s="33">
        <v>431408290</v>
      </c>
      <c r="D1915" s="14" t="s">
        <v>2639</v>
      </c>
      <c r="E1915" s="22" t="s">
        <v>6293</v>
      </c>
      <c r="F1915" s="1" t="s">
        <v>2640</v>
      </c>
      <c r="G1915" s="1" t="s">
        <v>419</v>
      </c>
      <c r="H1915" s="20">
        <v>36900</v>
      </c>
      <c r="I1915" s="1" t="s">
        <v>23</v>
      </c>
      <c r="J1915" s="14" t="s">
        <v>2642</v>
      </c>
      <c r="K1915" t="str">
        <f t="shared" ref="K1915:K1978" si="93">G1915</f>
        <v>Warmtepompen</v>
      </c>
      <c r="M1915" t="str">
        <f t="shared" ref="M1915:M1978" si="94">F1915</f>
        <v>De Vleugels Wilgenerven polyvalente zaal</v>
      </c>
      <c r="N1915" s="22">
        <f t="shared" ref="N1915:N1978" si="95">B1915</f>
        <v>7</v>
      </c>
    </row>
    <row r="1916" spans="1:14" x14ac:dyDescent="0.3">
      <c r="A1916" s="1">
        <v>4314342140</v>
      </c>
      <c r="B1916" s="62">
        <v>7</v>
      </c>
      <c r="C1916" s="33">
        <v>431408290</v>
      </c>
      <c r="D1916" s="14" t="s">
        <v>2639</v>
      </c>
      <c r="E1916" s="22" t="s">
        <v>6293</v>
      </c>
      <c r="F1916" s="1" t="s">
        <v>2640</v>
      </c>
      <c r="G1916" s="1" t="s">
        <v>195</v>
      </c>
      <c r="H1916" s="20">
        <v>23883</v>
      </c>
      <c r="I1916" s="1" t="s">
        <v>23</v>
      </c>
      <c r="J1916" s="14" t="s">
        <v>2660</v>
      </c>
      <c r="K1916" t="str">
        <f t="shared" si="93"/>
        <v>Dakisolatie</v>
      </c>
      <c r="M1916" t="str">
        <f t="shared" si="94"/>
        <v>De Vleugels Wilgenerven polyvalente zaal</v>
      </c>
      <c r="N1916" s="22">
        <f t="shared" si="95"/>
        <v>7</v>
      </c>
    </row>
    <row r="1917" spans="1:14" x14ac:dyDescent="0.3">
      <c r="A1917" s="1">
        <v>4314342140</v>
      </c>
      <c r="B1917" s="62">
        <v>7</v>
      </c>
      <c r="C1917" s="33">
        <v>431408290</v>
      </c>
      <c r="D1917" s="14" t="s">
        <v>2639</v>
      </c>
      <c r="E1917" s="22" t="s">
        <v>6293</v>
      </c>
      <c r="F1917" s="1" t="s">
        <v>2640</v>
      </c>
      <c r="G1917" s="1" t="s">
        <v>210</v>
      </c>
      <c r="H1917" s="20">
        <v>13500</v>
      </c>
      <c r="I1917" s="1" t="s">
        <v>23</v>
      </c>
      <c r="J1917" s="14" t="s">
        <v>2661</v>
      </c>
      <c r="K1917" t="str">
        <f t="shared" si="93"/>
        <v>Stookplaatsrenovatie</v>
      </c>
      <c r="M1917" t="str">
        <f t="shared" si="94"/>
        <v>De Vleugels Wilgenerven polyvalente zaal</v>
      </c>
      <c r="N1917" s="22">
        <f t="shared" si="95"/>
        <v>7</v>
      </c>
    </row>
    <row r="1918" spans="1:14" x14ac:dyDescent="0.3">
      <c r="A1918" s="1">
        <v>4314342140</v>
      </c>
      <c r="B1918" s="62">
        <v>7</v>
      </c>
      <c r="C1918" s="33">
        <v>431408290</v>
      </c>
      <c r="D1918" s="14" t="s">
        <v>2639</v>
      </c>
      <c r="E1918" s="22" t="s">
        <v>6293</v>
      </c>
      <c r="F1918" s="1" t="s">
        <v>2640</v>
      </c>
      <c r="G1918" s="1" t="s">
        <v>46</v>
      </c>
      <c r="H1918" s="20">
        <v>3600</v>
      </c>
      <c r="I1918" s="1" t="s">
        <v>23</v>
      </c>
      <c r="J1918" s="14" t="s">
        <v>2669</v>
      </c>
      <c r="K1918" t="str">
        <f t="shared" si="93"/>
        <v>Monitoring</v>
      </c>
      <c r="M1918" t="str">
        <f t="shared" si="94"/>
        <v>De Vleugels Wilgenerven polyvalente zaal</v>
      </c>
      <c r="N1918" s="22">
        <f t="shared" si="95"/>
        <v>7</v>
      </c>
    </row>
    <row r="1919" spans="1:14" x14ac:dyDescent="0.3">
      <c r="A1919" s="1">
        <v>4314342140</v>
      </c>
      <c r="B1919" s="62">
        <v>7</v>
      </c>
      <c r="C1919" s="33">
        <v>431408290</v>
      </c>
      <c r="D1919" s="14" t="s">
        <v>2639</v>
      </c>
      <c r="E1919" s="22" t="s">
        <v>6293</v>
      </c>
      <c r="F1919" s="1" t="s">
        <v>2640</v>
      </c>
      <c r="G1919" s="1" t="s">
        <v>56</v>
      </c>
      <c r="H1919" s="20">
        <v>38</v>
      </c>
      <c r="I1919" s="1" t="s">
        <v>23</v>
      </c>
      <c r="J1919" s="14" t="s">
        <v>2690</v>
      </c>
      <c r="K1919" t="str">
        <f t="shared" si="93"/>
        <v>Overige</v>
      </c>
      <c r="M1919" t="str">
        <f t="shared" si="94"/>
        <v>De Vleugels Wilgenerven polyvalente zaal</v>
      </c>
      <c r="N1919" s="22">
        <f t="shared" si="95"/>
        <v>7</v>
      </c>
    </row>
    <row r="1920" spans="1:14" x14ac:dyDescent="0.3">
      <c r="A1920" s="1">
        <v>4314342140</v>
      </c>
      <c r="B1920" s="62">
        <v>7</v>
      </c>
      <c r="C1920" s="33">
        <v>431408290</v>
      </c>
      <c r="D1920" s="14" t="s">
        <v>2643</v>
      </c>
      <c r="E1920" s="22" t="s">
        <v>6293</v>
      </c>
      <c r="F1920" s="1" t="s">
        <v>2581</v>
      </c>
      <c r="G1920" s="1" t="s">
        <v>56</v>
      </c>
      <c r="H1920" s="20">
        <v>34800</v>
      </c>
      <c r="I1920" s="1" t="s">
        <v>23</v>
      </c>
      <c r="J1920" s="14" t="s">
        <v>2644</v>
      </c>
      <c r="K1920" t="str">
        <f t="shared" si="93"/>
        <v>Overige</v>
      </c>
      <c r="M1920" t="str">
        <f t="shared" si="94"/>
        <v>De Vleugels zorgcentrum</v>
      </c>
      <c r="N1920" s="22">
        <f t="shared" si="95"/>
        <v>7</v>
      </c>
    </row>
    <row r="1921" spans="1:14" x14ac:dyDescent="0.3">
      <c r="A1921" s="1">
        <v>4314342140</v>
      </c>
      <c r="B1921" s="62">
        <v>7</v>
      </c>
      <c r="C1921" s="33">
        <v>431408290</v>
      </c>
      <c r="D1921" s="14" t="s">
        <v>2665</v>
      </c>
      <c r="E1921" s="22" t="s">
        <v>6293</v>
      </c>
      <c r="F1921" s="1" t="s">
        <v>2666</v>
      </c>
      <c r="G1921" s="1" t="s">
        <v>201</v>
      </c>
      <c r="H1921" s="20">
        <v>4388.8499999999995</v>
      </c>
      <c r="I1921" s="1" t="s">
        <v>23</v>
      </c>
      <c r="J1921" s="14" t="s">
        <v>2667</v>
      </c>
      <c r="K1921" t="str">
        <f t="shared" si="93"/>
        <v>Schrijnwerkrenovatie</v>
      </c>
      <c r="M1921" t="str">
        <f t="shared" si="94"/>
        <v>De Vleugels, Oostduinkerke</v>
      </c>
      <c r="N1921" s="22">
        <f t="shared" si="95"/>
        <v>7</v>
      </c>
    </row>
    <row r="1922" spans="1:14" x14ac:dyDescent="0.3">
      <c r="A1922" s="1">
        <v>4314342140</v>
      </c>
      <c r="B1922" s="62">
        <v>7</v>
      </c>
      <c r="C1922" s="33">
        <v>431408290</v>
      </c>
      <c r="D1922" s="14" t="s">
        <v>2665</v>
      </c>
      <c r="E1922" s="22" t="s">
        <v>6293</v>
      </c>
      <c r="F1922" s="1" t="s">
        <v>2666</v>
      </c>
      <c r="G1922" s="1" t="s">
        <v>199</v>
      </c>
      <c r="H1922" s="20">
        <v>3935.9999999999995</v>
      </c>
      <c r="I1922" s="1" t="s">
        <v>23</v>
      </c>
      <c r="J1922" s="14" t="s">
        <v>2668</v>
      </c>
      <c r="K1922" t="str">
        <f t="shared" si="93"/>
        <v>Vloerisolatie</v>
      </c>
      <c r="M1922" t="str">
        <f t="shared" si="94"/>
        <v>De Vleugels, Oostduinkerke</v>
      </c>
      <c r="N1922" s="22">
        <f t="shared" si="95"/>
        <v>7</v>
      </c>
    </row>
    <row r="1923" spans="1:14" x14ac:dyDescent="0.3">
      <c r="A1923" s="1">
        <v>4314342140</v>
      </c>
      <c r="B1923" s="62">
        <v>7</v>
      </c>
      <c r="C1923" s="33">
        <v>431408290</v>
      </c>
      <c r="D1923" s="14" t="s">
        <v>2665</v>
      </c>
      <c r="E1923" s="22" t="s">
        <v>6293</v>
      </c>
      <c r="F1923" s="1" t="s">
        <v>2666</v>
      </c>
      <c r="G1923" s="1" t="s">
        <v>210</v>
      </c>
      <c r="H1923" s="20">
        <v>3411.6</v>
      </c>
      <c r="I1923" s="1" t="s">
        <v>23</v>
      </c>
      <c r="J1923" s="14" t="s">
        <v>2670</v>
      </c>
      <c r="K1923" t="str">
        <f t="shared" si="93"/>
        <v>Stookplaatsrenovatie</v>
      </c>
      <c r="M1923" t="str">
        <f t="shared" si="94"/>
        <v>De Vleugels, Oostduinkerke</v>
      </c>
      <c r="N1923" s="22">
        <f t="shared" si="95"/>
        <v>7</v>
      </c>
    </row>
    <row r="1924" spans="1:14" x14ac:dyDescent="0.3">
      <c r="A1924" s="1">
        <v>4314342140</v>
      </c>
      <c r="B1924" s="62">
        <v>7</v>
      </c>
      <c r="C1924" s="33">
        <v>431408290</v>
      </c>
      <c r="D1924" s="14" t="s">
        <v>2665</v>
      </c>
      <c r="E1924" s="22" t="s">
        <v>6293</v>
      </c>
      <c r="F1924" s="1" t="s">
        <v>2666</v>
      </c>
      <c r="G1924" s="1" t="s">
        <v>109</v>
      </c>
      <c r="H1924" s="20">
        <v>3000</v>
      </c>
      <c r="I1924" s="1" t="s">
        <v>23</v>
      </c>
      <c r="J1924" s="14" t="s">
        <v>2671</v>
      </c>
      <c r="K1924" t="str">
        <f t="shared" si="93"/>
        <v>Zonneboiler</v>
      </c>
      <c r="M1924" t="str">
        <f t="shared" si="94"/>
        <v>De Vleugels, Oostduinkerke</v>
      </c>
      <c r="N1924" s="22">
        <f t="shared" si="95"/>
        <v>7</v>
      </c>
    </row>
    <row r="1925" spans="1:14" x14ac:dyDescent="0.3">
      <c r="A1925" s="1">
        <v>4314342140</v>
      </c>
      <c r="B1925" s="62">
        <v>7</v>
      </c>
      <c r="C1925" s="33">
        <v>431408290</v>
      </c>
      <c r="D1925" s="14" t="s">
        <v>2665</v>
      </c>
      <c r="E1925" s="22" t="s">
        <v>6293</v>
      </c>
      <c r="F1925" s="1" t="s">
        <v>2666</v>
      </c>
      <c r="G1925" s="1" t="s">
        <v>42</v>
      </c>
      <c r="H1925" s="20">
        <v>590</v>
      </c>
      <c r="I1925" s="1" t="s">
        <v>23</v>
      </c>
      <c r="J1925" s="14" t="s">
        <v>2680</v>
      </c>
      <c r="K1925" t="str">
        <f t="shared" si="93"/>
        <v>Isoleren pompen/kranen/hydraulica</v>
      </c>
      <c r="M1925" t="str">
        <f t="shared" si="94"/>
        <v>De Vleugels, Oostduinkerke</v>
      </c>
      <c r="N1925" s="22">
        <f t="shared" si="95"/>
        <v>7</v>
      </c>
    </row>
    <row r="1926" spans="1:14" x14ac:dyDescent="0.3">
      <c r="A1926" s="1">
        <v>4314342140</v>
      </c>
      <c r="B1926" s="62">
        <v>7</v>
      </c>
      <c r="C1926" s="33">
        <v>431408290</v>
      </c>
      <c r="D1926" s="14" t="s">
        <v>2665</v>
      </c>
      <c r="E1926" s="22" t="s">
        <v>6293</v>
      </c>
      <c r="F1926" s="1" t="s">
        <v>2666</v>
      </c>
      <c r="G1926" s="1" t="s">
        <v>46</v>
      </c>
      <c r="H1926" s="20">
        <v>180</v>
      </c>
      <c r="I1926" s="1" t="s">
        <v>23</v>
      </c>
      <c r="J1926" s="14" t="s">
        <v>2685</v>
      </c>
      <c r="K1926" t="str">
        <f t="shared" si="93"/>
        <v>Monitoring</v>
      </c>
      <c r="M1926" t="str">
        <f t="shared" si="94"/>
        <v>De Vleugels, Oostduinkerke</v>
      </c>
      <c r="N1926" s="22">
        <f t="shared" si="95"/>
        <v>7</v>
      </c>
    </row>
    <row r="1927" spans="1:14" x14ac:dyDescent="0.3">
      <c r="A1927" s="1">
        <v>4314342140</v>
      </c>
      <c r="B1927" s="62">
        <v>10</v>
      </c>
      <c r="C1927" s="33">
        <v>431408290</v>
      </c>
      <c r="D1927" s="14" t="s">
        <v>2637</v>
      </c>
      <c r="E1927" s="22" t="s">
        <v>6293</v>
      </c>
      <c r="F1927" s="1" t="s">
        <v>2581</v>
      </c>
      <c r="G1927" s="1" t="s">
        <v>56</v>
      </c>
      <c r="H1927" s="20">
        <v>11343</v>
      </c>
      <c r="I1927" s="1" t="s">
        <v>23</v>
      </c>
      <c r="J1927" s="14" t="s">
        <v>2638</v>
      </c>
      <c r="K1927" t="str">
        <f t="shared" si="93"/>
        <v>Overige</v>
      </c>
      <c r="M1927" t="str">
        <f t="shared" si="94"/>
        <v>De Vleugels zorgcentrum</v>
      </c>
      <c r="N1927" s="22">
        <f t="shared" si="95"/>
        <v>10</v>
      </c>
    </row>
    <row r="1928" spans="1:14" x14ac:dyDescent="0.3">
      <c r="A1928" s="1">
        <v>4314342140</v>
      </c>
      <c r="B1928" s="62">
        <v>12</v>
      </c>
      <c r="C1928" s="33">
        <v>431408290</v>
      </c>
      <c r="D1928" s="14" t="s">
        <v>2594</v>
      </c>
      <c r="E1928" s="22" t="s">
        <v>6293</v>
      </c>
      <c r="F1928" s="1" t="s">
        <v>2595</v>
      </c>
      <c r="G1928" s="1" t="s">
        <v>190</v>
      </c>
      <c r="H1928" s="20">
        <v>33000</v>
      </c>
      <c r="I1928" s="1" t="s">
        <v>23</v>
      </c>
      <c r="J1928" s="20" t="s">
        <v>2596</v>
      </c>
      <c r="K1928" t="str">
        <f t="shared" si="93"/>
        <v>Warmtepompen en koeling</v>
      </c>
      <c r="M1928" t="str">
        <f t="shared" si="94"/>
        <v>Camino</v>
      </c>
      <c r="N1928" s="22">
        <f t="shared" si="95"/>
        <v>12</v>
      </c>
    </row>
    <row r="1929" spans="1:14" x14ac:dyDescent="0.3">
      <c r="A1929" s="1">
        <v>4314342140</v>
      </c>
      <c r="B1929" s="62">
        <v>12</v>
      </c>
      <c r="C1929" s="33">
        <v>431408290</v>
      </c>
      <c r="D1929" s="14" t="s">
        <v>2614</v>
      </c>
      <c r="E1929" s="22" t="s">
        <v>6293</v>
      </c>
      <c r="F1929" s="1" t="s">
        <v>2615</v>
      </c>
      <c r="G1929" s="1" t="s">
        <v>192</v>
      </c>
      <c r="H1929" s="20">
        <v>5760</v>
      </c>
      <c r="I1929" s="1" t="s">
        <v>23</v>
      </c>
      <c r="J1929" s="20" t="s">
        <v>2616</v>
      </c>
      <c r="K1929" t="str">
        <f t="shared" si="93"/>
        <v>Buitengevel</v>
      </c>
      <c r="M1929" t="str">
        <f t="shared" si="94"/>
        <v>Hippo</v>
      </c>
      <c r="N1929" s="22">
        <f t="shared" si="95"/>
        <v>12</v>
      </c>
    </row>
    <row r="1930" spans="1:14" x14ac:dyDescent="0.3">
      <c r="A1930" s="1">
        <v>4314342140</v>
      </c>
      <c r="B1930" s="62">
        <v>12</v>
      </c>
      <c r="C1930" s="33">
        <v>431408290</v>
      </c>
      <c r="D1930" s="14" t="s">
        <v>2624</v>
      </c>
      <c r="E1930" s="22" t="s">
        <v>6293</v>
      </c>
      <c r="F1930" s="1" t="s">
        <v>2625</v>
      </c>
      <c r="G1930" s="1" t="s">
        <v>190</v>
      </c>
      <c r="H1930" s="20">
        <v>2700</v>
      </c>
      <c r="I1930" s="1" t="s">
        <v>23</v>
      </c>
      <c r="J1930" s="20" t="s">
        <v>2626</v>
      </c>
      <c r="K1930" t="str">
        <f t="shared" si="93"/>
        <v>Warmtepompen en koeling</v>
      </c>
      <c r="M1930" t="str">
        <f t="shared" si="94"/>
        <v>Hofstee</v>
      </c>
      <c r="N1930" s="22">
        <f t="shared" si="95"/>
        <v>12</v>
      </c>
    </row>
    <row r="1931" spans="1:14" x14ac:dyDescent="0.3">
      <c r="A1931" s="1">
        <v>4314342140</v>
      </c>
      <c r="B1931" s="62">
        <v>12</v>
      </c>
      <c r="C1931" s="33">
        <v>431408290</v>
      </c>
      <c r="D1931" s="14" t="s">
        <v>2599</v>
      </c>
      <c r="E1931" s="22" t="s">
        <v>6293</v>
      </c>
      <c r="F1931" s="1" t="s">
        <v>2600</v>
      </c>
      <c r="G1931" s="1" t="s">
        <v>190</v>
      </c>
      <c r="H1931" s="20">
        <v>24000</v>
      </c>
      <c r="I1931" s="1" t="s">
        <v>23</v>
      </c>
      <c r="J1931" s="20" t="s">
        <v>2601</v>
      </c>
      <c r="K1931" t="str">
        <f t="shared" si="93"/>
        <v>Warmtepompen en koeling</v>
      </c>
      <c r="M1931" t="str">
        <f t="shared" si="94"/>
        <v>Horizon</v>
      </c>
      <c r="N1931" s="22">
        <f t="shared" si="95"/>
        <v>12</v>
      </c>
    </row>
    <row r="1932" spans="1:14" x14ac:dyDescent="0.3">
      <c r="A1932" s="1">
        <v>4314342140</v>
      </c>
      <c r="B1932" s="62">
        <v>12</v>
      </c>
      <c r="C1932" s="33">
        <v>431408290</v>
      </c>
      <c r="D1932" s="14" t="s">
        <v>2599</v>
      </c>
      <c r="E1932" s="22" t="s">
        <v>6293</v>
      </c>
      <c r="F1932" s="1" t="s">
        <v>2600</v>
      </c>
      <c r="G1932" s="1" t="s">
        <v>109</v>
      </c>
      <c r="H1932" s="20">
        <v>7439</v>
      </c>
      <c r="I1932" s="1" t="s">
        <v>23</v>
      </c>
      <c r="J1932" s="20" t="s">
        <v>2613</v>
      </c>
      <c r="K1932" t="str">
        <f t="shared" si="93"/>
        <v>Zonneboiler</v>
      </c>
      <c r="M1932" t="str">
        <f t="shared" si="94"/>
        <v>Horizon</v>
      </c>
      <c r="N1932" s="22">
        <f t="shared" si="95"/>
        <v>12</v>
      </c>
    </row>
    <row r="1933" spans="1:14" x14ac:dyDescent="0.3">
      <c r="A1933" s="1">
        <v>4314342140</v>
      </c>
      <c r="B1933" s="62">
        <v>12</v>
      </c>
      <c r="C1933" s="33">
        <v>431408290</v>
      </c>
      <c r="D1933" s="14" t="s">
        <v>2627</v>
      </c>
      <c r="E1933" s="22" t="s">
        <v>6293</v>
      </c>
      <c r="F1933" s="1" t="s">
        <v>2628</v>
      </c>
      <c r="G1933" s="1" t="s">
        <v>190</v>
      </c>
      <c r="H1933" s="20">
        <v>2400</v>
      </c>
      <c r="I1933" s="1" t="s">
        <v>23</v>
      </c>
      <c r="J1933" s="20" t="s">
        <v>2629</v>
      </c>
      <c r="K1933" t="str">
        <f t="shared" si="93"/>
        <v>Warmtepompen en koeling</v>
      </c>
      <c r="M1933" t="str">
        <f t="shared" si="94"/>
        <v>Klerkenhof</v>
      </c>
      <c r="N1933" s="22">
        <f t="shared" si="95"/>
        <v>12</v>
      </c>
    </row>
    <row r="1934" spans="1:14" x14ac:dyDescent="0.3">
      <c r="A1934" s="1">
        <v>4314342140</v>
      </c>
      <c r="B1934" s="62">
        <v>12</v>
      </c>
      <c r="C1934" s="33">
        <v>431408290</v>
      </c>
      <c r="D1934" s="14" t="s">
        <v>2634</v>
      </c>
      <c r="E1934" s="22" t="s">
        <v>6293</v>
      </c>
      <c r="F1934" s="1" t="s">
        <v>2635</v>
      </c>
      <c r="G1934" s="1" t="s">
        <v>46</v>
      </c>
      <c r="H1934" s="20">
        <v>1182</v>
      </c>
      <c r="I1934" s="1" t="s">
        <v>23</v>
      </c>
      <c r="J1934" s="14" t="s">
        <v>2636</v>
      </c>
      <c r="K1934" t="str">
        <f t="shared" si="93"/>
        <v>Monitoring</v>
      </c>
      <c r="M1934" t="str">
        <f t="shared" si="94"/>
        <v>Kubus</v>
      </c>
      <c r="N1934" s="22">
        <f t="shared" si="95"/>
        <v>12</v>
      </c>
    </row>
    <row r="1935" spans="1:14" x14ac:dyDescent="0.3">
      <c r="A1935" s="1">
        <v>4314342140</v>
      </c>
      <c r="B1935" s="62">
        <v>12</v>
      </c>
      <c r="C1935" s="33">
        <v>431408290</v>
      </c>
      <c r="D1935" s="14" t="s">
        <v>2605</v>
      </c>
      <c r="E1935" s="22" t="s">
        <v>6293</v>
      </c>
      <c r="F1935" s="1" t="s">
        <v>2606</v>
      </c>
      <c r="G1935" s="1" t="s">
        <v>190</v>
      </c>
      <c r="H1935" s="20">
        <v>12000</v>
      </c>
      <c r="I1935" s="1" t="s">
        <v>23</v>
      </c>
      <c r="J1935" s="20" t="s">
        <v>2607</v>
      </c>
      <c r="K1935" t="str">
        <f t="shared" si="93"/>
        <v>Warmtepompen en koeling</v>
      </c>
      <c r="M1935" t="str">
        <f t="shared" si="94"/>
        <v>Linde</v>
      </c>
      <c r="N1935" s="22">
        <f t="shared" si="95"/>
        <v>12</v>
      </c>
    </row>
    <row r="1936" spans="1:14" x14ac:dyDescent="0.3">
      <c r="A1936" s="1">
        <v>4314342140</v>
      </c>
      <c r="B1936" s="62">
        <v>12</v>
      </c>
      <c r="C1936" s="33">
        <v>431408290</v>
      </c>
      <c r="D1936" s="14" t="s">
        <v>2602</v>
      </c>
      <c r="E1936" s="22" t="s">
        <v>6293</v>
      </c>
      <c r="F1936" s="1" t="s">
        <v>2603</v>
      </c>
      <c r="G1936" s="1" t="s">
        <v>56</v>
      </c>
      <c r="H1936" s="20">
        <v>15000</v>
      </c>
      <c r="I1936" s="1" t="s">
        <v>23</v>
      </c>
      <c r="J1936" s="20" t="s">
        <v>2604</v>
      </c>
      <c r="K1936" t="str">
        <f t="shared" si="93"/>
        <v>Overige</v>
      </c>
      <c r="M1936" t="str">
        <f t="shared" si="94"/>
        <v>Link</v>
      </c>
      <c r="N1936" s="22">
        <f t="shared" si="95"/>
        <v>12</v>
      </c>
    </row>
    <row r="1937" spans="1:14" x14ac:dyDescent="0.3">
      <c r="A1937" s="1">
        <v>4314342140</v>
      </c>
      <c r="B1937" s="62">
        <v>12</v>
      </c>
      <c r="C1937" s="33">
        <v>431408290</v>
      </c>
      <c r="D1937" s="14" t="s">
        <v>2602</v>
      </c>
      <c r="E1937" s="22" t="s">
        <v>6293</v>
      </c>
      <c r="F1937" s="1" t="s">
        <v>2603</v>
      </c>
      <c r="G1937" s="1" t="s">
        <v>190</v>
      </c>
      <c r="H1937" s="20">
        <v>9000</v>
      </c>
      <c r="I1937" s="1" t="s">
        <v>23</v>
      </c>
      <c r="J1937" s="20" t="s">
        <v>2610</v>
      </c>
      <c r="K1937" t="str">
        <f t="shared" si="93"/>
        <v>Warmtepompen en koeling</v>
      </c>
      <c r="M1937" t="str">
        <f t="shared" si="94"/>
        <v>Link</v>
      </c>
      <c r="N1937" s="22">
        <f t="shared" si="95"/>
        <v>12</v>
      </c>
    </row>
    <row r="1938" spans="1:14" x14ac:dyDescent="0.3">
      <c r="A1938" s="1">
        <v>4314342140</v>
      </c>
      <c r="B1938" s="62">
        <v>12</v>
      </c>
      <c r="C1938" s="33">
        <v>431408290</v>
      </c>
      <c r="D1938" s="14" t="s">
        <v>2586</v>
      </c>
      <c r="E1938" s="22" t="s">
        <v>6293</v>
      </c>
      <c r="F1938" s="1" t="s">
        <v>2587</v>
      </c>
      <c r="G1938" s="1" t="s">
        <v>190</v>
      </c>
      <c r="H1938" s="20">
        <v>48000</v>
      </c>
      <c r="I1938" s="1" t="s">
        <v>23</v>
      </c>
      <c r="J1938" s="20" t="s">
        <v>2588</v>
      </c>
      <c r="K1938" t="str">
        <f t="shared" si="93"/>
        <v>Warmtepompen en koeling</v>
      </c>
      <c r="M1938" t="str">
        <f t="shared" si="94"/>
        <v>Schakel</v>
      </c>
      <c r="N1938" s="22">
        <f t="shared" si="95"/>
        <v>12</v>
      </c>
    </row>
    <row r="1939" spans="1:14" x14ac:dyDescent="0.3">
      <c r="A1939" s="1">
        <v>4314342140</v>
      </c>
      <c r="B1939" s="62">
        <v>12</v>
      </c>
      <c r="C1939" s="33">
        <v>431408290</v>
      </c>
      <c r="D1939" s="14" t="s">
        <v>2586</v>
      </c>
      <c r="E1939" s="22" t="s">
        <v>6293</v>
      </c>
      <c r="F1939" s="1" t="s">
        <v>2587</v>
      </c>
      <c r="G1939" s="1" t="s">
        <v>190</v>
      </c>
      <c r="H1939" s="20">
        <v>44100</v>
      </c>
      <c r="I1939" s="1" t="s">
        <v>23</v>
      </c>
      <c r="J1939" s="20" t="s">
        <v>2589</v>
      </c>
      <c r="K1939" t="str">
        <f t="shared" si="93"/>
        <v>Warmtepompen en koeling</v>
      </c>
      <c r="M1939" t="str">
        <f t="shared" si="94"/>
        <v>Schakel</v>
      </c>
      <c r="N1939" s="22">
        <f t="shared" si="95"/>
        <v>12</v>
      </c>
    </row>
    <row r="1940" spans="1:14" x14ac:dyDescent="0.3">
      <c r="A1940" s="1">
        <v>4314342140</v>
      </c>
      <c r="B1940" s="62">
        <v>12</v>
      </c>
      <c r="C1940" s="33">
        <v>431408290</v>
      </c>
      <c r="D1940" s="14" t="s">
        <v>2586</v>
      </c>
      <c r="E1940" s="22" t="s">
        <v>6293</v>
      </c>
      <c r="F1940" s="1" t="s">
        <v>2587</v>
      </c>
      <c r="G1940" s="1" t="s">
        <v>190</v>
      </c>
      <c r="H1940" s="20">
        <v>44100</v>
      </c>
      <c r="I1940" s="1" t="s">
        <v>23</v>
      </c>
      <c r="J1940" s="20" t="s">
        <v>2590</v>
      </c>
      <c r="K1940" t="str">
        <f t="shared" si="93"/>
        <v>Warmtepompen en koeling</v>
      </c>
      <c r="M1940" t="str">
        <f t="shared" si="94"/>
        <v>Schakel</v>
      </c>
      <c r="N1940" s="22">
        <f t="shared" si="95"/>
        <v>12</v>
      </c>
    </row>
    <row r="1941" spans="1:14" x14ac:dyDescent="0.3">
      <c r="A1941" s="1">
        <v>4314342140</v>
      </c>
      <c r="B1941" s="62">
        <v>12</v>
      </c>
      <c r="C1941" s="33">
        <v>431408290</v>
      </c>
      <c r="D1941" s="14" t="s">
        <v>2586</v>
      </c>
      <c r="E1941" s="22" t="s">
        <v>6293</v>
      </c>
      <c r="F1941" s="1" t="s">
        <v>2587</v>
      </c>
      <c r="G1941" s="1" t="s">
        <v>190</v>
      </c>
      <c r="H1941" s="20">
        <v>3900</v>
      </c>
      <c r="I1941" s="1" t="s">
        <v>23</v>
      </c>
      <c r="J1941" s="20" t="s">
        <v>2620</v>
      </c>
      <c r="K1941" t="str">
        <f t="shared" si="93"/>
        <v>Warmtepompen en koeling</v>
      </c>
      <c r="M1941" t="str">
        <f t="shared" si="94"/>
        <v>Schakel</v>
      </c>
      <c r="N1941" s="22">
        <f t="shared" si="95"/>
        <v>12</v>
      </c>
    </row>
    <row r="1942" spans="1:14" x14ac:dyDescent="0.3">
      <c r="A1942" s="1">
        <v>4314342140</v>
      </c>
      <c r="B1942" s="62">
        <v>12</v>
      </c>
      <c r="C1942" s="33">
        <v>431408290</v>
      </c>
      <c r="D1942" s="14" t="s">
        <v>2586</v>
      </c>
      <c r="E1942" s="22" t="s">
        <v>6293</v>
      </c>
      <c r="F1942" s="1" t="s">
        <v>2587</v>
      </c>
      <c r="G1942" s="1" t="s">
        <v>190</v>
      </c>
      <c r="H1942" s="20">
        <v>3900</v>
      </c>
      <c r="I1942" s="1" t="s">
        <v>23</v>
      </c>
      <c r="J1942" s="20" t="s">
        <v>2621</v>
      </c>
      <c r="K1942" t="str">
        <f t="shared" si="93"/>
        <v>Warmtepompen en koeling</v>
      </c>
      <c r="M1942" t="str">
        <f t="shared" si="94"/>
        <v>Schakel</v>
      </c>
      <c r="N1942" s="22">
        <f t="shared" si="95"/>
        <v>12</v>
      </c>
    </row>
    <row r="1943" spans="1:14" x14ac:dyDescent="0.3">
      <c r="A1943" s="1">
        <v>4314342140</v>
      </c>
      <c r="B1943" s="62">
        <v>12</v>
      </c>
      <c r="C1943" s="33">
        <v>431408290</v>
      </c>
      <c r="D1943" s="14" t="s">
        <v>2586</v>
      </c>
      <c r="E1943" s="22" t="s">
        <v>6293</v>
      </c>
      <c r="F1943" s="1" t="s">
        <v>2587</v>
      </c>
      <c r="G1943" s="1" t="s">
        <v>88</v>
      </c>
      <c r="H1943" s="20">
        <v>3420</v>
      </c>
      <c r="I1943" s="1" t="s">
        <v>23</v>
      </c>
      <c r="J1943" s="20" t="s">
        <v>2623</v>
      </c>
      <c r="K1943" t="str">
        <f t="shared" si="93"/>
        <v>Vervangen pompen</v>
      </c>
      <c r="M1943" t="str">
        <f t="shared" si="94"/>
        <v>Schakel</v>
      </c>
      <c r="N1943" s="22">
        <f t="shared" si="95"/>
        <v>12</v>
      </c>
    </row>
    <row r="1944" spans="1:14" x14ac:dyDescent="0.3">
      <c r="A1944" s="1">
        <v>4314342140</v>
      </c>
      <c r="B1944" s="62">
        <v>12</v>
      </c>
      <c r="C1944" s="33">
        <v>431408290</v>
      </c>
      <c r="D1944" s="14" t="s">
        <v>2586</v>
      </c>
      <c r="E1944" s="22" t="s">
        <v>6293</v>
      </c>
      <c r="F1944" s="1" t="s">
        <v>2587</v>
      </c>
      <c r="G1944" s="1" t="s">
        <v>109</v>
      </c>
      <c r="H1944" s="20">
        <v>2230</v>
      </c>
      <c r="I1944" s="1" t="s">
        <v>23</v>
      </c>
      <c r="J1944" s="20" t="s">
        <v>2632</v>
      </c>
      <c r="K1944" t="str">
        <f t="shared" si="93"/>
        <v>Zonneboiler</v>
      </c>
      <c r="M1944" t="str">
        <f t="shared" si="94"/>
        <v>Schakel</v>
      </c>
      <c r="N1944" s="22">
        <f t="shared" si="95"/>
        <v>12</v>
      </c>
    </row>
    <row r="1945" spans="1:14" x14ac:dyDescent="0.3">
      <c r="A1945" s="1">
        <v>4314342140</v>
      </c>
      <c r="B1945" s="62">
        <v>12</v>
      </c>
      <c r="C1945" s="33">
        <v>431408290</v>
      </c>
      <c r="D1945" s="14" t="s">
        <v>2586</v>
      </c>
      <c r="E1945" s="22" t="s">
        <v>6293</v>
      </c>
      <c r="F1945" s="1" t="s">
        <v>2587</v>
      </c>
      <c r="G1945" s="1" t="s">
        <v>109</v>
      </c>
      <c r="H1945" s="20">
        <v>2230</v>
      </c>
      <c r="I1945" s="1" t="s">
        <v>23</v>
      </c>
      <c r="J1945" s="20" t="s">
        <v>2633</v>
      </c>
      <c r="K1945" t="str">
        <f t="shared" si="93"/>
        <v>Zonneboiler</v>
      </c>
      <c r="M1945" t="str">
        <f t="shared" si="94"/>
        <v>Schakel</v>
      </c>
      <c r="N1945" s="22">
        <f t="shared" si="95"/>
        <v>12</v>
      </c>
    </row>
    <row r="1946" spans="1:14" x14ac:dyDescent="0.3">
      <c r="A1946" s="1">
        <v>4314342140</v>
      </c>
      <c r="B1946" s="62">
        <v>12</v>
      </c>
      <c r="C1946" s="33">
        <v>431408290</v>
      </c>
      <c r="D1946" s="14" t="s">
        <v>2617</v>
      </c>
      <c r="E1946" s="22" t="s">
        <v>6293</v>
      </c>
      <c r="F1946" s="1" t="s">
        <v>2618</v>
      </c>
      <c r="G1946" s="1" t="s">
        <v>190</v>
      </c>
      <c r="H1946" s="20">
        <v>5100</v>
      </c>
      <c r="I1946" s="1" t="s">
        <v>23</v>
      </c>
      <c r="J1946" s="20" t="s">
        <v>2619</v>
      </c>
      <c r="K1946" t="str">
        <f t="shared" si="93"/>
        <v>Warmtepompen en koeling</v>
      </c>
      <c r="M1946" t="str">
        <f t="shared" si="94"/>
        <v>Smisse 40</v>
      </c>
      <c r="N1946" s="22">
        <f t="shared" si="95"/>
        <v>12</v>
      </c>
    </row>
    <row r="1947" spans="1:14" x14ac:dyDescent="0.3">
      <c r="A1947" s="1">
        <v>4314342140</v>
      </c>
      <c r="B1947" s="62">
        <v>12</v>
      </c>
      <c r="C1947" s="33">
        <v>431408290</v>
      </c>
      <c r="D1947" s="14" t="s">
        <v>2583</v>
      </c>
      <c r="E1947" s="22" t="s">
        <v>6293</v>
      </c>
      <c r="F1947" s="1" t="s">
        <v>2584</v>
      </c>
      <c r="G1947" s="1" t="s">
        <v>210</v>
      </c>
      <c r="H1947" s="20">
        <v>54000</v>
      </c>
      <c r="I1947" s="1" t="s">
        <v>23</v>
      </c>
      <c r="J1947" s="20" t="s">
        <v>2585</v>
      </c>
      <c r="K1947" t="str">
        <f t="shared" si="93"/>
        <v>Stookplaatsrenovatie</v>
      </c>
      <c r="M1947" t="str">
        <f t="shared" si="94"/>
        <v>Technische dienst en wasserij</v>
      </c>
      <c r="N1947" s="22">
        <f t="shared" si="95"/>
        <v>12</v>
      </c>
    </row>
    <row r="1948" spans="1:14" x14ac:dyDescent="0.3">
      <c r="A1948" s="1">
        <v>4314342140</v>
      </c>
      <c r="B1948" s="62">
        <v>12</v>
      </c>
      <c r="C1948" s="33">
        <v>431408290</v>
      </c>
      <c r="D1948" s="14" t="s">
        <v>2630</v>
      </c>
      <c r="E1948" s="22" t="s">
        <v>6293</v>
      </c>
      <c r="F1948" s="1" t="s">
        <v>2584</v>
      </c>
      <c r="G1948" s="1" t="s">
        <v>190</v>
      </c>
      <c r="H1948" s="20">
        <v>2250</v>
      </c>
      <c r="I1948" s="1" t="s">
        <v>23</v>
      </c>
      <c r="J1948" s="20" t="s">
        <v>2631</v>
      </c>
      <c r="K1948" t="str">
        <f t="shared" si="93"/>
        <v>Warmtepompen en koeling</v>
      </c>
      <c r="M1948" t="str">
        <f t="shared" si="94"/>
        <v>Technische dienst en wasserij</v>
      </c>
      <c r="N1948" s="22">
        <f t="shared" si="95"/>
        <v>12</v>
      </c>
    </row>
    <row r="1949" spans="1:14" x14ac:dyDescent="0.3">
      <c r="A1949" s="1">
        <v>4314342140</v>
      </c>
      <c r="B1949" s="62">
        <v>12</v>
      </c>
      <c r="C1949" s="33">
        <v>431408290</v>
      </c>
      <c r="D1949" s="14" t="s">
        <v>2591</v>
      </c>
      <c r="E1949" s="22" t="s">
        <v>6293</v>
      </c>
      <c r="F1949" s="1" t="s">
        <v>2592</v>
      </c>
      <c r="G1949" s="1" t="s">
        <v>56</v>
      </c>
      <c r="H1949" s="20">
        <v>36000</v>
      </c>
      <c r="I1949" s="1" t="s">
        <v>23</v>
      </c>
      <c r="J1949" s="20" t="s">
        <v>2593</v>
      </c>
      <c r="K1949" t="str">
        <f t="shared" si="93"/>
        <v>Overige</v>
      </c>
      <c r="M1949" t="str">
        <f t="shared" si="94"/>
        <v>Zuidkant</v>
      </c>
      <c r="N1949" s="22">
        <f t="shared" si="95"/>
        <v>12</v>
      </c>
    </row>
    <row r="1950" spans="1:14" x14ac:dyDescent="0.3">
      <c r="A1950" s="1">
        <v>4314342140</v>
      </c>
      <c r="B1950" s="62">
        <v>12</v>
      </c>
      <c r="C1950" s="33">
        <v>431408290</v>
      </c>
      <c r="D1950" s="14" t="s">
        <v>2597</v>
      </c>
      <c r="E1950" s="22" t="s">
        <v>6293</v>
      </c>
      <c r="F1950" s="1" t="s">
        <v>2592</v>
      </c>
      <c r="G1950" s="1" t="s">
        <v>190</v>
      </c>
      <c r="H1950" s="20">
        <v>24000</v>
      </c>
      <c r="I1950" s="1" t="s">
        <v>23</v>
      </c>
      <c r="J1950" s="20" t="s">
        <v>2598</v>
      </c>
      <c r="K1950" t="str">
        <f t="shared" si="93"/>
        <v>Warmtepompen en koeling</v>
      </c>
      <c r="M1950" t="str">
        <f t="shared" si="94"/>
        <v>Zuidkant</v>
      </c>
      <c r="N1950" s="22">
        <f t="shared" si="95"/>
        <v>12</v>
      </c>
    </row>
    <row r="1951" spans="1:14" x14ac:dyDescent="0.3">
      <c r="A1951" s="1">
        <v>4314342140</v>
      </c>
      <c r="B1951" s="62">
        <v>12</v>
      </c>
      <c r="C1951" s="33">
        <v>431408290</v>
      </c>
      <c r="D1951" s="14" t="s">
        <v>2597</v>
      </c>
      <c r="E1951" s="22" t="s">
        <v>6293</v>
      </c>
      <c r="F1951" s="1" t="s">
        <v>2592</v>
      </c>
      <c r="G1951" s="1" t="s">
        <v>242</v>
      </c>
      <c r="H1951" s="20">
        <v>9643.7999999999993</v>
      </c>
      <c r="I1951" s="1" t="s">
        <v>23</v>
      </c>
      <c r="J1951" s="20" t="s">
        <v>2608</v>
      </c>
      <c r="K1951" t="str">
        <f t="shared" si="93"/>
        <v>Regeltechnisch</v>
      </c>
      <c r="M1951" t="str">
        <f t="shared" si="94"/>
        <v>Zuidkant</v>
      </c>
      <c r="N1951" s="22">
        <f t="shared" si="95"/>
        <v>12</v>
      </c>
    </row>
    <row r="1952" spans="1:14" x14ac:dyDescent="0.3">
      <c r="A1952" s="1">
        <v>4314342140</v>
      </c>
      <c r="B1952" s="62">
        <v>12</v>
      </c>
      <c r="C1952" s="33">
        <v>431408290</v>
      </c>
      <c r="D1952" s="14" t="s">
        <v>2597</v>
      </c>
      <c r="E1952" s="22" t="s">
        <v>6293</v>
      </c>
      <c r="F1952" s="1" t="s">
        <v>2592</v>
      </c>
      <c r="G1952" s="1" t="s">
        <v>242</v>
      </c>
      <c r="H1952" s="20">
        <v>9600</v>
      </c>
      <c r="I1952" s="1" t="s">
        <v>23</v>
      </c>
      <c r="J1952" s="20" t="s">
        <v>2609</v>
      </c>
      <c r="K1952" t="str">
        <f t="shared" si="93"/>
        <v>Regeltechnisch</v>
      </c>
      <c r="M1952" t="str">
        <f t="shared" si="94"/>
        <v>Zuidkant</v>
      </c>
      <c r="N1952" s="22">
        <f t="shared" si="95"/>
        <v>12</v>
      </c>
    </row>
    <row r="1953" spans="1:14" x14ac:dyDescent="0.3">
      <c r="A1953" s="1">
        <v>4314342140</v>
      </c>
      <c r="B1953" s="62">
        <v>12</v>
      </c>
      <c r="C1953" s="33">
        <v>431408290</v>
      </c>
      <c r="D1953" s="14" t="s">
        <v>2597</v>
      </c>
      <c r="E1953" s="22" t="s">
        <v>6293</v>
      </c>
      <c r="F1953" s="1" t="s">
        <v>2592</v>
      </c>
      <c r="G1953" s="1" t="s">
        <v>109</v>
      </c>
      <c r="H1953" s="20">
        <v>7439</v>
      </c>
      <c r="I1953" s="1" t="s">
        <v>23</v>
      </c>
      <c r="J1953" s="20" t="s">
        <v>2611</v>
      </c>
      <c r="K1953" t="str">
        <f t="shared" si="93"/>
        <v>Zonneboiler</v>
      </c>
      <c r="M1953" t="str">
        <f t="shared" si="94"/>
        <v>Zuidkant</v>
      </c>
      <c r="N1953" s="22">
        <f t="shared" si="95"/>
        <v>12</v>
      </c>
    </row>
    <row r="1954" spans="1:14" x14ac:dyDescent="0.3">
      <c r="A1954" s="1">
        <v>4314342140</v>
      </c>
      <c r="B1954" s="62">
        <v>12</v>
      </c>
      <c r="C1954" s="33">
        <v>431408290</v>
      </c>
      <c r="D1954" s="14" t="s">
        <v>2597</v>
      </c>
      <c r="E1954" s="22" t="s">
        <v>6293</v>
      </c>
      <c r="F1954" s="1" t="s">
        <v>2592</v>
      </c>
      <c r="G1954" s="1" t="s">
        <v>109</v>
      </c>
      <c r="H1954" s="20">
        <v>7439</v>
      </c>
      <c r="I1954" s="1" t="s">
        <v>23</v>
      </c>
      <c r="J1954" s="20" t="s">
        <v>2612</v>
      </c>
      <c r="K1954" t="str">
        <f t="shared" si="93"/>
        <v>Zonneboiler</v>
      </c>
      <c r="M1954" t="str">
        <f t="shared" si="94"/>
        <v>Zuidkant</v>
      </c>
      <c r="N1954" s="22">
        <f t="shared" si="95"/>
        <v>12</v>
      </c>
    </row>
    <row r="1955" spans="1:14" x14ac:dyDescent="0.3">
      <c r="A1955" s="1">
        <v>4314342140</v>
      </c>
      <c r="B1955" s="62">
        <v>12</v>
      </c>
      <c r="C1955" s="33">
        <v>431408290</v>
      </c>
      <c r="D1955" s="14" t="s">
        <v>2597</v>
      </c>
      <c r="E1955" s="22" t="s">
        <v>6293</v>
      </c>
      <c r="F1955" s="1" t="s">
        <v>2592</v>
      </c>
      <c r="G1955" s="1" t="s">
        <v>88</v>
      </c>
      <c r="H1955" s="20">
        <v>3744</v>
      </c>
      <c r="I1955" s="1" t="s">
        <v>23</v>
      </c>
      <c r="J1955" s="20" t="s">
        <v>2622</v>
      </c>
      <c r="K1955" t="str">
        <f t="shared" si="93"/>
        <v>Vervangen pompen</v>
      </c>
      <c r="M1955" t="str">
        <f t="shared" si="94"/>
        <v>Zuidkant</v>
      </c>
      <c r="N1955" s="22">
        <f t="shared" si="95"/>
        <v>12</v>
      </c>
    </row>
    <row r="1956" spans="1:14" x14ac:dyDescent="0.3">
      <c r="A1956" s="1">
        <v>4314342140</v>
      </c>
      <c r="B1956" s="62" t="s">
        <v>1271</v>
      </c>
      <c r="C1956" s="33">
        <v>431408290</v>
      </c>
      <c r="D1956" s="14" t="s">
        <v>2580</v>
      </c>
      <c r="E1956" s="22" t="s">
        <v>6293</v>
      </c>
      <c r="F1956" s="1" t="s">
        <v>2581</v>
      </c>
      <c r="G1956" s="1" t="s">
        <v>56</v>
      </c>
      <c r="H1956" s="20">
        <v>67861</v>
      </c>
      <c r="I1956" s="1" t="s">
        <v>23</v>
      </c>
      <c r="J1956" s="20" t="s">
        <v>2582</v>
      </c>
      <c r="K1956" t="str">
        <f t="shared" si="93"/>
        <v>Overige</v>
      </c>
      <c r="M1956" t="str">
        <f t="shared" si="94"/>
        <v>De Vleugels zorgcentrum</v>
      </c>
      <c r="N1956" s="22" t="str">
        <f t="shared" si="95"/>
        <v>4bis</v>
      </c>
    </row>
    <row r="1957" spans="1:14" x14ac:dyDescent="0.3">
      <c r="A1957" s="1">
        <v>4314342140</v>
      </c>
      <c r="B1957" s="62" t="s">
        <v>20</v>
      </c>
      <c r="C1957" s="33">
        <v>431408290</v>
      </c>
      <c r="D1957" s="14" t="s">
        <v>5641</v>
      </c>
      <c r="E1957" s="22" t="s">
        <v>6293</v>
      </c>
      <c r="F1957" s="1" t="s">
        <v>2600</v>
      </c>
      <c r="G1957" s="1" t="s">
        <v>474</v>
      </c>
      <c r="H1957" s="20">
        <v>23401</v>
      </c>
      <c r="I1957" s="1" t="s">
        <v>23</v>
      </c>
      <c r="J1957" s="14" t="s">
        <v>5642</v>
      </c>
      <c r="K1957" t="str">
        <f t="shared" si="93"/>
        <v>PV-panelen</v>
      </c>
      <c r="M1957" t="str">
        <f t="shared" si="94"/>
        <v>Horizon</v>
      </c>
      <c r="N1957" s="22" t="str">
        <f t="shared" si="95"/>
        <v>R1</v>
      </c>
    </row>
    <row r="1958" spans="1:14" x14ac:dyDescent="0.3">
      <c r="A1958" s="1">
        <v>4314342140</v>
      </c>
      <c r="B1958" s="62" t="s">
        <v>20</v>
      </c>
      <c r="C1958" s="33">
        <v>431408290</v>
      </c>
      <c r="D1958" s="14" t="s">
        <v>5983</v>
      </c>
      <c r="E1958" s="22" t="s">
        <v>6293</v>
      </c>
      <c r="F1958" s="1" t="s">
        <v>2584</v>
      </c>
      <c r="G1958" s="1" t="s">
        <v>474</v>
      </c>
      <c r="H1958" s="20">
        <v>70203</v>
      </c>
      <c r="I1958" s="1" t="s">
        <v>23</v>
      </c>
      <c r="J1958" s="14" t="s">
        <v>5984</v>
      </c>
      <c r="K1958" t="str">
        <f t="shared" si="93"/>
        <v>PV-panelen</v>
      </c>
      <c r="M1958" t="str">
        <f t="shared" si="94"/>
        <v>Technische dienst en wasserij</v>
      </c>
      <c r="N1958" s="22" t="str">
        <f t="shared" si="95"/>
        <v>R1</v>
      </c>
    </row>
    <row r="1959" spans="1:14" x14ac:dyDescent="0.3">
      <c r="A1959" s="1">
        <v>4327314590</v>
      </c>
      <c r="B1959" s="62">
        <v>7</v>
      </c>
      <c r="C1959" s="33">
        <v>432224080</v>
      </c>
      <c r="D1959" s="14" t="s">
        <v>2707</v>
      </c>
      <c r="E1959" s="22" t="s">
        <v>6294</v>
      </c>
      <c r="F1959" s="1" t="s">
        <v>2708</v>
      </c>
      <c r="G1959" s="1" t="s">
        <v>210</v>
      </c>
      <c r="H1959" s="20">
        <v>16200</v>
      </c>
      <c r="I1959" s="1" t="s">
        <v>23</v>
      </c>
      <c r="J1959" s="14" t="s">
        <v>2709</v>
      </c>
      <c r="K1959" t="str">
        <f t="shared" si="93"/>
        <v>Stookplaatsrenovatie</v>
      </c>
      <c r="M1959" t="str">
        <f t="shared" si="94"/>
        <v>huis Molenberg</v>
      </c>
      <c r="N1959" s="22">
        <f t="shared" si="95"/>
        <v>7</v>
      </c>
    </row>
    <row r="1960" spans="1:14" x14ac:dyDescent="0.3">
      <c r="A1960" s="1">
        <v>4327314590</v>
      </c>
      <c r="B1960" s="62">
        <v>7</v>
      </c>
      <c r="C1960" s="33">
        <v>432224080</v>
      </c>
      <c r="D1960" s="14" t="s">
        <v>2707</v>
      </c>
      <c r="E1960" s="22" t="s">
        <v>6294</v>
      </c>
      <c r="F1960" s="1" t="s">
        <v>2708</v>
      </c>
      <c r="G1960" s="1" t="s">
        <v>62</v>
      </c>
      <c r="H1960" s="20">
        <v>863</v>
      </c>
      <c r="I1960" s="1" t="s">
        <v>23</v>
      </c>
      <c r="J1960" s="14" t="s">
        <v>2713</v>
      </c>
      <c r="K1960" t="str">
        <f t="shared" si="93"/>
        <v>Muurisolatie</v>
      </c>
      <c r="M1960" t="str">
        <f t="shared" si="94"/>
        <v>huis Molenberg</v>
      </c>
      <c r="N1960" s="22">
        <f t="shared" si="95"/>
        <v>7</v>
      </c>
    </row>
    <row r="1961" spans="1:14" x14ac:dyDescent="0.3">
      <c r="A1961" s="1">
        <v>4327314590</v>
      </c>
      <c r="B1961" s="62">
        <v>7</v>
      </c>
      <c r="C1961" s="33">
        <v>432224080</v>
      </c>
      <c r="D1961" s="14" t="s">
        <v>2710</v>
      </c>
      <c r="E1961" s="22" t="s">
        <v>6294</v>
      </c>
      <c r="F1961" s="1" t="s">
        <v>2711</v>
      </c>
      <c r="G1961" s="1" t="s">
        <v>148</v>
      </c>
      <c r="H1961" s="20">
        <v>9960</v>
      </c>
      <c r="I1961" s="1" t="s">
        <v>23</v>
      </c>
      <c r="J1961" s="14" t="s">
        <v>2712</v>
      </c>
      <c r="K1961" t="str">
        <f t="shared" si="93"/>
        <v>Renovatie SWW</v>
      </c>
      <c r="M1961" t="str">
        <f t="shared" si="94"/>
        <v>huis Weegbree</v>
      </c>
      <c r="N1961" s="22">
        <f t="shared" si="95"/>
        <v>7</v>
      </c>
    </row>
    <row r="1962" spans="1:14" x14ac:dyDescent="0.3">
      <c r="A1962" s="1">
        <v>4328740903</v>
      </c>
      <c r="B1962" s="62">
        <v>1</v>
      </c>
      <c r="C1962" s="33">
        <v>432366711</v>
      </c>
      <c r="D1962" s="56" t="s">
        <v>2722</v>
      </c>
      <c r="E1962" s="22" t="s">
        <v>2715</v>
      </c>
      <c r="F1962" s="55" t="s">
        <v>2723</v>
      </c>
      <c r="G1962" s="55" t="s">
        <v>210</v>
      </c>
      <c r="H1962" s="57">
        <v>1500</v>
      </c>
      <c r="I1962" s="1" t="s">
        <v>23</v>
      </c>
      <c r="J1962" s="14" t="s">
        <v>2724</v>
      </c>
      <c r="K1962" t="str">
        <f t="shared" si="93"/>
        <v>Stookplaatsrenovatie</v>
      </c>
      <c r="M1962" t="str">
        <f t="shared" si="94"/>
        <v>Poly</v>
      </c>
      <c r="N1962" s="22">
        <f t="shared" si="95"/>
        <v>1</v>
      </c>
    </row>
    <row r="1963" spans="1:14" x14ac:dyDescent="0.3">
      <c r="A1963" s="1">
        <v>4328740903</v>
      </c>
      <c r="B1963" s="62">
        <v>5</v>
      </c>
      <c r="C1963" s="33">
        <v>432366711</v>
      </c>
      <c r="D1963" s="21" t="s">
        <v>2719</v>
      </c>
      <c r="E1963" s="22" t="s">
        <v>2715</v>
      </c>
      <c r="F1963" s="1" t="s">
        <v>2720</v>
      </c>
      <c r="G1963" s="1" t="s">
        <v>210</v>
      </c>
      <c r="H1963" s="45">
        <v>6128.79</v>
      </c>
      <c r="I1963" s="1" t="s">
        <v>23</v>
      </c>
      <c r="J1963" s="14" t="s">
        <v>2721</v>
      </c>
      <c r="K1963" t="str">
        <f t="shared" si="93"/>
        <v>Stookplaatsrenovatie</v>
      </c>
      <c r="M1963" t="str">
        <f t="shared" si="94"/>
        <v>COMPOT</v>
      </c>
      <c r="N1963" s="22">
        <f t="shared" si="95"/>
        <v>5</v>
      </c>
    </row>
    <row r="1964" spans="1:14" x14ac:dyDescent="0.3">
      <c r="A1964" s="1">
        <v>4328740903</v>
      </c>
      <c r="B1964" s="62">
        <v>8</v>
      </c>
      <c r="C1964" s="33">
        <v>432366711</v>
      </c>
      <c r="D1964" s="14" t="s">
        <v>2714</v>
      </c>
      <c r="E1964" s="22" t="s">
        <v>2715</v>
      </c>
      <c r="F1964" s="1" t="s">
        <v>2716</v>
      </c>
      <c r="G1964" s="1" t="s">
        <v>195</v>
      </c>
      <c r="H1964" s="20">
        <v>8425.1999999999989</v>
      </c>
      <c r="I1964" s="1" t="s">
        <v>23</v>
      </c>
      <c r="J1964" s="14" t="s">
        <v>2717</v>
      </c>
      <c r="K1964" t="str">
        <f t="shared" si="93"/>
        <v>Dakisolatie</v>
      </c>
      <c r="M1964" t="str">
        <f t="shared" si="94"/>
        <v>Cohousing Gentrugge</v>
      </c>
      <c r="N1964" s="22">
        <f t="shared" si="95"/>
        <v>8</v>
      </c>
    </row>
    <row r="1965" spans="1:14" x14ac:dyDescent="0.3">
      <c r="A1965" s="1">
        <v>4328740903</v>
      </c>
      <c r="B1965" s="62">
        <v>8</v>
      </c>
      <c r="C1965" s="33">
        <v>432366711</v>
      </c>
      <c r="D1965" s="14" t="s">
        <v>2714</v>
      </c>
      <c r="E1965" s="22" t="s">
        <v>2715</v>
      </c>
      <c r="F1965" s="1" t="s">
        <v>2716</v>
      </c>
      <c r="G1965" s="1" t="s">
        <v>255</v>
      </c>
      <c r="H1965" s="20">
        <v>1004.3999999999999</v>
      </c>
      <c r="I1965" s="1" t="s">
        <v>23</v>
      </c>
      <c r="J1965" s="14" t="s">
        <v>2718</v>
      </c>
      <c r="K1965" t="str">
        <f t="shared" si="93"/>
        <v>Gebouwisolatie</v>
      </c>
      <c r="M1965" t="str">
        <f t="shared" si="94"/>
        <v>Cohousing Gentrugge</v>
      </c>
      <c r="N1965" s="22">
        <f t="shared" si="95"/>
        <v>8</v>
      </c>
    </row>
    <row r="1966" spans="1:14" x14ac:dyDescent="0.3">
      <c r="A1966" s="1">
        <v>4329085355</v>
      </c>
      <c r="B1966" s="62">
        <v>1</v>
      </c>
      <c r="C1966" s="33">
        <v>432401155</v>
      </c>
      <c r="D1966" s="21" t="s">
        <v>2740</v>
      </c>
      <c r="E1966" s="22" t="s">
        <v>2725</v>
      </c>
      <c r="F1966" s="1" t="s">
        <v>2741</v>
      </c>
      <c r="G1966" s="1" t="s">
        <v>210</v>
      </c>
      <c r="H1966" s="45">
        <v>93600</v>
      </c>
      <c r="I1966" s="1" t="s">
        <v>23</v>
      </c>
      <c r="J1966" s="14" t="s">
        <v>2742</v>
      </c>
      <c r="K1966" t="str">
        <f t="shared" si="93"/>
        <v>Stookplaatsrenovatie</v>
      </c>
      <c r="M1966" t="str">
        <f t="shared" si="94"/>
        <v>WZC Cleo</v>
      </c>
      <c r="N1966" s="22">
        <f t="shared" si="95"/>
        <v>1</v>
      </c>
    </row>
    <row r="1967" spans="1:14" x14ac:dyDescent="0.3">
      <c r="A1967" s="1">
        <v>4329085355</v>
      </c>
      <c r="B1967" s="62">
        <v>1</v>
      </c>
      <c r="C1967" s="33">
        <v>432401155</v>
      </c>
      <c r="D1967" s="14" t="s">
        <v>2749</v>
      </c>
      <c r="E1967" s="22" t="s">
        <v>2725</v>
      </c>
      <c r="F1967" s="1" t="s">
        <v>2736</v>
      </c>
      <c r="G1967" s="1" t="s">
        <v>453</v>
      </c>
      <c r="H1967" s="20">
        <v>5973.7999999999884</v>
      </c>
      <c r="I1967" s="1" t="s">
        <v>23</v>
      </c>
      <c r="J1967" s="14" t="s">
        <v>2750</v>
      </c>
      <c r="K1967" t="str">
        <f t="shared" si="93"/>
        <v>Zonwering</v>
      </c>
      <c r="M1967" t="str">
        <f t="shared" si="94"/>
        <v>WZC Cocoon</v>
      </c>
      <c r="N1967" s="22">
        <f t="shared" si="95"/>
        <v>1</v>
      </c>
    </row>
    <row r="1968" spans="1:14" x14ac:dyDescent="0.3">
      <c r="A1968" s="1">
        <v>4329085355</v>
      </c>
      <c r="B1968" s="62">
        <v>1</v>
      </c>
      <c r="C1968" s="33">
        <v>432401155</v>
      </c>
      <c r="D1968" s="21" t="s">
        <v>462</v>
      </c>
      <c r="E1968" s="22" t="s">
        <v>2725</v>
      </c>
      <c r="F1968" s="1" t="s">
        <v>463</v>
      </c>
      <c r="G1968" s="1" t="s">
        <v>201</v>
      </c>
      <c r="H1968" s="45">
        <v>82149</v>
      </c>
      <c r="I1968" s="1" t="s">
        <v>23</v>
      </c>
      <c r="J1968" s="14" t="s">
        <v>2743</v>
      </c>
      <c r="K1968" t="str">
        <f t="shared" si="93"/>
        <v>Schrijnwerkrenovatie</v>
      </c>
      <c r="M1968" t="str">
        <f t="shared" si="94"/>
        <v>WZC Compostela</v>
      </c>
      <c r="N1968" s="22">
        <f t="shared" si="95"/>
        <v>1</v>
      </c>
    </row>
    <row r="1969" spans="1:14" x14ac:dyDescent="0.3">
      <c r="A1969" s="1">
        <v>4329085355</v>
      </c>
      <c r="B1969" s="62">
        <v>1</v>
      </c>
      <c r="C1969" s="33">
        <v>432401155</v>
      </c>
      <c r="D1969" s="21" t="s">
        <v>2744</v>
      </c>
      <c r="E1969" s="22" t="s">
        <v>2725</v>
      </c>
      <c r="F1969" s="1" t="s">
        <v>2745</v>
      </c>
      <c r="G1969" s="1" t="s">
        <v>210</v>
      </c>
      <c r="H1969" s="45">
        <v>79500</v>
      </c>
      <c r="I1969" s="1" t="s">
        <v>23</v>
      </c>
      <c r="J1969" s="14" t="s">
        <v>2746</v>
      </c>
      <c r="K1969" t="str">
        <f t="shared" si="93"/>
        <v>Stookplaatsrenovatie</v>
      </c>
      <c r="M1969" t="str">
        <f t="shared" si="94"/>
        <v>WZC Czagani</v>
      </c>
      <c r="N1969" s="22">
        <f t="shared" si="95"/>
        <v>1</v>
      </c>
    </row>
    <row r="1970" spans="1:14" x14ac:dyDescent="0.3">
      <c r="A1970" s="1">
        <v>4329085355</v>
      </c>
      <c r="B1970" s="62">
        <v>1</v>
      </c>
      <c r="C1970" s="33">
        <v>432401155</v>
      </c>
      <c r="D1970" s="21" t="s">
        <v>2744</v>
      </c>
      <c r="E1970" s="22" t="s">
        <v>2725</v>
      </c>
      <c r="F1970" s="1" t="s">
        <v>2745</v>
      </c>
      <c r="G1970" s="1" t="s">
        <v>453</v>
      </c>
      <c r="H1970" s="45">
        <v>50515.199999999997</v>
      </c>
      <c r="I1970" s="1" t="s">
        <v>23</v>
      </c>
      <c r="J1970" s="14" t="s">
        <v>2747</v>
      </c>
      <c r="K1970" t="str">
        <f t="shared" si="93"/>
        <v>Zonwering</v>
      </c>
      <c r="M1970" t="str">
        <f t="shared" si="94"/>
        <v>WZC Czagani</v>
      </c>
      <c r="N1970" s="22">
        <f t="shared" si="95"/>
        <v>1</v>
      </c>
    </row>
    <row r="1971" spans="1:14" x14ac:dyDescent="0.3">
      <c r="A1971" s="1">
        <v>4329085355</v>
      </c>
      <c r="B1971" s="62">
        <v>1</v>
      </c>
      <c r="C1971" s="33">
        <v>432401155</v>
      </c>
      <c r="D1971" s="21" t="s">
        <v>2744</v>
      </c>
      <c r="E1971" s="22" t="s">
        <v>2725</v>
      </c>
      <c r="F1971" s="1" t="s">
        <v>2745</v>
      </c>
      <c r="G1971" s="1" t="s">
        <v>320</v>
      </c>
      <c r="H1971" s="45">
        <v>38262</v>
      </c>
      <c r="I1971" s="1" t="s">
        <v>23</v>
      </c>
      <c r="J1971" s="14" t="s">
        <v>2748</v>
      </c>
      <c r="K1971" t="str">
        <f t="shared" si="93"/>
        <v>Regeltechn. ventilatie</v>
      </c>
      <c r="M1971" t="str">
        <f t="shared" si="94"/>
        <v>WZC Czagani</v>
      </c>
      <c r="N1971" s="22">
        <f t="shared" si="95"/>
        <v>1</v>
      </c>
    </row>
    <row r="1972" spans="1:14" x14ac:dyDescent="0.3">
      <c r="A1972" s="1">
        <v>4329085355</v>
      </c>
      <c r="B1972" s="62">
        <v>10</v>
      </c>
      <c r="C1972" s="33">
        <v>432401155</v>
      </c>
      <c r="D1972" s="21" t="s">
        <v>2738</v>
      </c>
      <c r="E1972" s="22" t="s">
        <v>2725</v>
      </c>
      <c r="F1972" s="1" t="s">
        <v>457</v>
      </c>
      <c r="G1972" s="1" t="s">
        <v>214</v>
      </c>
      <c r="H1972" s="45">
        <v>62691.39</v>
      </c>
      <c r="I1972" s="1" t="s">
        <v>23</v>
      </c>
      <c r="J1972" s="14" t="s">
        <v>2739</v>
      </c>
      <c r="K1972" t="str">
        <f t="shared" si="93"/>
        <v>Dakisolatie plat dak</v>
      </c>
      <c r="M1972" t="str">
        <f t="shared" si="94"/>
        <v>GAW Cantershof 30</v>
      </c>
      <c r="N1972" s="22">
        <f t="shared" si="95"/>
        <v>10</v>
      </c>
    </row>
    <row r="1973" spans="1:14" x14ac:dyDescent="0.3">
      <c r="A1973" s="1">
        <v>4329085355</v>
      </c>
      <c r="B1973" s="62">
        <v>11</v>
      </c>
      <c r="C1973" s="33">
        <v>432401155</v>
      </c>
      <c r="D1973" s="14" t="s">
        <v>2735</v>
      </c>
      <c r="E1973" s="22" t="s">
        <v>2725</v>
      </c>
      <c r="F1973" s="1" t="s">
        <v>2736</v>
      </c>
      <c r="G1973" s="1" t="s">
        <v>195</v>
      </c>
      <c r="H1973" s="20">
        <v>109714.85400000001</v>
      </c>
      <c r="I1973" s="1" t="s">
        <v>23</v>
      </c>
      <c r="J1973" s="14" t="s">
        <v>2737</v>
      </c>
      <c r="K1973" t="str">
        <f t="shared" si="93"/>
        <v>Dakisolatie</v>
      </c>
      <c r="M1973" t="str">
        <f t="shared" si="94"/>
        <v>WZC Cocoon</v>
      </c>
      <c r="N1973" s="22">
        <f t="shared" si="95"/>
        <v>11</v>
      </c>
    </row>
    <row r="1974" spans="1:14" x14ac:dyDescent="0.3">
      <c r="A1974" s="1">
        <v>4329085355</v>
      </c>
      <c r="B1974" s="62" t="s">
        <v>1271</v>
      </c>
      <c r="C1974" s="33">
        <v>432401155</v>
      </c>
      <c r="D1974" s="56" t="s">
        <v>460</v>
      </c>
      <c r="E1974" s="22" t="s">
        <v>2725</v>
      </c>
      <c r="F1974" s="55" t="s">
        <v>461</v>
      </c>
      <c r="G1974" s="55" t="s">
        <v>42</v>
      </c>
      <c r="H1974" s="57">
        <v>234</v>
      </c>
      <c r="I1974" s="1" t="s">
        <v>23</v>
      </c>
      <c r="J1974" s="14" t="s">
        <v>2730</v>
      </c>
      <c r="K1974" t="str">
        <f t="shared" si="93"/>
        <v>Isoleren pompen/kranen/hydraulica</v>
      </c>
      <c r="M1974" t="str">
        <f t="shared" si="94"/>
        <v>1-15 GAW Compostela</v>
      </c>
      <c r="N1974" s="22" t="str">
        <f t="shared" si="95"/>
        <v>4bis</v>
      </c>
    </row>
    <row r="1975" spans="1:14" x14ac:dyDescent="0.3">
      <c r="A1975" s="1">
        <v>4329085355</v>
      </c>
      <c r="B1975" s="62" t="s">
        <v>1271</v>
      </c>
      <c r="C1975" s="33">
        <v>432401155</v>
      </c>
      <c r="D1975" s="56" t="s">
        <v>460</v>
      </c>
      <c r="E1975" s="22" t="s">
        <v>2725</v>
      </c>
      <c r="F1975" s="55" t="s">
        <v>461</v>
      </c>
      <c r="G1975" s="55" t="s">
        <v>77</v>
      </c>
      <c r="H1975" s="57">
        <v>144</v>
      </c>
      <c r="I1975" s="1" t="s">
        <v>23</v>
      </c>
      <c r="J1975" s="14" t="s">
        <v>2731</v>
      </c>
      <c r="K1975" t="str">
        <f t="shared" si="93"/>
        <v>Isoleren leidingen</v>
      </c>
      <c r="M1975" t="str">
        <f t="shared" si="94"/>
        <v>1-15 GAW Compostela</v>
      </c>
      <c r="N1975" s="22" t="str">
        <f t="shared" si="95"/>
        <v>4bis</v>
      </c>
    </row>
    <row r="1976" spans="1:14" x14ac:dyDescent="0.3">
      <c r="A1976" s="1">
        <v>4329085355</v>
      </c>
      <c r="B1976" s="62" t="s">
        <v>1271</v>
      </c>
      <c r="C1976" s="33">
        <v>432401155</v>
      </c>
      <c r="D1976" s="56" t="s">
        <v>458</v>
      </c>
      <c r="E1976" s="22" t="s">
        <v>2725</v>
      </c>
      <c r="F1976" s="55" t="s">
        <v>459</v>
      </c>
      <c r="G1976" s="55" t="s">
        <v>42</v>
      </c>
      <c r="H1976" s="57">
        <v>62</v>
      </c>
      <c r="I1976" s="1" t="s">
        <v>23</v>
      </c>
      <c r="J1976" s="14" t="s">
        <v>2732</v>
      </c>
      <c r="K1976" t="str">
        <f t="shared" si="93"/>
        <v>Isoleren pompen/kranen/hydraulica</v>
      </c>
      <c r="M1976" t="str">
        <f t="shared" si="94"/>
        <v>16-30 GAW Compostela</v>
      </c>
      <c r="N1976" s="22" t="str">
        <f t="shared" si="95"/>
        <v>4bis</v>
      </c>
    </row>
    <row r="1977" spans="1:14" x14ac:dyDescent="0.3">
      <c r="A1977" s="1">
        <v>4329085355</v>
      </c>
      <c r="B1977" s="62" t="s">
        <v>1271</v>
      </c>
      <c r="C1977" s="33">
        <v>432401155</v>
      </c>
      <c r="D1977" s="14" t="s">
        <v>458</v>
      </c>
      <c r="E1977" s="22" t="s">
        <v>2725</v>
      </c>
      <c r="F1977" s="1" t="s">
        <v>459</v>
      </c>
      <c r="G1977" s="1" t="s">
        <v>77</v>
      </c>
      <c r="H1977" s="20">
        <v>7</v>
      </c>
      <c r="I1977" s="1" t="s">
        <v>23</v>
      </c>
      <c r="J1977" s="20" t="s">
        <v>2734</v>
      </c>
      <c r="K1977" t="str">
        <f t="shared" si="93"/>
        <v>Isoleren leidingen</v>
      </c>
      <c r="M1977" t="str">
        <f t="shared" si="94"/>
        <v>16-30 GAW Compostela</v>
      </c>
      <c r="N1977" s="22" t="str">
        <f t="shared" si="95"/>
        <v>4bis</v>
      </c>
    </row>
    <row r="1978" spans="1:14" x14ac:dyDescent="0.3">
      <c r="A1978" s="1">
        <v>4329085355</v>
      </c>
      <c r="B1978" s="62" t="s">
        <v>1271</v>
      </c>
      <c r="C1978" s="33">
        <v>432401155</v>
      </c>
      <c r="D1978" s="56" t="s">
        <v>464</v>
      </c>
      <c r="E1978" s="22" t="s">
        <v>2725</v>
      </c>
      <c r="F1978" s="55" t="s">
        <v>465</v>
      </c>
      <c r="G1978" s="55" t="s">
        <v>42</v>
      </c>
      <c r="H1978" s="57">
        <v>58</v>
      </c>
      <c r="I1978" s="1" t="s">
        <v>23</v>
      </c>
      <c r="J1978" s="14" t="s">
        <v>2733</v>
      </c>
      <c r="K1978" t="str">
        <f t="shared" si="93"/>
        <v>Isoleren pompen/kranen/hydraulica</v>
      </c>
      <c r="M1978" t="str">
        <f t="shared" si="94"/>
        <v>DVC Compostela</v>
      </c>
      <c r="N1978" s="22" t="str">
        <f t="shared" si="95"/>
        <v>4bis</v>
      </c>
    </row>
    <row r="1979" spans="1:14" x14ac:dyDescent="0.3">
      <c r="A1979" s="1">
        <v>4329085355</v>
      </c>
      <c r="B1979" s="62" t="s">
        <v>1271</v>
      </c>
      <c r="C1979" s="33">
        <v>432401155</v>
      </c>
      <c r="D1979" s="56" t="s">
        <v>456</v>
      </c>
      <c r="E1979" s="22" t="s">
        <v>2725</v>
      </c>
      <c r="F1979" s="55" t="s">
        <v>457</v>
      </c>
      <c r="G1979" s="55" t="s">
        <v>329</v>
      </c>
      <c r="H1979" s="57">
        <v>11674</v>
      </c>
      <c r="I1979" s="1" t="s">
        <v>23</v>
      </c>
      <c r="J1979" s="14" t="s">
        <v>2728</v>
      </c>
      <c r="K1979" t="str">
        <f t="shared" ref="K1979:K2042" si="96">G1979</f>
        <v>Relighting/relamping</v>
      </c>
      <c r="M1979" t="str">
        <f t="shared" ref="M1979:M2042" si="97">F1979</f>
        <v>GAW Cantershof 30</v>
      </c>
      <c r="N1979" s="22" t="str">
        <f t="shared" ref="N1979:N2042" si="98">B1979</f>
        <v>4bis</v>
      </c>
    </row>
    <row r="1980" spans="1:14" x14ac:dyDescent="0.3">
      <c r="A1980" s="1">
        <v>4329085355</v>
      </c>
      <c r="B1980" s="62" t="s">
        <v>1271</v>
      </c>
      <c r="C1980" s="33">
        <v>432401155</v>
      </c>
      <c r="D1980" s="56" t="s">
        <v>451</v>
      </c>
      <c r="E1980" s="22" t="s">
        <v>2725</v>
      </c>
      <c r="F1980" s="55" t="s">
        <v>452</v>
      </c>
      <c r="G1980" s="55" t="s">
        <v>453</v>
      </c>
      <c r="H1980" s="57">
        <v>2958</v>
      </c>
      <c r="I1980" s="1" t="s">
        <v>23</v>
      </c>
      <c r="J1980" s="14" t="s">
        <v>2729</v>
      </c>
      <c r="K1980" t="str">
        <f t="shared" si="96"/>
        <v>Zonwering</v>
      </c>
      <c r="M1980" t="str">
        <f t="shared" si="97"/>
        <v>GAW Cavell</v>
      </c>
      <c r="N1980" s="22" t="str">
        <f t="shared" si="98"/>
        <v>4bis</v>
      </c>
    </row>
    <row r="1981" spans="1:14" x14ac:dyDescent="0.3">
      <c r="A1981" s="1">
        <v>4329085355</v>
      </c>
      <c r="B1981" s="62" t="s">
        <v>1271</v>
      </c>
      <c r="C1981" s="33">
        <v>432401155</v>
      </c>
      <c r="D1981" s="56" t="s">
        <v>454</v>
      </c>
      <c r="E1981" s="22" t="s">
        <v>2725</v>
      </c>
      <c r="F1981" s="55" t="s">
        <v>455</v>
      </c>
      <c r="G1981" s="55" t="s">
        <v>327</v>
      </c>
      <c r="H1981" s="57">
        <v>30637.8</v>
      </c>
      <c r="I1981" s="1" t="s">
        <v>23</v>
      </c>
      <c r="J1981" s="14" t="s">
        <v>2727</v>
      </c>
      <c r="K1981" t="str">
        <f t="shared" si="96"/>
        <v>Regeltechn. verwarming</v>
      </c>
      <c r="M1981" t="str">
        <f t="shared" si="97"/>
        <v>WZC Cantershof</v>
      </c>
      <c r="N1981" s="22" t="str">
        <f t="shared" si="98"/>
        <v>4bis</v>
      </c>
    </row>
    <row r="1982" spans="1:14" x14ac:dyDescent="0.3">
      <c r="A1982" s="1">
        <v>4329085355</v>
      </c>
      <c r="B1982" s="62" t="s">
        <v>1271</v>
      </c>
      <c r="C1982" s="33">
        <v>432401155</v>
      </c>
      <c r="D1982" s="56" t="s">
        <v>462</v>
      </c>
      <c r="E1982" s="22" t="s">
        <v>2725</v>
      </c>
      <c r="F1982" s="55" t="s">
        <v>463</v>
      </c>
      <c r="G1982" s="55" t="s">
        <v>210</v>
      </c>
      <c r="H1982" s="57">
        <v>93600</v>
      </c>
      <c r="I1982" s="1" t="s">
        <v>23</v>
      </c>
      <c r="J1982" s="14" t="s">
        <v>2726</v>
      </c>
      <c r="K1982" t="str">
        <f t="shared" si="96"/>
        <v>Stookplaatsrenovatie</v>
      </c>
      <c r="M1982" t="str">
        <f t="shared" si="97"/>
        <v>WZC Compostela</v>
      </c>
      <c r="N1982" s="22" t="str">
        <f t="shared" si="98"/>
        <v>4bis</v>
      </c>
    </row>
    <row r="1983" spans="1:14" x14ac:dyDescent="0.3">
      <c r="A1983" s="1">
        <v>4330898655</v>
      </c>
      <c r="B1983" s="62">
        <v>10</v>
      </c>
      <c r="C1983" s="33">
        <v>432582485</v>
      </c>
      <c r="D1983" s="14" t="s">
        <v>2751</v>
      </c>
      <c r="E1983" s="22" t="s">
        <v>6295</v>
      </c>
      <c r="F1983" s="1" t="s">
        <v>2752</v>
      </c>
      <c r="G1983" s="1" t="s">
        <v>210</v>
      </c>
      <c r="H1983" s="20">
        <v>27000</v>
      </c>
      <c r="I1983" s="1" t="s">
        <v>23</v>
      </c>
      <c r="J1983" s="14" t="s">
        <v>2753</v>
      </c>
      <c r="K1983" t="str">
        <f t="shared" si="96"/>
        <v>Stookplaatsrenovatie</v>
      </c>
      <c r="M1983" t="str">
        <f t="shared" si="97"/>
        <v>GAW Kalmburg</v>
      </c>
      <c r="N1983" s="22">
        <f t="shared" si="98"/>
        <v>10</v>
      </c>
    </row>
    <row r="1984" spans="1:14" x14ac:dyDescent="0.3">
      <c r="A1984" s="1">
        <v>4331330203</v>
      </c>
      <c r="B1984" s="62">
        <v>7</v>
      </c>
      <c r="C1984" s="33">
        <v>432625641</v>
      </c>
      <c r="D1984" s="14" t="s">
        <v>2754</v>
      </c>
      <c r="E1984" s="22" t="s">
        <v>6296</v>
      </c>
      <c r="F1984" s="1" t="s">
        <v>2755</v>
      </c>
      <c r="G1984" s="1" t="s">
        <v>210</v>
      </c>
      <c r="H1984" s="20">
        <v>42000</v>
      </c>
      <c r="I1984" s="1" t="s">
        <v>23</v>
      </c>
      <c r="J1984" s="14" t="s">
        <v>2756</v>
      </c>
      <c r="K1984" t="str">
        <f t="shared" si="96"/>
        <v>Stookplaatsrenovatie</v>
      </c>
      <c r="M1984" t="str">
        <f t="shared" si="97"/>
        <v>Tikvatenoe</v>
      </c>
      <c r="N1984" s="22">
        <f t="shared" si="98"/>
        <v>7</v>
      </c>
    </row>
    <row r="1985" spans="1:14" x14ac:dyDescent="0.3">
      <c r="A1985" s="1">
        <v>4337253155</v>
      </c>
      <c r="B1985" s="62">
        <v>2</v>
      </c>
      <c r="C1985" s="33">
        <v>433217935</v>
      </c>
      <c r="D1985" s="14" t="s">
        <v>481</v>
      </c>
      <c r="E1985" s="22" t="s">
        <v>2757</v>
      </c>
      <c r="F1985" s="1" t="s">
        <v>467</v>
      </c>
      <c r="G1985" s="1" t="s">
        <v>56</v>
      </c>
      <c r="H1985" s="45">
        <v>8400</v>
      </c>
      <c r="I1985" s="1" t="s">
        <v>23</v>
      </c>
      <c r="J1985" s="14" t="s">
        <v>2760</v>
      </c>
      <c r="K1985" t="str">
        <f t="shared" si="96"/>
        <v>Overige</v>
      </c>
      <c r="M1985" t="str">
        <f t="shared" si="97"/>
        <v>WZC Home Sint-Franciscus</v>
      </c>
      <c r="N1985" s="22">
        <f t="shared" si="98"/>
        <v>2</v>
      </c>
    </row>
    <row r="1986" spans="1:14" x14ac:dyDescent="0.3">
      <c r="A1986" s="1">
        <v>4337253155</v>
      </c>
      <c r="B1986" s="62">
        <v>2</v>
      </c>
      <c r="C1986" s="33">
        <v>433217935</v>
      </c>
      <c r="D1986" s="14" t="s">
        <v>481</v>
      </c>
      <c r="E1986" s="22" t="s">
        <v>2757</v>
      </c>
      <c r="F1986" s="1" t="s">
        <v>467</v>
      </c>
      <c r="G1986" s="1" t="s">
        <v>56</v>
      </c>
      <c r="H1986" s="45">
        <v>5542</v>
      </c>
      <c r="I1986" s="1" t="s">
        <v>23</v>
      </c>
      <c r="J1986" s="14" t="s">
        <v>2761</v>
      </c>
      <c r="K1986" t="str">
        <f t="shared" si="96"/>
        <v>Overige</v>
      </c>
      <c r="M1986" t="str">
        <f t="shared" si="97"/>
        <v>WZC Home Sint-Franciscus</v>
      </c>
      <c r="N1986" s="22">
        <f t="shared" si="98"/>
        <v>2</v>
      </c>
    </row>
    <row r="1987" spans="1:14" x14ac:dyDescent="0.3">
      <c r="A1987" s="1">
        <v>4337253155</v>
      </c>
      <c r="B1987" s="62">
        <v>2</v>
      </c>
      <c r="C1987" s="33">
        <v>433217935</v>
      </c>
      <c r="D1987" s="14" t="s">
        <v>481</v>
      </c>
      <c r="E1987" s="22" t="s">
        <v>2757</v>
      </c>
      <c r="F1987" s="1" t="s">
        <v>467</v>
      </c>
      <c r="G1987" s="1" t="s">
        <v>46</v>
      </c>
      <c r="H1987" s="20">
        <v>1542</v>
      </c>
      <c r="I1987" s="1" t="s">
        <v>23</v>
      </c>
      <c r="J1987" s="14" t="s">
        <v>2762</v>
      </c>
      <c r="K1987" t="str">
        <f t="shared" si="96"/>
        <v>Monitoring</v>
      </c>
      <c r="M1987" t="str">
        <f t="shared" si="97"/>
        <v>WZC Home Sint-Franciscus</v>
      </c>
      <c r="N1987" s="22">
        <f t="shared" si="98"/>
        <v>2</v>
      </c>
    </row>
    <row r="1988" spans="1:14" x14ac:dyDescent="0.3">
      <c r="A1988" s="1">
        <v>4337253155</v>
      </c>
      <c r="B1988" s="62">
        <v>5</v>
      </c>
      <c r="C1988" s="33">
        <v>433217935</v>
      </c>
      <c r="D1988" s="14" t="s">
        <v>466</v>
      </c>
      <c r="E1988" s="22" t="s">
        <v>2757</v>
      </c>
      <c r="F1988" s="1" t="s">
        <v>467</v>
      </c>
      <c r="G1988" s="1" t="s">
        <v>329</v>
      </c>
      <c r="H1988" s="45">
        <v>5344</v>
      </c>
      <c r="I1988" s="1" t="s">
        <v>23</v>
      </c>
      <c r="J1988" s="14" t="s">
        <v>2759</v>
      </c>
      <c r="K1988" t="str">
        <f t="shared" si="96"/>
        <v>Relighting/relamping</v>
      </c>
      <c r="M1988" t="str">
        <f t="shared" si="97"/>
        <v>WZC Home Sint-Franciscus</v>
      </c>
      <c r="N1988" s="22">
        <f t="shared" si="98"/>
        <v>5</v>
      </c>
    </row>
    <row r="1989" spans="1:14" x14ac:dyDescent="0.3">
      <c r="A1989" s="1">
        <v>4337253155</v>
      </c>
      <c r="B1989" s="62">
        <v>8</v>
      </c>
      <c r="C1989" s="33">
        <v>433217935</v>
      </c>
      <c r="D1989" s="14" t="s">
        <v>466</v>
      </c>
      <c r="E1989" s="22" t="s">
        <v>2757</v>
      </c>
      <c r="F1989" s="1" t="s">
        <v>467</v>
      </c>
      <c r="G1989" s="1" t="s">
        <v>56</v>
      </c>
      <c r="H1989" s="20">
        <v>3359</v>
      </c>
      <c r="I1989" s="1" t="s">
        <v>23</v>
      </c>
      <c r="J1989" s="14" t="s">
        <v>2758</v>
      </c>
      <c r="K1989" t="str">
        <f t="shared" si="96"/>
        <v>Overige</v>
      </c>
      <c r="M1989" t="str">
        <f t="shared" si="97"/>
        <v>WZC Home Sint-Franciscus</v>
      </c>
      <c r="N1989" s="22">
        <f t="shared" si="98"/>
        <v>8</v>
      </c>
    </row>
    <row r="1990" spans="1:14" x14ac:dyDescent="0.3">
      <c r="A1990" s="1">
        <v>4344347016</v>
      </c>
      <c r="B1990" s="62">
        <v>7</v>
      </c>
      <c r="C1990" s="33">
        <v>433927322</v>
      </c>
      <c r="D1990" s="14" t="s">
        <v>2766</v>
      </c>
      <c r="E1990" s="22" t="s">
        <v>6297</v>
      </c>
      <c r="F1990" s="1" t="s">
        <v>2512</v>
      </c>
      <c r="G1990" s="1" t="s">
        <v>327</v>
      </c>
      <c r="H1990" s="20">
        <v>335</v>
      </c>
      <c r="I1990" s="1" t="s">
        <v>23</v>
      </c>
      <c r="J1990" s="14" t="s">
        <v>2770</v>
      </c>
      <c r="K1990" t="str">
        <f t="shared" si="96"/>
        <v>Regeltechn. verwarming</v>
      </c>
      <c r="M1990" t="str">
        <f t="shared" si="97"/>
        <v>De Klinker</v>
      </c>
      <c r="N1990" s="22">
        <f t="shared" si="98"/>
        <v>7</v>
      </c>
    </row>
    <row r="1991" spans="1:14" x14ac:dyDescent="0.3">
      <c r="A1991" s="1">
        <v>4344347016</v>
      </c>
      <c r="B1991" s="62">
        <v>7</v>
      </c>
      <c r="C1991" s="33">
        <v>433927322</v>
      </c>
      <c r="D1991" s="14" t="s">
        <v>2766</v>
      </c>
      <c r="E1991" s="22" t="s">
        <v>6297</v>
      </c>
      <c r="F1991" s="1" t="s">
        <v>2512</v>
      </c>
      <c r="G1991" s="1" t="s">
        <v>77</v>
      </c>
      <c r="H1991" s="20">
        <v>181</v>
      </c>
      <c r="I1991" s="1" t="s">
        <v>23</v>
      </c>
      <c r="J1991" s="14" t="s">
        <v>2772</v>
      </c>
      <c r="K1991" t="str">
        <f t="shared" si="96"/>
        <v>Isoleren leidingen</v>
      </c>
      <c r="M1991" t="str">
        <f t="shared" si="97"/>
        <v>De Klinker</v>
      </c>
      <c r="N1991" s="22">
        <f t="shared" si="98"/>
        <v>7</v>
      </c>
    </row>
    <row r="1992" spans="1:14" x14ac:dyDescent="0.3">
      <c r="A1992" s="1">
        <v>4344347016</v>
      </c>
      <c r="B1992" s="62">
        <v>7</v>
      </c>
      <c r="C1992" s="33">
        <v>433927322</v>
      </c>
      <c r="D1992" s="14" t="s">
        <v>2763</v>
      </c>
      <c r="E1992" s="22" t="s">
        <v>6297</v>
      </c>
      <c r="F1992" s="1" t="s">
        <v>2764</v>
      </c>
      <c r="G1992" s="1" t="s">
        <v>88</v>
      </c>
      <c r="H1992" s="20">
        <v>600</v>
      </c>
      <c r="I1992" s="1" t="s">
        <v>23</v>
      </c>
      <c r="J1992" s="14" t="s">
        <v>2769</v>
      </c>
      <c r="K1992" t="str">
        <f t="shared" si="96"/>
        <v>Vervangen pompen</v>
      </c>
      <c r="M1992" t="str">
        <f t="shared" si="97"/>
        <v>Het Baken</v>
      </c>
      <c r="N1992" s="22">
        <f t="shared" si="98"/>
        <v>7</v>
      </c>
    </row>
    <row r="1993" spans="1:14" x14ac:dyDescent="0.3">
      <c r="A1993" s="1">
        <v>4344347016</v>
      </c>
      <c r="B1993" s="62">
        <v>7</v>
      </c>
      <c r="C1993" s="33">
        <v>433927322</v>
      </c>
      <c r="D1993" s="14" t="s">
        <v>2763</v>
      </c>
      <c r="E1993" s="22" t="s">
        <v>6297</v>
      </c>
      <c r="F1993" s="1" t="s">
        <v>2764</v>
      </c>
      <c r="G1993" s="1" t="s">
        <v>77</v>
      </c>
      <c r="H1993" s="20">
        <v>187</v>
      </c>
      <c r="I1993" s="1" t="s">
        <v>23</v>
      </c>
      <c r="J1993" s="14" t="s">
        <v>2771</v>
      </c>
      <c r="K1993" t="str">
        <f t="shared" si="96"/>
        <v>Isoleren leidingen</v>
      </c>
      <c r="M1993" t="str">
        <f t="shared" si="97"/>
        <v>Het Baken</v>
      </c>
      <c r="N1993" s="22">
        <f t="shared" si="98"/>
        <v>7</v>
      </c>
    </row>
    <row r="1994" spans="1:14" x14ac:dyDescent="0.3">
      <c r="A1994" s="1">
        <v>4344347016</v>
      </c>
      <c r="B1994" s="62" t="s">
        <v>324</v>
      </c>
      <c r="C1994" s="33">
        <v>433927322</v>
      </c>
      <c r="D1994" s="14" t="s">
        <v>2766</v>
      </c>
      <c r="E1994" s="22" t="s">
        <v>6297</v>
      </c>
      <c r="F1994" s="1" t="s">
        <v>2512</v>
      </c>
      <c r="G1994" s="1" t="s">
        <v>327</v>
      </c>
      <c r="H1994" s="20">
        <v>1200</v>
      </c>
      <c r="I1994" s="1" t="s">
        <v>23</v>
      </c>
      <c r="J1994" s="14" t="s">
        <v>2767</v>
      </c>
      <c r="K1994" t="str">
        <f t="shared" si="96"/>
        <v>Regeltechn. verwarming</v>
      </c>
      <c r="M1994" t="str">
        <f t="shared" si="97"/>
        <v>De Klinker</v>
      </c>
      <c r="N1994" s="22" t="str">
        <f t="shared" si="98"/>
        <v>6c</v>
      </c>
    </row>
    <row r="1995" spans="1:14" x14ac:dyDescent="0.3">
      <c r="A1995" s="1">
        <v>4344347016</v>
      </c>
      <c r="B1995" s="62" t="s">
        <v>324</v>
      </c>
      <c r="C1995" s="33">
        <v>433927322</v>
      </c>
      <c r="D1995" s="14" t="s">
        <v>2766</v>
      </c>
      <c r="E1995" s="22" t="s">
        <v>6297</v>
      </c>
      <c r="F1995" s="1" t="s">
        <v>2512</v>
      </c>
      <c r="G1995" s="1" t="s">
        <v>88</v>
      </c>
      <c r="H1995" s="20">
        <v>1200</v>
      </c>
      <c r="I1995" s="1" t="s">
        <v>23</v>
      </c>
      <c r="J1995" s="14" t="s">
        <v>2768</v>
      </c>
      <c r="K1995" t="str">
        <f t="shared" si="96"/>
        <v>Vervangen pompen</v>
      </c>
      <c r="M1995" t="str">
        <f t="shared" si="97"/>
        <v>De Klinker</v>
      </c>
      <c r="N1995" s="22" t="str">
        <f t="shared" si="98"/>
        <v>6c</v>
      </c>
    </row>
    <row r="1996" spans="1:14" x14ac:dyDescent="0.3">
      <c r="A1996" s="1">
        <v>4344347016</v>
      </c>
      <c r="B1996" s="62" t="s">
        <v>324</v>
      </c>
      <c r="C1996" s="33">
        <v>433927322</v>
      </c>
      <c r="D1996" s="14" t="s">
        <v>2763</v>
      </c>
      <c r="E1996" s="22" t="s">
        <v>6297</v>
      </c>
      <c r="F1996" s="1" t="s">
        <v>2764</v>
      </c>
      <c r="G1996" s="1" t="s">
        <v>195</v>
      </c>
      <c r="H1996" s="20">
        <v>15048</v>
      </c>
      <c r="I1996" s="1" t="s">
        <v>23</v>
      </c>
      <c r="J1996" s="14" t="s">
        <v>2765</v>
      </c>
      <c r="K1996" t="str">
        <f t="shared" si="96"/>
        <v>Dakisolatie</v>
      </c>
      <c r="M1996" t="str">
        <f t="shared" si="97"/>
        <v>Het Baken</v>
      </c>
      <c r="N1996" s="22" t="str">
        <f t="shared" si="98"/>
        <v>6c</v>
      </c>
    </row>
    <row r="1997" spans="1:14" x14ac:dyDescent="0.3">
      <c r="A1997" s="1">
        <v>4344693442</v>
      </c>
      <c r="B1997" s="62">
        <v>4</v>
      </c>
      <c r="C1997" s="33">
        <v>433961964</v>
      </c>
      <c r="D1997" s="14" t="s">
        <v>2773</v>
      </c>
      <c r="E1997" s="22" t="s">
        <v>5644</v>
      </c>
      <c r="F1997" s="1" t="s">
        <v>2774</v>
      </c>
      <c r="G1997" s="1" t="s">
        <v>242</v>
      </c>
      <c r="H1997" s="20">
        <v>9496</v>
      </c>
      <c r="I1997" s="1" t="s">
        <v>23</v>
      </c>
      <c r="J1997" s="14" t="s">
        <v>2775</v>
      </c>
      <c r="K1997" t="str">
        <f t="shared" si="96"/>
        <v>Regeltechnisch</v>
      </c>
      <c r="M1997" t="str">
        <f t="shared" si="97"/>
        <v>WZC Heilige Familie</v>
      </c>
      <c r="N1997" s="22">
        <f t="shared" si="98"/>
        <v>4</v>
      </c>
    </row>
    <row r="1998" spans="1:14" x14ac:dyDescent="0.3">
      <c r="A1998" s="1">
        <v>4344693442</v>
      </c>
      <c r="B1998" s="62" t="s">
        <v>20</v>
      </c>
      <c r="C1998" s="33">
        <v>433961964</v>
      </c>
      <c r="D1998" s="14" t="s">
        <v>5643</v>
      </c>
      <c r="E1998" s="22" t="s">
        <v>5644</v>
      </c>
      <c r="F1998" s="1" t="s">
        <v>2774</v>
      </c>
      <c r="G1998" s="1" t="s">
        <v>329</v>
      </c>
      <c r="H1998" s="20">
        <v>13062</v>
      </c>
      <c r="I1998" s="1" t="s">
        <v>23</v>
      </c>
      <c r="J1998" s="14" t="s">
        <v>5645</v>
      </c>
      <c r="K1998" t="str">
        <f t="shared" si="96"/>
        <v>Relighting/relamping</v>
      </c>
      <c r="M1998" t="str">
        <f t="shared" si="97"/>
        <v>WZC Heilige Familie</v>
      </c>
      <c r="N1998" s="22" t="str">
        <f t="shared" si="98"/>
        <v>R1</v>
      </c>
    </row>
    <row r="1999" spans="1:14" x14ac:dyDescent="0.3">
      <c r="A1999" s="1">
        <v>4344693442</v>
      </c>
      <c r="B1999" s="62" t="s">
        <v>20</v>
      </c>
      <c r="C1999" s="33">
        <v>433961964</v>
      </c>
      <c r="D1999" s="14" t="s">
        <v>5646</v>
      </c>
      <c r="E1999" s="22" t="s">
        <v>5644</v>
      </c>
      <c r="F1999" s="1" t="s">
        <v>5647</v>
      </c>
      <c r="G1999" s="1" t="s">
        <v>242</v>
      </c>
      <c r="H1999" s="20">
        <v>184</v>
      </c>
      <c r="I1999" s="1" t="s">
        <v>23</v>
      </c>
      <c r="J1999" s="14" t="s">
        <v>5648</v>
      </c>
      <c r="K1999" t="str">
        <f t="shared" si="96"/>
        <v>Regeltechnisch</v>
      </c>
      <c r="M1999" t="str">
        <f t="shared" si="97"/>
        <v>WZC Ter Hovingen</v>
      </c>
      <c r="N1999" s="22" t="str">
        <f t="shared" si="98"/>
        <v>R1</v>
      </c>
    </row>
    <row r="2000" spans="1:14" x14ac:dyDescent="0.3">
      <c r="A2000" s="1">
        <v>4345190316</v>
      </c>
      <c r="B2000" s="62">
        <v>7</v>
      </c>
      <c r="C2000" s="33">
        <v>434011652</v>
      </c>
      <c r="D2000" s="14" t="s">
        <v>2776</v>
      </c>
      <c r="E2000" s="22" t="s">
        <v>2777</v>
      </c>
      <c r="F2000" s="1" t="s">
        <v>2778</v>
      </c>
      <c r="G2000" s="1" t="s">
        <v>195</v>
      </c>
      <c r="H2000" s="20">
        <v>9215.4</v>
      </c>
      <c r="I2000" s="1" t="s">
        <v>23</v>
      </c>
      <c r="J2000" s="20" t="s">
        <v>2779</v>
      </c>
      <c r="K2000" t="str">
        <f t="shared" si="96"/>
        <v>Dakisolatie</v>
      </c>
      <c r="M2000" t="str">
        <f t="shared" si="97"/>
        <v>De Luifel, Tielt</v>
      </c>
      <c r="N2000" s="22">
        <f t="shared" si="98"/>
        <v>7</v>
      </c>
    </row>
    <row r="2001" spans="1:14" x14ac:dyDescent="0.3">
      <c r="A2001" s="1">
        <v>4345267516</v>
      </c>
      <c r="B2001" s="62">
        <v>11</v>
      </c>
      <c r="C2001" s="33">
        <v>434019372</v>
      </c>
      <c r="D2001" s="14" t="s">
        <v>2780</v>
      </c>
      <c r="E2001" s="22" t="s">
        <v>2781</v>
      </c>
      <c r="F2001" s="1" t="s">
        <v>2782</v>
      </c>
      <c r="G2001" s="1" t="s">
        <v>212</v>
      </c>
      <c r="H2001" s="20">
        <v>53640</v>
      </c>
      <c r="I2001" s="1" t="s">
        <v>23</v>
      </c>
      <c r="J2001" s="20" t="s">
        <v>2783</v>
      </c>
      <c r="K2001" t="str">
        <f t="shared" si="96"/>
        <v>Schrijnwerkrenovatie PVC</v>
      </c>
      <c r="M2001" t="str">
        <f t="shared" si="97"/>
        <v>Eyckenborch</v>
      </c>
      <c r="N2001" s="22">
        <f t="shared" si="98"/>
        <v>11</v>
      </c>
    </row>
    <row r="2002" spans="1:14" x14ac:dyDescent="0.3">
      <c r="A2002" s="1">
        <v>4345267516</v>
      </c>
      <c r="B2002" s="62">
        <v>11</v>
      </c>
      <c r="C2002" s="33">
        <v>434019372</v>
      </c>
      <c r="D2002" s="14" t="s">
        <v>2780</v>
      </c>
      <c r="E2002" s="22" t="s">
        <v>2781</v>
      </c>
      <c r="F2002" s="1" t="s">
        <v>2782</v>
      </c>
      <c r="G2002" s="1" t="s">
        <v>190</v>
      </c>
      <c r="H2002" s="20">
        <v>32973</v>
      </c>
      <c r="I2002" s="1" t="s">
        <v>23</v>
      </c>
      <c r="J2002" s="20" t="s">
        <v>2784</v>
      </c>
      <c r="K2002" t="str">
        <f t="shared" si="96"/>
        <v>Warmtepompen en koeling</v>
      </c>
      <c r="M2002" t="str">
        <f t="shared" si="97"/>
        <v>Eyckenborch</v>
      </c>
      <c r="N2002" s="22">
        <f t="shared" si="98"/>
        <v>11</v>
      </c>
    </row>
    <row r="2003" spans="1:14" x14ac:dyDescent="0.3">
      <c r="A2003" s="1">
        <v>4345267516</v>
      </c>
      <c r="B2003" s="62">
        <v>11</v>
      </c>
      <c r="C2003" s="33">
        <v>434019372</v>
      </c>
      <c r="D2003" s="14" t="s">
        <v>2780</v>
      </c>
      <c r="E2003" s="22" t="s">
        <v>2781</v>
      </c>
      <c r="F2003" s="1" t="s">
        <v>2782</v>
      </c>
      <c r="G2003" s="1" t="s">
        <v>212</v>
      </c>
      <c r="H2003" s="20">
        <v>26400</v>
      </c>
      <c r="I2003" s="1" t="s">
        <v>23</v>
      </c>
      <c r="J2003" s="14" t="s">
        <v>2785</v>
      </c>
      <c r="K2003" t="str">
        <f t="shared" si="96"/>
        <v>Schrijnwerkrenovatie PVC</v>
      </c>
      <c r="M2003" t="str">
        <f t="shared" si="97"/>
        <v>Eyckenborch</v>
      </c>
      <c r="N2003" s="22">
        <f t="shared" si="98"/>
        <v>11</v>
      </c>
    </row>
    <row r="2004" spans="1:14" x14ac:dyDescent="0.3">
      <c r="A2004" s="1">
        <v>4348102290</v>
      </c>
      <c r="B2004" s="62">
        <v>7</v>
      </c>
      <c r="C2004" s="33">
        <v>434302850</v>
      </c>
      <c r="D2004" s="14" t="s">
        <v>2786</v>
      </c>
      <c r="E2004" s="22" t="s">
        <v>6298</v>
      </c>
      <c r="F2004" s="1" t="s">
        <v>2787</v>
      </c>
      <c r="G2004" s="1" t="s">
        <v>210</v>
      </c>
      <c r="H2004" s="20">
        <v>149612</v>
      </c>
      <c r="I2004" s="1" t="s">
        <v>23</v>
      </c>
      <c r="J2004" s="14" t="s">
        <v>2788</v>
      </c>
      <c r="K2004" t="str">
        <f t="shared" si="96"/>
        <v>Stookplaatsrenovatie</v>
      </c>
      <c r="M2004" t="str">
        <f t="shared" si="97"/>
        <v>AZ Klina</v>
      </c>
      <c r="N2004" s="22">
        <f t="shared" si="98"/>
        <v>7</v>
      </c>
    </row>
    <row r="2005" spans="1:14" x14ac:dyDescent="0.3">
      <c r="A2005" s="1">
        <v>4348102290</v>
      </c>
      <c r="B2005" s="62">
        <v>7</v>
      </c>
      <c r="C2005" s="33">
        <v>434302850</v>
      </c>
      <c r="D2005" s="14" t="s">
        <v>2786</v>
      </c>
      <c r="E2005" s="22" t="s">
        <v>6298</v>
      </c>
      <c r="F2005" s="1" t="s">
        <v>2787</v>
      </c>
      <c r="G2005" s="1" t="s">
        <v>242</v>
      </c>
      <c r="H2005" s="20">
        <v>60000</v>
      </c>
      <c r="I2005" s="1" t="s">
        <v>23</v>
      </c>
      <c r="J2005" s="14" t="s">
        <v>2789</v>
      </c>
      <c r="K2005" t="str">
        <f t="shared" si="96"/>
        <v>Regeltechnisch</v>
      </c>
      <c r="M2005" t="str">
        <f t="shared" si="97"/>
        <v>AZ Klina</v>
      </c>
      <c r="N2005" s="22">
        <f t="shared" si="98"/>
        <v>7</v>
      </c>
    </row>
    <row r="2006" spans="1:14" x14ac:dyDescent="0.3">
      <c r="A2006" s="1">
        <v>4348102290</v>
      </c>
      <c r="B2006" s="62">
        <v>7</v>
      </c>
      <c r="C2006" s="33">
        <v>434302850</v>
      </c>
      <c r="D2006" s="14" t="s">
        <v>2786</v>
      </c>
      <c r="E2006" s="22" t="s">
        <v>6298</v>
      </c>
      <c r="F2006" s="1" t="s">
        <v>2787</v>
      </c>
      <c r="G2006" s="1" t="s">
        <v>242</v>
      </c>
      <c r="H2006" s="20">
        <v>30000</v>
      </c>
      <c r="I2006" s="1" t="s">
        <v>23</v>
      </c>
      <c r="J2006" s="14" t="s">
        <v>2790</v>
      </c>
      <c r="K2006" t="str">
        <f t="shared" si="96"/>
        <v>Regeltechnisch</v>
      </c>
      <c r="M2006" t="str">
        <f t="shared" si="97"/>
        <v>AZ Klina</v>
      </c>
      <c r="N2006" s="22">
        <f t="shared" si="98"/>
        <v>7</v>
      </c>
    </row>
    <row r="2007" spans="1:14" x14ac:dyDescent="0.3">
      <c r="A2007" s="1">
        <v>4348102290</v>
      </c>
      <c r="B2007" s="62">
        <v>7</v>
      </c>
      <c r="C2007" s="33">
        <v>434302850</v>
      </c>
      <c r="D2007" s="14" t="s">
        <v>2786</v>
      </c>
      <c r="E2007" s="22" t="s">
        <v>6298</v>
      </c>
      <c r="F2007" s="1" t="s">
        <v>2787</v>
      </c>
      <c r="G2007" s="1" t="s">
        <v>46</v>
      </c>
      <c r="H2007" s="20">
        <v>9027</v>
      </c>
      <c r="I2007" s="1" t="s">
        <v>23</v>
      </c>
      <c r="J2007" s="14" t="s">
        <v>2791</v>
      </c>
      <c r="K2007" t="str">
        <f t="shared" si="96"/>
        <v>Monitoring</v>
      </c>
      <c r="M2007" t="str">
        <f t="shared" si="97"/>
        <v>AZ Klina</v>
      </c>
      <c r="N2007" s="22">
        <f t="shared" si="98"/>
        <v>7</v>
      </c>
    </row>
    <row r="2008" spans="1:14" x14ac:dyDescent="0.3">
      <c r="A2008" s="1">
        <v>4348102290</v>
      </c>
      <c r="B2008" s="62">
        <v>7</v>
      </c>
      <c r="C2008" s="33">
        <v>434302850</v>
      </c>
      <c r="D2008" s="14" t="s">
        <v>2786</v>
      </c>
      <c r="E2008" s="22" t="s">
        <v>6298</v>
      </c>
      <c r="F2008" s="1" t="s">
        <v>2787</v>
      </c>
      <c r="G2008" s="1" t="s">
        <v>144</v>
      </c>
      <c r="H2008" s="20">
        <v>6000</v>
      </c>
      <c r="I2008" s="1" t="s">
        <v>23</v>
      </c>
      <c r="J2008" s="14" t="s">
        <v>2792</v>
      </c>
      <c r="K2008" t="str">
        <f t="shared" si="96"/>
        <v>Regeltechn.ventilatie</v>
      </c>
      <c r="M2008" t="str">
        <f t="shared" si="97"/>
        <v>AZ Klina</v>
      </c>
      <c r="N2008" s="22">
        <f t="shared" si="98"/>
        <v>7</v>
      </c>
    </row>
    <row r="2009" spans="1:14" x14ac:dyDescent="0.3">
      <c r="A2009" s="1">
        <v>4348102290</v>
      </c>
      <c r="B2009" s="62">
        <v>7</v>
      </c>
      <c r="C2009" s="33">
        <v>434302850</v>
      </c>
      <c r="D2009" s="14" t="s">
        <v>2786</v>
      </c>
      <c r="E2009" s="22" t="s">
        <v>6298</v>
      </c>
      <c r="F2009" s="1" t="s">
        <v>2787</v>
      </c>
      <c r="G2009" s="1" t="s">
        <v>56</v>
      </c>
      <c r="H2009" s="20">
        <v>836</v>
      </c>
      <c r="I2009" s="1" t="s">
        <v>23</v>
      </c>
      <c r="J2009" s="14" t="s">
        <v>2793</v>
      </c>
      <c r="K2009" t="str">
        <f t="shared" si="96"/>
        <v>Overige</v>
      </c>
      <c r="M2009" t="str">
        <f t="shared" si="97"/>
        <v>AZ Klina</v>
      </c>
      <c r="N2009" s="22">
        <f t="shared" si="98"/>
        <v>7</v>
      </c>
    </row>
    <row r="2010" spans="1:14" x14ac:dyDescent="0.3">
      <c r="A2010" s="1">
        <v>4348975290</v>
      </c>
      <c r="B2010" s="62">
        <v>5</v>
      </c>
      <c r="C2010" s="33">
        <v>434390150</v>
      </c>
      <c r="D2010" s="14" t="s">
        <v>2810</v>
      </c>
      <c r="E2010" s="22" t="s">
        <v>2795</v>
      </c>
      <c r="F2010" s="1" t="s">
        <v>2811</v>
      </c>
      <c r="G2010" s="1" t="s">
        <v>201</v>
      </c>
      <c r="H2010" s="20">
        <v>7372.7999999999993</v>
      </c>
      <c r="I2010" s="1" t="s">
        <v>23</v>
      </c>
      <c r="J2010" s="14" t="s">
        <v>2812</v>
      </c>
      <c r="K2010" t="str">
        <f t="shared" si="96"/>
        <v>Schrijnwerkrenovatie</v>
      </c>
      <c r="M2010" t="str">
        <f t="shared" si="97"/>
        <v>Centrum 1</v>
      </c>
      <c r="N2010" s="22">
        <f t="shared" si="98"/>
        <v>5</v>
      </c>
    </row>
    <row r="2011" spans="1:14" x14ac:dyDescent="0.3">
      <c r="A2011" s="1">
        <v>4348975290</v>
      </c>
      <c r="B2011" s="62">
        <v>5</v>
      </c>
      <c r="C2011" s="33">
        <v>434390150</v>
      </c>
      <c r="D2011" s="14" t="s">
        <v>2810</v>
      </c>
      <c r="E2011" s="22" t="s">
        <v>2795</v>
      </c>
      <c r="F2011" s="1" t="s">
        <v>2811</v>
      </c>
      <c r="G2011" s="1" t="s">
        <v>329</v>
      </c>
      <c r="H2011" s="20">
        <v>5994</v>
      </c>
      <c r="I2011" s="1" t="s">
        <v>23</v>
      </c>
      <c r="J2011" s="14" t="s">
        <v>2813</v>
      </c>
      <c r="K2011" t="str">
        <f t="shared" si="96"/>
        <v>Relighting/relamping</v>
      </c>
      <c r="M2011" t="str">
        <f t="shared" si="97"/>
        <v>Centrum 1</v>
      </c>
      <c r="N2011" s="22">
        <f t="shared" si="98"/>
        <v>5</v>
      </c>
    </row>
    <row r="2012" spans="1:14" x14ac:dyDescent="0.3">
      <c r="A2012" s="1">
        <v>4348975290</v>
      </c>
      <c r="B2012" s="62">
        <v>5</v>
      </c>
      <c r="C2012" s="33">
        <v>434390150</v>
      </c>
      <c r="D2012" s="14" t="s">
        <v>2810</v>
      </c>
      <c r="E2012" s="22" t="s">
        <v>2795</v>
      </c>
      <c r="F2012" s="1" t="s">
        <v>2811</v>
      </c>
      <c r="G2012" s="1" t="s">
        <v>88</v>
      </c>
      <c r="H2012" s="20">
        <v>365</v>
      </c>
      <c r="I2012" s="1" t="s">
        <v>23</v>
      </c>
      <c r="J2012" s="14" t="s">
        <v>2817</v>
      </c>
      <c r="K2012" t="str">
        <f t="shared" si="96"/>
        <v>Vervangen pompen</v>
      </c>
      <c r="M2012" t="str">
        <f t="shared" si="97"/>
        <v>Centrum 1</v>
      </c>
      <c r="N2012" s="22">
        <f t="shared" si="98"/>
        <v>5</v>
      </c>
    </row>
    <row r="2013" spans="1:14" x14ac:dyDescent="0.3">
      <c r="A2013" s="1">
        <v>4348975290</v>
      </c>
      <c r="B2013" s="62">
        <v>5</v>
      </c>
      <c r="C2013" s="33">
        <v>434390150</v>
      </c>
      <c r="D2013" s="14" t="s">
        <v>2804</v>
      </c>
      <c r="E2013" s="22" t="s">
        <v>2795</v>
      </c>
      <c r="F2013" s="1" t="s">
        <v>2799</v>
      </c>
      <c r="G2013" s="1" t="s">
        <v>109</v>
      </c>
      <c r="H2013" s="20">
        <v>8043.0000000000009</v>
      </c>
      <c r="I2013" s="1" t="s">
        <v>23</v>
      </c>
      <c r="J2013" s="14" t="s">
        <v>2805</v>
      </c>
      <c r="K2013" t="str">
        <f t="shared" si="96"/>
        <v>Zonneboiler</v>
      </c>
      <c r="M2013" t="str">
        <f t="shared" si="97"/>
        <v>Grijs huis</v>
      </c>
      <c r="N2013" s="22">
        <f t="shared" si="98"/>
        <v>5</v>
      </c>
    </row>
    <row r="2014" spans="1:14" x14ac:dyDescent="0.3">
      <c r="A2014" s="1">
        <v>4348975290</v>
      </c>
      <c r="B2014" s="62">
        <v>5</v>
      </c>
      <c r="C2014" s="33">
        <v>434390150</v>
      </c>
      <c r="D2014" s="14" t="s">
        <v>2804</v>
      </c>
      <c r="E2014" s="22" t="s">
        <v>2795</v>
      </c>
      <c r="F2014" s="1" t="s">
        <v>2799</v>
      </c>
      <c r="G2014" s="1" t="s">
        <v>329</v>
      </c>
      <c r="H2014" s="20">
        <v>2556</v>
      </c>
      <c r="I2014" s="1" t="s">
        <v>23</v>
      </c>
      <c r="J2014" s="14" t="s">
        <v>2814</v>
      </c>
      <c r="K2014" t="str">
        <f t="shared" si="96"/>
        <v>Relighting/relamping</v>
      </c>
      <c r="M2014" t="str">
        <f t="shared" si="97"/>
        <v>Grijs huis</v>
      </c>
      <c r="N2014" s="22">
        <f t="shared" si="98"/>
        <v>5</v>
      </c>
    </row>
    <row r="2015" spans="1:14" x14ac:dyDescent="0.3">
      <c r="A2015" s="1">
        <v>4348975290</v>
      </c>
      <c r="B2015" s="62">
        <v>5</v>
      </c>
      <c r="C2015" s="33">
        <v>434390150</v>
      </c>
      <c r="D2015" s="14" t="s">
        <v>2806</v>
      </c>
      <c r="E2015" s="22" t="s">
        <v>2795</v>
      </c>
      <c r="F2015" s="1" t="s">
        <v>2796</v>
      </c>
      <c r="G2015" s="1" t="s">
        <v>109</v>
      </c>
      <c r="H2015" s="20">
        <v>8043.0000000000009</v>
      </c>
      <c r="I2015" s="1" t="s">
        <v>23</v>
      </c>
      <c r="J2015" s="14" t="s">
        <v>2807</v>
      </c>
      <c r="K2015" t="str">
        <f t="shared" si="96"/>
        <v>Zonneboiler</v>
      </c>
      <c r="M2015" t="str">
        <f t="shared" si="97"/>
        <v>Oranje huis</v>
      </c>
      <c r="N2015" s="22">
        <f t="shared" si="98"/>
        <v>5</v>
      </c>
    </row>
    <row r="2016" spans="1:14" x14ac:dyDescent="0.3">
      <c r="A2016" s="1">
        <v>4348975290</v>
      </c>
      <c r="B2016" s="62">
        <v>5</v>
      </c>
      <c r="C2016" s="33">
        <v>434390150</v>
      </c>
      <c r="D2016" s="14" t="s">
        <v>2806</v>
      </c>
      <c r="E2016" s="22" t="s">
        <v>2795</v>
      </c>
      <c r="F2016" s="1" t="s">
        <v>2796</v>
      </c>
      <c r="G2016" s="1" t="s">
        <v>329</v>
      </c>
      <c r="H2016" s="20">
        <v>1224</v>
      </c>
      <c r="I2016" s="1" t="s">
        <v>23</v>
      </c>
      <c r="J2016" s="14" t="s">
        <v>2816</v>
      </c>
      <c r="K2016" t="str">
        <f t="shared" si="96"/>
        <v>Relighting/relamping</v>
      </c>
      <c r="M2016" t="str">
        <f t="shared" si="97"/>
        <v>Oranje huis</v>
      </c>
      <c r="N2016" s="22">
        <f t="shared" si="98"/>
        <v>5</v>
      </c>
    </row>
    <row r="2017" spans="1:14" x14ac:dyDescent="0.3">
      <c r="A2017" s="1">
        <v>4348975290</v>
      </c>
      <c r="B2017" s="62">
        <v>5</v>
      </c>
      <c r="C2017" s="33">
        <v>434390150</v>
      </c>
      <c r="D2017" s="14" t="s">
        <v>2808</v>
      </c>
      <c r="E2017" s="22" t="s">
        <v>2795</v>
      </c>
      <c r="F2017" s="1" t="s">
        <v>2802</v>
      </c>
      <c r="G2017" s="1" t="s">
        <v>109</v>
      </c>
      <c r="H2017" s="20">
        <v>8043.0000000000009</v>
      </c>
      <c r="I2017" s="1" t="s">
        <v>23</v>
      </c>
      <c r="J2017" s="14" t="s">
        <v>2809</v>
      </c>
      <c r="K2017" t="str">
        <f t="shared" si="96"/>
        <v>Zonneboiler</v>
      </c>
      <c r="M2017" t="str">
        <f t="shared" si="97"/>
        <v>Wit huis</v>
      </c>
      <c r="N2017" s="22">
        <f t="shared" si="98"/>
        <v>5</v>
      </c>
    </row>
    <row r="2018" spans="1:14" x14ac:dyDescent="0.3">
      <c r="A2018" s="1">
        <v>4348975290</v>
      </c>
      <c r="B2018" s="62">
        <v>5</v>
      </c>
      <c r="C2018" s="33">
        <v>434390150</v>
      </c>
      <c r="D2018" s="14" t="s">
        <v>2808</v>
      </c>
      <c r="E2018" s="22" t="s">
        <v>2795</v>
      </c>
      <c r="F2018" s="1" t="s">
        <v>2802</v>
      </c>
      <c r="G2018" s="1" t="s">
        <v>329</v>
      </c>
      <c r="H2018" s="20">
        <v>1476</v>
      </c>
      <c r="I2018" s="1" t="s">
        <v>23</v>
      </c>
      <c r="J2018" s="14" t="s">
        <v>2815</v>
      </c>
      <c r="K2018" t="str">
        <f t="shared" si="96"/>
        <v>Relighting/relamping</v>
      </c>
      <c r="M2018" t="str">
        <f t="shared" si="97"/>
        <v>Wit huis</v>
      </c>
      <c r="N2018" s="22">
        <f t="shared" si="98"/>
        <v>5</v>
      </c>
    </row>
    <row r="2019" spans="1:14" x14ac:dyDescent="0.3">
      <c r="A2019" s="1">
        <v>4348975290</v>
      </c>
      <c r="B2019" s="62" t="s">
        <v>324</v>
      </c>
      <c r="C2019" s="33">
        <v>434390150</v>
      </c>
      <c r="D2019" s="14" t="s">
        <v>2798</v>
      </c>
      <c r="E2019" s="22" t="s">
        <v>2795</v>
      </c>
      <c r="F2019" s="1" t="s">
        <v>2799</v>
      </c>
      <c r="G2019" s="1" t="s">
        <v>195</v>
      </c>
      <c r="H2019" s="20">
        <v>2083.1999999999998</v>
      </c>
      <c r="I2019" s="1" t="s">
        <v>23</v>
      </c>
      <c r="J2019" s="14" t="s">
        <v>2800</v>
      </c>
      <c r="K2019" t="str">
        <f t="shared" si="96"/>
        <v>Dakisolatie</v>
      </c>
      <c r="M2019" t="str">
        <f t="shared" si="97"/>
        <v>Grijs huis</v>
      </c>
      <c r="N2019" s="22" t="str">
        <f t="shared" si="98"/>
        <v>6c</v>
      </c>
    </row>
    <row r="2020" spans="1:14" x14ac:dyDescent="0.3">
      <c r="A2020" s="1">
        <v>4348975290</v>
      </c>
      <c r="B2020" s="62" t="s">
        <v>324</v>
      </c>
      <c r="C2020" s="33">
        <v>434390150</v>
      </c>
      <c r="D2020" s="14" t="s">
        <v>2794</v>
      </c>
      <c r="E2020" s="22" t="s">
        <v>2795</v>
      </c>
      <c r="F2020" s="1" t="s">
        <v>2796</v>
      </c>
      <c r="G2020" s="1" t="s">
        <v>195</v>
      </c>
      <c r="H2020" s="20">
        <v>2083.1999999999998</v>
      </c>
      <c r="I2020" s="1" t="s">
        <v>23</v>
      </c>
      <c r="J2020" s="14" t="s">
        <v>2797</v>
      </c>
      <c r="K2020" t="str">
        <f t="shared" si="96"/>
        <v>Dakisolatie</v>
      </c>
      <c r="M2020" t="str">
        <f t="shared" si="97"/>
        <v>Oranje huis</v>
      </c>
      <c r="N2020" s="22" t="str">
        <f t="shared" si="98"/>
        <v>6c</v>
      </c>
    </row>
    <row r="2021" spans="1:14" x14ac:dyDescent="0.3">
      <c r="A2021" s="1">
        <v>4348975290</v>
      </c>
      <c r="B2021" s="62" t="s">
        <v>324</v>
      </c>
      <c r="C2021" s="33">
        <v>434390150</v>
      </c>
      <c r="D2021" s="14" t="s">
        <v>2801</v>
      </c>
      <c r="E2021" s="22" t="s">
        <v>2795</v>
      </c>
      <c r="F2021" s="1" t="s">
        <v>2802</v>
      </c>
      <c r="G2021" s="1" t="s">
        <v>195</v>
      </c>
      <c r="H2021" s="20">
        <v>2082.6</v>
      </c>
      <c r="I2021" s="1" t="s">
        <v>23</v>
      </c>
      <c r="J2021" s="14" t="s">
        <v>2803</v>
      </c>
      <c r="K2021" t="str">
        <f t="shared" si="96"/>
        <v>Dakisolatie</v>
      </c>
      <c r="M2021" t="str">
        <f t="shared" si="97"/>
        <v>Wit huis</v>
      </c>
      <c r="N2021" s="22" t="str">
        <f t="shared" si="98"/>
        <v>6c</v>
      </c>
    </row>
    <row r="2022" spans="1:14" x14ac:dyDescent="0.3">
      <c r="A2022" s="1">
        <v>4348993116</v>
      </c>
      <c r="B2022" s="62">
        <v>5</v>
      </c>
      <c r="C2022" s="33">
        <v>434391932</v>
      </c>
      <c r="D2022" s="14" t="s">
        <v>2818</v>
      </c>
      <c r="E2022" s="22" t="s">
        <v>6299</v>
      </c>
      <c r="F2022" s="1" t="s">
        <v>2819</v>
      </c>
      <c r="G2022" s="1" t="s">
        <v>195</v>
      </c>
      <c r="H2022" s="20">
        <v>10850.4</v>
      </c>
      <c r="I2022" s="1" t="s">
        <v>23</v>
      </c>
      <c r="J2022" s="14" t="s">
        <v>2820</v>
      </c>
      <c r="K2022" t="str">
        <f t="shared" si="96"/>
        <v>Dakisolatie</v>
      </c>
      <c r="M2022" t="str">
        <f t="shared" si="97"/>
        <v>VZW 't Veer - Maatschappelijke zetel</v>
      </c>
      <c r="N2022" s="22">
        <f t="shared" si="98"/>
        <v>5</v>
      </c>
    </row>
    <row r="2023" spans="1:14" x14ac:dyDescent="0.3">
      <c r="A2023" s="1">
        <v>4349161394</v>
      </c>
      <c r="B2023" s="62" t="s">
        <v>324</v>
      </c>
      <c r="C2023" s="33">
        <v>434408758</v>
      </c>
      <c r="D2023" s="14" t="s">
        <v>2821</v>
      </c>
      <c r="E2023" s="22" t="s">
        <v>2822</v>
      </c>
      <c r="F2023" s="1" t="s">
        <v>2823</v>
      </c>
      <c r="G2023" s="1" t="s">
        <v>329</v>
      </c>
      <c r="H2023" s="45">
        <v>16142.100000000002</v>
      </c>
      <c r="I2023" s="1" t="s">
        <v>23</v>
      </c>
      <c r="J2023" s="14" t="s">
        <v>2824</v>
      </c>
      <c r="K2023" t="str">
        <f t="shared" si="96"/>
        <v>Relighting/relamping</v>
      </c>
      <c r="M2023" t="str">
        <f t="shared" si="97"/>
        <v>VZW Sint Anna</v>
      </c>
      <c r="N2023" s="22" t="str">
        <f t="shared" si="98"/>
        <v>6c</v>
      </c>
    </row>
    <row r="2024" spans="1:14" x14ac:dyDescent="0.3">
      <c r="A2024" s="1">
        <v>4350229179</v>
      </c>
      <c r="B2024" s="62">
        <v>13</v>
      </c>
      <c r="C2024" s="33">
        <v>434996993</v>
      </c>
      <c r="D2024" s="14" t="s">
        <v>6132</v>
      </c>
      <c r="E2024" s="22" t="s">
        <v>5650</v>
      </c>
      <c r="F2024" s="1" t="s">
        <v>5651</v>
      </c>
      <c r="G2024" s="1" t="s">
        <v>195</v>
      </c>
      <c r="H2024" s="14">
        <v>63000</v>
      </c>
      <c r="I2024" s="1" t="s">
        <v>23</v>
      </c>
      <c r="J2024" s="20" t="s">
        <v>6133</v>
      </c>
      <c r="K2024" t="str">
        <f t="shared" si="96"/>
        <v>Dakisolatie</v>
      </c>
      <c r="M2024" t="str">
        <f t="shared" si="97"/>
        <v>De Ruyschaert</v>
      </c>
      <c r="N2024" s="22">
        <f t="shared" si="98"/>
        <v>13</v>
      </c>
    </row>
    <row r="2025" spans="1:14" x14ac:dyDescent="0.3">
      <c r="A2025" s="1">
        <v>4350229179</v>
      </c>
      <c r="B2025" s="62" t="s">
        <v>20</v>
      </c>
      <c r="C2025" s="33">
        <v>434996993</v>
      </c>
      <c r="D2025" s="14" t="s">
        <v>5649</v>
      </c>
      <c r="E2025" s="22" t="s">
        <v>5650</v>
      </c>
      <c r="F2025" s="1" t="s">
        <v>5651</v>
      </c>
      <c r="G2025" s="1" t="s">
        <v>88</v>
      </c>
      <c r="H2025" s="20">
        <v>4530</v>
      </c>
      <c r="I2025" s="1" t="s">
        <v>23</v>
      </c>
      <c r="J2025" s="14" t="s">
        <v>5652</v>
      </c>
      <c r="K2025" t="str">
        <f t="shared" si="96"/>
        <v>Vervangen pompen</v>
      </c>
      <c r="M2025" t="str">
        <f t="shared" si="97"/>
        <v>De Ruyschaert</v>
      </c>
      <c r="N2025" s="22" t="str">
        <f t="shared" si="98"/>
        <v>R1</v>
      </c>
    </row>
    <row r="2026" spans="1:14" x14ac:dyDescent="0.3">
      <c r="A2026" s="1">
        <v>4350229179</v>
      </c>
      <c r="B2026" s="62" t="s">
        <v>20</v>
      </c>
      <c r="C2026" s="33">
        <v>434996993</v>
      </c>
      <c r="D2026" s="14" t="s">
        <v>5649</v>
      </c>
      <c r="E2026" s="22" t="s">
        <v>5650</v>
      </c>
      <c r="F2026" s="1" t="s">
        <v>5651</v>
      </c>
      <c r="G2026" s="1" t="s">
        <v>427</v>
      </c>
      <c r="H2026" s="20">
        <v>37800</v>
      </c>
      <c r="I2026" s="1" t="s">
        <v>23</v>
      </c>
      <c r="J2026" s="14" t="s">
        <v>5653</v>
      </c>
      <c r="K2026" t="str">
        <f t="shared" si="96"/>
        <v>Renovatie ventilatie</v>
      </c>
      <c r="M2026" t="str">
        <f t="shared" si="97"/>
        <v>De Ruyschaert</v>
      </c>
      <c r="N2026" s="22" t="str">
        <f t="shared" si="98"/>
        <v>R1</v>
      </c>
    </row>
    <row r="2027" spans="1:14" x14ac:dyDescent="0.3">
      <c r="A2027" s="1">
        <v>4350229179</v>
      </c>
      <c r="B2027" s="62" t="s">
        <v>20</v>
      </c>
      <c r="C2027" s="33">
        <v>434996993</v>
      </c>
      <c r="D2027" s="14" t="s">
        <v>5649</v>
      </c>
      <c r="E2027" s="22" t="s">
        <v>5650</v>
      </c>
      <c r="F2027" s="1" t="s">
        <v>5651</v>
      </c>
      <c r="G2027" s="1" t="s">
        <v>77</v>
      </c>
      <c r="H2027" s="20">
        <v>149</v>
      </c>
      <c r="I2027" s="1" t="s">
        <v>23</v>
      </c>
      <c r="J2027" s="14" t="s">
        <v>5654</v>
      </c>
      <c r="K2027" t="str">
        <f t="shared" si="96"/>
        <v>Isoleren leidingen</v>
      </c>
      <c r="M2027" t="str">
        <f t="shared" si="97"/>
        <v>De Ruyschaert</v>
      </c>
      <c r="N2027" s="22" t="str">
        <f t="shared" si="98"/>
        <v>R1</v>
      </c>
    </row>
    <row r="2028" spans="1:14" x14ac:dyDescent="0.3">
      <c r="A2028" s="1">
        <v>4350229179</v>
      </c>
      <c r="B2028" s="62" t="s">
        <v>20</v>
      </c>
      <c r="C2028" s="33">
        <v>434996993</v>
      </c>
      <c r="D2028" s="14" t="s">
        <v>5649</v>
      </c>
      <c r="E2028" s="22" t="s">
        <v>5650</v>
      </c>
      <c r="F2028" s="1" t="s">
        <v>5651</v>
      </c>
      <c r="G2028" s="1" t="s">
        <v>42</v>
      </c>
      <c r="H2028" s="20">
        <v>2069</v>
      </c>
      <c r="I2028" s="1" t="s">
        <v>23</v>
      </c>
      <c r="J2028" s="14" t="s">
        <v>5655</v>
      </c>
      <c r="K2028" t="str">
        <f t="shared" si="96"/>
        <v>Isoleren pompen/kranen/hydraulica</v>
      </c>
      <c r="M2028" t="str">
        <f t="shared" si="97"/>
        <v>De Ruyschaert</v>
      </c>
      <c r="N2028" s="22" t="str">
        <f t="shared" si="98"/>
        <v>R1</v>
      </c>
    </row>
    <row r="2029" spans="1:14" x14ac:dyDescent="0.3">
      <c r="A2029" s="1">
        <v>4350229179</v>
      </c>
      <c r="B2029" s="62" t="s">
        <v>20</v>
      </c>
      <c r="C2029" s="33">
        <v>434996993</v>
      </c>
      <c r="D2029" s="14" t="s">
        <v>5649</v>
      </c>
      <c r="E2029" s="22" t="s">
        <v>5650</v>
      </c>
      <c r="F2029" s="1" t="s">
        <v>5651</v>
      </c>
      <c r="G2029" s="1" t="s">
        <v>195</v>
      </c>
      <c r="H2029" s="20">
        <v>36000</v>
      </c>
      <c r="I2029" s="1" t="s">
        <v>23</v>
      </c>
      <c r="J2029" s="14" t="s">
        <v>5656</v>
      </c>
      <c r="K2029" t="str">
        <f t="shared" si="96"/>
        <v>Dakisolatie</v>
      </c>
      <c r="M2029" t="str">
        <f t="shared" si="97"/>
        <v>De Ruyschaert</v>
      </c>
      <c r="N2029" s="22" t="str">
        <f t="shared" si="98"/>
        <v>R1</v>
      </c>
    </row>
    <row r="2030" spans="1:14" x14ac:dyDescent="0.3">
      <c r="A2030" s="1">
        <v>4350229179</v>
      </c>
      <c r="B2030" s="62" t="s">
        <v>20</v>
      </c>
      <c r="C2030" s="33">
        <v>434996993</v>
      </c>
      <c r="D2030" s="14" t="s">
        <v>5649</v>
      </c>
      <c r="E2030" s="22" t="s">
        <v>5650</v>
      </c>
      <c r="F2030" s="1" t="s">
        <v>5651</v>
      </c>
      <c r="G2030" s="1" t="s">
        <v>329</v>
      </c>
      <c r="H2030" s="20">
        <v>29589</v>
      </c>
      <c r="I2030" s="1" t="s">
        <v>23</v>
      </c>
      <c r="J2030" s="14" t="s">
        <v>5657</v>
      </c>
      <c r="K2030" t="str">
        <f t="shared" si="96"/>
        <v>Relighting/relamping</v>
      </c>
      <c r="M2030" t="str">
        <f t="shared" si="97"/>
        <v>De Ruyschaert</v>
      </c>
      <c r="N2030" s="22" t="str">
        <f t="shared" si="98"/>
        <v>R1</v>
      </c>
    </row>
    <row r="2031" spans="1:14" x14ac:dyDescent="0.3">
      <c r="A2031" s="1">
        <v>4350229179</v>
      </c>
      <c r="B2031" s="62" t="s">
        <v>20</v>
      </c>
      <c r="C2031" s="33">
        <v>434996993</v>
      </c>
      <c r="D2031" s="14" t="s">
        <v>5658</v>
      </c>
      <c r="E2031" s="22" t="s">
        <v>5650</v>
      </c>
      <c r="F2031" s="1" t="s">
        <v>5659</v>
      </c>
      <c r="G2031" s="1" t="s">
        <v>329</v>
      </c>
      <c r="H2031" s="20">
        <v>11100</v>
      </c>
      <c r="I2031" s="1" t="s">
        <v>23</v>
      </c>
      <c r="J2031" s="14" t="s">
        <v>5660</v>
      </c>
      <c r="K2031" t="str">
        <f t="shared" si="96"/>
        <v>Relighting/relamping</v>
      </c>
      <c r="M2031" t="str">
        <f t="shared" si="97"/>
        <v>Residentie Het Kloosterhof</v>
      </c>
      <c r="N2031" s="22" t="str">
        <f t="shared" si="98"/>
        <v>R1</v>
      </c>
    </row>
    <row r="2032" spans="1:14" x14ac:dyDescent="0.3">
      <c r="A2032" s="1">
        <v>4355431729</v>
      </c>
      <c r="B2032" s="62">
        <v>3</v>
      </c>
      <c r="C2032" s="33">
        <v>435035793</v>
      </c>
      <c r="D2032" s="14" t="s">
        <v>2842</v>
      </c>
      <c r="E2032" s="22" t="s">
        <v>2829</v>
      </c>
      <c r="F2032" s="1" t="s">
        <v>2843</v>
      </c>
      <c r="G2032" s="1" t="s">
        <v>148</v>
      </c>
      <c r="H2032" s="45">
        <v>1350</v>
      </c>
      <c r="I2032" s="1" t="s">
        <v>23</v>
      </c>
      <c r="J2032" s="14" t="s">
        <v>2844</v>
      </c>
      <c r="K2032" t="str">
        <f t="shared" si="96"/>
        <v>Renovatie SWW</v>
      </c>
      <c r="M2032" t="str">
        <f t="shared" si="97"/>
        <v>CIG Vogelzang 43</v>
      </c>
      <c r="N2032" s="22">
        <f t="shared" si="98"/>
        <v>3</v>
      </c>
    </row>
    <row r="2033" spans="1:14" x14ac:dyDescent="0.3">
      <c r="A2033" s="1">
        <v>4355431729</v>
      </c>
      <c r="B2033" s="62">
        <v>3</v>
      </c>
      <c r="C2033" s="33">
        <v>435035793</v>
      </c>
      <c r="D2033" s="14" t="s">
        <v>2842</v>
      </c>
      <c r="E2033" s="22" t="s">
        <v>2829</v>
      </c>
      <c r="F2033" s="1" t="s">
        <v>2843</v>
      </c>
      <c r="G2033" s="1" t="s">
        <v>148</v>
      </c>
      <c r="H2033" s="45">
        <v>239</v>
      </c>
      <c r="I2033" s="1" t="s">
        <v>23</v>
      </c>
      <c r="J2033" s="14" t="s">
        <v>2846</v>
      </c>
      <c r="K2033" t="str">
        <f t="shared" si="96"/>
        <v>Renovatie SWW</v>
      </c>
      <c r="M2033" t="str">
        <f t="shared" si="97"/>
        <v>CIG Vogelzang 43</v>
      </c>
      <c r="N2033" s="22">
        <f t="shared" si="98"/>
        <v>3</v>
      </c>
    </row>
    <row r="2034" spans="1:14" x14ac:dyDescent="0.3">
      <c r="A2034" s="1">
        <v>4355431729</v>
      </c>
      <c r="B2034" s="62">
        <v>3</v>
      </c>
      <c r="C2034" s="33">
        <v>435035793</v>
      </c>
      <c r="D2034" s="14" t="s">
        <v>2842</v>
      </c>
      <c r="E2034" s="22" t="s">
        <v>2829</v>
      </c>
      <c r="F2034" s="1" t="s">
        <v>2843</v>
      </c>
      <c r="G2034" s="1" t="s">
        <v>42</v>
      </c>
      <c r="H2034" s="20">
        <v>33</v>
      </c>
      <c r="I2034" s="1" t="s">
        <v>23</v>
      </c>
      <c r="J2034" s="14" t="s">
        <v>2848</v>
      </c>
      <c r="K2034" t="str">
        <f t="shared" si="96"/>
        <v>Isoleren pompen/kranen/hydraulica</v>
      </c>
      <c r="M2034" t="str">
        <f t="shared" si="97"/>
        <v>CIG Vogelzang 43</v>
      </c>
      <c r="N2034" s="22">
        <f t="shared" si="98"/>
        <v>3</v>
      </c>
    </row>
    <row r="2035" spans="1:14" x14ac:dyDescent="0.3">
      <c r="A2035" s="1">
        <v>4355431729</v>
      </c>
      <c r="B2035" s="62">
        <v>3</v>
      </c>
      <c r="C2035" s="33">
        <v>435035793</v>
      </c>
      <c r="D2035" s="14" t="s">
        <v>2825</v>
      </c>
      <c r="E2035" s="22" t="s">
        <v>2829</v>
      </c>
      <c r="F2035" s="1" t="s">
        <v>2826</v>
      </c>
      <c r="G2035" s="1" t="s">
        <v>62</v>
      </c>
      <c r="H2035" s="45">
        <v>15172.8</v>
      </c>
      <c r="I2035" s="1" t="s">
        <v>23</v>
      </c>
      <c r="J2035" s="14" t="s">
        <v>2827</v>
      </c>
      <c r="K2035" t="str">
        <f t="shared" si="96"/>
        <v>Muurisolatie</v>
      </c>
      <c r="M2035" t="str">
        <f t="shared" si="97"/>
        <v>CIG Vogelzang 44</v>
      </c>
      <c r="N2035" s="22">
        <f t="shared" si="98"/>
        <v>3</v>
      </c>
    </row>
    <row r="2036" spans="1:14" x14ac:dyDescent="0.3">
      <c r="A2036" s="1">
        <v>4355431729</v>
      </c>
      <c r="B2036" s="62">
        <v>3</v>
      </c>
      <c r="C2036" s="33">
        <v>435035793</v>
      </c>
      <c r="D2036" s="14" t="s">
        <v>2825</v>
      </c>
      <c r="E2036" s="22" t="s">
        <v>2829</v>
      </c>
      <c r="F2036" s="1" t="s">
        <v>2826</v>
      </c>
      <c r="G2036" s="1" t="s">
        <v>195</v>
      </c>
      <c r="H2036" s="45">
        <v>12121.8</v>
      </c>
      <c r="I2036" s="1" t="s">
        <v>23</v>
      </c>
      <c r="J2036" s="14" t="s">
        <v>2832</v>
      </c>
      <c r="K2036" t="str">
        <f t="shared" si="96"/>
        <v>Dakisolatie</v>
      </c>
      <c r="M2036" t="str">
        <f t="shared" si="97"/>
        <v>CIG Vogelzang 44</v>
      </c>
      <c r="N2036" s="22">
        <f t="shared" si="98"/>
        <v>3</v>
      </c>
    </row>
    <row r="2037" spans="1:14" x14ac:dyDescent="0.3">
      <c r="A2037" s="1">
        <v>4355431729</v>
      </c>
      <c r="B2037" s="62">
        <v>3</v>
      </c>
      <c r="C2037" s="33">
        <v>435035793</v>
      </c>
      <c r="D2037" s="14" t="s">
        <v>2825</v>
      </c>
      <c r="E2037" s="22" t="s">
        <v>2829</v>
      </c>
      <c r="F2037" s="1" t="s">
        <v>2826</v>
      </c>
      <c r="G2037" s="1" t="s">
        <v>210</v>
      </c>
      <c r="H2037" s="45">
        <v>8108.4</v>
      </c>
      <c r="I2037" s="1" t="s">
        <v>23</v>
      </c>
      <c r="J2037" s="14" t="s">
        <v>2834</v>
      </c>
      <c r="K2037" t="str">
        <f t="shared" si="96"/>
        <v>Stookplaatsrenovatie</v>
      </c>
      <c r="M2037" t="str">
        <f t="shared" si="97"/>
        <v>CIG Vogelzang 44</v>
      </c>
      <c r="N2037" s="22">
        <f t="shared" si="98"/>
        <v>3</v>
      </c>
    </row>
    <row r="2038" spans="1:14" x14ac:dyDescent="0.3">
      <c r="A2038" s="1">
        <v>4355431729</v>
      </c>
      <c r="B2038" s="62">
        <v>3</v>
      </c>
      <c r="C2038" s="33">
        <v>435035793</v>
      </c>
      <c r="D2038" s="14" t="s">
        <v>2825</v>
      </c>
      <c r="E2038" s="22" t="s">
        <v>2829</v>
      </c>
      <c r="F2038" s="1" t="s">
        <v>2826</v>
      </c>
      <c r="G2038" s="1" t="s">
        <v>201</v>
      </c>
      <c r="H2038" s="45">
        <v>5940</v>
      </c>
      <c r="I2038" s="1" t="s">
        <v>23</v>
      </c>
      <c r="J2038" s="14" t="s">
        <v>2836</v>
      </c>
      <c r="K2038" t="str">
        <f t="shared" si="96"/>
        <v>Schrijnwerkrenovatie</v>
      </c>
      <c r="M2038" t="str">
        <f t="shared" si="97"/>
        <v>CIG Vogelzang 44</v>
      </c>
      <c r="N2038" s="22">
        <f t="shared" si="98"/>
        <v>3</v>
      </c>
    </row>
    <row r="2039" spans="1:14" x14ac:dyDescent="0.3">
      <c r="A2039" s="1">
        <v>4355431729</v>
      </c>
      <c r="B2039" s="62">
        <v>3</v>
      </c>
      <c r="C2039" s="33">
        <v>435035793</v>
      </c>
      <c r="D2039" s="14" t="s">
        <v>2825</v>
      </c>
      <c r="E2039" s="22" t="s">
        <v>2829</v>
      </c>
      <c r="F2039" s="1" t="s">
        <v>2826</v>
      </c>
      <c r="G2039" s="1" t="s">
        <v>195</v>
      </c>
      <c r="H2039" s="45">
        <v>2918.4</v>
      </c>
      <c r="I2039" s="1" t="s">
        <v>23</v>
      </c>
      <c r="J2039" s="14" t="s">
        <v>2837</v>
      </c>
      <c r="K2039" t="str">
        <f t="shared" si="96"/>
        <v>Dakisolatie</v>
      </c>
      <c r="M2039" t="str">
        <f t="shared" si="97"/>
        <v>CIG Vogelzang 44</v>
      </c>
      <c r="N2039" s="22">
        <f t="shared" si="98"/>
        <v>3</v>
      </c>
    </row>
    <row r="2040" spans="1:14" x14ac:dyDescent="0.3">
      <c r="A2040" s="1">
        <v>4355431729</v>
      </c>
      <c r="B2040" s="62">
        <v>3</v>
      </c>
      <c r="C2040" s="33">
        <v>435035793</v>
      </c>
      <c r="D2040" s="14" t="s">
        <v>2825</v>
      </c>
      <c r="E2040" s="22" t="s">
        <v>2829</v>
      </c>
      <c r="F2040" s="1" t="s">
        <v>2826</v>
      </c>
      <c r="G2040" s="1" t="s">
        <v>199</v>
      </c>
      <c r="H2040" s="45">
        <v>2385</v>
      </c>
      <c r="I2040" s="1" t="s">
        <v>23</v>
      </c>
      <c r="J2040" s="14" t="s">
        <v>2839</v>
      </c>
      <c r="K2040" t="str">
        <f t="shared" si="96"/>
        <v>Vloerisolatie</v>
      </c>
      <c r="M2040" t="str">
        <f t="shared" si="97"/>
        <v>CIG Vogelzang 44</v>
      </c>
      <c r="N2040" s="22">
        <f t="shared" si="98"/>
        <v>3</v>
      </c>
    </row>
    <row r="2041" spans="1:14" x14ac:dyDescent="0.3">
      <c r="A2041" s="1">
        <v>4355431729</v>
      </c>
      <c r="B2041" s="62">
        <v>3</v>
      </c>
      <c r="C2041" s="33">
        <v>435035793</v>
      </c>
      <c r="D2041" s="14" t="s">
        <v>2825</v>
      </c>
      <c r="E2041" s="22" t="s">
        <v>2829</v>
      </c>
      <c r="F2041" s="1" t="s">
        <v>2826</v>
      </c>
      <c r="G2041" s="1" t="s">
        <v>327</v>
      </c>
      <c r="H2041" s="45">
        <v>65</v>
      </c>
      <c r="I2041" s="1" t="s">
        <v>23</v>
      </c>
      <c r="J2041" s="14" t="s">
        <v>2847</v>
      </c>
      <c r="K2041" t="str">
        <f t="shared" si="96"/>
        <v>Regeltechn. verwarming</v>
      </c>
      <c r="M2041" t="str">
        <f t="shared" si="97"/>
        <v>CIG Vogelzang 44</v>
      </c>
      <c r="N2041" s="22">
        <f t="shared" si="98"/>
        <v>3</v>
      </c>
    </row>
    <row r="2042" spans="1:14" x14ac:dyDescent="0.3">
      <c r="A2042" s="1">
        <v>4355431729</v>
      </c>
      <c r="B2042" s="62">
        <v>3</v>
      </c>
      <c r="C2042" s="33">
        <v>435035793</v>
      </c>
      <c r="D2042" s="14" t="s">
        <v>2828</v>
      </c>
      <c r="E2042" s="22" t="s">
        <v>2829</v>
      </c>
      <c r="F2042" s="1" t="s">
        <v>2830</v>
      </c>
      <c r="G2042" s="1" t="s">
        <v>62</v>
      </c>
      <c r="H2042" s="45">
        <v>14385</v>
      </c>
      <c r="I2042" s="1" t="s">
        <v>23</v>
      </c>
      <c r="J2042" s="14" t="s">
        <v>2831</v>
      </c>
      <c r="K2042" t="str">
        <f t="shared" si="96"/>
        <v>Muurisolatie</v>
      </c>
      <c r="M2042" t="str">
        <f t="shared" si="97"/>
        <v>CIG Vogelzang 41A</v>
      </c>
      <c r="N2042" s="22">
        <f t="shared" si="98"/>
        <v>3</v>
      </c>
    </row>
    <row r="2043" spans="1:14" x14ac:dyDescent="0.3">
      <c r="A2043" s="1">
        <v>4355431729</v>
      </c>
      <c r="B2043" s="62">
        <v>3</v>
      </c>
      <c r="C2043" s="33">
        <v>435035793</v>
      </c>
      <c r="D2043" s="14" t="s">
        <v>2828</v>
      </c>
      <c r="E2043" s="22" t="s">
        <v>2829</v>
      </c>
      <c r="F2043" s="1" t="s">
        <v>2830</v>
      </c>
      <c r="G2043" s="1" t="s">
        <v>210</v>
      </c>
      <c r="H2043" s="45">
        <v>11739.42</v>
      </c>
      <c r="I2043" s="1" t="s">
        <v>23</v>
      </c>
      <c r="J2043" s="14" t="s">
        <v>2833</v>
      </c>
      <c r="K2043" t="str">
        <f t="shared" ref="K2043:K2106" si="99">G2043</f>
        <v>Stookplaatsrenovatie</v>
      </c>
      <c r="M2043" t="str">
        <f t="shared" ref="M2043:M2106" si="100">F2043</f>
        <v>CIG Vogelzang 41A</v>
      </c>
      <c r="N2043" s="22">
        <f t="shared" ref="N2043:N2106" si="101">B2043</f>
        <v>3</v>
      </c>
    </row>
    <row r="2044" spans="1:14" x14ac:dyDescent="0.3">
      <c r="A2044" s="1">
        <v>4355431729</v>
      </c>
      <c r="B2044" s="62">
        <v>3</v>
      </c>
      <c r="C2044" s="33">
        <v>435035793</v>
      </c>
      <c r="D2044" s="14" t="s">
        <v>2828</v>
      </c>
      <c r="E2044" s="22" t="s">
        <v>2829</v>
      </c>
      <c r="F2044" s="1" t="s">
        <v>2830</v>
      </c>
      <c r="G2044" s="1" t="s">
        <v>195</v>
      </c>
      <c r="H2044" s="45">
        <v>7777</v>
      </c>
      <c r="I2044" s="1" t="s">
        <v>23</v>
      </c>
      <c r="J2044" s="14" t="s">
        <v>2835</v>
      </c>
      <c r="K2044" t="str">
        <f t="shared" si="99"/>
        <v>Dakisolatie</v>
      </c>
      <c r="M2044" t="str">
        <f t="shared" si="100"/>
        <v>CIG Vogelzang 41A</v>
      </c>
      <c r="N2044" s="22">
        <f t="shared" si="101"/>
        <v>3</v>
      </c>
    </row>
    <row r="2045" spans="1:14" x14ac:dyDescent="0.3">
      <c r="A2045" s="1">
        <v>4355431729</v>
      </c>
      <c r="B2045" s="62">
        <v>3</v>
      </c>
      <c r="C2045" s="33">
        <v>435035793</v>
      </c>
      <c r="D2045" s="14" t="s">
        <v>2828</v>
      </c>
      <c r="E2045" s="22" t="s">
        <v>2829</v>
      </c>
      <c r="F2045" s="1" t="s">
        <v>2830</v>
      </c>
      <c r="G2045" s="1" t="s">
        <v>199</v>
      </c>
      <c r="H2045" s="45">
        <v>2627</v>
      </c>
      <c r="I2045" s="1" t="s">
        <v>23</v>
      </c>
      <c r="J2045" s="14" t="s">
        <v>2838</v>
      </c>
      <c r="K2045" t="str">
        <f t="shared" si="99"/>
        <v>Vloerisolatie</v>
      </c>
      <c r="M2045" t="str">
        <f t="shared" si="100"/>
        <v>CIG Vogelzang 41A</v>
      </c>
      <c r="N2045" s="22">
        <f t="shared" si="101"/>
        <v>3</v>
      </c>
    </row>
    <row r="2046" spans="1:14" x14ac:dyDescent="0.3">
      <c r="A2046" s="1">
        <v>4355431729</v>
      </c>
      <c r="B2046" s="62">
        <v>3</v>
      </c>
      <c r="C2046" s="33">
        <v>435035793</v>
      </c>
      <c r="D2046" s="14" t="s">
        <v>2828</v>
      </c>
      <c r="E2046" s="22" t="s">
        <v>2829</v>
      </c>
      <c r="F2046" s="1" t="s">
        <v>2830</v>
      </c>
      <c r="G2046" s="1" t="s">
        <v>148</v>
      </c>
      <c r="H2046" s="45">
        <v>1770</v>
      </c>
      <c r="I2046" s="1" t="s">
        <v>23</v>
      </c>
      <c r="J2046" s="14" t="s">
        <v>2840</v>
      </c>
      <c r="K2046" t="str">
        <f t="shared" si="99"/>
        <v>Renovatie SWW</v>
      </c>
      <c r="M2046" t="str">
        <f t="shared" si="100"/>
        <v>CIG Vogelzang 41A</v>
      </c>
      <c r="N2046" s="22">
        <f t="shared" si="101"/>
        <v>3</v>
      </c>
    </row>
    <row r="2047" spans="1:14" x14ac:dyDescent="0.3">
      <c r="A2047" s="1">
        <v>4355431729</v>
      </c>
      <c r="B2047" s="62">
        <v>3</v>
      </c>
      <c r="C2047" s="33">
        <v>435035793</v>
      </c>
      <c r="D2047" s="14" t="s">
        <v>2828</v>
      </c>
      <c r="E2047" s="22" t="s">
        <v>2829</v>
      </c>
      <c r="F2047" s="1" t="s">
        <v>2830</v>
      </c>
      <c r="G2047" s="1" t="s">
        <v>148</v>
      </c>
      <c r="H2047" s="45">
        <v>1457</v>
      </c>
      <c r="I2047" s="1" t="s">
        <v>23</v>
      </c>
      <c r="J2047" s="14" t="s">
        <v>2841</v>
      </c>
      <c r="K2047" t="str">
        <f t="shared" si="99"/>
        <v>Renovatie SWW</v>
      </c>
      <c r="M2047" t="str">
        <f t="shared" si="100"/>
        <v>CIG Vogelzang 41A</v>
      </c>
      <c r="N2047" s="22">
        <f t="shared" si="101"/>
        <v>3</v>
      </c>
    </row>
    <row r="2048" spans="1:14" x14ac:dyDescent="0.3">
      <c r="A2048" s="1">
        <v>4355431729</v>
      </c>
      <c r="B2048" s="62">
        <v>3</v>
      </c>
      <c r="C2048" s="33">
        <v>435035793</v>
      </c>
      <c r="D2048" s="14" t="s">
        <v>2828</v>
      </c>
      <c r="E2048" s="22" t="s">
        <v>2829</v>
      </c>
      <c r="F2048" s="1" t="s">
        <v>2830</v>
      </c>
      <c r="G2048" s="1" t="s">
        <v>56</v>
      </c>
      <c r="H2048" s="45">
        <v>279</v>
      </c>
      <c r="I2048" s="1" t="s">
        <v>23</v>
      </c>
      <c r="J2048" s="14" t="s">
        <v>2845</v>
      </c>
      <c r="K2048" t="str">
        <f t="shared" si="99"/>
        <v>Overige</v>
      </c>
      <c r="M2048" t="str">
        <f t="shared" si="100"/>
        <v>CIG Vogelzang 41A</v>
      </c>
      <c r="N2048" s="22">
        <f t="shared" si="101"/>
        <v>3</v>
      </c>
    </row>
    <row r="2049" spans="1:14" x14ac:dyDescent="0.3">
      <c r="A2049" s="1">
        <v>4364067690</v>
      </c>
      <c r="B2049" s="62">
        <v>7</v>
      </c>
      <c r="C2049" s="33">
        <v>435899390</v>
      </c>
      <c r="D2049" s="14" t="s">
        <v>2852</v>
      </c>
      <c r="E2049" s="22" t="s">
        <v>6135</v>
      </c>
      <c r="F2049" s="1" t="s">
        <v>2850</v>
      </c>
      <c r="G2049" s="1" t="s">
        <v>210</v>
      </c>
      <c r="H2049" s="20">
        <v>21000</v>
      </c>
      <c r="I2049" s="1" t="s">
        <v>23</v>
      </c>
      <c r="J2049" s="14" t="s">
        <v>2853</v>
      </c>
      <c r="K2049" t="str">
        <f t="shared" si="99"/>
        <v>Stookplaatsrenovatie</v>
      </c>
      <c r="M2049" t="str">
        <f t="shared" si="100"/>
        <v>WZC Strijland</v>
      </c>
      <c r="N2049" s="22">
        <f t="shared" si="101"/>
        <v>7</v>
      </c>
    </row>
    <row r="2050" spans="1:14" x14ac:dyDescent="0.3">
      <c r="A2050" s="1">
        <v>4364067690</v>
      </c>
      <c r="B2050" s="62">
        <v>7</v>
      </c>
      <c r="C2050" s="33">
        <v>435899390</v>
      </c>
      <c r="D2050" s="14" t="s">
        <v>2852</v>
      </c>
      <c r="E2050" s="22" t="s">
        <v>6135</v>
      </c>
      <c r="F2050" s="1" t="s">
        <v>2850</v>
      </c>
      <c r="G2050" s="1" t="s">
        <v>88</v>
      </c>
      <c r="H2050" s="20">
        <v>1500</v>
      </c>
      <c r="I2050" s="1" t="s">
        <v>23</v>
      </c>
      <c r="J2050" s="14" t="s">
        <v>2854</v>
      </c>
      <c r="K2050" t="str">
        <f t="shared" si="99"/>
        <v>Vervangen pompen</v>
      </c>
      <c r="M2050" t="str">
        <f t="shared" si="100"/>
        <v>WZC Strijland</v>
      </c>
      <c r="N2050" s="22">
        <f t="shared" si="101"/>
        <v>7</v>
      </c>
    </row>
    <row r="2051" spans="1:14" x14ac:dyDescent="0.3">
      <c r="A2051" s="1">
        <v>4364067690</v>
      </c>
      <c r="B2051" s="62">
        <v>7</v>
      </c>
      <c r="C2051" s="33">
        <v>435899390</v>
      </c>
      <c r="D2051" s="14" t="s">
        <v>2852</v>
      </c>
      <c r="E2051" s="22" t="s">
        <v>6135</v>
      </c>
      <c r="F2051" s="1" t="s">
        <v>2850</v>
      </c>
      <c r="G2051" s="1" t="s">
        <v>42</v>
      </c>
      <c r="H2051" s="20">
        <v>499</v>
      </c>
      <c r="I2051" s="1" t="s">
        <v>23</v>
      </c>
      <c r="J2051" s="14" t="s">
        <v>2855</v>
      </c>
      <c r="K2051" t="str">
        <f t="shared" si="99"/>
        <v>Isoleren pompen/kranen/hydraulica</v>
      </c>
      <c r="M2051" t="str">
        <f t="shared" si="100"/>
        <v>WZC Strijland</v>
      </c>
      <c r="N2051" s="22">
        <f t="shared" si="101"/>
        <v>7</v>
      </c>
    </row>
    <row r="2052" spans="1:14" x14ac:dyDescent="0.3">
      <c r="A2052" s="1">
        <v>4364067690</v>
      </c>
      <c r="B2052" s="62">
        <v>10</v>
      </c>
      <c r="C2052" s="33">
        <v>435899390</v>
      </c>
      <c r="D2052" s="14" t="s">
        <v>2849</v>
      </c>
      <c r="E2052" s="22" t="s">
        <v>6135</v>
      </c>
      <c r="F2052" s="1" t="s">
        <v>2850</v>
      </c>
      <c r="G2052" s="1" t="s">
        <v>195</v>
      </c>
      <c r="H2052" s="20">
        <v>34800</v>
      </c>
      <c r="I2052" s="1" t="s">
        <v>23</v>
      </c>
      <c r="J2052" s="14" t="s">
        <v>2851</v>
      </c>
      <c r="K2052" t="str">
        <f t="shared" si="99"/>
        <v>Dakisolatie</v>
      </c>
      <c r="M2052" t="str">
        <f t="shared" si="100"/>
        <v>WZC Strijland</v>
      </c>
      <c r="N2052" s="22">
        <f t="shared" si="101"/>
        <v>10</v>
      </c>
    </row>
    <row r="2053" spans="1:14" x14ac:dyDescent="0.3">
      <c r="A2053" s="1">
        <v>4364067690</v>
      </c>
      <c r="B2053" s="62">
        <v>13</v>
      </c>
      <c r="C2053" s="33">
        <v>435899390</v>
      </c>
      <c r="D2053" s="14" t="s">
        <v>6134</v>
      </c>
      <c r="E2053" s="22" t="s">
        <v>6135</v>
      </c>
      <c r="F2053" s="1" t="s">
        <v>2850</v>
      </c>
      <c r="G2053" s="1" t="s">
        <v>201</v>
      </c>
      <c r="H2053" s="14">
        <v>8100</v>
      </c>
      <c r="I2053" s="1" t="s">
        <v>23</v>
      </c>
      <c r="J2053" s="20" t="s">
        <v>6136</v>
      </c>
      <c r="K2053" t="str">
        <f t="shared" si="99"/>
        <v>Schrijnwerkrenovatie</v>
      </c>
      <c r="M2053" t="str">
        <f t="shared" si="100"/>
        <v>WZC Strijland</v>
      </c>
      <c r="N2053" s="22">
        <f t="shared" si="101"/>
        <v>13</v>
      </c>
    </row>
    <row r="2054" spans="1:14" x14ac:dyDescent="0.3">
      <c r="A2054" s="1">
        <v>4364067690</v>
      </c>
      <c r="B2054" s="62">
        <v>13</v>
      </c>
      <c r="C2054" s="33">
        <v>435899390</v>
      </c>
      <c r="D2054" s="14" t="s">
        <v>6134</v>
      </c>
      <c r="E2054" s="22" t="s">
        <v>6135</v>
      </c>
      <c r="F2054" s="1" t="s">
        <v>2850</v>
      </c>
      <c r="G2054" s="1" t="s">
        <v>62</v>
      </c>
      <c r="H2054" s="14">
        <v>48300</v>
      </c>
      <c r="I2054" s="1" t="s">
        <v>23</v>
      </c>
      <c r="J2054" s="20" t="s">
        <v>6137</v>
      </c>
      <c r="K2054" t="str">
        <f t="shared" si="99"/>
        <v>Muurisolatie</v>
      </c>
      <c r="M2054" t="str">
        <f t="shared" si="100"/>
        <v>WZC Strijland</v>
      </c>
      <c r="N2054" s="22">
        <f t="shared" si="101"/>
        <v>13</v>
      </c>
    </row>
    <row r="2055" spans="1:14" x14ac:dyDescent="0.3">
      <c r="A2055" s="1">
        <v>4364067690</v>
      </c>
      <c r="B2055" s="62">
        <v>13</v>
      </c>
      <c r="C2055" s="33">
        <v>435899390</v>
      </c>
      <c r="D2055" s="14" t="s">
        <v>6134</v>
      </c>
      <c r="E2055" s="22" t="s">
        <v>6135</v>
      </c>
      <c r="F2055" s="1" t="s">
        <v>2850</v>
      </c>
      <c r="G2055" s="1" t="s">
        <v>199</v>
      </c>
      <c r="H2055" s="14">
        <v>36000</v>
      </c>
      <c r="I2055" s="1" t="s">
        <v>23</v>
      </c>
      <c r="J2055" s="20" t="s">
        <v>6138</v>
      </c>
      <c r="K2055" t="str">
        <f t="shared" si="99"/>
        <v>Vloerisolatie</v>
      </c>
      <c r="M2055" t="str">
        <f t="shared" si="100"/>
        <v>WZC Strijland</v>
      </c>
      <c r="N2055" s="22">
        <f t="shared" si="101"/>
        <v>13</v>
      </c>
    </row>
    <row r="2056" spans="1:14" x14ac:dyDescent="0.3">
      <c r="A2056" s="1">
        <v>4365232707</v>
      </c>
      <c r="B2056" s="62">
        <v>5</v>
      </c>
      <c r="C2056" s="33">
        <v>436015889</v>
      </c>
      <c r="D2056" s="14" t="s">
        <v>2856</v>
      </c>
      <c r="E2056" s="22" t="s">
        <v>2857</v>
      </c>
      <c r="F2056" s="1" t="s">
        <v>2858</v>
      </c>
      <c r="G2056" s="1" t="s">
        <v>210</v>
      </c>
      <c r="H2056" s="20">
        <v>157800</v>
      </c>
      <c r="I2056" s="1" t="s">
        <v>23</v>
      </c>
      <c r="J2056" s="14" t="s">
        <v>2859</v>
      </c>
      <c r="K2056" t="str">
        <f t="shared" si="99"/>
        <v>Stookplaatsrenovatie</v>
      </c>
      <c r="M2056" t="str">
        <f t="shared" si="100"/>
        <v>Landegem blok B</v>
      </c>
      <c r="N2056" s="22">
        <f t="shared" si="101"/>
        <v>5</v>
      </c>
    </row>
    <row r="2057" spans="1:14" x14ac:dyDescent="0.3">
      <c r="A2057" s="1">
        <v>4365232707</v>
      </c>
      <c r="B2057" s="62">
        <v>5</v>
      </c>
      <c r="C2057" s="33">
        <v>436015889</v>
      </c>
      <c r="D2057" s="14" t="s">
        <v>2856</v>
      </c>
      <c r="E2057" s="22" t="s">
        <v>2857</v>
      </c>
      <c r="F2057" s="1" t="s">
        <v>2858</v>
      </c>
      <c r="G2057" s="1" t="s">
        <v>1280</v>
      </c>
      <c r="H2057" s="20">
        <v>21184</v>
      </c>
      <c r="I2057" s="1" t="s">
        <v>23</v>
      </c>
      <c r="J2057" s="14" t="s">
        <v>2860</v>
      </c>
      <c r="K2057" t="str">
        <f t="shared" si="99"/>
        <v>WKK</v>
      </c>
      <c r="M2057" t="str">
        <f t="shared" si="100"/>
        <v>Landegem blok B</v>
      </c>
      <c r="N2057" s="22">
        <f t="shared" si="101"/>
        <v>5</v>
      </c>
    </row>
    <row r="2058" spans="1:14" x14ac:dyDescent="0.3">
      <c r="A2058" s="1">
        <v>4365232707</v>
      </c>
      <c r="B2058" s="62">
        <v>5</v>
      </c>
      <c r="C2058" s="33">
        <v>436015889</v>
      </c>
      <c r="D2058" s="14" t="s">
        <v>2856</v>
      </c>
      <c r="E2058" s="22" t="s">
        <v>2857</v>
      </c>
      <c r="F2058" s="1" t="s">
        <v>2858</v>
      </c>
      <c r="G2058" s="1" t="s">
        <v>427</v>
      </c>
      <c r="H2058" s="20">
        <v>473</v>
      </c>
      <c r="I2058" s="1" t="s">
        <v>23</v>
      </c>
      <c r="J2058" s="14" t="s">
        <v>2861</v>
      </c>
      <c r="K2058" t="str">
        <f t="shared" si="99"/>
        <v>Renovatie ventilatie</v>
      </c>
      <c r="M2058" t="str">
        <f t="shared" si="100"/>
        <v>Landegem blok B</v>
      </c>
      <c r="N2058" s="22">
        <f t="shared" si="101"/>
        <v>5</v>
      </c>
    </row>
    <row r="2059" spans="1:14" x14ac:dyDescent="0.3">
      <c r="A2059" s="1">
        <v>4371023990</v>
      </c>
      <c r="B2059" s="62">
        <v>7</v>
      </c>
      <c r="C2059" s="33">
        <v>436595020</v>
      </c>
      <c r="D2059" s="14" t="s">
        <v>2862</v>
      </c>
      <c r="E2059" s="22" t="s">
        <v>6300</v>
      </c>
      <c r="F2059" s="1" t="s">
        <v>2863</v>
      </c>
      <c r="G2059" s="1" t="s">
        <v>42</v>
      </c>
      <c r="H2059" s="20">
        <v>619</v>
      </c>
      <c r="I2059" s="1" t="s">
        <v>23</v>
      </c>
      <c r="J2059" s="14" t="s">
        <v>2870</v>
      </c>
      <c r="K2059" t="str">
        <f t="shared" si="99"/>
        <v>Isoleren pompen/kranen/hydraulica</v>
      </c>
      <c r="M2059" t="str">
        <f t="shared" si="100"/>
        <v>Seniorencentrum OLV vzw</v>
      </c>
      <c r="N2059" s="22">
        <f t="shared" si="101"/>
        <v>7</v>
      </c>
    </row>
    <row r="2060" spans="1:14" x14ac:dyDescent="0.3">
      <c r="A2060" s="1">
        <v>4371023990</v>
      </c>
      <c r="B2060" s="62" t="s">
        <v>357</v>
      </c>
      <c r="C2060" s="33">
        <v>436595020</v>
      </c>
      <c r="D2060" s="14" t="s">
        <v>2862</v>
      </c>
      <c r="E2060" s="22" t="s">
        <v>6300</v>
      </c>
      <c r="F2060" s="1" t="s">
        <v>2863</v>
      </c>
      <c r="G2060" s="1" t="s">
        <v>1280</v>
      </c>
      <c r="H2060" s="20">
        <v>27285</v>
      </c>
      <c r="I2060" s="1" t="s">
        <v>23</v>
      </c>
      <c r="J2060" s="14" t="s">
        <v>2869</v>
      </c>
      <c r="K2060" t="str">
        <f t="shared" si="99"/>
        <v>WKK</v>
      </c>
      <c r="M2060" t="str">
        <f t="shared" si="100"/>
        <v>Seniorencentrum OLV vzw</v>
      </c>
      <c r="N2060" s="22" t="str">
        <f t="shared" si="101"/>
        <v>6a</v>
      </c>
    </row>
    <row r="2061" spans="1:14" x14ac:dyDescent="0.3">
      <c r="A2061" s="1">
        <v>4371023990</v>
      </c>
      <c r="B2061" s="62" t="s">
        <v>324</v>
      </c>
      <c r="C2061" s="33">
        <v>436595020</v>
      </c>
      <c r="D2061" s="14" t="s">
        <v>2862</v>
      </c>
      <c r="E2061" s="22" t="s">
        <v>6300</v>
      </c>
      <c r="F2061" s="1" t="s">
        <v>2863</v>
      </c>
      <c r="G2061" s="1" t="s">
        <v>109</v>
      </c>
      <c r="H2061" s="20">
        <v>30000</v>
      </c>
      <c r="I2061" s="1" t="s">
        <v>23</v>
      </c>
      <c r="J2061" s="14" t="s">
        <v>2864</v>
      </c>
      <c r="K2061" t="str">
        <f t="shared" si="99"/>
        <v>Zonneboiler</v>
      </c>
      <c r="M2061" t="str">
        <f t="shared" si="100"/>
        <v>Seniorencentrum OLV vzw</v>
      </c>
      <c r="N2061" s="22" t="str">
        <f t="shared" si="101"/>
        <v>6c</v>
      </c>
    </row>
    <row r="2062" spans="1:14" x14ac:dyDescent="0.3">
      <c r="A2062" s="1">
        <v>4371023990</v>
      </c>
      <c r="B2062" s="62" t="s">
        <v>324</v>
      </c>
      <c r="C2062" s="33">
        <v>436595020</v>
      </c>
      <c r="D2062" s="14" t="s">
        <v>2862</v>
      </c>
      <c r="E2062" s="22" t="s">
        <v>6300</v>
      </c>
      <c r="F2062" s="1" t="s">
        <v>2863</v>
      </c>
      <c r="G2062" s="1" t="s">
        <v>427</v>
      </c>
      <c r="H2062" s="20">
        <v>8564</v>
      </c>
      <c r="I2062" s="1" t="s">
        <v>23</v>
      </c>
      <c r="J2062" s="14" t="s">
        <v>2865</v>
      </c>
      <c r="K2062" t="str">
        <f t="shared" si="99"/>
        <v>Renovatie ventilatie</v>
      </c>
      <c r="M2062" t="str">
        <f t="shared" si="100"/>
        <v>Seniorencentrum OLV vzw</v>
      </c>
      <c r="N2062" s="22" t="str">
        <f t="shared" si="101"/>
        <v>6c</v>
      </c>
    </row>
    <row r="2063" spans="1:14" x14ac:dyDescent="0.3">
      <c r="A2063" s="1">
        <v>4371023990</v>
      </c>
      <c r="B2063" s="62" t="s">
        <v>324</v>
      </c>
      <c r="C2063" s="33">
        <v>436595020</v>
      </c>
      <c r="D2063" s="14" t="s">
        <v>2862</v>
      </c>
      <c r="E2063" s="22" t="s">
        <v>6300</v>
      </c>
      <c r="F2063" s="1" t="s">
        <v>2863</v>
      </c>
      <c r="G2063" s="1" t="s">
        <v>329</v>
      </c>
      <c r="H2063" s="20">
        <v>8377</v>
      </c>
      <c r="I2063" s="1" t="s">
        <v>23</v>
      </c>
      <c r="J2063" s="14" t="s">
        <v>2866</v>
      </c>
      <c r="K2063" t="str">
        <f t="shared" si="99"/>
        <v>Relighting/relamping</v>
      </c>
      <c r="M2063" t="str">
        <f t="shared" si="100"/>
        <v>Seniorencentrum OLV vzw</v>
      </c>
      <c r="N2063" s="22" t="str">
        <f t="shared" si="101"/>
        <v>6c</v>
      </c>
    </row>
    <row r="2064" spans="1:14" x14ac:dyDescent="0.3">
      <c r="A2064" s="1">
        <v>4371023990</v>
      </c>
      <c r="B2064" s="62" t="s">
        <v>324</v>
      </c>
      <c r="C2064" s="33">
        <v>436595020</v>
      </c>
      <c r="D2064" s="14" t="s">
        <v>2862</v>
      </c>
      <c r="E2064" s="22" t="s">
        <v>6300</v>
      </c>
      <c r="F2064" s="1" t="s">
        <v>2863</v>
      </c>
      <c r="G2064" s="1" t="s">
        <v>42</v>
      </c>
      <c r="H2064" s="20">
        <v>2615</v>
      </c>
      <c r="I2064" s="1" t="s">
        <v>23</v>
      </c>
      <c r="J2064" s="14" t="s">
        <v>2867</v>
      </c>
      <c r="K2064" t="str">
        <f t="shared" si="99"/>
        <v>Isoleren pompen/kranen/hydraulica</v>
      </c>
      <c r="M2064" t="str">
        <f t="shared" si="100"/>
        <v>Seniorencentrum OLV vzw</v>
      </c>
      <c r="N2064" s="22" t="str">
        <f t="shared" si="101"/>
        <v>6c</v>
      </c>
    </row>
    <row r="2065" spans="1:14" x14ac:dyDescent="0.3">
      <c r="A2065" s="1">
        <v>4371023990</v>
      </c>
      <c r="B2065" s="62" t="s">
        <v>324</v>
      </c>
      <c r="C2065" s="33">
        <v>436595020</v>
      </c>
      <c r="D2065" s="14" t="s">
        <v>2862</v>
      </c>
      <c r="E2065" s="22" t="s">
        <v>6300</v>
      </c>
      <c r="F2065" s="1" t="s">
        <v>2863</v>
      </c>
      <c r="G2065" s="1" t="s">
        <v>88</v>
      </c>
      <c r="H2065" s="20">
        <v>1166</v>
      </c>
      <c r="I2065" s="1" t="s">
        <v>23</v>
      </c>
      <c r="J2065" s="14" t="s">
        <v>2868</v>
      </c>
      <c r="K2065" t="str">
        <f t="shared" si="99"/>
        <v>Vervangen pompen</v>
      </c>
      <c r="M2065" t="str">
        <f t="shared" si="100"/>
        <v>Seniorencentrum OLV vzw</v>
      </c>
      <c r="N2065" s="22" t="str">
        <f t="shared" si="101"/>
        <v>6c</v>
      </c>
    </row>
    <row r="2066" spans="1:14" x14ac:dyDescent="0.3">
      <c r="A2066" s="1">
        <v>4371064581</v>
      </c>
      <c r="B2066" s="62">
        <v>7</v>
      </c>
      <c r="C2066" s="33">
        <v>436599077</v>
      </c>
      <c r="D2066" s="14" t="s">
        <v>2875</v>
      </c>
      <c r="E2066" s="22" t="s">
        <v>2872</v>
      </c>
      <c r="F2066" s="1" t="s">
        <v>2873</v>
      </c>
      <c r="G2066" s="1" t="s">
        <v>210</v>
      </c>
      <c r="H2066" s="20">
        <v>40984.200000000004</v>
      </c>
      <c r="I2066" s="1" t="s">
        <v>23</v>
      </c>
      <c r="J2066" s="14" t="s">
        <v>2876</v>
      </c>
      <c r="K2066" t="str">
        <f t="shared" si="99"/>
        <v>Stookplaatsrenovatie</v>
      </c>
      <c r="M2066" t="str">
        <f t="shared" si="100"/>
        <v>Rozemarijn Keerbergen</v>
      </c>
      <c r="N2066" s="22">
        <f t="shared" si="101"/>
        <v>7</v>
      </c>
    </row>
    <row r="2067" spans="1:14" x14ac:dyDescent="0.3">
      <c r="A2067" s="1">
        <v>4371064581</v>
      </c>
      <c r="B2067" s="62">
        <v>7</v>
      </c>
      <c r="C2067" s="33">
        <v>436599077</v>
      </c>
      <c r="D2067" s="14" t="s">
        <v>2875</v>
      </c>
      <c r="E2067" s="22" t="s">
        <v>2872</v>
      </c>
      <c r="F2067" s="1" t="s">
        <v>2873</v>
      </c>
      <c r="G2067" s="1" t="s">
        <v>195</v>
      </c>
      <c r="H2067" s="20">
        <v>27390</v>
      </c>
      <c r="I2067" s="1" t="s">
        <v>23</v>
      </c>
      <c r="J2067" s="14" t="s">
        <v>2877</v>
      </c>
      <c r="K2067" t="str">
        <f t="shared" si="99"/>
        <v>Dakisolatie</v>
      </c>
      <c r="M2067" t="str">
        <f t="shared" si="100"/>
        <v>Rozemarijn Keerbergen</v>
      </c>
      <c r="N2067" s="22">
        <f t="shared" si="101"/>
        <v>7</v>
      </c>
    </row>
    <row r="2068" spans="1:14" x14ac:dyDescent="0.3">
      <c r="A2068" s="1">
        <v>4371064581</v>
      </c>
      <c r="B2068" s="62">
        <v>7</v>
      </c>
      <c r="C2068" s="33">
        <v>436599077</v>
      </c>
      <c r="D2068" s="14" t="s">
        <v>2875</v>
      </c>
      <c r="E2068" s="22" t="s">
        <v>2872</v>
      </c>
      <c r="F2068" s="1" t="s">
        <v>2873</v>
      </c>
      <c r="G2068" s="1" t="s">
        <v>201</v>
      </c>
      <c r="H2068" s="20">
        <v>11404.800000000001</v>
      </c>
      <c r="I2068" s="1" t="s">
        <v>23</v>
      </c>
      <c r="J2068" s="14" t="s">
        <v>2878</v>
      </c>
      <c r="K2068" t="str">
        <f t="shared" si="99"/>
        <v>Schrijnwerkrenovatie</v>
      </c>
      <c r="M2068" t="str">
        <f t="shared" si="100"/>
        <v>Rozemarijn Keerbergen</v>
      </c>
      <c r="N2068" s="22">
        <f t="shared" si="101"/>
        <v>7</v>
      </c>
    </row>
    <row r="2069" spans="1:14" x14ac:dyDescent="0.3">
      <c r="A2069" s="1">
        <v>4371064581</v>
      </c>
      <c r="B2069" s="62">
        <v>7</v>
      </c>
      <c r="C2069" s="33">
        <v>436599077</v>
      </c>
      <c r="D2069" s="14" t="s">
        <v>2875</v>
      </c>
      <c r="E2069" s="22" t="s">
        <v>2872</v>
      </c>
      <c r="F2069" s="1" t="s">
        <v>2873</v>
      </c>
      <c r="G2069" s="1" t="s">
        <v>210</v>
      </c>
      <c r="H2069" s="20">
        <v>4872.5999999999995</v>
      </c>
      <c r="I2069" s="1" t="s">
        <v>23</v>
      </c>
      <c r="J2069" s="14" t="s">
        <v>2879</v>
      </c>
      <c r="K2069" t="str">
        <f t="shared" si="99"/>
        <v>Stookplaatsrenovatie</v>
      </c>
      <c r="M2069" t="str">
        <f t="shared" si="100"/>
        <v>Rozemarijn Keerbergen</v>
      </c>
      <c r="N2069" s="22">
        <f t="shared" si="101"/>
        <v>7</v>
      </c>
    </row>
    <row r="2070" spans="1:14" x14ac:dyDescent="0.3">
      <c r="A2070" s="1">
        <v>4371064581</v>
      </c>
      <c r="B2070" s="62">
        <v>7</v>
      </c>
      <c r="C2070" s="33">
        <v>436599077</v>
      </c>
      <c r="D2070" s="14" t="s">
        <v>2875</v>
      </c>
      <c r="E2070" s="22" t="s">
        <v>2872</v>
      </c>
      <c r="F2070" s="1" t="s">
        <v>2873</v>
      </c>
      <c r="G2070" s="1" t="s">
        <v>56</v>
      </c>
      <c r="H2070" s="20">
        <v>990</v>
      </c>
      <c r="I2070" s="1" t="s">
        <v>23</v>
      </c>
      <c r="J2070" s="14" t="s">
        <v>2880</v>
      </c>
      <c r="K2070" t="str">
        <f t="shared" si="99"/>
        <v>Overige</v>
      </c>
      <c r="M2070" t="str">
        <f t="shared" si="100"/>
        <v>Rozemarijn Keerbergen</v>
      </c>
      <c r="N2070" s="22">
        <f t="shared" si="101"/>
        <v>7</v>
      </c>
    </row>
    <row r="2071" spans="1:14" x14ac:dyDescent="0.3">
      <c r="A2071" s="1">
        <v>4371064581</v>
      </c>
      <c r="B2071" s="62">
        <v>7</v>
      </c>
      <c r="C2071" s="33">
        <v>436599077</v>
      </c>
      <c r="D2071" s="14" t="s">
        <v>2875</v>
      </c>
      <c r="E2071" s="22" t="s">
        <v>2872</v>
      </c>
      <c r="F2071" s="1" t="s">
        <v>2873</v>
      </c>
      <c r="G2071" s="1" t="s">
        <v>77</v>
      </c>
      <c r="H2071" s="20">
        <v>385</v>
      </c>
      <c r="I2071" s="1" t="s">
        <v>23</v>
      </c>
      <c r="J2071" s="20" t="s">
        <v>2881</v>
      </c>
      <c r="K2071" t="str">
        <f t="shared" si="99"/>
        <v>Isoleren leidingen</v>
      </c>
      <c r="M2071" t="str">
        <f t="shared" si="100"/>
        <v>Rozemarijn Keerbergen</v>
      </c>
      <c r="N2071" s="22">
        <f t="shared" si="101"/>
        <v>7</v>
      </c>
    </row>
    <row r="2072" spans="1:14" x14ac:dyDescent="0.3">
      <c r="A2072" s="1">
        <v>4371064581</v>
      </c>
      <c r="B2072" s="62">
        <v>8</v>
      </c>
      <c r="C2072" s="33">
        <v>436599077</v>
      </c>
      <c r="D2072" s="14" t="s">
        <v>2871</v>
      </c>
      <c r="E2072" s="22" t="s">
        <v>2872</v>
      </c>
      <c r="F2072" s="1" t="s">
        <v>2873</v>
      </c>
      <c r="G2072" s="1" t="s">
        <v>201</v>
      </c>
      <c r="H2072" s="20">
        <v>9358.7999999999993</v>
      </c>
      <c r="I2072" s="1" t="s">
        <v>23</v>
      </c>
      <c r="J2072" s="14" t="s">
        <v>2874</v>
      </c>
      <c r="K2072" t="str">
        <f t="shared" si="99"/>
        <v>Schrijnwerkrenovatie</v>
      </c>
      <c r="M2072" t="str">
        <f t="shared" si="100"/>
        <v>Rozemarijn Keerbergen</v>
      </c>
      <c r="N2072" s="22">
        <f t="shared" si="101"/>
        <v>8</v>
      </c>
    </row>
    <row r="2073" spans="1:14" x14ac:dyDescent="0.3">
      <c r="A2073" s="1">
        <v>4366251018</v>
      </c>
      <c r="B2073" s="62">
        <v>8</v>
      </c>
      <c r="C2073" s="33">
        <v>436599176</v>
      </c>
      <c r="D2073" s="14" t="s">
        <v>2911</v>
      </c>
      <c r="E2073" s="22" t="s">
        <v>2882</v>
      </c>
      <c r="F2073" s="1" t="s">
        <v>2912</v>
      </c>
      <c r="G2073" s="1" t="s">
        <v>88</v>
      </c>
      <c r="H2073" s="20">
        <v>3713</v>
      </c>
      <c r="I2073" s="1" t="s">
        <v>23</v>
      </c>
      <c r="J2073" s="14" t="s">
        <v>2913</v>
      </c>
      <c r="K2073" t="str">
        <f t="shared" si="99"/>
        <v>Vervangen pompen</v>
      </c>
      <c r="M2073" t="str">
        <f t="shared" si="100"/>
        <v>Buitenproject Zandcluyse</v>
      </c>
      <c r="N2073" s="22">
        <f t="shared" si="101"/>
        <v>8</v>
      </c>
    </row>
    <row r="2074" spans="1:14" x14ac:dyDescent="0.3">
      <c r="A2074" s="1">
        <v>4366251018</v>
      </c>
      <c r="B2074" s="62">
        <v>8</v>
      </c>
      <c r="C2074" s="33">
        <v>436599176</v>
      </c>
      <c r="D2074" s="14" t="s">
        <v>2911</v>
      </c>
      <c r="E2074" s="22" t="s">
        <v>2882</v>
      </c>
      <c r="F2074" s="1" t="s">
        <v>2912</v>
      </c>
      <c r="G2074" s="1" t="s">
        <v>42</v>
      </c>
      <c r="H2074" s="20">
        <v>1572</v>
      </c>
      <c r="I2074" s="1" t="s">
        <v>23</v>
      </c>
      <c r="J2074" s="14" t="s">
        <v>2915</v>
      </c>
      <c r="K2074" t="str">
        <f t="shared" si="99"/>
        <v>Isoleren pompen/kranen/hydraulica</v>
      </c>
      <c r="M2074" t="str">
        <f t="shared" si="100"/>
        <v>Buitenproject Zandcluyse</v>
      </c>
      <c r="N2074" s="22">
        <f t="shared" si="101"/>
        <v>8</v>
      </c>
    </row>
    <row r="2075" spans="1:14" x14ac:dyDescent="0.3">
      <c r="A2075" s="1">
        <v>4366251018</v>
      </c>
      <c r="B2075" s="65">
        <v>8</v>
      </c>
      <c r="C2075" s="33">
        <v>436599176</v>
      </c>
      <c r="D2075" s="28" t="s">
        <v>140</v>
      </c>
      <c r="E2075" s="22" t="s">
        <v>2882</v>
      </c>
      <c r="F2075" s="39" t="s">
        <v>141</v>
      </c>
      <c r="G2075" s="39" t="s">
        <v>190</v>
      </c>
      <c r="H2075" s="29">
        <v>112000</v>
      </c>
      <c r="I2075" s="1" t="s">
        <v>57</v>
      </c>
      <c r="J2075" s="28" t="s">
        <v>2900</v>
      </c>
      <c r="K2075" t="str">
        <f t="shared" si="99"/>
        <v>Warmtepompen en koeling</v>
      </c>
      <c r="M2075" t="str">
        <f t="shared" si="100"/>
        <v>Hoofdsite VOC De Rozenkrans - gebouw A-N</v>
      </c>
      <c r="N2075" s="22">
        <f t="shared" si="101"/>
        <v>8</v>
      </c>
    </row>
    <row r="2076" spans="1:14" x14ac:dyDescent="0.3">
      <c r="A2076" s="1">
        <v>4366251018</v>
      </c>
      <c r="B2076" s="62">
        <v>8</v>
      </c>
      <c r="C2076" s="33">
        <v>436599176</v>
      </c>
      <c r="D2076" s="14" t="s">
        <v>140</v>
      </c>
      <c r="E2076" s="22" t="s">
        <v>2882</v>
      </c>
      <c r="F2076" s="1" t="s">
        <v>141</v>
      </c>
      <c r="G2076" s="1" t="s">
        <v>212</v>
      </c>
      <c r="H2076" s="20">
        <v>78800</v>
      </c>
      <c r="I2076" s="1" t="s">
        <v>57</v>
      </c>
      <c r="J2076" s="14" t="s">
        <v>2902</v>
      </c>
      <c r="K2076" t="str">
        <f t="shared" si="99"/>
        <v>Schrijnwerkrenovatie PVC</v>
      </c>
      <c r="M2076" t="str">
        <f t="shared" si="100"/>
        <v>Hoofdsite VOC De Rozenkrans - gebouw A-N</v>
      </c>
      <c r="N2076" s="22">
        <f t="shared" si="101"/>
        <v>8</v>
      </c>
    </row>
    <row r="2077" spans="1:14" x14ac:dyDescent="0.3">
      <c r="A2077" s="1">
        <v>4366251018</v>
      </c>
      <c r="B2077" s="62">
        <v>8</v>
      </c>
      <c r="C2077" s="33">
        <v>436599176</v>
      </c>
      <c r="D2077" s="14" t="s">
        <v>140</v>
      </c>
      <c r="E2077" s="22" t="s">
        <v>2882</v>
      </c>
      <c r="F2077" s="1" t="s">
        <v>141</v>
      </c>
      <c r="G2077" s="1" t="s">
        <v>267</v>
      </c>
      <c r="H2077" s="20">
        <v>56000</v>
      </c>
      <c r="I2077" s="1" t="s">
        <v>57</v>
      </c>
      <c r="J2077" s="14" t="s">
        <v>2903</v>
      </c>
      <c r="K2077" t="str">
        <f t="shared" si="99"/>
        <v>Binnenmuurisolatie</v>
      </c>
      <c r="M2077" t="str">
        <f t="shared" si="100"/>
        <v>Hoofdsite VOC De Rozenkrans - gebouw A-N</v>
      </c>
      <c r="N2077" s="22">
        <f t="shared" si="101"/>
        <v>8</v>
      </c>
    </row>
    <row r="2078" spans="1:14" x14ac:dyDescent="0.3">
      <c r="A2078" s="1">
        <v>4366251018</v>
      </c>
      <c r="B2078" s="62">
        <v>8</v>
      </c>
      <c r="C2078" s="33">
        <v>436599176</v>
      </c>
      <c r="D2078" s="14" t="s">
        <v>2904</v>
      </c>
      <c r="E2078" s="22" t="s">
        <v>2882</v>
      </c>
      <c r="F2078" s="1" t="s">
        <v>141</v>
      </c>
      <c r="G2078" s="1" t="s">
        <v>265</v>
      </c>
      <c r="H2078" s="20">
        <v>54000</v>
      </c>
      <c r="I2078" s="1" t="s">
        <v>23</v>
      </c>
      <c r="J2078" s="14" t="s">
        <v>2905</v>
      </c>
      <c r="K2078" t="str">
        <f t="shared" si="99"/>
        <v>Dakisolatie hellend dak</v>
      </c>
      <c r="M2078" t="str">
        <f t="shared" si="100"/>
        <v>Hoofdsite VOC De Rozenkrans - gebouw A-N</v>
      </c>
      <c r="N2078" s="22">
        <f t="shared" si="101"/>
        <v>8</v>
      </c>
    </row>
    <row r="2079" spans="1:14" x14ac:dyDescent="0.3">
      <c r="A2079" s="1">
        <v>4366251018</v>
      </c>
      <c r="B2079" s="62">
        <v>8</v>
      </c>
      <c r="C2079" s="33">
        <v>436599176</v>
      </c>
      <c r="D2079" s="14" t="s">
        <v>2904</v>
      </c>
      <c r="E2079" s="22" t="s">
        <v>2882</v>
      </c>
      <c r="F2079" s="1" t="s">
        <v>141</v>
      </c>
      <c r="G2079" s="1" t="s">
        <v>213</v>
      </c>
      <c r="H2079" s="20">
        <v>48000</v>
      </c>
      <c r="I2079" s="1" t="s">
        <v>23</v>
      </c>
      <c r="J2079" s="14" t="s">
        <v>2906</v>
      </c>
      <c r="K2079" t="str">
        <f t="shared" si="99"/>
        <v>Vloerisolatie (op de vloerplaat)</v>
      </c>
      <c r="M2079" t="str">
        <f t="shared" si="100"/>
        <v>Hoofdsite VOC De Rozenkrans - gebouw A-N</v>
      </c>
      <c r="N2079" s="22">
        <f t="shared" si="101"/>
        <v>8</v>
      </c>
    </row>
    <row r="2080" spans="1:14" x14ac:dyDescent="0.3">
      <c r="A2080" s="1">
        <v>4366251018</v>
      </c>
      <c r="B2080" s="62">
        <v>8</v>
      </c>
      <c r="C2080" s="33">
        <v>436599176</v>
      </c>
      <c r="D2080" s="14" t="s">
        <v>2904</v>
      </c>
      <c r="E2080" s="22" t="s">
        <v>2882</v>
      </c>
      <c r="F2080" s="1" t="s">
        <v>141</v>
      </c>
      <c r="G2080" s="1" t="s">
        <v>265</v>
      </c>
      <c r="H2080" s="20">
        <v>45000</v>
      </c>
      <c r="I2080" s="1" t="s">
        <v>23</v>
      </c>
      <c r="J2080" s="14" t="s">
        <v>2907</v>
      </c>
      <c r="K2080" t="str">
        <f t="shared" si="99"/>
        <v>Dakisolatie hellend dak</v>
      </c>
      <c r="M2080" t="str">
        <f t="shared" si="100"/>
        <v>Hoofdsite VOC De Rozenkrans - gebouw A-N</v>
      </c>
      <c r="N2080" s="22">
        <f t="shared" si="101"/>
        <v>8</v>
      </c>
    </row>
    <row r="2081" spans="1:14" x14ac:dyDescent="0.3">
      <c r="A2081" s="1">
        <v>4366251018</v>
      </c>
      <c r="B2081" s="62">
        <v>8</v>
      </c>
      <c r="C2081" s="33">
        <v>436599176</v>
      </c>
      <c r="D2081" s="14" t="s">
        <v>2904</v>
      </c>
      <c r="E2081" s="22" t="s">
        <v>2882</v>
      </c>
      <c r="F2081" s="1" t="s">
        <v>141</v>
      </c>
      <c r="G2081" s="1" t="s">
        <v>214</v>
      </c>
      <c r="H2081" s="20">
        <v>18600</v>
      </c>
      <c r="I2081" s="1" t="s">
        <v>23</v>
      </c>
      <c r="J2081" s="14" t="s">
        <v>2908</v>
      </c>
      <c r="K2081" t="str">
        <f t="shared" si="99"/>
        <v>Dakisolatie plat dak</v>
      </c>
      <c r="M2081" t="str">
        <f t="shared" si="100"/>
        <v>Hoofdsite VOC De Rozenkrans - gebouw A-N</v>
      </c>
      <c r="N2081" s="22">
        <f t="shared" si="101"/>
        <v>8</v>
      </c>
    </row>
    <row r="2082" spans="1:14" x14ac:dyDescent="0.3">
      <c r="A2082" s="1">
        <v>4366251018</v>
      </c>
      <c r="B2082" s="62">
        <v>8</v>
      </c>
      <c r="C2082" s="33">
        <v>436599176</v>
      </c>
      <c r="D2082" s="14" t="s">
        <v>2904</v>
      </c>
      <c r="E2082" s="22" t="s">
        <v>2882</v>
      </c>
      <c r="F2082" s="1" t="s">
        <v>141</v>
      </c>
      <c r="G2082" s="1" t="s">
        <v>148</v>
      </c>
      <c r="H2082" s="20">
        <v>6600</v>
      </c>
      <c r="I2082" s="1" t="s">
        <v>23</v>
      </c>
      <c r="J2082" s="14" t="s">
        <v>2910</v>
      </c>
      <c r="K2082" t="str">
        <f t="shared" si="99"/>
        <v>Renovatie SWW</v>
      </c>
      <c r="M2082" t="str">
        <f t="shared" si="100"/>
        <v>Hoofdsite VOC De Rozenkrans - gebouw A-N</v>
      </c>
      <c r="N2082" s="22">
        <f t="shared" si="101"/>
        <v>8</v>
      </c>
    </row>
    <row r="2083" spans="1:14" x14ac:dyDescent="0.3">
      <c r="A2083" s="1">
        <v>4366251018</v>
      </c>
      <c r="B2083" s="62">
        <v>8</v>
      </c>
      <c r="C2083" s="33">
        <v>436599176</v>
      </c>
      <c r="D2083" s="14" t="s">
        <v>2904</v>
      </c>
      <c r="E2083" s="22" t="s">
        <v>2882</v>
      </c>
      <c r="F2083" s="1" t="s">
        <v>141</v>
      </c>
      <c r="G2083" s="1" t="s">
        <v>88</v>
      </c>
      <c r="H2083" s="20">
        <v>3600</v>
      </c>
      <c r="I2083" s="1" t="s">
        <v>23</v>
      </c>
      <c r="J2083" s="14" t="s">
        <v>2914</v>
      </c>
      <c r="K2083" t="str">
        <f t="shared" si="99"/>
        <v>Vervangen pompen</v>
      </c>
      <c r="M2083" t="str">
        <f t="shared" si="100"/>
        <v>Hoofdsite VOC De Rozenkrans - gebouw A-N</v>
      </c>
      <c r="N2083" s="22">
        <f t="shared" si="101"/>
        <v>8</v>
      </c>
    </row>
    <row r="2084" spans="1:14" x14ac:dyDescent="0.3">
      <c r="A2084" s="1">
        <v>4366251018</v>
      </c>
      <c r="B2084" s="62">
        <v>8</v>
      </c>
      <c r="C2084" s="33">
        <v>436599176</v>
      </c>
      <c r="D2084" s="14" t="s">
        <v>2894</v>
      </c>
      <c r="E2084" s="22" t="s">
        <v>2882</v>
      </c>
      <c r="F2084" s="1" t="s">
        <v>2895</v>
      </c>
      <c r="G2084" s="1" t="s">
        <v>129</v>
      </c>
      <c r="H2084" s="20">
        <v>180000</v>
      </c>
      <c r="I2084" s="1" t="s">
        <v>23</v>
      </c>
      <c r="J2084" s="14" t="s">
        <v>2896</v>
      </c>
      <c r="K2084" t="str">
        <f t="shared" si="99"/>
        <v>Renovatie beglazing</v>
      </c>
      <c r="M2084" t="str">
        <f t="shared" si="100"/>
        <v>Hoofdsite VOC De Rozenkrans - Gebouw H-I-J</v>
      </c>
      <c r="N2084" s="22">
        <f t="shared" si="101"/>
        <v>8</v>
      </c>
    </row>
    <row r="2085" spans="1:14" x14ac:dyDescent="0.3">
      <c r="A2085" s="1">
        <v>4366251018</v>
      </c>
      <c r="B2085" s="62">
        <v>8</v>
      </c>
      <c r="C2085" s="33">
        <v>436599176</v>
      </c>
      <c r="D2085" s="14" t="s">
        <v>2897</v>
      </c>
      <c r="E2085" s="22" t="s">
        <v>2882</v>
      </c>
      <c r="F2085" s="1" t="s">
        <v>2895</v>
      </c>
      <c r="G2085" s="1" t="s">
        <v>210</v>
      </c>
      <c r="H2085" s="20">
        <v>134000</v>
      </c>
      <c r="I2085" s="1" t="s">
        <v>57</v>
      </c>
      <c r="J2085" s="14" t="s">
        <v>2898</v>
      </c>
      <c r="K2085" t="str">
        <f t="shared" si="99"/>
        <v>Stookplaatsrenovatie</v>
      </c>
      <c r="M2085" t="str">
        <f t="shared" si="100"/>
        <v>Hoofdsite VOC De Rozenkrans - Gebouw H-I-J</v>
      </c>
      <c r="N2085" s="22">
        <f t="shared" si="101"/>
        <v>8</v>
      </c>
    </row>
    <row r="2086" spans="1:14" x14ac:dyDescent="0.3">
      <c r="A2086" s="1">
        <v>4366251018</v>
      </c>
      <c r="B2086" s="62">
        <v>8</v>
      </c>
      <c r="C2086" s="33">
        <v>436599176</v>
      </c>
      <c r="D2086" s="14" t="s">
        <v>2897</v>
      </c>
      <c r="E2086" s="22" t="s">
        <v>2882</v>
      </c>
      <c r="F2086" s="1" t="s">
        <v>2895</v>
      </c>
      <c r="G2086" s="1" t="s">
        <v>192</v>
      </c>
      <c r="H2086" s="20">
        <v>120000</v>
      </c>
      <c r="I2086" s="1" t="s">
        <v>57</v>
      </c>
      <c r="J2086" s="14" t="s">
        <v>2899</v>
      </c>
      <c r="K2086" t="str">
        <f t="shared" si="99"/>
        <v>Buitengevel</v>
      </c>
      <c r="M2086" t="str">
        <f t="shared" si="100"/>
        <v>Hoofdsite VOC De Rozenkrans - Gebouw H-I-J</v>
      </c>
      <c r="N2086" s="22">
        <f t="shared" si="101"/>
        <v>8</v>
      </c>
    </row>
    <row r="2087" spans="1:14" x14ac:dyDescent="0.3">
      <c r="A2087" s="1">
        <v>4366251018</v>
      </c>
      <c r="B2087" s="62">
        <v>8</v>
      </c>
      <c r="C2087" s="33">
        <v>436599176</v>
      </c>
      <c r="D2087" s="14" t="s">
        <v>2894</v>
      </c>
      <c r="E2087" s="22" t="s">
        <v>2882</v>
      </c>
      <c r="F2087" s="1" t="s">
        <v>2895</v>
      </c>
      <c r="G2087" s="1" t="s">
        <v>214</v>
      </c>
      <c r="H2087" s="20">
        <v>96000</v>
      </c>
      <c r="I2087" s="1" t="s">
        <v>23</v>
      </c>
      <c r="J2087" s="14" t="s">
        <v>2901</v>
      </c>
      <c r="K2087" t="str">
        <f t="shared" si="99"/>
        <v>Dakisolatie plat dak</v>
      </c>
      <c r="M2087" t="str">
        <f t="shared" si="100"/>
        <v>Hoofdsite VOC De Rozenkrans - Gebouw H-I-J</v>
      </c>
      <c r="N2087" s="22">
        <f t="shared" si="101"/>
        <v>8</v>
      </c>
    </row>
    <row r="2088" spans="1:14" x14ac:dyDescent="0.3">
      <c r="A2088" s="1">
        <v>4366251018</v>
      </c>
      <c r="B2088" s="62">
        <v>8</v>
      </c>
      <c r="C2088" s="33">
        <v>436599176</v>
      </c>
      <c r="D2088" s="14" t="s">
        <v>2894</v>
      </c>
      <c r="E2088" s="22" t="s">
        <v>2882</v>
      </c>
      <c r="F2088" s="1" t="s">
        <v>2895</v>
      </c>
      <c r="G2088" s="1" t="s">
        <v>213</v>
      </c>
      <c r="H2088" s="20">
        <v>15000</v>
      </c>
      <c r="I2088" s="1" t="s">
        <v>23</v>
      </c>
      <c r="J2088" s="14" t="s">
        <v>2909</v>
      </c>
      <c r="K2088" t="str">
        <f t="shared" si="99"/>
        <v>Vloerisolatie (op de vloerplaat)</v>
      </c>
      <c r="M2088" t="str">
        <f t="shared" si="100"/>
        <v>Hoofdsite VOC De Rozenkrans - Gebouw H-I-J</v>
      </c>
      <c r="N2088" s="22">
        <f t="shared" si="101"/>
        <v>8</v>
      </c>
    </row>
    <row r="2089" spans="1:14" x14ac:dyDescent="0.3">
      <c r="A2089" s="1">
        <v>4366251018</v>
      </c>
      <c r="B2089" s="62">
        <v>9</v>
      </c>
      <c r="C2089" s="33">
        <v>436599176</v>
      </c>
      <c r="D2089" s="14" t="s">
        <v>142</v>
      </c>
      <c r="E2089" s="22" t="s">
        <v>2882</v>
      </c>
      <c r="F2089" s="1" t="s">
        <v>143</v>
      </c>
      <c r="G2089" s="1" t="s">
        <v>214</v>
      </c>
      <c r="H2089" s="20">
        <v>87789</v>
      </c>
      <c r="I2089" s="1" t="s">
        <v>57</v>
      </c>
      <c r="J2089" s="14" t="s">
        <v>2891</v>
      </c>
      <c r="K2089" t="str">
        <f t="shared" si="99"/>
        <v>Dakisolatie plat dak</v>
      </c>
      <c r="M2089" t="str">
        <f t="shared" si="100"/>
        <v>VOC Rozenweelde - Zorggebouw</v>
      </c>
      <c r="N2089" s="22">
        <f t="shared" si="101"/>
        <v>9</v>
      </c>
    </row>
    <row r="2090" spans="1:14" x14ac:dyDescent="0.3">
      <c r="A2090" s="1">
        <v>4366251018</v>
      </c>
      <c r="B2090" s="62">
        <v>9</v>
      </c>
      <c r="C2090" s="33">
        <v>436599176</v>
      </c>
      <c r="D2090" s="14" t="s">
        <v>142</v>
      </c>
      <c r="E2090" s="22" t="s">
        <v>2882</v>
      </c>
      <c r="F2090" s="1" t="s">
        <v>143</v>
      </c>
      <c r="G2090" s="1" t="s">
        <v>190</v>
      </c>
      <c r="H2090" s="20">
        <v>79800</v>
      </c>
      <c r="I2090" s="1" t="s">
        <v>57</v>
      </c>
      <c r="J2090" s="14" t="s">
        <v>2892</v>
      </c>
      <c r="K2090" t="str">
        <f t="shared" si="99"/>
        <v>Warmtepompen en koeling</v>
      </c>
      <c r="M2090" t="str">
        <f t="shared" si="100"/>
        <v>VOC Rozenweelde - Zorggebouw</v>
      </c>
      <c r="N2090" s="22">
        <f t="shared" si="101"/>
        <v>9</v>
      </c>
    </row>
    <row r="2091" spans="1:14" x14ac:dyDescent="0.3">
      <c r="A2091" s="1">
        <v>4366251018</v>
      </c>
      <c r="B2091" s="62">
        <v>9</v>
      </c>
      <c r="C2091" s="33">
        <v>436599176</v>
      </c>
      <c r="D2091" s="14" t="s">
        <v>142</v>
      </c>
      <c r="E2091" s="22" t="s">
        <v>2882</v>
      </c>
      <c r="F2091" s="1" t="s">
        <v>143</v>
      </c>
      <c r="G2091" s="1" t="s">
        <v>46</v>
      </c>
      <c r="H2091" s="20">
        <v>1197</v>
      </c>
      <c r="I2091" s="1" t="s">
        <v>57</v>
      </c>
      <c r="J2091" s="14" t="s">
        <v>2893</v>
      </c>
      <c r="K2091" t="str">
        <f t="shared" si="99"/>
        <v>Monitoring</v>
      </c>
      <c r="M2091" t="str">
        <f t="shared" si="100"/>
        <v>VOC Rozenweelde - Zorggebouw</v>
      </c>
      <c r="N2091" s="22">
        <f t="shared" si="101"/>
        <v>9</v>
      </c>
    </row>
    <row r="2092" spans="1:14" x14ac:dyDescent="0.3">
      <c r="A2092" s="1">
        <v>4366251018</v>
      </c>
      <c r="B2092" s="62">
        <v>10</v>
      </c>
      <c r="C2092" s="33">
        <v>436599176</v>
      </c>
      <c r="D2092" s="14" t="s">
        <v>2886</v>
      </c>
      <c r="E2092" s="22" t="s">
        <v>2882</v>
      </c>
      <c r="F2092" s="1" t="s">
        <v>2887</v>
      </c>
      <c r="G2092" s="1" t="s">
        <v>195</v>
      </c>
      <c r="H2092" s="20">
        <v>5444.8</v>
      </c>
      <c r="I2092" s="1" t="s">
        <v>57</v>
      </c>
      <c r="J2092" s="14" t="s">
        <v>2888</v>
      </c>
      <c r="K2092" t="str">
        <f t="shared" si="99"/>
        <v>Dakisolatie</v>
      </c>
      <c r="M2092" t="str">
        <f t="shared" si="100"/>
        <v>Buitenproject 't Vlot</v>
      </c>
      <c r="N2092" s="22">
        <f t="shared" si="101"/>
        <v>10</v>
      </c>
    </row>
    <row r="2093" spans="1:14" x14ac:dyDescent="0.3">
      <c r="A2093" s="1">
        <v>4366251018</v>
      </c>
      <c r="B2093" s="62">
        <v>10</v>
      </c>
      <c r="C2093" s="33">
        <v>436599176</v>
      </c>
      <c r="D2093" s="14" t="s">
        <v>2889</v>
      </c>
      <c r="E2093" s="22" t="s">
        <v>2882</v>
      </c>
      <c r="F2093" s="1" t="s">
        <v>143</v>
      </c>
      <c r="G2093" s="1" t="s">
        <v>88</v>
      </c>
      <c r="H2093" s="20">
        <v>3262</v>
      </c>
      <c r="I2093" s="1" t="s">
        <v>57</v>
      </c>
      <c r="J2093" s="14" t="s">
        <v>2890</v>
      </c>
      <c r="K2093" t="str">
        <f t="shared" si="99"/>
        <v>Vervangen pompen</v>
      </c>
      <c r="M2093" t="str">
        <f t="shared" si="100"/>
        <v>VOC Rozenweelde - Zorggebouw</v>
      </c>
      <c r="N2093" s="22">
        <f t="shared" si="101"/>
        <v>10</v>
      </c>
    </row>
    <row r="2094" spans="1:14" x14ac:dyDescent="0.3">
      <c r="A2094" s="1">
        <v>4366251018</v>
      </c>
      <c r="B2094" s="62">
        <v>11</v>
      </c>
      <c r="C2094" s="33">
        <v>436599176</v>
      </c>
      <c r="D2094" s="14" t="s">
        <v>142</v>
      </c>
      <c r="E2094" s="22" t="s">
        <v>2882</v>
      </c>
      <c r="F2094" s="1" t="s">
        <v>2884</v>
      </c>
      <c r="G2094" s="1" t="s">
        <v>144</v>
      </c>
      <c r="H2094" s="20">
        <v>1100</v>
      </c>
      <c r="I2094" s="1" t="s">
        <v>57</v>
      </c>
      <c r="J2094" s="14" t="s">
        <v>2885</v>
      </c>
      <c r="K2094" t="str">
        <f t="shared" si="99"/>
        <v>Regeltechn.ventilatie</v>
      </c>
      <c r="M2094" t="str">
        <f t="shared" si="100"/>
        <v>Inspirant Aartrijke - Zorggebouw</v>
      </c>
      <c r="N2094" s="22">
        <f t="shared" si="101"/>
        <v>11</v>
      </c>
    </row>
    <row r="2095" spans="1:14" x14ac:dyDescent="0.3">
      <c r="A2095" s="1">
        <v>4366251018</v>
      </c>
      <c r="B2095" s="62">
        <v>13</v>
      </c>
      <c r="C2095" s="33">
        <v>436599176</v>
      </c>
      <c r="D2095" s="14" t="s">
        <v>6139</v>
      </c>
      <c r="E2095" s="22" t="s">
        <v>2882</v>
      </c>
      <c r="F2095" s="1" t="s">
        <v>6140</v>
      </c>
      <c r="G2095" s="1" t="s">
        <v>67</v>
      </c>
      <c r="H2095" s="14">
        <v>8640</v>
      </c>
      <c r="I2095" s="1" t="s">
        <v>23</v>
      </c>
      <c r="J2095" s="20" t="s">
        <v>6141</v>
      </c>
      <c r="K2095" t="str">
        <f t="shared" si="99"/>
        <v>Zoldervloer</v>
      </c>
      <c r="M2095" t="str">
        <f t="shared" si="100"/>
        <v>Inspirant in 't dorp - ASP 3</v>
      </c>
      <c r="N2095" s="22">
        <f t="shared" si="101"/>
        <v>13</v>
      </c>
    </row>
    <row r="2096" spans="1:14" x14ac:dyDescent="0.3">
      <c r="A2096" s="1">
        <v>4366251018</v>
      </c>
      <c r="B2096" s="62">
        <v>13</v>
      </c>
      <c r="C2096" s="33">
        <v>436599176</v>
      </c>
      <c r="D2096" s="14" t="s">
        <v>6139</v>
      </c>
      <c r="E2096" s="22" t="s">
        <v>2882</v>
      </c>
      <c r="F2096" s="1" t="s">
        <v>6140</v>
      </c>
      <c r="G2096" s="1" t="s">
        <v>129</v>
      </c>
      <c r="H2096" s="14">
        <v>10080</v>
      </c>
      <c r="I2096" s="1" t="s">
        <v>23</v>
      </c>
      <c r="J2096" s="20" t="s">
        <v>6142</v>
      </c>
      <c r="K2096" t="str">
        <f t="shared" si="99"/>
        <v>Renovatie beglazing</v>
      </c>
      <c r="M2096" t="str">
        <f t="shared" si="100"/>
        <v>Inspirant in 't dorp - ASP 3</v>
      </c>
      <c r="N2096" s="22">
        <f t="shared" si="101"/>
        <v>13</v>
      </c>
    </row>
    <row r="2097" spans="1:14" x14ac:dyDescent="0.3">
      <c r="A2097" s="1">
        <v>4366251018</v>
      </c>
      <c r="B2097" s="62" t="s">
        <v>20</v>
      </c>
      <c r="C2097" s="33">
        <v>436599176</v>
      </c>
      <c r="D2097" s="14" t="s">
        <v>5661</v>
      </c>
      <c r="E2097" s="22" t="s">
        <v>2882</v>
      </c>
      <c r="F2097" s="1" t="s">
        <v>2883</v>
      </c>
      <c r="G2097" s="1" t="s">
        <v>474</v>
      </c>
      <c r="H2097" s="20">
        <v>25771</v>
      </c>
      <c r="I2097" s="1" t="s">
        <v>57</v>
      </c>
      <c r="J2097" s="14" t="s">
        <v>5662</v>
      </c>
      <c r="K2097" t="str">
        <f t="shared" si="99"/>
        <v>PV-panelen</v>
      </c>
      <c r="M2097" t="str">
        <f t="shared" si="100"/>
        <v>Inspirant aan zee | MFC - gebouw A-N</v>
      </c>
      <c r="N2097" s="22" t="str">
        <f t="shared" si="101"/>
        <v>R1</v>
      </c>
    </row>
    <row r="2098" spans="1:14" x14ac:dyDescent="0.3">
      <c r="A2098" s="1">
        <v>4366251018</v>
      </c>
      <c r="B2098" s="62" t="s">
        <v>20</v>
      </c>
      <c r="C2098" s="33">
        <v>436599176</v>
      </c>
      <c r="D2098" s="14" t="s">
        <v>5661</v>
      </c>
      <c r="E2098" s="22" t="s">
        <v>2882</v>
      </c>
      <c r="F2098" s="1" t="s">
        <v>2883</v>
      </c>
      <c r="G2098" s="1" t="s">
        <v>5258</v>
      </c>
      <c r="H2098" s="20">
        <v>8400</v>
      </c>
      <c r="I2098" s="1" t="s">
        <v>57</v>
      </c>
      <c r="J2098" s="14" t="s">
        <v>5663</v>
      </c>
      <c r="K2098" t="str">
        <f t="shared" si="99"/>
        <v>Relighting</v>
      </c>
      <c r="M2098" t="str">
        <f t="shared" si="100"/>
        <v>Inspirant aan zee | MFC - gebouw A-N</v>
      </c>
      <c r="N2098" s="22" t="str">
        <f t="shared" si="101"/>
        <v>R1</v>
      </c>
    </row>
    <row r="2099" spans="1:14" x14ac:dyDescent="0.3">
      <c r="A2099" s="1">
        <v>4366251018</v>
      </c>
      <c r="B2099" s="62" t="s">
        <v>20</v>
      </c>
      <c r="C2099" s="33">
        <v>436599176</v>
      </c>
      <c r="D2099" s="14" t="s">
        <v>5661</v>
      </c>
      <c r="E2099" s="22" t="s">
        <v>2882</v>
      </c>
      <c r="F2099" s="1" t="s">
        <v>2883</v>
      </c>
      <c r="G2099" s="1" t="s">
        <v>5253</v>
      </c>
      <c r="H2099" s="20">
        <v>3099</v>
      </c>
      <c r="I2099" s="1" t="s">
        <v>57</v>
      </c>
      <c r="J2099" s="14" t="s">
        <v>5664</v>
      </c>
      <c r="K2099" t="str">
        <f t="shared" si="99"/>
        <v>Relamping</v>
      </c>
      <c r="M2099" t="str">
        <f t="shared" si="100"/>
        <v>Inspirant aan zee | MFC - gebouw A-N</v>
      </c>
      <c r="N2099" s="22" t="str">
        <f t="shared" si="101"/>
        <v>R1</v>
      </c>
    </row>
    <row r="2100" spans="1:14" x14ac:dyDescent="0.3">
      <c r="A2100" s="1">
        <v>4366251018</v>
      </c>
      <c r="B2100" s="62" t="s">
        <v>20</v>
      </c>
      <c r="C2100" s="33">
        <v>436599176</v>
      </c>
      <c r="D2100" s="14" t="s">
        <v>5672</v>
      </c>
      <c r="E2100" s="22" t="s">
        <v>2882</v>
      </c>
      <c r="F2100" s="1" t="s">
        <v>5673</v>
      </c>
      <c r="G2100" s="1" t="s">
        <v>474</v>
      </c>
      <c r="H2100" s="20">
        <v>5000</v>
      </c>
      <c r="I2100" s="1" t="s">
        <v>57</v>
      </c>
      <c r="J2100" s="14" t="s">
        <v>5674</v>
      </c>
      <c r="K2100" t="str">
        <f t="shared" si="99"/>
        <v>PV-panelen</v>
      </c>
      <c r="M2100" t="str">
        <f t="shared" si="100"/>
        <v>Inspirant aan zee | MFC - Gebouw G</v>
      </c>
      <c r="N2100" s="22" t="str">
        <f t="shared" si="101"/>
        <v>R1</v>
      </c>
    </row>
    <row r="2101" spans="1:14" x14ac:dyDescent="0.3">
      <c r="A2101" s="1">
        <v>4366251018</v>
      </c>
      <c r="B2101" s="62" t="s">
        <v>20</v>
      </c>
      <c r="C2101" s="33">
        <v>436599176</v>
      </c>
      <c r="D2101" s="14" t="s">
        <v>5665</v>
      </c>
      <c r="E2101" s="22" t="s">
        <v>2882</v>
      </c>
      <c r="F2101" s="1" t="s">
        <v>5666</v>
      </c>
      <c r="G2101" s="1" t="s">
        <v>474</v>
      </c>
      <c r="H2101" s="20">
        <v>50490</v>
      </c>
      <c r="I2101" s="1" t="s">
        <v>57</v>
      </c>
      <c r="J2101" s="14" t="s">
        <v>5667</v>
      </c>
      <c r="K2101" t="str">
        <f t="shared" si="99"/>
        <v>PV-panelen</v>
      </c>
      <c r="M2101" t="str">
        <f t="shared" si="100"/>
        <v>Inspirant aan zee | MFC - Gebouw H-I-J</v>
      </c>
      <c r="N2101" s="22" t="str">
        <f t="shared" si="101"/>
        <v>R1</v>
      </c>
    </row>
    <row r="2102" spans="1:14" x14ac:dyDescent="0.3">
      <c r="A2102" s="1">
        <v>4366251018</v>
      </c>
      <c r="B2102" s="62" t="s">
        <v>20</v>
      </c>
      <c r="C2102" s="33">
        <v>436599176</v>
      </c>
      <c r="D2102" s="14" t="s">
        <v>5665</v>
      </c>
      <c r="E2102" s="22" t="s">
        <v>2882</v>
      </c>
      <c r="F2102" s="1" t="s">
        <v>5666</v>
      </c>
      <c r="G2102" s="1" t="s">
        <v>5258</v>
      </c>
      <c r="H2102" s="20">
        <v>9900</v>
      </c>
      <c r="I2102" s="1" t="s">
        <v>57</v>
      </c>
      <c r="J2102" s="14" t="s">
        <v>5668</v>
      </c>
      <c r="K2102" t="str">
        <f t="shared" si="99"/>
        <v>Relighting</v>
      </c>
      <c r="M2102" t="str">
        <f t="shared" si="100"/>
        <v>Inspirant aan zee | MFC - Gebouw H-I-J</v>
      </c>
      <c r="N2102" s="22" t="str">
        <f t="shared" si="101"/>
        <v>R1</v>
      </c>
    </row>
    <row r="2103" spans="1:14" x14ac:dyDescent="0.3">
      <c r="A2103" s="1">
        <v>4366251018</v>
      </c>
      <c r="B2103" s="62" t="s">
        <v>20</v>
      </c>
      <c r="C2103" s="33">
        <v>436599176</v>
      </c>
      <c r="D2103" s="14" t="s">
        <v>5669</v>
      </c>
      <c r="E2103" s="22" t="s">
        <v>2882</v>
      </c>
      <c r="F2103" s="1" t="s">
        <v>5670</v>
      </c>
      <c r="G2103" s="1" t="s">
        <v>5258</v>
      </c>
      <c r="H2103" s="20">
        <v>3528</v>
      </c>
      <c r="I2103" s="1" t="s">
        <v>57</v>
      </c>
      <c r="J2103" s="14" t="s">
        <v>5671</v>
      </c>
      <c r="K2103" t="str">
        <f t="shared" si="99"/>
        <v>Relighting</v>
      </c>
      <c r="M2103" t="str">
        <f t="shared" si="100"/>
        <v>Inspirant Aartrijke | MFC</v>
      </c>
      <c r="N2103" s="22" t="str">
        <f t="shared" si="101"/>
        <v>R1</v>
      </c>
    </row>
    <row r="2104" spans="1:14" x14ac:dyDescent="0.3">
      <c r="A2104" s="1">
        <v>4366251018</v>
      </c>
      <c r="B2104" s="62" t="s">
        <v>20</v>
      </c>
      <c r="C2104" s="33">
        <v>436599176</v>
      </c>
      <c r="D2104" s="14" t="s">
        <v>5669</v>
      </c>
      <c r="E2104" s="22" t="s">
        <v>2882</v>
      </c>
      <c r="F2104" s="1" t="s">
        <v>5670</v>
      </c>
      <c r="G2104" s="1" t="s">
        <v>474</v>
      </c>
      <c r="H2104" s="20">
        <v>106920</v>
      </c>
      <c r="I2104" s="1" t="s">
        <v>57</v>
      </c>
      <c r="J2104" s="14" t="s">
        <v>5675</v>
      </c>
      <c r="K2104" t="str">
        <f t="shared" si="99"/>
        <v>PV-panelen</v>
      </c>
      <c r="M2104" t="str">
        <f t="shared" si="100"/>
        <v>Inspirant Aartrijke | MFC</v>
      </c>
      <c r="N2104" s="22" t="str">
        <f t="shared" si="101"/>
        <v>R1</v>
      </c>
    </row>
    <row r="2105" spans="1:14" x14ac:dyDescent="0.3">
      <c r="A2105" s="1">
        <v>4388401653</v>
      </c>
      <c r="B2105" s="62" t="s">
        <v>20</v>
      </c>
      <c r="C2105" s="33">
        <v>438814241</v>
      </c>
      <c r="D2105" s="14" t="s">
        <v>5676</v>
      </c>
      <c r="E2105" s="22" t="s">
        <v>5677</v>
      </c>
      <c r="F2105" s="1" t="s">
        <v>5678</v>
      </c>
      <c r="G2105" s="1" t="s">
        <v>474</v>
      </c>
      <c r="H2105" s="20">
        <v>2549</v>
      </c>
      <c r="I2105" s="1" t="s">
        <v>23</v>
      </c>
      <c r="J2105" s="14" t="s">
        <v>5679</v>
      </c>
      <c r="K2105" t="str">
        <f t="shared" si="99"/>
        <v>PV-panelen</v>
      </c>
      <c r="M2105" t="str">
        <f t="shared" si="100"/>
        <v>SF Morgenster</v>
      </c>
      <c r="N2105" s="22" t="str">
        <f t="shared" si="101"/>
        <v>R1</v>
      </c>
    </row>
    <row r="2106" spans="1:14" x14ac:dyDescent="0.3">
      <c r="A2106" s="1">
        <v>4388401653</v>
      </c>
      <c r="B2106" s="62" t="s">
        <v>20</v>
      </c>
      <c r="C2106" s="33">
        <v>438814241</v>
      </c>
      <c r="D2106" s="14" t="s">
        <v>5676</v>
      </c>
      <c r="E2106" s="22" t="s">
        <v>5677</v>
      </c>
      <c r="F2106" s="1" t="s">
        <v>5678</v>
      </c>
      <c r="G2106" s="1" t="s">
        <v>5258</v>
      </c>
      <c r="H2106" s="20">
        <v>8280</v>
      </c>
      <c r="I2106" s="1" t="s">
        <v>23</v>
      </c>
      <c r="J2106" s="14" t="s">
        <v>5680</v>
      </c>
      <c r="K2106" t="str">
        <f t="shared" si="99"/>
        <v>Relighting</v>
      </c>
      <c r="M2106" t="str">
        <f t="shared" si="100"/>
        <v>SF Morgenster</v>
      </c>
      <c r="N2106" s="22" t="str">
        <f t="shared" si="101"/>
        <v>R1</v>
      </c>
    </row>
    <row r="2107" spans="1:14" x14ac:dyDescent="0.3">
      <c r="A2107" s="1">
        <v>4388401653</v>
      </c>
      <c r="B2107" s="62" t="s">
        <v>20</v>
      </c>
      <c r="C2107" s="33">
        <v>438814241</v>
      </c>
      <c r="D2107" s="14" t="s">
        <v>5684</v>
      </c>
      <c r="E2107" s="22" t="s">
        <v>5677</v>
      </c>
      <c r="F2107" s="1" t="s">
        <v>5685</v>
      </c>
      <c r="G2107" s="1" t="s">
        <v>474</v>
      </c>
      <c r="H2107" s="20">
        <v>8213</v>
      </c>
      <c r="I2107" s="1" t="s">
        <v>23</v>
      </c>
      <c r="J2107" s="14" t="s">
        <v>5686</v>
      </c>
      <c r="K2107" t="str">
        <f t="shared" ref="K2107:K2170" si="102">G2107</f>
        <v>PV-panelen</v>
      </c>
      <c r="M2107" t="str">
        <f t="shared" ref="M2107:M2170" si="103">F2107</f>
        <v>WZC Morgenster</v>
      </c>
      <c r="N2107" s="22" t="str">
        <f t="shared" ref="N2107:N2170" si="104">B2107</f>
        <v>R1</v>
      </c>
    </row>
    <row r="2108" spans="1:14" x14ac:dyDescent="0.3">
      <c r="A2108" s="1">
        <v>4388401653</v>
      </c>
      <c r="B2108" s="62" t="s">
        <v>20</v>
      </c>
      <c r="C2108" s="33">
        <v>438814241</v>
      </c>
      <c r="D2108" s="14" t="s">
        <v>5684</v>
      </c>
      <c r="E2108" s="22" t="s">
        <v>5677</v>
      </c>
      <c r="F2108" s="1" t="s">
        <v>5685</v>
      </c>
      <c r="G2108" s="1" t="s">
        <v>5258</v>
      </c>
      <c r="H2108" s="20">
        <v>19987</v>
      </c>
      <c r="I2108" s="1" t="s">
        <v>23</v>
      </c>
      <c r="J2108" s="14" t="s">
        <v>5687</v>
      </c>
      <c r="K2108" t="str">
        <f t="shared" si="102"/>
        <v>Relighting</v>
      </c>
      <c r="M2108" t="str">
        <f t="shared" si="103"/>
        <v>WZC Morgenster</v>
      </c>
      <c r="N2108" s="22" t="str">
        <f t="shared" si="104"/>
        <v>R1</v>
      </c>
    </row>
    <row r="2109" spans="1:14" x14ac:dyDescent="0.3">
      <c r="A2109" s="1">
        <v>4388401653</v>
      </c>
      <c r="B2109" s="62" t="s">
        <v>20</v>
      </c>
      <c r="C2109" s="33">
        <v>438814241</v>
      </c>
      <c r="D2109" s="14" t="s">
        <v>5681</v>
      </c>
      <c r="E2109" s="22" t="s">
        <v>5677</v>
      </c>
      <c r="F2109" s="1" t="s">
        <v>3849</v>
      </c>
      <c r="G2109" s="1" t="s">
        <v>474</v>
      </c>
      <c r="H2109" s="20">
        <v>40747</v>
      </c>
      <c r="I2109" s="1" t="s">
        <v>23</v>
      </c>
      <c r="J2109" s="14" t="s">
        <v>5682</v>
      </c>
      <c r="K2109" t="str">
        <f t="shared" si="102"/>
        <v>PV-panelen</v>
      </c>
      <c r="M2109" t="str">
        <f t="shared" si="103"/>
        <v>WZC Sint-Jozef</v>
      </c>
      <c r="N2109" s="22" t="str">
        <f t="shared" si="104"/>
        <v>R1</v>
      </c>
    </row>
    <row r="2110" spans="1:14" x14ac:dyDescent="0.3">
      <c r="A2110" s="1">
        <v>4388401653</v>
      </c>
      <c r="B2110" s="62" t="s">
        <v>20</v>
      </c>
      <c r="C2110" s="33">
        <v>438814241</v>
      </c>
      <c r="D2110" s="14" t="s">
        <v>5681</v>
      </c>
      <c r="E2110" s="22" t="s">
        <v>5677</v>
      </c>
      <c r="F2110" s="1" t="s">
        <v>3849</v>
      </c>
      <c r="G2110" s="1" t="s">
        <v>5258</v>
      </c>
      <c r="H2110" s="20">
        <v>53255</v>
      </c>
      <c r="I2110" s="1" t="s">
        <v>23</v>
      </c>
      <c r="J2110" s="14" t="s">
        <v>5683</v>
      </c>
      <c r="K2110" t="str">
        <f t="shared" si="102"/>
        <v>Relighting</v>
      </c>
      <c r="M2110" t="str">
        <f t="shared" si="103"/>
        <v>WZC Sint-Jozef</v>
      </c>
      <c r="N2110" s="22" t="str">
        <f t="shared" si="104"/>
        <v>R1</v>
      </c>
    </row>
    <row r="2111" spans="1:14" x14ac:dyDescent="0.3">
      <c r="A2111" s="1">
        <v>4394783853</v>
      </c>
      <c r="B2111" s="62">
        <v>7</v>
      </c>
      <c r="C2111" s="33">
        <v>439452461</v>
      </c>
      <c r="D2111" s="14" t="s">
        <v>2970</v>
      </c>
      <c r="E2111" s="22" t="s">
        <v>2917</v>
      </c>
      <c r="F2111" s="1" t="s">
        <v>147</v>
      </c>
      <c r="G2111" s="1" t="s">
        <v>148</v>
      </c>
      <c r="H2111" s="20">
        <v>5400</v>
      </c>
      <c r="I2111" s="1" t="s">
        <v>23</v>
      </c>
      <c r="J2111" s="14" t="s">
        <v>2971</v>
      </c>
      <c r="K2111" t="str">
        <f t="shared" si="102"/>
        <v>Renovatie SWW</v>
      </c>
      <c r="M2111" t="str">
        <f t="shared" si="103"/>
        <v>De Witte Mol - 4 gebouwen / 8 leefgroepen + centrumgebouw</v>
      </c>
      <c r="N2111" s="22">
        <f t="shared" si="104"/>
        <v>7</v>
      </c>
    </row>
    <row r="2112" spans="1:14" x14ac:dyDescent="0.3">
      <c r="A2112" s="1">
        <v>4394783853</v>
      </c>
      <c r="B2112" s="62">
        <v>7</v>
      </c>
      <c r="C2112" s="33">
        <v>439452461</v>
      </c>
      <c r="D2112" s="14" t="s">
        <v>2959</v>
      </c>
      <c r="E2112" s="22" t="s">
        <v>2917</v>
      </c>
      <c r="F2112" s="1" t="s">
        <v>2960</v>
      </c>
      <c r="G2112" s="1" t="s">
        <v>46</v>
      </c>
      <c r="H2112" s="20">
        <v>19800</v>
      </c>
      <c r="I2112" s="1" t="s">
        <v>23</v>
      </c>
      <c r="J2112" s="14" t="s">
        <v>2961</v>
      </c>
      <c r="K2112" t="str">
        <f t="shared" si="102"/>
        <v>Monitoring</v>
      </c>
      <c r="M2112" t="str">
        <f t="shared" si="103"/>
        <v>Kamiano Groenhoef</v>
      </c>
      <c r="N2112" s="22">
        <f t="shared" si="104"/>
        <v>7</v>
      </c>
    </row>
    <row r="2113" spans="1:14" x14ac:dyDescent="0.3">
      <c r="A2113" s="1">
        <v>4394783853</v>
      </c>
      <c r="B2113" s="62">
        <v>7</v>
      </c>
      <c r="C2113" s="33">
        <v>439452461</v>
      </c>
      <c r="D2113" s="14" t="s">
        <v>2959</v>
      </c>
      <c r="E2113" s="22" t="s">
        <v>2917</v>
      </c>
      <c r="F2113" s="1" t="s">
        <v>2960</v>
      </c>
      <c r="G2113" s="1" t="s">
        <v>56</v>
      </c>
      <c r="H2113" s="20">
        <v>9000</v>
      </c>
      <c r="I2113" s="1" t="s">
        <v>23</v>
      </c>
      <c r="J2113" s="14" t="s">
        <v>2968</v>
      </c>
      <c r="K2113" t="str">
        <f t="shared" si="102"/>
        <v>Overige</v>
      </c>
      <c r="M2113" t="str">
        <f t="shared" si="103"/>
        <v>Kamiano Groenhoef</v>
      </c>
      <c r="N2113" s="22">
        <f t="shared" si="104"/>
        <v>7</v>
      </c>
    </row>
    <row r="2114" spans="1:14" x14ac:dyDescent="0.3">
      <c r="A2114" s="1">
        <v>4394783853</v>
      </c>
      <c r="B2114" s="62">
        <v>7</v>
      </c>
      <c r="C2114" s="33">
        <v>439452461</v>
      </c>
      <c r="D2114" s="14" t="s">
        <v>2959</v>
      </c>
      <c r="E2114" s="22" t="s">
        <v>2917</v>
      </c>
      <c r="F2114" s="1" t="s">
        <v>2960</v>
      </c>
      <c r="G2114" s="1" t="s">
        <v>148</v>
      </c>
      <c r="H2114" s="20">
        <v>6900</v>
      </c>
      <c r="I2114" s="1" t="s">
        <v>23</v>
      </c>
      <c r="J2114" s="14" t="s">
        <v>2969</v>
      </c>
      <c r="K2114" t="str">
        <f t="shared" si="102"/>
        <v>Renovatie SWW</v>
      </c>
      <c r="M2114" t="str">
        <f t="shared" si="103"/>
        <v>Kamiano Groenhoef</v>
      </c>
      <c r="N2114" s="22">
        <f t="shared" si="104"/>
        <v>7</v>
      </c>
    </row>
    <row r="2115" spans="1:14" x14ac:dyDescent="0.3">
      <c r="A2115" s="1">
        <v>4394783853</v>
      </c>
      <c r="B2115" s="62">
        <v>7</v>
      </c>
      <c r="C2115" s="33">
        <v>439452461</v>
      </c>
      <c r="D2115" s="14" t="s">
        <v>2959</v>
      </c>
      <c r="E2115" s="22" t="s">
        <v>2917</v>
      </c>
      <c r="F2115" s="1" t="s">
        <v>2960</v>
      </c>
      <c r="G2115" s="1" t="s">
        <v>210</v>
      </c>
      <c r="H2115" s="20">
        <v>4500</v>
      </c>
      <c r="I2115" s="1" t="s">
        <v>23</v>
      </c>
      <c r="J2115" s="14" t="s">
        <v>2972</v>
      </c>
      <c r="K2115" t="str">
        <f t="shared" si="102"/>
        <v>Stookplaatsrenovatie</v>
      </c>
      <c r="M2115" t="str">
        <f t="shared" si="103"/>
        <v>Kamiano Groenhoef</v>
      </c>
      <c r="N2115" s="22">
        <f t="shared" si="104"/>
        <v>7</v>
      </c>
    </row>
    <row r="2116" spans="1:14" x14ac:dyDescent="0.3">
      <c r="A2116" s="1">
        <v>4394783853</v>
      </c>
      <c r="B2116" s="62">
        <v>7</v>
      </c>
      <c r="C2116" s="33">
        <v>439452461</v>
      </c>
      <c r="D2116" s="14" t="s">
        <v>2959</v>
      </c>
      <c r="E2116" s="22" t="s">
        <v>2917</v>
      </c>
      <c r="F2116" s="1" t="s">
        <v>2960</v>
      </c>
      <c r="G2116" s="1" t="s">
        <v>88</v>
      </c>
      <c r="H2116" s="20">
        <v>1071</v>
      </c>
      <c r="I2116" s="1" t="s">
        <v>23</v>
      </c>
      <c r="J2116" s="14" t="s">
        <v>2975</v>
      </c>
      <c r="K2116" t="str">
        <f t="shared" si="102"/>
        <v>Vervangen pompen</v>
      </c>
      <c r="M2116" t="str">
        <f t="shared" si="103"/>
        <v>Kamiano Groenhoef</v>
      </c>
      <c r="N2116" s="22">
        <f t="shared" si="104"/>
        <v>7</v>
      </c>
    </row>
    <row r="2117" spans="1:14" x14ac:dyDescent="0.3">
      <c r="A2117" s="1">
        <v>4394783853</v>
      </c>
      <c r="B2117" s="62">
        <v>7</v>
      </c>
      <c r="C2117" s="33">
        <v>439452461</v>
      </c>
      <c r="D2117" s="14" t="s">
        <v>2959</v>
      </c>
      <c r="E2117" s="22" t="s">
        <v>2917</v>
      </c>
      <c r="F2117" s="1" t="s">
        <v>2960</v>
      </c>
      <c r="G2117" s="1" t="s">
        <v>42</v>
      </c>
      <c r="H2117" s="20">
        <v>389</v>
      </c>
      <c r="I2117" s="1" t="s">
        <v>23</v>
      </c>
      <c r="J2117" s="14" t="s">
        <v>2977</v>
      </c>
      <c r="K2117" t="str">
        <f t="shared" si="102"/>
        <v>Isoleren pompen/kranen/hydraulica</v>
      </c>
      <c r="M2117" t="str">
        <f t="shared" si="103"/>
        <v>Kamiano Groenhoef</v>
      </c>
      <c r="N2117" s="22">
        <f t="shared" si="104"/>
        <v>7</v>
      </c>
    </row>
    <row r="2118" spans="1:14" x14ac:dyDescent="0.3">
      <c r="A2118" s="1">
        <v>4394783853</v>
      </c>
      <c r="B2118" s="62">
        <v>7</v>
      </c>
      <c r="C2118" s="33">
        <v>439452461</v>
      </c>
      <c r="D2118" s="14" t="s">
        <v>2959</v>
      </c>
      <c r="E2118" s="22" t="s">
        <v>2917</v>
      </c>
      <c r="F2118" s="1" t="s">
        <v>2960</v>
      </c>
      <c r="G2118" s="1" t="s">
        <v>144</v>
      </c>
      <c r="H2118" s="20">
        <v>85</v>
      </c>
      <c r="I2118" s="1" t="s">
        <v>23</v>
      </c>
      <c r="J2118" s="14" t="s">
        <v>2979</v>
      </c>
      <c r="K2118" t="str">
        <f t="shared" si="102"/>
        <v>Regeltechn.ventilatie</v>
      </c>
      <c r="M2118" t="str">
        <f t="shared" si="103"/>
        <v>Kamiano Groenhoef</v>
      </c>
      <c r="N2118" s="22">
        <f t="shared" si="104"/>
        <v>7</v>
      </c>
    </row>
    <row r="2119" spans="1:14" x14ac:dyDescent="0.3">
      <c r="A2119" s="1">
        <v>4394783853</v>
      </c>
      <c r="B2119" s="62">
        <v>7</v>
      </c>
      <c r="C2119" s="33">
        <v>439452461</v>
      </c>
      <c r="D2119" s="14" t="s">
        <v>2959</v>
      </c>
      <c r="E2119" s="22" t="s">
        <v>2917</v>
      </c>
      <c r="F2119" s="1" t="s">
        <v>2960</v>
      </c>
      <c r="G2119" s="1" t="s">
        <v>56</v>
      </c>
      <c r="H2119" s="20">
        <v>34</v>
      </c>
      <c r="I2119" s="1" t="s">
        <v>23</v>
      </c>
      <c r="J2119" s="14" t="s">
        <v>2982</v>
      </c>
      <c r="K2119" t="str">
        <f t="shared" si="102"/>
        <v>Overige</v>
      </c>
      <c r="M2119" t="str">
        <f t="shared" si="103"/>
        <v>Kamiano Groenhoef</v>
      </c>
      <c r="N2119" s="22">
        <f t="shared" si="104"/>
        <v>7</v>
      </c>
    </row>
    <row r="2120" spans="1:14" x14ac:dyDescent="0.3">
      <c r="A2120" s="1">
        <v>4394783853</v>
      </c>
      <c r="B2120" s="62">
        <v>7</v>
      </c>
      <c r="C2120" s="33">
        <v>439452461</v>
      </c>
      <c r="D2120" s="14" t="s">
        <v>2965</v>
      </c>
      <c r="E2120" s="22" t="s">
        <v>2917</v>
      </c>
      <c r="F2120" s="1" t="s">
        <v>2966</v>
      </c>
      <c r="G2120" s="1" t="s">
        <v>109</v>
      </c>
      <c r="H2120" s="20">
        <v>10383</v>
      </c>
      <c r="I2120" s="1" t="s">
        <v>23</v>
      </c>
      <c r="J2120" s="14" t="s">
        <v>2967</v>
      </c>
      <c r="K2120" t="str">
        <f t="shared" si="102"/>
        <v>Zonneboiler</v>
      </c>
      <c r="M2120" t="str">
        <f t="shared" si="103"/>
        <v>Klimroos De Mistel</v>
      </c>
      <c r="N2120" s="22">
        <f t="shared" si="104"/>
        <v>7</v>
      </c>
    </row>
    <row r="2121" spans="1:14" x14ac:dyDescent="0.3">
      <c r="A2121" s="1">
        <v>4394783853</v>
      </c>
      <c r="B2121" s="62">
        <v>7</v>
      </c>
      <c r="C2121" s="33">
        <v>439452461</v>
      </c>
      <c r="D2121" s="14" t="s">
        <v>2965</v>
      </c>
      <c r="E2121" s="22" t="s">
        <v>2917</v>
      </c>
      <c r="F2121" s="1" t="s">
        <v>2966</v>
      </c>
      <c r="G2121" s="1" t="s">
        <v>42</v>
      </c>
      <c r="H2121" s="20">
        <v>2479.7999999999997</v>
      </c>
      <c r="I2121" s="1" t="s">
        <v>23</v>
      </c>
      <c r="J2121" s="14" t="s">
        <v>2974</v>
      </c>
      <c r="K2121" t="str">
        <f t="shared" si="102"/>
        <v>Isoleren pompen/kranen/hydraulica</v>
      </c>
      <c r="M2121" t="str">
        <f t="shared" si="103"/>
        <v>Klimroos De Mistel</v>
      </c>
      <c r="N2121" s="22">
        <f t="shared" si="104"/>
        <v>7</v>
      </c>
    </row>
    <row r="2122" spans="1:14" x14ac:dyDescent="0.3">
      <c r="A2122" s="1">
        <v>4394783853</v>
      </c>
      <c r="B2122" s="62">
        <v>7</v>
      </c>
      <c r="C2122" s="33">
        <v>439452461</v>
      </c>
      <c r="D2122" s="14" t="s">
        <v>2965</v>
      </c>
      <c r="E2122" s="22" t="s">
        <v>2917</v>
      </c>
      <c r="F2122" s="1" t="s">
        <v>2966</v>
      </c>
      <c r="G2122" s="1" t="s">
        <v>42</v>
      </c>
      <c r="H2122" s="20">
        <v>78</v>
      </c>
      <c r="I2122" s="1" t="s">
        <v>23</v>
      </c>
      <c r="J2122" s="14" t="s">
        <v>2980</v>
      </c>
      <c r="K2122" t="str">
        <f t="shared" si="102"/>
        <v>Isoleren pompen/kranen/hydraulica</v>
      </c>
      <c r="M2122" t="str">
        <f t="shared" si="103"/>
        <v>Klimroos De Mistel</v>
      </c>
      <c r="N2122" s="22">
        <f t="shared" si="104"/>
        <v>7</v>
      </c>
    </row>
    <row r="2123" spans="1:14" x14ac:dyDescent="0.3">
      <c r="A2123" s="1">
        <v>4394783853</v>
      </c>
      <c r="B2123" s="62">
        <v>7</v>
      </c>
      <c r="C2123" s="33">
        <v>439452461</v>
      </c>
      <c r="D2123" s="14" t="s">
        <v>2965</v>
      </c>
      <c r="E2123" s="22" t="s">
        <v>2917</v>
      </c>
      <c r="F2123" s="1" t="s">
        <v>2966</v>
      </c>
      <c r="G2123" s="1" t="s">
        <v>56</v>
      </c>
      <c r="H2123" s="20">
        <v>75</v>
      </c>
      <c r="I2123" s="1" t="s">
        <v>23</v>
      </c>
      <c r="J2123" s="14" t="s">
        <v>2981</v>
      </c>
      <c r="K2123" t="str">
        <f t="shared" si="102"/>
        <v>Overige</v>
      </c>
      <c r="M2123" t="str">
        <f t="shared" si="103"/>
        <v>Klimroos De Mistel</v>
      </c>
      <c r="N2123" s="22">
        <f t="shared" si="104"/>
        <v>7</v>
      </c>
    </row>
    <row r="2124" spans="1:14" x14ac:dyDescent="0.3">
      <c r="A2124" s="1">
        <v>4394783853</v>
      </c>
      <c r="B2124" s="62">
        <v>7</v>
      </c>
      <c r="C2124" s="33">
        <v>439452461</v>
      </c>
      <c r="D2124" s="14" t="s">
        <v>2962</v>
      </c>
      <c r="E2124" s="22" t="s">
        <v>2917</v>
      </c>
      <c r="F2124" s="1" t="s">
        <v>2963</v>
      </c>
      <c r="G2124" s="1" t="s">
        <v>210</v>
      </c>
      <c r="H2124" s="20">
        <v>13800</v>
      </c>
      <c r="I2124" s="1" t="s">
        <v>23</v>
      </c>
      <c r="J2124" s="14" t="s">
        <v>2964</v>
      </c>
      <c r="K2124" t="str">
        <f t="shared" si="102"/>
        <v>Stookplaatsrenovatie</v>
      </c>
      <c r="M2124" t="str">
        <f t="shared" si="103"/>
        <v>'t Klavertje Laekerveld 1</v>
      </c>
      <c r="N2124" s="22">
        <f t="shared" si="104"/>
        <v>7</v>
      </c>
    </row>
    <row r="2125" spans="1:14" x14ac:dyDescent="0.3">
      <c r="A2125" s="1">
        <v>4394783853</v>
      </c>
      <c r="B2125" s="62">
        <v>7</v>
      </c>
      <c r="C2125" s="33">
        <v>439452461</v>
      </c>
      <c r="D2125" s="14" t="s">
        <v>2962</v>
      </c>
      <c r="E2125" s="22" t="s">
        <v>2917</v>
      </c>
      <c r="F2125" s="1" t="s">
        <v>2963</v>
      </c>
      <c r="G2125" s="1" t="s">
        <v>109</v>
      </c>
      <c r="H2125" s="20">
        <v>3600</v>
      </c>
      <c r="I2125" s="1" t="s">
        <v>23</v>
      </c>
      <c r="J2125" s="14" t="s">
        <v>2973</v>
      </c>
      <c r="K2125" t="str">
        <f t="shared" si="102"/>
        <v>Zonneboiler</v>
      </c>
      <c r="M2125" t="str">
        <f t="shared" si="103"/>
        <v>'t Klavertje Laekerveld 1</v>
      </c>
      <c r="N2125" s="22">
        <f t="shared" si="104"/>
        <v>7</v>
      </c>
    </row>
    <row r="2126" spans="1:14" x14ac:dyDescent="0.3">
      <c r="A2126" s="1">
        <v>4394783853</v>
      </c>
      <c r="B2126" s="62">
        <v>7</v>
      </c>
      <c r="C2126" s="33">
        <v>439452461</v>
      </c>
      <c r="D2126" s="14" t="s">
        <v>2962</v>
      </c>
      <c r="E2126" s="22" t="s">
        <v>2917</v>
      </c>
      <c r="F2126" s="1" t="s">
        <v>2963</v>
      </c>
      <c r="G2126" s="1" t="s">
        <v>42</v>
      </c>
      <c r="H2126" s="20">
        <v>527</v>
      </c>
      <c r="I2126" s="1" t="s">
        <v>23</v>
      </c>
      <c r="J2126" s="14" t="s">
        <v>2976</v>
      </c>
      <c r="K2126" t="str">
        <f t="shared" si="102"/>
        <v>Isoleren pompen/kranen/hydraulica</v>
      </c>
      <c r="M2126" t="str">
        <f t="shared" si="103"/>
        <v>'t Klavertje Laekerveld 1</v>
      </c>
      <c r="N2126" s="22">
        <f t="shared" si="104"/>
        <v>7</v>
      </c>
    </row>
    <row r="2127" spans="1:14" x14ac:dyDescent="0.3">
      <c r="A2127" s="1">
        <v>4394783853</v>
      </c>
      <c r="B2127" s="62">
        <v>7</v>
      </c>
      <c r="C2127" s="33">
        <v>439452461</v>
      </c>
      <c r="D2127" s="14" t="s">
        <v>2916</v>
      </c>
      <c r="E2127" s="22" t="s">
        <v>2917</v>
      </c>
      <c r="F2127" s="1" t="s">
        <v>2918</v>
      </c>
      <c r="G2127" s="1" t="s">
        <v>56</v>
      </c>
      <c r="H2127" s="20">
        <v>254</v>
      </c>
      <c r="I2127" s="1" t="s">
        <v>23</v>
      </c>
      <c r="J2127" s="14" t="s">
        <v>2978</v>
      </c>
      <c r="K2127" t="str">
        <f t="shared" si="102"/>
        <v>Overige</v>
      </c>
      <c r="M2127" t="str">
        <f t="shared" si="103"/>
        <v>'t Weyerke Therapiecentrum</v>
      </c>
      <c r="N2127" s="22">
        <f t="shared" si="104"/>
        <v>7</v>
      </c>
    </row>
    <row r="2128" spans="1:14" x14ac:dyDescent="0.3">
      <c r="A2128" s="1">
        <v>4394783853</v>
      </c>
      <c r="B2128" s="62">
        <v>10</v>
      </c>
      <c r="C2128" s="33">
        <v>439452461</v>
      </c>
      <c r="D2128" s="14" t="s">
        <v>146</v>
      </c>
      <c r="E2128" s="22" t="s">
        <v>2917</v>
      </c>
      <c r="F2128" s="1" t="s">
        <v>147</v>
      </c>
      <c r="G2128" s="1" t="s">
        <v>210</v>
      </c>
      <c r="H2128" s="20">
        <v>27000</v>
      </c>
      <c r="I2128" s="1" t="s">
        <v>23</v>
      </c>
      <c r="J2128" s="14" t="s">
        <v>2948</v>
      </c>
      <c r="K2128" t="str">
        <f t="shared" si="102"/>
        <v>Stookplaatsrenovatie</v>
      </c>
      <c r="M2128" t="str">
        <f t="shared" si="103"/>
        <v>De Witte Mol - 4 gebouwen / 8 leefgroepen + centrumgebouw</v>
      </c>
      <c r="N2128" s="22">
        <f t="shared" si="104"/>
        <v>10</v>
      </c>
    </row>
    <row r="2129" spans="1:14" x14ac:dyDescent="0.3">
      <c r="A2129" s="1">
        <v>4394783853</v>
      </c>
      <c r="B2129" s="62">
        <v>10</v>
      </c>
      <c r="C2129" s="33">
        <v>439452461</v>
      </c>
      <c r="D2129" s="14" t="s">
        <v>146</v>
      </c>
      <c r="E2129" s="22" t="s">
        <v>2917</v>
      </c>
      <c r="F2129" s="1" t="s">
        <v>147</v>
      </c>
      <c r="G2129" s="1" t="s">
        <v>210</v>
      </c>
      <c r="H2129" s="20">
        <v>18000</v>
      </c>
      <c r="I2129" s="1" t="s">
        <v>23</v>
      </c>
      <c r="J2129" s="14" t="s">
        <v>2949</v>
      </c>
      <c r="K2129" t="str">
        <f t="shared" si="102"/>
        <v>Stookplaatsrenovatie</v>
      </c>
      <c r="M2129" t="str">
        <f t="shared" si="103"/>
        <v>De Witte Mol - 4 gebouwen / 8 leefgroepen + centrumgebouw</v>
      </c>
      <c r="N2129" s="22">
        <f t="shared" si="104"/>
        <v>10</v>
      </c>
    </row>
    <row r="2130" spans="1:14" x14ac:dyDescent="0.3">
      <c r="A2130" s="1">
        <v>4394783853</v>
      </c>
      <c r="B2130" s="62">
        <v>10</v>
      </c>
      <c r="C2130" s="33">
        <v>439452461</v>
      </c>
      <c r="D2130" s="14" t="s">
        <v>146</v>
      </c>
      <c r="E2130" s="22" t="s">
        <v>2917</v>
      </c>
      <c r="F2130" s="1" t="s">
        <v>147</v>
      </c>
      <c r="G2130" s="1" t="s">
        <v>88</v>
      </c>
      <c r="H2130" s="20">
        <v>5400</v>
      </c>
      <c r="I2130" s="1" t="s">
        <v>23</v>
      </c>
      <c r="J2130" s="14" t="s">
        <v>2953</v>
      </c>
      <c r="K2130" t="str">
        <f t="shared" si="102"/>
        <v>Vervangen pompen</v>
      </c>
      <c r="M2130" t="str">
        <f t="shared" si="103"/>
        <v>De Witte Mol - 4 gebouwen / 8 leefgroepen + centrumgebouw</v>
      </c>
      <c r="N2130" s="22">
        <f t="shared" si="104"/>
        <v>10</v>
      </c>
    </row>
    <row r="2131" spans="1:14" x14ac:dyDescent="0.3">
      <c r="A2131" s="1">
        <v>4394783853</v>
      </c>
      <c r="B2131" s="62">
        <v>10</v>
      </c>
      <c r="C2131" s="33">
        <v>439452461</v>
      </c>
      <c r="D2131" s="14" t="s">
        <v>146</v>
      </c>
      <c r="E2131" s="22" t="s">
        <v>2917</v>
      </c>
      <c r="F2131" s="1" t="s">
        <v>147</v>
      </c>
      <c r="G2131" s="1" t="s">
        <v>77</v>
      </c>
      <c r="H2131" s="20">
        <v>3420</v>
      </c>
      <c r="I2131" s="1" t="s">
        <v>23</v>
      </c>
      <c r="J2131" s="14" t="s">
        <v>2954</v>
      </c>
      <c r="K2131" t="str">
        <f t="shared" si="102"/>
        <v>Isoleren leidingen</v>
      </c>
      <c r="M2131" t="str">
        <f t="shared" si="103"/>
        <v>De Witte Mol - 4 gebouwen / 8 leefgroepen + centrumgebouw</v>
      </c>
      <c r="N2131" s="22">
        <f t="shared" si="104"/>
        <v>10</v>
      </c>
    </row>
    <row r="2132" spans="1:14" x14ac:dyDescent="0.3">
      <c r="A2132" s="1">
        <v>4394783853</v>
      </c>
      <c r="B2132" s="62">
        <v>10</v>
      </c>
      <c r="C2132" s="33">
        <v>439452461</v>
      </c>
      <c r="D2132" s="14" t="s">
        <v>2950</v>
      </c>
      <c r="E2132" s="22" t="s">
        <v>2917</v>
      </c>
      <c r="F2132" s="1" t="s">
        <v>2951</v>
      </c>
      <c r="G2132" s="1" t="s">
        <v>210</v>
      </c>
      <c r="H2132" s="20">
        <v>11415.6</v>
      </c>
      <c r="I2132" s="1" t="s">
        <v>23</v>
      </c>
      <c r="J2132" s="14" t="s">
        <v>2952</v>
      </c>
      <c r="K2132" t="str">
        <f t="shared" si="102"/>
        <v>Stookplaatsrenovatie</v>
      </c>
      <c r="M2132" t="str">
        <f t="shared" si="103"/>
        <v>t Klavertje Beukenveld</v>
      </c>
      <c r="N2132" s="22">
        <f t="shared" si="104"/>
        <v>10</v>
      </c>
    </row>
    <row r="2133" spans="1:14" x14ac:dyDescent="0.3">
      <c r="A2133" s="1">
        <v>4394783853</v>
      </c>
      <c r="B2133" s="62">
        <v>10</v>
      </c>
      <c r="C2133" s="33">
        <v>439452461</v>
      </c>
      <c r="D2133" s="14" t="s">
        <v>2950</v>
      </c>
      <c r="E2133" s="22" t="s">
        <v>2917</v>
      </c>
      <c r="F2133" s="1" t="s">
        <v>2951</v>
      </c>
      <c r="G2133" s="1" t="s">
        <v>2955</v>
      </c>
      <c r="H2133" s="20">
        <v>1470</v>
      </c>
      <c r="I2133" s="1" t="s">
        <v>23</v>
      </c>
      <c r="J2133" s="14" t="s">
        <v>2956</v>
      </c>
      <c r="K2133" t="str">
        <f t="shared" si="102"/>
        <v>Regeltechn.koeling</v>
      </c>
      <c r="M2133" t="str">
        <f t="shared" si="103"/>
        <v>t Klavertje Beukenveld</v>
      </c>
      <c r="N2133" s="22">
        <f t="shared" si="104"/>
        <v>10</v>
      </c>
    </row>
    <row r="2134" spans="1:14" x14ac:dyDescent="0.3">
      <c r="A2134" s="1">
        <v>4394783853</v>
      </c>
      <c r="B2134" s="62">
        <v>10</v>
      </c>
      <c r="C2134" s="33">
        <v>439452461</v>
      </c>
      <c r="D2134" s="14" t="s">
        <v>2950</v>
      </c>
      <c r="E2134" s="22" t="s">
        <v>2917</v>
      </c>
      <c r="F2134" s="1" t="s">
        <v>2951</v>
      </c>
      <c r="G2134" s="1" t="s">
        <v>242</v>
      </c>
      <c r="H2134" s="20">
        <v>1433</v>
      </c>
      <c r="I2134" s="1" t="s">
        <v>23</v>
      </c>
      <c r="J2134" s="14" t="s">
        <v>2957</v>
      </c>
      <c r="K2134" t="str">
        <f t="shared" si="102"/>
        <v>Regeltechnisch</v>
      </c>
      <c r="M2134" t="str">
        <f t="shared" si="103"/>
        <v>t Klavertje Beukenveld</v>
      </c>
      <c r="N2134" s="22">
        <f t="shared" si="104"/>
        <v>10</v>
      </c>
    </row>
    <row r="2135" spans="1:14" x14ac:dyDescent="0.3">
      <c r="A2135" s="1">
        <v>4394783853</v>
      </c>
      <c r="B2135" s="62">
        <v>10</v>
      </c>
      <c r="C2135" s="33">
        <v>439452461</v>
      </c>
      <c r="D2135" s="14" t="s">
        <v>2950</v>
      </c>
      <c r="E2135" s="22" t="s">
        <v>2917</v>
      </c>
      <c r="F2135" s="1" t="s">
        <v>2951</v>
      </c>
      <c r="G2135" s="1" t="s">
        <v>242</v>
      </c>
      <c r="H2135" s="20">
        <v>1110</v>
      </c>
      <c r="I2135" s="1" t="s">
        <v>23</v>
      </c>
      <c r="J2135" s="14" t="s">
        <v>2958</v>
      </c>
      <c r="K2135" t="str">
        <f t="shared" si="102"/>
        <v>Regeltechnisch</v>
      </c>
      <c r="M2135" t="str">
        <f t="shared" si="103"/>
        <v>t Klavertje Beukenveld</v>
      </c>
      <c r="N2135" s="22">
        <f t="shared" si="104"/>
        <v>10</v>
      </c>
    </row>
    <row r="2136" spans="1:14" x14ac:dyDescent="0.3">
      <c r="A2136" s="1">
        <v>4394783853</v>
      </c>
      <c r="B2136" s="62">
        <v>12</v>
      </c>
      <c r="C2136" s="33">
        <v>439452461</v>
      </c>
      <c r="D2136" s="14" t="s">
        <v>2937</v>
      </c>
      <c r="E2136" s="22" t="s">
        <v>2917</v>
      </c>
      <c r="F2136" s="1" t="s">
        <v>2938</v>
      </c>
      <c r="G2136" s="1" t="s">
        <v>190</v>
      </c>
      <c r="H2136" s="20">
        <v>29700</v>
      </c>
      <c r="I2136" s="1" t="s">
        <v>23</v>
      </c>
      <c r="J2136" s="20" t="s">
        <v>2939</v>
      </c>
      <c r="K2136" t="str">
        <f t="shared" si="102"/>
        <v>Warmtepompen en koeling</v>
      </c>
      <c r="M2136" t="str">
        <f t="shared" si="103"/>
        <v>t Weyerke-ZAC4</v>
      </c>
      <c r="N2136" s="22">
        <f t="shared" si="104"/>
        <v>12</v>
      </c>
    </row>
    <row r="2137" spans="1:14" x14ac:dyDescent="0.3">
      <c r="A2137" s="1">
        <v>4394783853</v>
      </c>
      <c r="B2137" s="62">
        <v>12</v>
      </c>
      <c r="C2137" s="33">
        <v>439452461</v>
      </c>
      <c r="D2137" s="14" t="s">
        <v>2937</v>
      </c>
      <c r="E2137" s="22" t="s">
        <v>2917</v>
      </c>
      <c r="F2137" s="1" t="s">
        <v>2938</v>
      </c>
      <c r="G2137" s="1" t="s">
        <v>269</v>
      </c>
      <c r="H2137" s="20">
        <v>23100</v>
      </c>
      <c r="I2137" s="1" t="s">
        <v>23</v>
      </c>
      <c r="J2137" s="20" t="s">
        <v>2940</v>
      </c>
      <c r="K2137" t="str">
        <f t="shared" si="102"/>
        <v>Schrijnwerkrenovatie Aluminium</v>
      </c>
      <c r="M2137" t="str">
        <f t="shared" si="103"/>
        <v>t Weyerke-ZAC4</v>
      </c>
      <c r="N2137" s="22">
        <f t="shared" si="104"/>
        <v>12</v>
      </c>
    </row>
    <row r="2138" spans="1:14" x14ac:dyDescent="0.3">
      <c r="A2138" s="1">
        <v>4394783853</v>
      </c>
      <c r="B2138" s="62">
        <v>12</v>
      </c>
      <c r="C2138" s="33">
        <v>439452461</v>
      </c>
      <c r="D2138" s="14" t="s">
        <v>2937</v>
      </c>
      <c r="E2138" s="22" t="s">
        <v>2917</v>
      </c>
      <c r="F2138" s="1" t="s">
        <v>2938</v>
      </c>
      <c r="G2138" s="1" t="s">
        <v>192</v>
      </c>
      <c r="H2138" s="20">
        <v>19150.8</v>
      </c>
      <c r="I2138" s="1" t="s">
        <v>23</v>
      </c>
      <c r="J2138" s="20" t="s">
        <v>2941</v>
      </c>
      <c r="K2138" t="str">
        <f t="shared" si="102"/>
        <v>Buitengevel</v>
      </c>
      <c r="M2138" t="str">
        <f t="shared" si="103"/>
        <v>t Weyerke-ZAC4</v>
      </c>
      <c r="N2138" s="22">
        <f t="shared" si="104"/>
        <v>12</v>
      </c>
    </row>
    <row r="2139" spans="1:14" x14ac:dyDescent="0.3">
      <c r="A2139" s="1">
        <v>4394783853</v>
      </c>
      <c r="B2139" s="62">
        <v>12</v>
      </c>
      <c r="C2139" s="33">
        <v>439452461</v>
      </c>
      <c r="D2139" s="14" t="s">
        <v>2937</v>
      </c>
      <c r="E2139" s="22" t="s">
        <v>2917</v>
      </c>
      <c r="F2139" s="1" t="s">
        <v>2938</v>
      </c>
      <c r="G2139" s="1" t="s">
        <v>214</v>
      </c>
      <c r="H2139" s="20">
        <v>18450</v>
      </c>
      <c r="I2139" s="1" t="s">
        <v>23</v>
      </c>
      <c r="J2139" s="20" t="s">
        <v>2942</v>
      </c>
      <c r="K2139" t="str">
        <f t="shared" si="102"/>
        <v>Dakisolatie plat dak</v>
      </c>
      <c r="M2139" t="str">
        <f t="shared" si="103"/>
        <v>t Weyerke-ZAC4</v>
      </c>
      <c r="N2139" s="22">
        <f t="shared" si="104"/>
        <v>12</v>
      </c>
    </row>
    <row r="2140" spans="1:14" x14ac:dyDescent="0.3">
      <c r="A2140" s="1">
        <v>4394783853</v>
      </c>
      <c r="B2140" s="62">
        <v>12</v>
      </c>
      <c r="C2140" s="33">
        <v>439452461</v>
      </c>
      <c r="D2140" s="14" t="s">
        <v>2937</v>
      </c>
      <c r="E2140" s="22" t="s">
        <v>2917</v>
      </c>
      <c r="F2140" s="1" t="s">
        <v>2938</v>
      </c>
      <c r="G2140" s="1" t="s">
        <v>213</v>
      </c>
      <c r="H2140" s="20">
        <v>15900</v>
      </c>
      <c r="I2140" s="1" t="s">
        <v>23</v>
      </c>
      <c r="J2140" s="20" t="s">
        <v>2943</v>
      </c>
      <c r="K2140" t="str">
        <f t="shared" si="102"/>
        <v>Vloerisolatie (op de vloerplaat)</v>
      </c>
      <c r="M2140" t="str">
        <f t="shared" si="103"/>
        <v>t Weyerke-ZAC4</v>
      </c>
      <c r="N2140" s="22">
        <f t="shared" si="104"/>
        <v>12</v>
      </c>
    </row>
    <row r="2141" spans="1:14" x14ac:dyDescent="0.3">
      <c r="A2141" s="1">
        <v>4394783853</v>
      </c>
      <c r="B2141" s="62">
        <v>12</v>
      </c>
      <c r="C2141" s="33">
        <v>439452461</v>
      </c>
      <c r="D2141" s="14" t="s">
        <v>2937</v>
      </c>
      <c r="E2141" s="22" t="s">
        <v>2917</v>
      </c>
      <c r="F2141" s="1" t="s">
        <v>2938</v>
      </c>
      <c r="G2141" s="1" t="s">
        <v>982</v>
      </c>
      <c r="H2141" s="20">
        <v>4881.6000000000004</v>
      </c>
      <c r="I2141" s="1" t="s">
        <v>23</v>
      </c>
      <c r="J2141" s="20" t="s">
        <v>2944</v>
      </c>
      <c r="K2141" t="str">
        <f t="shared" si="102"/>
        <v>Verhogen luchtdichtheid</v>
      </c>
      <c r="M2141" t="str">
        <f t="shared" si="103"/>
        <v>t Weyerke-ZAC4</v>
      </c>
      <c r="N2141" s="22">
        <f t="shared" si="104"/>
        <v>12</v>
      </c>
    </row>
    <row r="2142" spans="1:14" x14ac:dyDescent="0.3">
      <c r="A2142" s="1">
        <v>4394783853</v>
      </c>
      <c r="B2142" s="62">
        <v>12</v>
      </c>
      <c r="C2142" s="33">
        <v>439452461</v>
      </c>
      <c r="D2142" s="14" t="s">
        <v>2937</v>
      </c>
      <c r="E2142" s="22" t="s">
        <v>2917</v>
      </c>
      <c r="F2142" s="1" t="s">
        <v>2938</v>
      </c>
      <c r="G2142" s="1" t="s">
        <v>427</v>
      </c>
      <c r="H2142" s="20">
        <v>4500</v>
      </c>
      <c r="I2142" s="1" t="s">
        <v>23</v>
      </c>
      <c r="J2142" s="20" t="s">
        <v>2945</v>
      </c>
      <c r="K2142" t="str">
        <f t="shared" si="102"/>
        <v>Renovatie ventilatie</v>
      </c>
      <c r="M2142" t="str">
        <f t="shared" si="103"/>
        <v>t Weyerke-ZAC4</v>
      </c>
      <c r="N2142" s="22">
        <f t="shared" si="104"/>
        <v>12</v>
      </c>
    </row>
    <row r="2143" spans="1:14" x14ac:dyDescent="0.3">
      <c r="A2143" s="1">
        <v>4394783853</v>
      </c>
      <c r="B2143" s="62">
        <v>12</v>
      </c>
      <c r="C2143" s="33">
        <v>439452461</v>
      </c>
      <c r="D2143" s="14" t="s">
        <v>2937</v>
      </c>
      <c r="E2143" s="22" t="s">
        <v>2917</v>
      </c>
      <c r="F2143" s="1" t="s">
        <v>2938</v>
      </c>
      <c r="G2143" s="1" t="s">
        <v>212</v>
      </c>
      <c r="H2143" s="20">
        <v>1800</v>
      </c>
      <c r="I2143" s="1" t="s">
        <v>23</v>
      </c>
      <c r="J2143" s="20" t="s">
        <v>2946</v>
      </c>
      <c r="K2143" t="str">
        <f t="shared" si="102"/>
        <v>Schrijnwerkrenovatie PVC</v>
      </c>
      <c r="M2143" t="str">
        <f t="shared" si="103"/>
        <v>t Weyerke-ZAC4</v>
      </c>
      <c r="N2143" s="22">
        <f t="shared" si="104"/>
        <v>12</v>
      </c>
    </row>
    <row r="2144" spans="1:14" x14ac:dyDescent="0.3">
      <c r="A2144" s="1">
        <v>4394783853</v>
      </c>
      <c r="B2144" s="62">
        <v>12</v>
      </c>
      <c r="C2144" s="33">
        <v>439452461</v>
      </c>
      <c r="D2144" s="14" t="s">
        <v>2937</v>
      </c>
      <c r="E2144" s="22" t="s">
        <v>2917</v>
      </c>
      <c r="F2144" s="1" t="s">
        <v>2938</v>
      </c>
      <c r="G2144" s="1" t="s">
        <v>148</v>
      </c>
      <c r="H2144" s="20">
        <v>1020</v>
      </c>
      <c r="I2144" s="1" t="s">
        <v>23</v>
      </c>
      <c r="J2144" s="14" t="s">
        <v>2947</v>
      </c>
      <c r="K2144" t="str">
        <f t="shared" si="102"/>
        <v>Renovatie SWW</v>
      </c>
      <c r="M2144" t="str">
        <f t="shared" si="103"/>
        <v>t Weyerke-ZAC4</v>
      </c>
      <c r="N2144" s="22">
        <f t="shared" si="104"/>
        <v>12</v>
      </c>
    </row>
    <row r="2145" spans="1:14" x14ac:dyDescent="0.3">
      <c r="A2145" s="1">
        <v>4394783853</v>
      </c>
      <c r="B2145" s="62">
        <v>13</v>
      </c>
      <c r="C2145" s="33">
        <v>439452461</v>
      </c>
      <c r="D2145" s="14" t="s">
        <v>6143</v>
      </c>
      <c r="E2145" s="22" t="s">
        <v>2917</v>
      </c>
      <c r="F2145" s="1" t="s">
        <v>6144</v>
      </c>
      <c r="G2145" s="1" t="s">
        <v>46</v>
      </c>
      <c r="H2145" s="14">
        <v>5040</v>
      </c>
      <c r="I2145" s="1" t="s">
        <v>23</v>
      </c>
      <c r="J2145" s="20" t="s">
        <v>6145</v>
      </c>
      <c r="K2145" t="str">
        <f t="shared" si="102"/>
        <v>Monitoring</v>
      </c>
      <c r="M2145" t="str">
        <f t="shared" si="103"/>
        <v>De Witte Mol - Zandmanneke</v>
      </c>
      <c r="N2145" s="22">
        <f t="shared" si="104"/>
        <v>13</v>
      </c>
    </row>
    <row r="2146" spans="1:14" x14ac:dyDescent="0.3">
      <c r="A2146" s="1">
        <v>4394783853</v>
      </c>
      <c r="B2146" s="62">
        <v>13</v>
      </c>
      <c r="C2146" s="33">
        <v>439452461</v>
      </c>
      <c r="D2146" s="14" t="s">
        <v>6143</v>
      </c>
      <c r="E2146" s="22" t="s">
        <v>2917</v>
      </c>
      <c r="F2146" s="1" t="s">
        <v>6144</v>
      </c>
      <c r="G2146" s="1" t="s">
        <v>210</v>
      </c>
      <c r="H2146" s="14">
        <v>33600</v>
      </c>
      <c r="I2146" s="1" t="s">
        <v>23</v>
      </c>
      <c r="J2146" s="20" t="s">
        <v>6146</v>
      </c>
      <c r="K2146" t="str">
        <f t="shared" si="102"/>
        <v>Stookplaatsrenovatie</v>
      </c>
      <c r="M2146" t="str">
        <f t="shared" si="103"/>
        <v>De Witte Mol - Zandmanneke</v>
      </c>
      <c r="N2146" s="22">
        <f t="shared" si="104"/>
        <v>13</v>
      </c>
    </row>
    <row r="2147" spans="1:14" x14ac:dyDescent="0.3">
      <c r="A2147" s="1">
        <v>4394783853</v>
      </c>
      <c r="B2147" s="62" t="s">
        <v>357</v>
      </c>
      <c r="C2147" s="33">
        <v>439452461</v>
      </c>
      <c r="D2147" s="14" t="s">
        <v>2931</v>
      </c>
      <c r="E2147" s="22" t="s">
        <v>2917</v>
      </c>
      <c r="F2147" s="1" t="s">
        <v>2932</v>
      </c>
      <c r="G2147" s="1" t="s">
        <v>210</v>
      </c>
      <c r="H2147" s="20">
        <v>70682.399999999994</v>
      </c>
      <c r="I2147" s="1" t="s">
        <v>23</v>
      </c>
      <c r="J2147" s="14" t="s">
        <v>2933</v>
      </c>
      <c r="K2147" t="str">
        <f t="shared" si="102"/>
        <v>Stookplaatsrenovatie</v>
      </c>
      <c r="M2147" t="str">
        <f t="shared" si="103"/>
        <v>Sint-Oda Sens-city</v>
      </c>
      <c r="N2147" s="22" t="str">
        <f t="shared" si="104"/>
        <v>6a</v>
      </c>
    </row>
    <row r="2148" spans="1:14" x14ac:dyDescent="0.3">
      <c r="A2148" s="1">
        <v>4394783853</v>
      </c>
      <c r="B2148" s="62" t="s">
        <v>357</v>
      </c>
      <c r="C2148" s="33">
        <v>439452461</v>
      </c>
      <c r="D2148" s="14" t="s">
        <v>2916</v>
      </c>
      <c r="E2148" s="22" t="s">
        <v>2917</v>
      </c>
      <c r="F2148" s="1" t="s">
        <v>2918</v>
      </c>
      <c r="G2148" s="1" t="s">
        <v>210</v>
      </c>
      <c r="H2148" s="20">
        <v>60000</v>
      </c>
      <c r="I2148" s="1" t="s">
        <v>23</v>
      </c>
      <c r="J2148" s="14" t="s">
        <v>2934</v>
      </c>
      <c r="K2148" t="str">
        <f t="shared" si="102"/>
        <v>Stookplaatsrenovatie</v>
      </c>
      <c r="M2148" t="str">
        <f t="shared" si="103"/>
        <v>'t Weyerke Therapiecentrum</v>
      </c>
      <c r="N2148" s="22" t="str">
        <f t="shared" si="104"/>
        <v>6a</v>
      </c>
    </row>
    <row r="2149" spans="1:14" x14ac:dyDescent="0.3">
      <c r="A2149" s="1">
        <v>4394783853</v>
      </c>
      <c r="B2149" s="62" t="s">
        <v>357</v>
      </c>
      <c r="C2149" s="33">
        <v>439452461</v>
      </c>
      <c r="D2149" s="14" t="s">
        <v>2916</v>
      </c>
      <c r="E2149" s="22" t="s">
        <v>2917</v>
      </c>
      <c r="F2149" s="1" t="s">
        <v>2918</v>
      </c>
      <c r="G2149" s="1" t="s">
        <v>427</v>
      </c>
      <c r="H2149" s="20">
        <v>39000</v>
      </c>
      <c r="I2149" s="1" t="s">
        <v>23</v>
      </c>
      <c r="J2149" s="14" t="s">
        <v>2935</v>
      </c>
      <c r="K2149" t="str">
        <f t="shared" si="102"/>
        <v>Renovatie ventilatie</v>
      </c>
      <c r="M2149" t="str">
        <f t="shared" si="103"/>
        <v>'t Weyerke Therapiecentrum</v>
      </c>
      <c r="N2149" s="22" t="str">
        <f t="shared" si="104"/>
        <v>6a</v>
      </c>
    </row>
    <row r="2150" spans="1:14" x14ac:dyDescent="0.3">
      <c r="A2150" s="1">
        <v>4394783853</v>
      </c>
      <c r="B2150" s="62" t="s">
        <v>357</v>
      </c>
      <c r="C2150" s="33">
        <v>439452461</v>
      </c>
      <c r="D2150" s="14" t="s">
        <v>2916</v>
      </c>
      <c r="E2150" s="22" t="s">
        <v>2917</v>
      </c>
      <c r="F2150" s="1" t="s">
        <v>2918</v>
      </c>
      <c r="G2150" s="1" t="s">
        <v>427</v>
      </c>
      <c r="H2150" s="20">
        <v>30000</v>
      </c>
      <c r="I2150" s="1" t="s">
        <v>23</v>
      </c>
      <c r="J2150" s="20" t="s">
        <v>2936</v>
      </c>
      <c r="K2150" t="str">
        <f t="shared" si="102"/>
        <v>Renovatie ventilatie</v>
      </c>
      <c r="M2150" t="str">
        <f t="shared" si="103"/>
        <v>'t Weyerke Therapiecentrum</v>
      </c>
      <c r="N2150" s="22" t="str">
        <f t="shared" si="104"/>
        <v>6a</v>
      </c>
    </row>
    <row r="2151" spans="1:14" x14ac:dyDescent="0.3">
      <c r="A2151" s="1">
        <v>4394783853</v>
      </c>
      <c r="B2151" s="62" t="s">
        <v>324</v>
      </c>
      <c r="C2151" s="33">
        <v>439452461</v>
      </c>
      <c r="D2151" s="14" t="s">
        <v>2926</v>
      </c>
      <c r="E2151" s="22" t="s">
        <v>2917</v>
      </c>
      <c r="F2151" s="1" t="s">
        <v>2927</v>
      </c>
      <c r="G2151" s="1" t="s">
        <v>148</v>
      </c>
      <c r="H2151" s="20">
        <v>1701.6</v>
      </c>
      <c r="I2151" s="1" t="s">
        <v>23</v>
      </c>
      <c r="J2151" s="14" t="s">
        <v>2928</v>
      </c>
      <c r="K2151" t="str">
        <f t="shared" si="102"/>
        <v>Renovatie SWW</v>
      </c>
      <c r="M2151" t="str">
        <f t="shared" si="103"/>
        <v>Sint Oda hei 3-4</v>
      </c>
      <c r="N2151" s="22" t="str">
        <f t="shared" si="104"/>
        <v>6c</v>
      </c>
    </row>
    <row r="2152" spans="1:14" x14ac:dyDescent="0.3">
      <c r="A2152" s="1">
        <v>4394783853</v>
      </c>
      <c r="B2152" s="62" t="s">
        <v>324</v>
      </c>
      <c r="C2152" s="33">
        <v>439452461</v>
      </c>
      <c r="D2152" s="14" t="s">
        <v>2923</v>
      </c>
      <c r="E2152" s="22" t="s">
        <v>2917</v>
      </c>
      <c r="F2152" s="1" t="s">
        <v>2924</v>
      </c>
      <c r="G2152" s="1" t="s">
        <v>148</v>
      </c>
      <c r="H2152" s="20">
        <v>1701.6</v>
      </c>
      <c r="I2152" s="1" t="s">
        <v>23</v>
      </c>
      <c r="J2152" s="14" t="s">
        <v>2925</v>
      </c>
      <c r="K2152" t="str">
        <f t="shared" si="102"/>
        <v>Renovatie SWW</v>
      </c>
      <c r="M2152" t="str">
        <f t="shared" si="103"/>
        <v>Sint Oda hei 7-8</v>
      </c>
      <c r="N2152" s="22" t="str">
        <f t="shared" si="104"/>
        <v>6c</v>
      </c>
    </row>
    <row r="2153" spans="1:14" x14ac:dyDescent="0.3">
      <c r="A2153" s="1">
        <v>4394783853</v>
      </c>
      <c r="B2153" s="62" t="s">
        <v>324</v>
      </c>
      <c r="C2153" s="33">
        <v>439452461</v>
      </c>
      <c r="D2153" s="14" t="s">
        <v>2920</v>
      </c>
      <c r="E2153" s="22" t="s">
        <v>2917</v>
      </c>
      <c r="F2153" s="1" t="s">
        <v>2921</v>
      </c>
      <c r="G2153" s="1" t="s">
        <v>148</v>
      </c>
      <c r="H2153" s="20">
        <v>1701.6</v>
      </c>
      <c r="I2153" s="1" t="s">
        <v>23</v>
      </c>
      <c r="J2153" s="14" t="s">
        <v>2922</v>
      </c>
      <c r="K2153" t="str">
        <f t="shared" si="102"/>
        <v>Renovatie SWW</v>
      </c>
      <c r="M2153" t="str">
        <f t="shared" si="103"/>
        <v>Sint-Oda hei 1-2</v>
      </c>
      <c r="N2153" s="22" t="str">
        <f t="shared" si="104"/>
        <v>6c</v>
      </c>
    </row>
    <row r="2154" spans="1:14" x14ac:dyDescent="0.3">
      <c r="A2154" s="1">
        <v>4394783853</v>
      </c>
      <c r="B2154" s="66" t="s">
        <v>324</v>
      </c>
      <c r="C2154" s="33">
        <v>439452461</v>
      </c>
      <c r="D2154" s="26" t="s">
        <v>2929</v>
      </c>
      <c r="E2154" s="22" t="s">
        <v>2917</v>
      </c>
      <c r="F2154" s="38" t="s">
        <v>145</v>
      </c>
      <c r="G2154" s="38" t="s">
        <v>148</v>
      </c>
      <c r="H2154" s="27">
        <v>1701.6</v>
      </c>
      <c r="I2154" s="1" t="s">
        <v>23</v>
      </c>
      <c r="J2154" s="26" t="s">
        <v>2930</v>
      </c>
      <c r="K2154" t="str">
        <f t="shared" si="102"/>
        <v>Renovatie SWW</v>
      </c>
      <c r="M2154" t="str">
        <f t="shared" si="103"/>
        <v>Sint-Oda Hei 5-6</v>
      </c>
      <c r="N2154" s="22" t="str">
        <f t="shared" si="104"/>
        <v>6c</v>
      </c>
    </row>
    <row r="2155" spans="1:14" x14ac:dyDescent="0.3">
      <c r="A2155" s="1">
        <v>4394783853</v>
      </c>
      <c r="B2155" s="62" t="s">
        <v>324</v>
      </c>
      <c r="C2155" s="33">
        <v>439452461</v>
      </c>
      <c r="D2155" s="14" t="s">
        <v>2916</v>
      </c>
      <c r="E2155" s="22" t="s">
        <v>2917</v>
      </c>
      <c r="F2155" s="1" t="s">
        <v>2918</v>
      </c>
      <c r="G2155" s="1" t="s">
        <v>329</v>
      </c>
      <c r="H2155" s="20">
        <v>12000</v>
      </c>
      <c r="I2155" s="1" t="s">
        <v>23</v>
      </c>
      <c r="J2155" s="14" t="s">
        <v>2919</v>
      </c>
      <c r="K2155" t="str">
        <f t="shared" si="102"/>
        <v>Relighting/relamping</v>
      </c>
      <c r="M2155" t="str">
        <f t="shared" si="103"/>
        <v>'t Weyerke Therapiecentrum</v>
      </c>
      <c r="N2155" s="22" t="str">
        <f t="shared" si="104"/>
        <v>6c</v>
      </c>
    </row>
    <row r="2156" spans="1:14" x14ac:dyDescent="0.3">
      <c r="A2156" s="1">
        <v>4394783853</v>
      </c>
      <c r="B2156" s="62" t="s">
        <v>20</v>
      </c>
      <c r="C2156" s="33">
        <v>439452461</v>
      </c>
      <c r="D2156" s="14" t="s">
        <v>5688</v>
      </c>
      <c r="E2156" s="22" t="s">
        <v>2917</v>
      </c>
      <c r="F2156" s="1" t="s">
        <v>147</v>
      </c>
      <c r="G2156" s="1" t="s">
        <v>329</v>
      </c>
      <c r="H2156" s="20">
        <v>2192</v>
      </c>
      <c r="I2156" s="1" t="s">
        <v>23</v>
      </c>
      <c r="J2156" s="14" t="s">
        <v>5689</v>
      </c>
      <c r="K2156" t="str">
        <f t="shared" si="102"/>
        <v>Relighting/relamping</v>
      </c>
      <c r="M2156" t="str">
        <f t="shared" si="103"/>
        <v>De Witte Mol - 4 gebouwen / 8 leefgroepen + centrumgebouw</v>
      </c>
      <c r="N2156" s="22" t="str">
        <f t="shared" si="104"/>
        <v>R1</v>
      </c>
    </row>
    <row r="2157" spans="1:14" x14ac:dyDescent="0.3">
      <c r="A2157" s="1">
        <v>4394783853</v>
      </c>
      <c r="B2157" s="62" t="s">
        <v>20</v>
      </c>
      <c r="C2157" s="33">
        <v>439452461</v>
      </c>
      <c r="D2157" s="14" t="s">
        <v>5688</v>
      </c>
      <c r="E2157" s="22" t="s">
        <v>2917</v>
      </c>
      <c r="F2157" s="1" t="s">
        <v>147</v>
      </c>
      <c r="G2157" s="1" t="s">
        <v>329</v>
      </c>
      <c r="H2157" s="20">
        <v>23400</v>
      </c>
      <c r="I2157" s="1" t="s">
        <v>23</v>
      </c>
      <c r="J2157" s="14" t="s">
        <v>5690</v>
      </c>
      <c r="K2157" t="str">
        <f t="shared" si="102"/>
        <v>Relighting/relamping</v>
      </c>
      <c r="M2157" t="str">
        <f t="shared" si="103"/>
        <v>De Witte Mol - 4 gebouwen / 8 leefgroepen + centrumgebouw</v>
      </c>
      <c r="N2157" s="22" t="str">
        <f t="shared" si="104"/>
        <v>R1</v>
      </c>
    </row>
    <row r="2158" spans="1:14" x14ac:dyDescent="0.3">
      <c r="A2158" s="1">
        <v>4394783853</v>
      </c>
      <c r="B2158" s="62" t="s">
        <v>20</v>
      </c>
      <c r="C2158" s="33">
        <v>439452461</v>
      </c>
      <c r="D2158" s="14" t="s">
        <v>5693</v>
      </c>
      <c r="E2158" s="22" t="s">
        <v>2917</v>
      </c>
      <c r="F2158" s="1" t="s">
        <v>2960</v>
      </c>
      <c r="G2158" s="1" t="s">
        <v>474</v>
      </c>
      <c r="H2158" s="20">
        <v>1420</v>
      </c>
      <c r="I2158" s="1" t="s">
        <v>23</v>
      </c>
      <c r="J2158" s="14" t="s">
        <v>5694</v>
      </c>
      <c r="K2158" t="str">
        <f t="shared" si="102"/>
        <v>PV-panelen</v>
      </c>
      <c r="M2158" t="str">
        <f t="shared" si="103"/>
        <v>Kamiano Groenhoef</v>
      </c>
      <c r="N2158" s="22" t="str">
        <f t="shared" si="104"/>
        <v>R1</v>
      </c>
    </row>
    <row r="2159" spans="1:14" x14ac:dyDescent="0.3">
      <c r="A2159" s="1">
        <v>4394783853</v>
      </c>
      <c r="B2159" s="62" t="s">
        <v>20</v>
      </c>
      <c r="C2159" s="33">
        <v>439452461</v>
      </c>
      <c r="D2159" s="14" t="s">
        <v>5709</v>
      </c>
      <c r="E2159" s="22" t="s">
        <v>2917</v>
      </c>
      <c r="F2159" s="1" t="s">
        <v>5710</v>
      </c>
      <c r="G2159" s="1" t="s">
        <v>329</v>
      </c>
      <c r="H2159" s="20">
        <v>1615.2</v>
      </c>
      <c r="I2159" s="1" t="s">
        <v>23</v>
      </c>
      <c r="J2159" s="14" t="s">
        <v>5711</v>
      </c>
      <c r="K2159" t="str">
        <f t="shared" si="102"/>
        <v>Relighting/relamping</v>
      </c>
      <c r="M2159" t="str">
        <f t="shared" si="103"/>
        <v>Klimroos Trefpunt De Gorten</v>
      </c>
      <c r="N2159" s="22" t="str">
        <f t="shared" si="104"/>
        <v>R1</v>
      </c>
    </row>
    <row r="2160" spans="1:14" x14ac:dyDescent="0.3">
      <c r="A2160" s="1">
        <v>4394783853</v>
      </c>
      <c r="B2160" s="62" t="s">
        <v>20</v>
      </c>
      <c r="C2160" s="33">
        <v>439452461</v>
      </c>
      <c r="D2160" s="14" t="s">
        <v>5709</v>
      </c>
      <c r="E2160" s="22" t="s">
        <v>2917</v>
      </c>
      <c r="F2160" s="1" t="s">
        <v>5710</v>
      </c>
      <c r="G2160" s="1" t="s">
        <v>474</v>
      </c>
      <c r="H2160" s="20">
        <v>3997</v>
      </c>
      <c r="I2160" s="1" t="s">
        <v>23</v>
      </c>
      <c r="J2160" s="14" t="s">
        <v>5712</v>
      </c>
      <c r="K2160" t="str">
        <f t="shared" si="102"/>
        <v>PV-panelen</v>
      </c>
      <c r="M2160" t="str">
        <f t="shared" si="103"/>
        <v>Klimroos Trefpunt De Gorten</v>
      </c>
      <c r="N2160" s="22" t="str">
        <f t="shared" si="104"/>
        <v>R1</v>
      </c>
    </row>
    <row r="2161" spans="1:14" x14ac:dyDescent="0.3">
      <c r="A2161" s="1">
        <v>4394783853</v>
      </c>
      <c r="B2161" s="62" t="s">
        <v>20</v>
      </c>
      <c r="C2161" s="33">
        <v>439452461</v>
      </c>
      <c r="D2161" s="14" t="s">
        <v>5696</v>
      </c>
      <c r="E2161" s="22" t="s">
        <v>2917</v>
      </c>
      <c r="F2161" s="1" t="s">
        <v>5697</v>
      </c>
      <c r="G2161" s="1" t="s">
        <v>329</v>
      </c>
      <c r="H2161" s="20">
        <v>1149</v>
      </c>
      <c r="I2161" s="1" t="s">
        <v>23</v>
      </c>
      <c r="J2161" s="14" t="s">
        <v>5698</v>
      </c>
      <c r="K2161" t="str">
        <f t="shared" si="102"/>
        <v>Relighting/relamping</v>
      </c>
      <c r="M2161" t="str">
        <f t="shared" si="103"/>
        <v>Klimroos Vliegden Noord</v>
      </c>
      <c r="N2161" s="22" t="str">
        <f t="shared" si="104"/>
        <v>R1</v>
      </c>
    </row>
    <row r="2162" spans="1:14" x14ac:dyDescent="0.3">
      <c r="A2162" s="1">
        <v>4394783853</v>
      </c>
      <c r="B2162" s="62" t="s">
        <v>20</v>
      </c>
      <c r="C2162" s="33">
        <v>439452461</v>
      </c>
      <c r="D2162" s="14" t="s">
        <v>5699</v>
      </c>
      <c r="E2162" s="22" t="s">
        <v>2917</v>
      </c>
      <c r="F2162" s="1" t="s">
        <v>5700</v>
      </c>
      <c r="G2162" s="1" t="s">
        <v>474</v>
      </c>
      <c r="H2162" s="20">
        <v>5326</v>
      </c>
      <c r="I2162" s="1" t="s">
        <v>23</v>
      </c>
      <c r="J2162" s="14" t="s">
        <v>5701</v>
      </c>
      <c r="K2162" t="str">
        <f t="shared" si="102"/>
        <v>PV-panelen</v>
      </c>
      <c r="M2162" t="str">
        <f t="shared" si="103"/>
        <v>Klimroos Vliegden Oost</v>
      </c>
      <c r="N2162" s="22" t="str">
        <f t="shared" si="104"/>
        <v>R1</v>
      </c>
    </row>
    <row r="2163" spans="1:14" x14ac:dyDescent="0.3">
      <c r="A2163" s="1">
        <v>4394783853</v>
      </c>
      <c r="B2163" s="62" t="s">
        <v>20</v>
      </c>
      <c r="C2163" s="33">
        <v>439452461</v>
      </c>
      <c r="D2163" s="14" t="s">
        <v>5699</v>
      </c>
      <c r="E2163" s="22" t="s">
        <v>2917</v>
      </c>
      <c r="F2163" s="1" t="s">
        <v>5700</v>
      </c>
      <c r="G2163" s="1" t="s">
        <v>329</v>
      </c>
      <c r="H2163" s="20">
        <v>11593.8</v>
      </c>
      <c r="I2163" s="1" t="s">
        <v>23</v>
      </c>
      <c r="J2163" s="14" t="s">
        <v>5702</v>
      </c>
      <c r="K2163" t="str">
        <f t="shared" si="102"/>
        <v>Relighting/relamping</v>
      </c>
      <c r="M2163" t="str">
        <f t="shared" si="103"/>
        <v>Klimroos Vliegden Oost</v>
      </c>
      <c r="N2163" s="22" t="str">
        <f t="shared" si="104"/>
        <v>R1</v>
      </c>
    </row>
    <row r="2164" spans="1:14" x14ac:dyDescent="0.3">
      <c r="A2164" s="1">
        <v>4394783853</v>
      </c>
      <c r="B2164" s="62" t="s">
        <v>20</v>
      </c>
      <c r="C2164" s="33">
        <v>439452461</v>
      </c>
      <c r="D2164" s="14" t="s">
        <v>5715</v>
      </c>
      <c r="E2164" s="22" t="s">
        <v>2917</v>
      </c>
      <c r="F2164" s="1" t="s">
        <v>5716</v>
      </c>
      <c r="G2164" s="1" t="s">
        <v>329</v>
      </c>
      <c r="H2164" s="20">
        <v>6566</v>
      </c>
      <c r="I2164" s="1" t="s">
        <v>23</v>
      </c>
      <c r="J2164" s="14" t="s">
        <v>5717</v>
      </c>
      <c r="K2164" t="str">
        <f t="shared" si="102"/>
        <v>Relighting/relamping</v>
      </c>
      <c r="M2164" t="str">
        <f t="shared" si="103"/>
        <v>Sint-Gerardus Het Verblijf</v>
      </c>
      <c r="N2164" s="22" t="str">
        <f t="shared" si="104"/>
        <v>R1</v>
      </c>
    </row>
    <row r="2165" spans="1:14" x14ac:dyDescent="0.3">
      <c r="A2165" s="1">
        <v>4394783853</v>
      </c>
      <c r="B2165" s="62" t="s">
        <v>20</v>
      </c>
      <c r="C2165" s="33">
        <v>439452461</v>
      </c>
      <c r="D2165" s="14" t="s">
        <v>5727</v>
      </c>
      <c r="E2165" s="22" t="s">
        <v>2917</v>
      </c>
      <c r="F2165" s="1" t="s">
        <v>5728</v>
      </c>
      <c r="G2165" s="1" t="s">
        <v>329</v>
      </c>
      <c r="H2165" s="20">
        <v>414</v>
      </c>
      <c r="I2165" s="1" t="s">
        <v>23</v>
      </c>
      <c r="J2165" s="14" t="s">
        <v>5729</v>
      </c>
      <c r="K2165" t="str">
        <f t="shared" si="102"/>
        <v>Relighting/relamping</v>
      </c>
      <c r="M2165" t="str">
        <f t="shared" si="103"/>
        <v>Sint-Oda Adelberg</v>
      </c>
      <c r="N2165" s="22" t="str">
        <f t="shared" si="104"/>
        <v>R1</v>
      </c>
    </row>
    <row r="2166" spans="1:14" x14ac:dyDescent="0.3">
      <c r="A2166" s="1">
        <v>4394783853</v>
      </c>
      <c r="B2166" s="62" t="s">
        <v>20</v>
      </c>
      <c r="C2166" s="33">
        <v>439452461</v>
      </c>
      <c r="D2166" s="14" t="s">
        <v>5718</v>
      </c>
      <c r="E2166" s="22" t="s">
        <v>2917</v>
      </c>
      <c r="F2166" s="1" t="s">
        <v>2921</v>
      </c>
      <c r="G2166" s="1" t="s">
        <v>329</v>
      </c>
      <c r="H2166" s="20">
        <v>15515.4</v>
      </c>
      <c r="I2166" s="1" t="s">
        <v>23</v>
      </c>
      <c r="J2166" s="14" t="s">
        <v>5719</v>
      </c>
      <c r="K2166" t="str">
        <f t="shared" si="102"/>
        <v>Relighting/relamping</v>
      </c>
      <c r="M2166" t="str">
        <f t="shared" si="103"/>
        <v>Sint-Oda hei 1-2</v>
      </c>
      <c r="N2166" s="22" t="str">
        <f t="shared" si="104"/>
        <v>R1</v>
      </c>
    </row>
    <row r="2167" spans="1:14" x14ac:dyDescent="0.3">
      <c r="A2167" s="1">
        <v>4394783853</v>
      </c>
      <c r="B2167" s="62" t="s">
        <v>20</v>
      </c>
      <c r="C2167" s="33">
        <v>439452461</v>
      </c>
      <c r="D2167" s="14" t="s">
        <v>5703</v>
      </c>
      <c r="E2167" s="22" t="s">
        <v>2917</v>
      </c>
      <c r="F2167" s="1" t="s">
        <v>5704</v>
      </c>
      <c r="G2167" s="1" t="s">
        <v>329</v>
      </c>
      <c r="H2167" s="20">
        <v>15515.4</v>
      </c>
      <c r="I2167" s="1" t="s">
        <v>23</v>
      </c>
      <c r="J2167" s="14" t="s">
        <v>5705</v>
      </c>
      <c r="K2167" t="str">
        <f t="shared" si="102"/>
        <v>Relighting/relamping</v>
      </c>
      <c r="M2167" t="str">
        <f t="shared" si="103"/>
        <v>Sint-Oda hei 3-4</v>
      </c>
      <c r="N2167" s="22" t="str">
        <f t="shared" si="104"/>
        <v>R1</v>
      </c>
    </row>
    <row r="2168" spans="1:14" x14ac:dyDescent="0.3">
      <c r="A2168" s="1">
        <v>4394783853</v>
      </c>
      <c r="B2168" s="62" t="s">
        <v>20</v>
      </c>
      <c r="C2168" s="33">
        <v>439452461</v>
      </c>
      <c r="D2168" s="14" t="s">
        <v>5720</v>
      </c>
      <c r="E2168" s="22" t="s">
        <v>2917</v>
      </c>
      <c r="F2168" s="1" t="s">
        <v>145</v>
      </c>
      <c r="G2168" s="1" t="s">
        <v>329</v>
      </c>
      <c r="H2168" s="20">
        <v>15515.4</v>
      </c>
      <c r="I2168" s="1" t="s">
        <v>23</v>
      </c>
      <c r="J2168" s="14" t="s">
        <v>5721</v>
      </c>
      <c r="K2168" t="str">
        <f t="shared" si="102"/>
        <v>Relighting/relamping</v>
      </c>
      <c r="M2168" t="str">
        <f t="shared" si="103"/>
        <v>Sint-Oda Hei 5-6</v>
      </c>
      <c r="N2168" s="22" t="str">
        <f t="shared" si="104"/>
        <v>R1</v>
      </c>
    </row>
    <row r="2169" spans="1:14" x14ac:dyDescent="0.3">
      <c r="A2169" s="1">
        <v>4394783853</v>
      </c>
      <c r="B2169" s="62" t="s">
        <v>20</v>
      </c>
      <c r="C2169" s="33">
        <v>439452461</v>
      </c>
      <c r="D2169" s="14" t="s">
        <v>5706</v>
      </c>
      <c r="E2169" s="22" t="s">
        <v>2917</v>
      </c>
      <c r="F2169" s="1" t="s">
        <v>5707</v>
      </c>
      <c r="G2169" s="1" t="s">
        <v>329</v>
      </c>
      <c r="H2169" s="20">
        <v>15515.4</v>
      </c>
      <c r="I2169" s="1" t="s">
        <v>23</v>
      </c>
      <c r="J2169" s="14" t="s">
        <v>5708</v>
      </c>
      <c r="K2169" t="str">
        <f t="shared" si="102"/>
        <v>Relighting/relamping</v>
      </c>
      <c r="M2169" t="str">
        <f t="shared" si="103"/>
        <v>Sint-Oda hei 7-8</v>
      </c>
      <c r="N2169" s="22" t="str">
        <f t="shared" si="104"/>
        <v>R1</v>
      </c>
    </row>
    <row r="2170" spans="1:14" x14ac:dyDescent="0.3">
      <c r="A2170" s="1">
        <v>4394783853</v>
      </c>
      <c r="B2170" s="62" t="s">
        <v>20</v>
      </c>
      <c r="C2170" s="33">
        <v>439452461</v>
      </c>
      <c r="D2170" s="14" t="s">
        <v>5722</v>
      </c>
      <c r="E2170" s="22" t="s">
        <v>2917</v>
      </c>
      <c r="F2170" s="1" t="s">
        <v>2932</v>
      </c>
      <c r="G2170" s="1" t="s">
        <v>329</v>
      </c>
      <c r="H2170" s="20">
        <v>85490.4</v>
      </c>
      <c r="I2170" s="1" t="s">
        <v>23</v>
      </c>
      <c r="J2170" s="14" t="s">
        <v>5723</v>
      </c>
      <c r="K2170" t="str">
        <f t="shared" si="102"/>
        <v>Relighting/relamping</v>
      </c>
      <c r="M2170" t="str">
        <f t="shared" si="103"/>
        <v>Sint-Oda Sens-city</v>
      </c>
      <c r="N2170" s="22" t="str">
        <f t="shared" si="104"/>
        <v>R1</v>
      </c>
    </row>
    <row r="2171" spans="1:14" x14ac:dyDescent="0.3">
      <c r="A2171" s="1">
        <v>4394783853</v>
      </c>
      <c r="B2171" s="62" t="s">
        <v>20</v>
      </c>
      <c r="C2171" s="33">
        <v>439452461</v>
      </c>
      <c r="D2171" s="14" t="s">
        <v>5724</v>
      </c>
      <c r="E2171" s="22" t="s">
        <v>2917</v>
      </c>
      <c r="F2171" s="1" t="s">
        <v>5725</v>
      </c>
      <c r="G2171" s="1" t="s">
        <v>329</v>
      </c>
      <c r="H2171" s="20">
        <v>552</v>
      </c>
      <c r="I2171" s="1" t="s">
        <v>23</v>
      </c>
      <c r="J2171" s="14" t="s">
        <v>5726</v>
      </c>
      <c r="K2171" t="str">
        <f t="shared" ref="K2171:K2234" si="105">G2171</f>
        <v>Relighting/relamping</v>
      </c>
      <c r="M2171" t="str">
        <f t="shared" ref="M2171:M2234" si="106">F2171</f>
        <v>Sint-Oda Vloeter</v>
      </c>
      <c r="N2171" s="22" t="str">
        <f t="shared" ref="N2171:N2234" si="107">B2171</f>
        <v>R1</v>
      </c>
    </row>
    <row r="2172" spans="1:14" x14ac:dyDescent="0.3">
      <c r="A2172" s="1">
        <v>4394783853</v>
      </c>
      <c r="B2172" s="62" t="s">
        <v>20</v>
      </c>
      <c r="C2172" s="33">
        <v>439452461</v>
      </c>
      <c r="D2172" s="14" t="s">
        <v>5691</v>
      </c>
      <c r="E2172" s="22" t="s">
        <v>2917</v>
      </c>
      <c r="F2172" s="1" t="s">
        <v>2951</v>
      </c>
      <c r="G2172" s="1" t="s">
        <v>5258</v>
      </c>
      <c r="H2172" s="20">
        <v>6165.6</v>
      </c>
      <c r="I2172" s="1" t="s">
        <v>23</v>
      </c>
      <c r="J2172" s="14" t="s">
        <v>5692</v>
      </c>
      <c r="K2172" t="str">
        <f t="shared" si="105"/>
        <v>Relighting</v>
      </c>
      <c r="M2172" t="str">
        <f t="shared" si="106"/>
        <v>t Klavertje Beukenveld</v>
      </c>
      <c r="N2172" s="22" t="str">
        <f t="shared" si="107"/>
        <v>R1</v>
      </c>
    </row>
    <row r="2173" spans="1:14" x14ac:dyDescent="0.3">
      <c r="A2173" s="1">
        <v>4394783853</v>
      </c>
      <c r="B2173" s="62" t="s">
        <v>20</v>
      </c>
      <c r="C2173" s="33">
        <v>439452461</v>
      </c>
      <c r="D2173" s="14" t="s">
        <v>5691</v>
      </c>
      <c r="E2173" s="22" t="s">
        <v>2917</v>
      </c>
      <c r="F2173" s="1" t="s">
        <v>2951</v>
      </c>
      <c r="G2173" s="1" t="s">
        <v>474</v>
      </c>
      <c r="H2173" s="20">
        <v>15957</v>
      </c>
      <c r="I2173" s="1" t="s">
        <v>23</v>
      </c>
      <c r="J2173" s="14" t="s">
        <v>5695</v>
      </c>
      <c r="K2173" t="str">
        <f t="shared" si="105"/>
        <v>PV-panelen</v>
      </c>
      <c r="M2173" t="str">
        <f t="shared" si="106"/>
        <v>t Klavertje Beukenveld</v>
      </c>
      <c r="N2173" s="22" t="str">
        <f t="shared" si="107"/>
        <v>R1</v>
      </c>
    </row>
    <row r="2174" spans="1:14" x14ac:dyDescent="0.3">
      <c r="A2174" s="1">
        <v>4394783853</v>
      </c>
      <c r="B2174" s="62" t="s">
        <v>20</v>
      </c>
      <c r="C2174" s="33">
        <v>439452461</v>
      </c>
      <c r="D2174" s="14" t="s">
        <v>5713</v>
      </c>
      <c r="E2174" s="22" t="s">
        <v>2917</v>
      </c>
      <c r="F2174" s="1" t="s">
        <v>2938</v>
      </c>
      <c r="G2174" s="1" t="s">
        <v>5258</v>
      </c>
      <c r="H2174" s="20">
        <v>1532</v>
      </c>
      <c r="I2174" s="1" t="s">
        <v>23</v>
      </c>
      <c r="J2174" s="14" t="s">
        <v>5714</v>
      </c>
      <c r="K2174" t="str">
        <f t="shared" si="105"/>
        <v>Relighting</v>
      </c>
      <c r="M2174" t="str">
        <f t="shared" si="106"/>
        <v>t Weyerke-ZAC4</v>
      </c>
      <c r="N2174" s="22" t="str">
        <f t="shared" si="107"/>
        <v>R1</v>
      </c>
    </row>
    <row r="2175" spans="1:14" x14ac:dyDescent="0.3">
      <c r="A2175" s="1">
        <v>4402096655</v>
      </c>
      <c r="B2175" s="62" t="s">
        <v>357</v>
      </c>
      <c r="C2175" s="33">
        <v>439702285</v>
      </c>
      <c r="D2175" s="14" t="s">
        <v>2983</v>
      </c>
      <c r="E2175" s="22" t="s">
        <v>2984</v>
      </c>
      <c r="F2175" s="1" t="s">
        <v>2984</v>
      </c>
      <c r="G2175" s="1" t="s">
        <v>210</v>
      </c>
      <c r="H2175" s="20">
        <v>13788</v>
      </c>
      <c r="I2175" s="1" t="s">
        <v>23</v>
      </c>
      <c r="J2175" s="14" t="s">
        <v>2987</v>
      </c>
      <c r="K2175" t="str">
        <f t="shared" si="105"/>
        <v>Stookplaatsrenovatie</v>
      </c>
      <c r="M2175" t="str">
        <f t="shared" si="106"/>
        <v>Kinderdagverblijf De B'Engeltjes</v>
      </c>
      <c r="N2175" s="22" t="str">
        <f t="shared" si="107"/>
        <v>6a</v>
      </c>
    </row>
    <row r="2176" spans="1:14" x14ac:dyDescent="0.3">
      <c r="A2176" s="1">
        <v>4402096655</v>
      </c>
      <c r="B2176" s="62" t="s">
        <v>324</v>
      </c>
      <c r="C2176" s="33">
        <v>439702285</v>
      </c>
      <c r="D2176" s="14" t="s">
        <v>2983</v>
      </c>
      <c r="E2176" s="22" t="s">
        <v>2984</v>
      </c>
      <c r="F2176" s="1" t="s">
        <v>2984</v>
      </c>
      <c r="G2176" s="1" t="s">
        <v>46</v>
      </c>
      <c r="H2176" s="20">
        <v>2700</v>
      </c>
      <c r="I2176" s="1" t="s">
        <v>23</v>
      </c>
      <c r="J2176" s="14" t="s">
        <v>2985</v>
      </c>
      <c r="K2176" t="str">
        <f t="shared" si="105"/>
        <v>Monitoring</v>
      </c>
      <c r="M2176" t="str">
        <f t="shared" si="106"/>
        <v>Kinderdagverblijf De B'Engeltjes</v>
      </c>
      <c r="N2176" s="22" t="str">
        <f t="shared" si="107"/>
        <v>6c</v>
      </c>
    </row>
    <row r="2177" spans="1:14" x14ac:dyDescent="0.3">
      <c r="A2177" s="1">
        <v>4402096655</v>
      </c>
      <c r="B2177" s="62" t="s">
        <v>324</v>
      </c>
      <c r="C2177" s="33">
        <v>439702285</v>
      </c>
      <c r="D2177" s="14" t="s">
        <v>2983</v>
      </c>
      <c r="E2177" s="22" t="s">
        <v>2984</v>
      </c>
      <c r="F2177" s="1" t="s">
        <v>2984</v>
      </c>
      <c r="G2177" s="1" t="s">
        <v>329</v>
      </c>
      <c r="H2177" s="20">
        <v>1060</v>
      </c>
      <c r="I2177" s="1" t="s">
        <v>23</v>
      </c>
      <c r="J2177" s="14" t="s">
        <v>2986</v>
      </c>
      <c r="K2177" t="str">
        <f t="shared" si="105"/>
        <v>Relighting/relamping</v>
      </c>
      <c r="M2177" t="str">
        <f t="shared" si="106"/>
        <v>Kinderdagverblijf De B'Engeltjes</v>
      </c>
      <c r="N2177" s="22" t="str">
        <f t="shared" si="107"/>
        <v>6c</v>
      </c>
    </row>
    <row r="2178" spans="1:14" x14ac:dyDescent="0.3">
      <c r="A2178" s="1">
        <v>4402996394</v>
      </c>
      <c r="B2178" s="62">
        <v>5</v>
      </c>
      <c r="C2178" s="33">
        <v>439792258</v>
      </c>
      <c r="D2178" s="14" t="s">
        <v>2988</v>
      </c>
      <c r="E2178" s="22" t="s">
        <v>6301</v>
      </c>
      <c r="F2178" s="1" t="s">
        <v>2989</v>
      </c>
      <c r="G2178" s="1" t="s">
        <v>210</v>
      </c>
      <c r="H2178" s="20">
        <v>26910</v>
      </c>
      <c r="I2178" s="1" t="s">
        <v>23</v>
      </c>
      <c r="J2178" s="14" t="s">
        <v>2990</v>
      </c>
      <c r="K2178" t="str">
        <f t="shared" si="105"/>
        <v>Stookplaatsrenovatie</v>
      </c>
      <c r="M2178" t="str">
        <f t="shared" si="106"/>
        <v>NV RESIDENCE MARIE-ASTRID</v>
      </c>
      <c r="N2178" s="22">
        <f t="shared" si="107"/>
        <v>5</v>
      </c>
    </row>
    <row r="2179" spans="1:14" x14ac:dyDescent="0.3">
      <c r="A2179" s="1">
        <v>4402996394</v>
      </c>
      <c r="B2179" s="62">
        <v>5</v>
      </c>
      <c r="C2179" s="33">
        <v>439792258</v>
      </c>
      <c r="D2179" s="14" t="s">
        <v>2991</v>
      </c>
      <c r="E2179" s="22" t="s">
        <v>6301</v>
      </c>
      <c r="F2179" s="1" t="s">
        <v>2989</v>
      </c>
      <c r="G2179" s="1" t="s">
        <v>329</v>
      </c>
      <c r="H2179" s="20">
        <v>2447</v>
      </c>
      <c r="I2179" s="1" t="s">
        <v>23</v>
      </c>
      <c r="J2179" s="20" t="s">
        <v>2992</v>
      </c>
      <c r="K2179" t="str">
        <f t="shared" si="105"/>
        <v>Relighting/relamping</v>
      </c>
      <c r="M2179" t="str">
        <f t="shared" si="106"/>
        <v>NV RESIDENCE MARIE-ASTRID</v>
      </c>
      <c r="N2179" s="22">
        <f t="shared" si="107"/>
        <v>5</v>
      </c>
    </row>
    <row r="2180" spans="1:14" x14ac:dyDescent="0.3">
      <c r="A2180" s="1">
        <v>4403319068</v>
      </c>
      <c r="B2180" s="62">
        <v>11</v>
      </c>
      <c r="C2180" s="33">
        <v>439824526</v>
      </c>
      <c r="D2180" s="14" t="s">
        <v>2993</v>
      </c>
      <c r="E2180" s="22" t="s">
        <v>2994</v>
      </c>
      <c r="F2180" s="1" t="s">
        <v>2995</v>
      </c>
      <c r="G2180" s="1" t="s">
        <v>210</v>
      </c>
      <c r="H2180" s="20">
        <v>35355.599999999999</v>
      </c>
      <c r="I2180" s="1" t="s">
        <v>23</v>
      </c>
      <c r="J2180" s="20" t="s">
        <v>2996</v>
      </c>
      <c r="K2180" t="str">
        <f t="shared" si="105"/>
        <v>Stookplaatsrenovatie</v>
      </c>
      <c r="M2180" t="str">
        <f t="shared" si="106"/>
        <v>Clara's Hofke</v>
      </c>
      <c r="N2180" s="22">
        <f t="shared" si="107"/>
        <v>11</v>
      </c>
    </row>
    <row r="2181" spans="1:14" x14ac:dyDescent="0.3">
      <c r="A2181" s="1">
        <v>4403319068</v>
      </c>
      <c r="B2181" s="62">
        <v>11</v>
      </c>
      <c r="C2181" s="33">
        <v>439824526</v>
      </c>
      <c r="D2181" s="14" t="s">
        <v>2993</v>
      </c>
      <c r="E2181" s="22" t="s">
        <v>2994</v>
      </c>
      <c r="F2181" s="1" t="s">
        <v>2995</v>
      </c>
      <c r="G2181" s="1" t="s">
        <v>427</v>
      </c>
      <c r="H2181" s="20">
        <v>30786</v>
      </c>
      <c r="I2181" s="1" t="s">
        <v>23</v>
      </c>
      <c r="J2181" s="14" t="s">
        <v>2997</v>
      </c>
      <c r="K2181" t="str">
        <f t="shared" si="105"/>
        <v>Renovatie ventilatie</v>
      </c>
      <c r="M2181" t="str">
        <f t="shared" si="106"/>
        <v>Clara's Hofke</v>
      </c>
      <c r="N2181" s="22">
        <f t="shared" si="107"/>
        <v>11</v>
      </c>
    </row>
    <row r="2182" spans="1:14" x14ac:dyDescent="0.3">
      <c r="A2182" s="1">
        <v>4419181253</v>
      </c>
      <c r="B2182" s="62">
        <v>2</v>
      </c>
      <c r="C2182" s="33">
        <v>441398401</v>
      </c>
      <c r="D2182" s="14" t="s">
        <v>3024</v>
      </c>
      <c r="E2182" s="22" t="s">
        <v>6302</v>
      </c>
      <c r="F2182" s="1" t="s">
        <v>2999</v>
      </c>
      <c r="G2182" s="1" t="s">
        <v>77</v>
      </c>
      <c r="H2182" s="45">
        <v>7401</v>
      </c>
      <c r="I2182" s="1" t="s">
        <v>23</v>
      </c>
      <c r="J2182" s="14" t="s">
        <v>3025</v>
      </c>
      <c r="K2182" t="str">
        <f t="shared" si="105"/>
        <v>Isoleren leidingen</v>
      </c>
      <c r="M2182" t="str">
        <f t="shared" si="106"/>
        <v>Blok Blauw - Oranje</v>
      </c>
      <c r="N2182" s="22">
        <f t="shared" si="107"/>
        <v>2</v>
      </c>
    </row>
    <row r="2183" spans="1:14" x14ac:dyDescent="0.3">
      <c r="A2183" s="1">
        <v>4419181253</v>
      </c>
      <c r="B2183" s="62">
        <v>2</v>
      </c>
      <c r="C2183" s="33">
        <v>441398401</v>
      </c>
      <c r="D2183" s="14" t="s">
        <v>3024</v>
      </c>
      <c r="E2183" s="22" t="s">
        <v>6302</v>
      </c>
      <c r="F2183" s="1" t="s">
        <v>2999</v>
      </c>
      <c r="G2183" s="1" t="s">
        <v>201</v>
      </c>
      <c r="H2183" s="45">
        <v>6840</v>
      </c>
      <c r="I2183" s="1" t="s">
        <v>23</v>
      </c>
      <c r="J2183" s="14" t="s">
        <v>3026</v>
      </c>
      <c r="K2183" t="str">
        <f t="shared" si="105"/>
        <v>Schrijnwerkrenovatie</v>
      </c>
      <c r="M2183" t="str">
        <f t="shared" si="106"/>
        <v>Blok Blauw - Oranje</v>
      </c>
      <c r="N2183" s="22">
        <f t="shared" si="107"/>
        <v>2</v>
      </c>
    </row>
    <row r="2184" spans="1:14" x14ac:dyDescent="0.3">
      <c r="A2184" s="1">
        <v>4419181253</v>
      </c>
      <c r="B2184" s="62">
        <v>2</v>
      </c>
      <c r="C2184" s="33">
        <v>441398401</v>
      </c>
      <c r="D2184" s="14" t="s">
        <v>3024</v>
      </c>
      <c r="E2184" s="22" t="s">
        <v>6302</v>
      </c>
      <c r="F2184" s="1" t="s">
        <v>2999</v>
      </c>
      <c r="G2184" s="1" t="s">
        <v>109</v>
      </c>
      <c r="H2184" s="45">
        <v>2415</v>
      </c>
      <c r="I2184" s="1" t="s">
        <v>23</v>
      </c>
      <c r="J2184" s="14" t="s">
        <v>3027</v>
      </c>
      <c r="K2184" t="str">
        <f t="shared" si="105"/>
        <v>Zonneboiler</v>
      </c>
      <c r="M2184" t="str">
        <f t="shared" si="106"/>
        <v>Blok Blauw - Oranje</v>
      </c>
      <c r="N2184" s="22">
        <f t="shared" si="107"/>
        <v>2</v>
      </c>
    </row>
    <row r="2185" spans="1:14" x14ac:dyDescent="0.3">
      <c r="A2185" s="1">
        <v>4419181253</v>
      </c>
      <c r="B2185" s="62">
        <v>2</v>
      </c>
      <c r="C2185" s="33">
        <v>441398401</v>
      </c>
      <c r="D2185" s="14" t="s">
        <v>3024</v>
      </c>
      <c r="E2185" s="22" t="s">
        <v>6302</v>
      </c>
      <c r="F2185" s="1" t="s">
        <v>2999</v>
      </c>
      <c r="G2185" s="1" t="s">
        <v>327</v>
      </c>
      <c r="H2185" s="45">
        <v>1574</v>
      </c>
      <c r="I2185" s="1" t="s">
        <v>23</v>
      </c>
      <c r="J2185" s="14" t="s">
        <v>3032</v>
      </c>
      <c r="K2185" t="str">
        <f t="shared" si="105"/>
        <v>Regeltechn. verwarming</v>
      </c>
      <c r="M2185" t="str">
        <f t="shared" si="106"/>
        <v>Blok Blauw - Oranje</v>
      </c>
      <c r="N2185" s="22">
        <f t="shared" si="107"/>
        <v>2</v>
      </c>
    </row>
    <row r="2186" spans="1:14" x14ac:dyDescent="0.3">
      <c r="A2186" s="1">
        <v>4419181253</v>
      </c>
      <c r="B2186" s="62">
        <v>2</v>
      </c>
      <c r="C2186" s="33">
        <v>441398401</v>
      </c>
      <c r="D2186" s="14" t="s">
        <v>3024</v>
      </c>
      <c r="E2186" s="22" t="s">
        <v>6302</v>
      </c>
      <c r="F2186" s="1" t="s">
        <v>2999</v>
      </c>
      <c r="G2186" s="1" t="s">
        <v>56</v>
      </c>
      <c r="H2186" s="45">
        <v>1350</v>
      </c>
      <c r="I2186" s="1" t="s">
        <v>23</v>
      </c>
      <c r="J2186" s="14" t="s">
        <v>3036</v>
      </c>
      <c r="K2186" t="str">
        <f t="shared" si="105"/>
        <v>Overige</v>
      </c>
      <c r="M2186" t="str">
        <f t="shared" si="106"/>
        <v>Blok Blauw - Oranje</v>
      </c>
      <c r="N2186" s="22">
        <f t="shared" si="107"/>
        <v>2</v>
      </c>
    </row>
    <row r="2187" spans="1:14" x14ac:dyDescent="0.3">
      <c r="A2187" s="1">
        <v>4419181253</v>
      </c>
      <c r="B2187" s="62">
        <v>2</v>
      </c>
      <c r="C2187" s="33">
        <v>441398401</v>
      </c>
      <c r="D2187" s="14" t="s">
        <v>3028</v>
      </c>
      <c r="E2187" s="22" t="s">
        <v>6302</v>
      </c>
      <c r="F2187" s="1" t="s">
        <v>3008</v>
      </c>
      <c r="G2187" s="1" t="s">
        <v>62</v>
      </c>
      <c r="H2187" s="45">
        <v>2113</v>
      </c>
      <c r="I2187" s="1" t="s">
        <v>23</v>
      </c>
      <c r="J2187" s="14" t="s">
        <v>3029</v>
      </c>
      <c r="K2187" t="str">
        <f t="shared" si="105"/>
        <v>Muurisolatie</v>
      </c>
      <c r="M2187" t="str">
        <f t="shared" si="106"/>
        <v>Blok Geel</v>
      </c>
      <c r="N2187" s="22">
        <f t="shared" si="107"/>
        <v>2</v>
      </c>
    </row>
    <row r="2188" spans="1:14" x14ac:dyDescent="0.3">
      <c r="A2188" s="1">
        <v>4419181253</v>
      </c>
      <c r="B2188" s="62">
        <v>2</v>
      </c>
      <c r="C2188" s="33">
        <v>441398401</v>
      </c>
      <c r="D2188" s="14" t="s">
        <v>3039</v>
      </c>
      <c r="E2188" s="22" t="s">
        <v>6302</v>
      </c>
      <c r="F2188" s="1" t="s">
        <v>3014</v>
      </c>
      <c r="G2188" s="1" t="s">
        <v>77</v>
      </c>
      <c r="H2188" s="45">
        <v>842</v>
      </c>
      <c r="I2188" s="1" t="s">
        <v>23</v>
      </c>
      <c r="J2188" s="14" t="s">
        <v>3040</v>
      </c>
      <c r="K2188" t="str">
        <f t="shared" si="105"/>
        <v>Isoleren leidingen</v>
      </c>
      <c r="M2188" t="str">
        <f t="shared" si="106"/>
        <v>Blok grijs</v>
      </c>
      <c r="N2188" s="22">
        <f t="shared" si="107"/>
        <v>2</v>
      </c>
    </row>
    <row r="2189" spans="1:14" x14ac:dyDescent="0.3">
      <c r="A2189" s="1">
        <v>4419181253</v>
      </c>
      <c r="B2189" s="62">
        <v>2</v>
      </c>
      <c r="C2189" s="33">
        <v>441398401</v>
      </c>
      <c r="D2189" s="14" t="s">
        <v>3039</v>
      </c>
      <c r="E2189" s="22" t="s">
        <v>6302</v>
      </c>
      <c r="F2189" s="1" t="s">
        <v>3014</v>
      </c>
      <c r="G2189" s="1" t="s">
        <v>201</v>
      </c>
      <c r="H2189" s="45">
        <v>535.20000000000005</v>
      </c>
      <c r="I2189" s="1" t="s">
        <v>23</v>
      </c>
      <c r="J2189" s="14" t="s">
        <v>3042</v>
      </c>
      <c r="K2189" t="str">
        <f t="shared" si="105"/>
        <v>Schrijnwerkrenovatie</v>
      </c>
      <c r="M2189" t="str">
        <f t="shared" si="106"/>
        <v>Blok grijs</v>
      </c>
      <c r="N2189" s="22">
        <f t="shared" si="107"/>
        <v>2</v>
      </c>
    </row>
    <row r="2190" spans="1:14" x14ac:dyDescent="0.3">
      <c r="A2190" s="1">
        <v>4419181253</v>
      </c>
      <c r="B2190" s="62">
        <v>2</v>
      </c>
      <c r="C2190" s="33">
        <v>441398401</v>
      </c>
      <c r="D2190" s="14" t="s">
        <v>3039</v>
      </c>
      <c r="E2190" s="22" t="s">
        <v>6302</v>
      </c>
      <c r="F2190" s="1" t="s">
        <v>3014</v>
      </c>
      <c r="G2190" s="1" t="s">
        <v>88</v>
      </c>
      <c r="H2190" s="45">
        <v>371</v>
      </c>
      <c r="I2190" s="1" t="s">
        <v>23</v>
      </c>
      <c r="J2190" s="14" t="s">
        <v>3043</v>
      </c>
      <c r="K2190" t="str">
        <f t="shared" si="105"/>
        <v>Vervangen pompen</v>
      </c>
      <c r="M2190" t="str">
        <f t="shared" si="106"/>
        <v>Blok grijs</v>
      </c>
      <c r="N2190" s="22">
        <f t="shared" si="107"/>
        <v>2</v>
      </c>
    </row>
    <row r="2191" spans="1:14" x14ac:dyDescent="0.3">
      <c r="A2191" s="1">
        <v>4419181253</v>
      </c>
      <c r="B2191" s="62">
        <v>2</v>
      </c>
      <c r="C2191" s="33">
        <v>441398401</v>
      </c>
      <c r="D2191" s="14" t="s">
        <v>3030</v>
      </c>
      <c r="E2191" s="22" t="s">
        <v>6302</v>
      </c>
      <c r="F2191" s="1" t="s">
        <v>3021</v>
      </c>
      <c r="G2191" s="1" t="s">
        <v>109</v>
      </c>
      <c r="H2191" s="45">
        <v>1657</v>
      </c>
      <c r="I2191" s="1" t="s">
        <v>23</v>
      </c>
      <c r="J2191" s="14" t="s">
        <v>3031</v>
      </c>
      <c r="K2191" t="str">
        <f t="shared" si="105"/>
        <v>Zonneboiler</v>
      </c>
      <c r="M2191" t="str">
        <f t="shared" si="106"/>
        <v>Blok Groen</v>
      </c>
      <c r="N2191" s="22">
        <f t="shared" si="107"/>
        <v>2</v>
      </c>
    </row>
    <row r="2192" spans="1:14" x14ac:dyDescent="0.3">
      <c r="A2192" s="1">
        <v>4419181253</v>
      </c>
      <c r="B2192" s="62">
        <v>2</v>
      </c>
      <c r="C2192" s="33">
        <v>441398401</v>
      </c>
      <c r="D2192" s="14" t="s">
        <v>3030</v>
      </c>
      <c r="E2192" s="22" t="s">
        <v>6302</v>
      </c>
      <c r="F2192" s="1" t="s">
        <v>3021</v>
      </c>
      <c r="G2192" s="1" t="s">
        <v>210</v>
      </c>
      <c r="H2192" s="45">
        <v>1535</v>
      </c>
      <c r="I2192" s="1" t="s">
        <v>23</v>
      </c>
      <c r="J2192" s="14" t="s">
        <v>3033</v>
      </c>
      <c r="K2192" t="str">
        <f t="shared" si="105"/>
        <v>Stookplaatsrenovatie</v>
      </c>
      <c r="M2192" t="str">
        <f t="shared" si="106"/>
        <v>Blok Groen</v>
      </c>
      <c r="N2192" s="22">
        <f t="shared" si="107"/>
        <v>2</v>
      </c>
    </row>
    <row r="2193" spans="1:14" x14ac:dyDescent="0.3">
      <c r="A2193" s="1">
        <v>4419181253</v>
      </c>
      <c r="B2193" s="62">
        <v>2</v>
      </c>
      <c r="C2193" s="33">
        <v>441398401</v>
      </c>
      <c r="D2193" s="14" t="s">
        <v>3030</v>
      </c>
      <c r="E2193" s="22" t="s">
        <v>6302</v>
      </c>
      <c r="F2193" s="1" t="s">
        <v>3021</v>
      </c>
      <c r="G2193" s="1" t="s">
        <v>88</v>
      </c>
      <c r="H2193" s="45">
        <v>335</v>
      </c>
      <c r="I2193" s="1" t="s">
        <v>23</v>
      </c>
      <c r="J2193" s="14" t="s">
        <v>3044</v>
      </c>
      <c r="K2193" t="str">
        <f t="shared" si="105"/>
        <v>Vervangen pompen</v>
      </c>
      <c r="M2193" t="str">
        <f t="shared" si="106"/>
        <v>Blok Groen</v>
      </c>
      <c r="N2193" s="22">
        <f t="shared" si="107"/>
        <v>2</v>
      </c>
    </row>
    <row r="2194" spans="1:14" x14ac:dyDescent="0.3">
      <c r="A2194" s="1">
        <v>4419181253</v>
      </c>
      <c r="B2194" s="62">
        <v>2</v>
      </c>
      <c r="C2194" s="33">
        <v>441398401</v>
      </c>
      <c r="D2194" s="14" t="s">
        <v>3034</v>
      </c>
      <c r="E2194" s="22" t="s">
        <v>6302</v>
      </c>
      <c r="F2194" s="1" t="s">
        <v>3005</v>
      </c>
      <c r="G2194" s="1" t="s">
        <v>62</v>
      </c>
      <c r="H2194" s="45">
        <v>1422</v>
      </c>
      <c r="I2194" s="1" t="s">
        <v>23</v>
      </c>
      <c r="J2194" s="14" t="s">
        <v>3035</v>
      </c>
      <c r="K2194" t="str">
        <f t="shared" si="105"/>
        <v>Muurisolatie</v>
      </c>
      <c r="M2194" t="str">
        <f t="shared" si="106"/>
        <v>Blok Paars</v>
      </c>
      <c r="N2194" s="22">
        <f t="shared" si="107"/>
        <v>2</v>
      </c>
    </row>
    <row r="2195" spans="1:14" x14ac:dyDescent="0.3">
      <c r="A2195" s="1">
        <v>4419181253</v>
      </c>
      <c r="B2195" s="62">
        <v>2</v>
      </c>
      <c r="C2195" s="33">
        <v>441398401</v>
      </c>
      <c r="D2195" s="14" t="s">
        <v>3045</v>
      </c>
      <c r="E2195" s="22" t="s">
        <v>6302</v>
      </c>
      <c r="F2195" s="1" t="s">
        <v>3011</v>
      </c>
      <c r="G2195" s="1" t="s">
        <v>77</v>
      </c>
      <c r="H2195" s="20">
        <v>210</v>
      </c>
      <c r="I2195" s="1" t="s">
        <v>23</v>
      </c>
      <c r="J2195" s="14" t="s">
        <v>3046</v>
      </c>
      <c r="K2195" t="str">
        <f t="shared" si="105"/>
        <v>Isoleren leidingen</v>
      </c>
      <c r="M2195" t="str">
        <f t="shared" si="106"/>
        <v>Blok Rood</v>
      </c>
      <c r="N2195" s="22">
        <f t="shared" si="107"/>
        <v>2</v>
      </c>
    </row>
    <row r="2196" spans="1:14" x14ac:dyDescent="0.3">
      <c r="A2196" s="1">
        <v>4419181253</v>
      </c>
      <c r="B2196" s="62">
        <v>2</v>
      </c>
      <c r="C2196" s="33">
        <v>441398401</v>
      </c>
      <c r="D2196" s="14" t="s">
        <v>3037</v>
      </c>
      <c r="E2196" s="22" t="s">
        <v>6302</v>
      </c>
      <c r="F2196" s="1" t="s">
        <v>3002</v>
      </c>
      <c r="G2196" s="1" t="s">
        <v>62</v>
      </c>
      <c r="H2196" s="45">
        <v>1224</v>
      </c>
      <c r="I2196" s="1" t="s">
        <v>23</v>
      </c>
      <c r="J2196" s="14" t="s">
        <v>3038</v>
      </c>
      <c r="K2196" t="str">
        <f t="shared" si="105"/>
        <v>Muurisolatie</v>
      </c>
      <c r="M2196" t="str">
        <f t="shared" si="106"/>
        <v>Blok wit</v>
      </c>
      <c r="N2196" s="22">
        <f t="shared" si="107"/>
        <v>2</v>
      </c>
    </row>
    <row r="2197" spans="1:14" x14ac:dyDescent="0.3">
      <c r="A2197" s="1">
        <v>4419181253</v>
      </c>
      <c r="B2197" s="62">
        <v>2</v>
      </c>
      <c r="C2197" s="33">
        <v>441398401</v>
      </c>
      <c r="D2197" s="14" t="s">
        <v>3037</v>
      </c>
      <c r="E2197" s="22" t="s">
        <v>6302</v>
      </c>
      <c r="F2197" s="1" t="s">
        <v>3002</v>
      </c>
      <c r="G2197" s="1" t="s">
        <v>77</v>
      </c>
      <c r="H2197" s="45">
        <v>720</v>
      </c>
      <c r="I2197" s="1" t="s">
        <v>23</v>
      </c>
      <c r="J2197" s="14" t="s">
        <v>3041</v>
      </c>
      <c r="K2197" t="str">
        <f t="shared" si="105"/>
        <v>Isoleren leidingen</v>
      </c>
      <c r="M2197" t="str">
        <f t="shared" si="106"/>
        <v>Blok wit</v>
      </c>
      <c r="N2197" s="22">
        <f t="shared" si="107"/>
        <v>2</v>
      </c>
    </row>
    <row r="2198" spans="1:14" x14ac:dyDescent="0.3">
      <c r="A2198" s="1">
        <v>4419181253</v>
      </c>
      <c r="B2198" s="62" t="s">
        <v>324</v>
      </c>
      <c r="C2198" s="33">
        <v>441398401</v>
      </c>
      <c r="D2198" s="14" t="s">
        <v>2998</v>
      </c>
      <c r="E2198" s="22" t="s">
        <v>6302</v>
      </c>
      <c r="F2198" s="1" t="s">
        <v>2999</v>
      </c>
      <c r="G2198" s="1" t="s">
        <v>329</v>
      </c>
      <c r="H2198" s="20">
        <v>7135</v>
      </c>
      <c r="I2198" s="1" t="s">
        <v>57</v>
      </c>
      <c r="J2198" s="14" t="s">
        <v>3000</v>
      </c>
      <c r="K2198" t="str">
        <f t="shared" si="105"/>
        <v>Relighting/relamping</v>
      </c>
      <c r="M2198" t="str">
        <f t="shared" si="106"/>
        <v>Blok Blauw - Oranje</v>
      </c>
      <c r="N2198" s="22" t="str">
        <f t="shared" si="107"/>
        <v>6c</v>
      </c>
    </row>
    <row r="2199" spans="1:14" x14ac:dyDescent="0.3">
      <c r="A2199" s="1">
        <v>4419181253</v>
      </c>
      <c r="B2199" s="62" t="s">
        <v>324</v>
      </c>
      <c r="C2199" s="33">
        <v>441398401</v>
      </c>
      <c r="D2199" s="14" t="s">
        <v>2998</v>
      </c>
      <c r="E2199" s="22" t="s">
        <v>6302</v>
      </c>
      <c r="F2199" s="1" t="s">
        <v>2999</v>
      </c>
      <c r="G2199" s="1" t="s">
        <v>329</v>
      </c>
      <c r="H2199" s="20">
        <v>1381</v>
      </c>
      <c r="I2199" s="1" t="s">
        <v>57</v>
      </c>
      <c r="J2199" s="14" t="s">
        <v>3016</v>
      </c>
      <c r="K2199" t="str">
        <f t="shared" si="105"/>
        <v>Relighting/relamping</v>
      </c>
      <c r="M2199" t="str">
        <f t="shared" si="106"/>
        <v>Blok Blauw - Oranje</v>
      </c>
      <c r="N2199" s="22" t="str">
        <f t="shared" si="107"/>
        <v>6c</v>
      </c>
    </row>
    <row r="2200" spans="1:14" x14ac:dyDescent="0.3">
      <c r="A2200" s="1">
        <v>4419181253</v>
      </c>
      <c r="B2200" s="62" t="s">
        <v>324</v>
      </c>
      <c r="C2200" s="33">
        <v>441398401</v>
      </c>
      <c r="D2200" s="14" t="s">
        <v>3007</v>
      </c>
      <c r="E2200" s="22" t="s">
        <v>6302</v>
      </c>
      <c r="F2200" s="1" t="s">
        <v>3008</v>
      </c>
      <c r="G2200" s="1" t="s">
        <v>329</v>
      </c>
      <c r="H2200" s="20">
        <v>3520</v>
      </c>
      <c r="I2200" s="1" t="s">
        <v>57</v>
      </c>
      <c r="J2200" s="14" t="s">
        <v>3009</v>
      </c>
      <c r="K2200" t="str">
        <f t="shared" si="105"/>
        <v>Relighting/relamping</v>
      </c>
      <c r="M2200" t="str">
        <f t="shared" si="106"/>
        <v>Blok Geel</v>
      </c>
      <c r="N2200" s="22" t="str">
        <f t="shared" si="107"/>
        <v>6c</v>
      </c>
    </row>
    <row r="2201" spans="1:14" x14ac:dyDescent="0.3">
      <c r="A2201" s="1">
        <v>4419181253</v>
      </c>
      <c r="B2201" s="62" t="s">
        <v>324</v>
      </c>
      <c r="C2201" s="33">
        <v>441398401</v>
      </c>
      <c r="D2201" s="14" t="s">
        <v>3007</v>
      </c>
      <c r="E2201" s="22" t="s">
        <v>6302</v>
      </c>
      <c r="F2201" s="1" t="s">
        <v>3008</v>
      </c>
      <c r="G2201" s="1" t="s">
        <v>329</v>
      </c>
      <c r="H2201" s="20">
        <v>1143</v>
      </c>
      <c r="I2201" s="1" t="s">
        <v>57</v>
      </c>
      <c r="J2201" s="14" t="s">
        <v>3018</v>
      </c>
      <c r="K2201" t="str">
        <f t="shared" si="105"/>
        <v>Relighting/relamping</v>
      </c>
      <c r="M2201" t="str">
        <f t="shared" si="106"/>
        <v>Blok Geel</v>
      </c>
      <c r="N2201" s="22" t="str">
        <f t="shared" si="107"/>
        <v>6c</v>
      </c>
    </row>
    <row r="2202" spans="1:14" x14ac:dyDescent="0.3">
      <c r="A2202" s="1">
        <v>4419181253</v>
      </c>
      <c r="B2202" s="62" t="s">
        <v>324</v>
      </c>
      <c r="C2202" s="33">
        <v>441398401</v>
      </c>
      <c r="D2202" s="14" t="s">
        <v>3013</v>
      </c>
      <c r="E2202" s="22" t="s">
        <v>6302</v>
      </c>
      <c r="F2202" s="1" t="s">
        <v>3014</v>
      </c>
      <c r="G2202" s="1" t="s">
        <v>329</v>
      </c>
      <c r="H2202" s="20">
        <v>2140</v>
      </c>
      <c r="I2202" s="1" t="s">
        <v>57</v>
      </c>
      <c r="J2202" s="14" t="s">
        <v>3015</v>
      </c>
      <c r="K2202" t="str">
        <f t="shared" si="105"/>
        <v>Relighting/relamping</v>
      </c>
      <c r="M2202" t="str">
        <f t="shared" si="106"/>
        <v>Blok grijs</v>
      </c>
      <c r="N2202" s="22" t="str">
        <f t="shared" si="107"/>
        <v>6c</v>
      </c>
    </row>
    <row r="2203" spans="1:14" x14ac:dyDescent="0.3">
      <c r="A2203" s="1">
        <v>4419181253</v>
      </c>
      <c r="B2203" s="62" t="s">
        <v>324</v>
      </c>
      <c r="C2203" s="33">
        <v>441398401</v>
      </c>
      <c r="D2203" s="14" t="s">
        <v>3013</v>
      </c>
      <c r="E2203" s="22" t="s">
        <v>6302</v>
      </c>
      <c r="F2203" s="1" t="s">
        <v>3014</v>
      </c>
      <c r="G2203" s="1" t="s">
        <v>329</v>
      </c>
      <c r="H2203" s="45">
        <v>215</v>
      </c>
      <c r="I2203" s="1" t="s">
        <v>57</v>
      </c>
      <c r="J2203" s="14" t="s">
        <v>3023</v>
      </c>
      <c r="K2203" t="str">
        <f t="shared" si="105"/>
        <v>Relighting/relamping</v>
      </c>
      <c r="M2203" t="str">
        <f t="shared" si="106"/>
        <v>Blok grijs</v>
      </c>
      <c r="N2203" s="22" t="str">
        <f t="shared" si="107"/>
        <v>6c</v>
      </c>
    </row>
    <row r="2204" spans="1:14" x14ac:dyDescent="0.3">
      <c r="A2204" s="1">
        <v>4419181253</v>
      </c>
      <c r="B2204" s="62" t="s">
        <v>324</v>
      </c>
      <c r="C2204" s="33">
        <v>441398401</v>
      </c>
      <c r="D2204" s="14" t="s">
        <v>3020</v>
      </c>
      <c r="E2204" s="22" t="s">
        <v>6302</v>
      </c>
      <c r="F2204" s="1" t="s">
        <v>3021</v>
      </c>
      <c r="G2204" s="1" t="s">
        <v>329</v>
      </c>
      <c r="H2204" s="20">
        <v>568</v>
      </c>
      <c r="I2204" s="1" t="s">
        <v>57</v>
      </c>
      <c r="J2204" s="14" t="s">
        <v>3022</v>
      </c>
      <c r="K2204" t="str">
        <f t="shared" si="105"/>
        <v>Relighting/relamping</v>
      </c>
      <c r="M2204" t="str">
        <f t="shared" si="106"/>
        <v>Blok Groen</v>
      </c>
      <c r="N2204" s="22" t="str">
        <f t="shared" si="107"/>
        <v>6c</v>
      </c>
    </row>
    <row r="2205" spans="1:14" x14ac:dyDescent="0.3">
      <c r="A2205" s="1">
        <v>4419181253</v>
      </c>
      <c r="B2205" s="62" t="s">
        <v>324</v>
      </c>
      <c r="C2205" s="33">
        <v>441398401</v>
      </c>
      <c r="D2205" s="14" t="s">
        <v>3004</v>
      </c>
      <c r="E2205" s="22" t="s">
        <v>6302</v>
      </c>
      <c r="F2205" s="1" t="s">
        <v>3005</v>
      </c>
      <c r="G2205" s="1" t="s">
        <v>329</v>
      </c>
      <c r="H2205" s="20">
        <v>3720</v>
      </c>
      <c r="I2205" s="1" t="s">
        <v>57</v>
      </c>
      <c r="J2205" s="14" t="s">
        <v>3006</v>
      </c>
      <c r="K2205" t="str">
        <f t="shared" si="105"/>
        <v>Relighting/relamping</v>
      </c>
      <c r="M2205" t="str">
        <f t="shared" si="106"/>
        <v>Blok Paars</v>
      </c>
      <c r="N2205" s="22" t="str">
        <f t="shared" si="107"/>
        <v>6c</v>
      </c>
    </row>
    <row r="2206" spans="1:14" x14ac:dyDescent="0.3">
      <c r="A2206" s="1">
        <v>4419181253</v>
      </c>
      <c r="B2206" s="62" t="s">
        <v>324</v>
      </c>
      <c r="C2206" s="33">
        <v>441398401</v>
      </c>
      <c r="D2206" s="14" t="s">
        <v>3004</v>
      </c>
      <c r="E2206" s="22" t="s">
        <v>6302</v>
      </c>
      <c r="F2206" s="1" t="s">
        <v>3005</v>
      </c>
      <c r="G2206" s="1" t="s">
        <v>329</v>
      </c>
      <c r="H2206" s="20">
        <v>1207</v>
      </c>
      <c r="I2206" s="1" t="s">
        <v>57</v>
      </c>
      <c r="J2206" s="14" t="s">
        <v>3017</v>
      </c>
      <c r="K2206" t="str">
        <f t="shared" si="105"/>
        <v>Relighting/relamping</v>
      </c>
      <c r="M2206" t="str">
        <f t="shared" si="106"/>
        <v>Blok Paars</v>
      </c>
      <c r="N2206" s="22" t="str">
        <f t="shared" si="107"/>
        <v>6c</v>
      </c>
    </row>
    <row r="2207" spans="1:14" x14ac:dyDescent="0.3">
      <c r="A2207" s="1">
        <v>4419181253</v>
      </c>
      <c r="B2207" s="62" t="s">
        <v>324</v>
      </c>
      <c r="C2207" s="33">
        <v>441398401</v>
      </c>
      <c r="D2207" s="14" t="s">
        <v>3010</v>
      </c>
      <c r="E2207" s="22" t="s">
        <v>6302</v>
      </c>
      <c r="F2207" s="1" t="s">
        <v>3011</v>
      </c>
      <c r="G2207" s="1" t="s">
        <v>329</v>
      </c>
      <c r="H2207" s="20">
        <v>2448</v>
      </c>
      <c r="I2207" s="1" t="s">
        <v>57</v>
      </c>
      <c r="J2207" s="14" t="s">
        <v>3012</v>
      </c>
      <c r="K2207" t="str">
        <f t="shared" si="105"/>
        <v>Relighting/relamping</v>
      </c>
      <c r="M2207" t="str">
        <f t="shared" si="106"/>
        <v>Blok Rood</v>
      </c>
      <c r="N2207" s="22" t="str">
        <f t="shared" si="107"/>
        <v>6c</v>
      </c>
    </row>
    <row r="2208" spans="1:14" x14ac:dyDescent="0.3">
      <c r="A2208" s="1">
        <v>4419181253</v>
      </c>
      <c r="B2208" s="62" t="s">
        <v>324</v>
      </c>
      <c r="C2208" s="33">
        <v>441398401</v>
      </c>
      <c r="D2208" s="14" t="s">
        <v>3010</v>
      </c>
      <c r="E2208" s="22" t="s">
        <v>6302</v>
      </c>
      <c r="F2208" s="1" t="s">
        <v>3011</v>
      </c>
      <c r="G2208" s="1" t="s">
        <v>329</v>
      </c>
      <c r="H2208" s="20">
        <v>653</v>
      </c>
      <c r="I2208" s="1" t="s">
        <v>57</v>
      </c>
      <c r="J2208" s="14" t="s">
        <v>3019</v>
      </c>
      <c r="K2208" t="str">
        <f t="shared" si="105"/>
        <v>Relighting/relamping</v>
      </c>
      <c r="M2208" t="str">
        <f t="shared" si="106"/>
        <v>Blok Rood</v>
      </c>
      <c r="N2208" s="22" t="str">
        <f t="shared" si="107"/>
        <v>6c</v>
      </c>
    </row>
    <row r="2209" spans="1:14" x14ac:dyDescent="0.3">
      <c r="A2209" s="1">
        <v>4419181253</v>
      </c>
      <c r="B2209" s="62" t="s">
        <v>324</v>
      </c>
      <c r="C2209" s="33">
        <v>441398401</v>
      </c>
      <c r="D2209" s="14" t="s">
        <v>3001</v>
      </c>
      <c r="E2209" s="22" t="s">
        <v>6302</v>
      </c>
      <c r="F2209" s="1" t="s">
        <v>3002</v>
      </c>
      <c r="G2209" s="1" t="s">
        <v>329</v>
      </c>
      <c r="H2209" s="20">
        <v>5357</v>
      </c>
      <c r="I2209" s="1" t="s">
        <v>57</v>
      </c>
      <c r="J2209" s="14" t="s">
        <v>3003</v>
      </c>
      <c r="K2209" t="str">
        <f t="shared" si="105"/>
        <v>Relighting/relamping</v>
      </c>
      <c r="M2209" t="str">
        <f t="shared" si="106"/>
        <v>Blok wit</v>
      </c>
      <c r="N2209" s="22" t="str">
        <f t="shared" si="107"/>
        <v>6c</v>
      </c>
    </row>
    <row r="2210" spans="1:14" x14ac:dyDescent="0.3">
      <c r="A2210" s="1">
        <v>4419188166</v>
      </c>
      <c r="B2210" s="62">
        <v>1</v>
      </c>
      <c r="C2210" s="33">
        <v>441399092</v>
      </c>
      <c r="D2210" s="21" t="s">
        <v>3142</v>
      </c>
      <c r="E2210" s="22" t="s">
        <v>6303</v>
      </c>
      <c r="F2210" s="1" t="s">
        <v>3143</v>
      </c>
      <c r="G2210" s="1" t="s">
        <v>210</v>
      </c>
      <c r="H2210" s="45">
        <v>69000</v>
      </c>
      <c r="I2210" s="1" t="s">
        <v>23</v>
      </c>
      <c r="J2210" s="14" t="s">
        <v>3144</v>
      </c>
      <c r="K2210" t="str">
        <f t="shared" si="105"/>
        <v>Stookplaatsrenovatie</v>
      </c>
      <c r="M2210" t="str">
        <f t="shared" si="106"/>
        <v>De Branding WAAK Heirweg</v>
      </c>
      <c r="N2210" s="22">
        <f t="shared" si="107"/>
        <v>1</v>
      </c>
    </row>
    <row r="2211" spans="1:14" x14ac:dyDescent="0.3">
      <c r="A2211" s="1">
        <v>4419188166</v>
      </c>
      <c r="B2211" s="62">
        <v>1</v>
      </c>
      <c r="C2211" s="33">
        <v>441399092</v>
      </c>
      <c r="D2211" s="21" t="s">
        <v>3142</v>
      </c>
      <c r="E2211" s="22" t="s">
        <v>6303</v>
      </c>
      <c r="F2211" s="1" t="s">
        <v>3143</v>
      </c>
      <c r="G2211" s="1" t="s">
        <v>195</v>
      </c>
      <c r="H2211" s="45">
        <v>59940</v>
      </c>
      <c r="I2211" s="1" t="s">
        <v>23</v>
      </c>
      <c r="J2211" s="14" t="s">
        <v>3145</v>
      </c>
      <c r="K2211" t="str">
        <f t="shared" si="105"/>
        <v>Dakisolatie</v>
      </c>
      <c r="M2211" t="str">
        <f t="shared" si="106"/>
        <v>De Branding WAAK Heirweg</v>
      </c>
      <c r="N2211" s="22">
        <f t="shared" si="107"/>
        <v>1</v>
      </c>
    </row>
    <row r="2212" spans="1:14" x14ac:dyDescent="0.3">
      <c r="A2212" s="1">
        <v>4419188166</v>
      </c>
      <c r="B2212" s="62">
        <v>1</v>
      </c>
      <c r="C2212" s="33">
        <v>441399092</v>
      </c>
      <c r="D2212" s="21" t="s">
        <v>3142</v>
      </c>
      <c r="E2212" s="22" t="s">
        <v>6303</v>
      </c>
      <c r="F2212" s="1" t="s">
        <v>3143</v>
      </c>
      <c r="G2212" s="1" t="s">
        <v>88</v>
      </c>
      <c r="H2212" s="45">
        <v>5440</v>
      </c>
      <c r="I2212" s="1" t="s">
        <v>23</v>
      </c>
      <c r="J2212" s="14" t="s">
        <v>3153</v>
      </c>
      <c r="K2212" t="str">
        <f t="shared" si="105"/>
        <v>Vervangen pompen</v>
      </c>
      <c r="M2212" t="str">
        <f t="shared" si="106"/>
        <v>De Branding WAAK Heirweg</v>
      </c>
      <c r="N2212" s="22">
        <f t="shared" si="107"/>
        <v>1</v>
      </c>
    </row>
    <row r="2213" spans="1:14" x14ac:dyDescent="0.3">
      <c r="A2213" s="1">
        <v>4419188166</v>
      </c>
      <c r="B2213" s="62">
        <v>1</v>
      </c>
      <c r="C2213" s="33">
        <v>441399092</v>
      </c>
      <c r="D2213" s="21" t="s">
        <v>3150</v>
      </c>
      <c r="E2213" s="22" t="s">
        <v>6303</v>
      </c>
      <c r="F2213" s="1" t="s">
        <v>3048</v>
      </c>
      <c r="G2213" s="1" t="s">
        <v>327</v>
      </c>
      <c r="H2213" s="45">
        <v>40101</v>
      </c>
      <c r="I2213" s="1" t="s">
        <v>23</v>
      </c>
      <c r="J2213" s="14" t="s">
        <v>3151</v>
      </c>
      <c r="K2213" t="str">
        <f t="shared" si="105"/>
        <v>Regeltechn. verwarming</v>
      </c>
      <c r="M2213" t="str">
        <f t="shared" si="106"/>
        <v>De Branding WAAK Leeuw Van Vlaanderenlaan</v>
      </c>
      <c r="N2213" s="22">
        <f t="shared" si="107"/>
        <v>1</v>
      </c>
    </row>
    <row r="2214" spans="1:14" x14ac:dyDescent="0.3">
      <c r="A2214" s="1">
        <v>4419188166</v>
      </c>
      <c r="B2214" s="62">
        <v>1</v>
      </c>
      <c r="C2214" s="33">
        <v>441399092</v>
      </c>
      <c r="D2214" s="21" t="s">
        <v>3150</v>
      </c>
      <c r="E2214" s="22" t="s">
        <v>6303</v>
      </c>
      <c r="F2214" s="1" t="s">
        <v>3048</v>
      </c>
      <c r="G2214" s="1" t="s">
        <v>195</v>
      </c>
      <c r="H2214" s="45">
        <v>3882</v>
      </c>
      <c r="I2214" s="1" t="s">
        <v>23</v>
      </c>
      <c r="J2214" s="14" t="s">
        <v>3154</v>
      </c>
      <c r="K2214" t="str">
        <f t="shared" si="105"/>
        <v>Dakisolatie</v>
      </c>
      <c r="M2214" t="str">
        <f t="shared" si="106"/>
        <v>De Branding WAAK Leeuw Van Vlaanderenlaan</v>
      </c>
      <c r="N2214" s="22">
        <f t="shared" si="107"/>
        <v>1</v>
      </c>
    </row>
    <row r="2215" spans="1:14" x14ac:dyDescent="0.3">
      <c r="A2215" s="1">
        <v>4419188166</v>
      </c>
      <c r="B2215" s="62">
        <v>1</v>
      </c>
      <c r="C2215" s="33">
        <v>441399092</v>
      </c>
      <c r="D2215" s="21" t="s">
        <v>3146</v>
      </c>
      <c r="E2215" s="22" t="s">
        <v>6303</v>
      </c>
      <c r="F2215" s="1" t="s">
        <v>3147</v>
      </c>
      <c r="G2215" s="1" t="s">
        <v>195</v>
      </c>
      <c r="H2215" s="45">
        <v>49830</v>
      </c>
      <c r="I2215" s="1" t="s">
        <v>23</v>
      </c>
      <c r="J2215" s="14" t="s">
        <v>3148</v>
      </c>
      <c r="K2215" t="str">
        <f t="shared" si="105"/>
        <v>Dakisolatie</v>
      </c>
      <c r="M2215" t="str">
        <f t="shared" si="106"/>
        <v>De branding WAAK Ringlaan</v>
      </c>
      <c r="N2215" s="22">
        <f t="shared" si="107"/>
        <v>1</v>
      </c>
    </row>
    <row r="2216" spans="1:14" x14ac:dyDescent="0.3">
      <c r="A2216" s="1">
        <v>4419188166</v>
      </c>
      <c r="B2216" s="62">
        <v>1</v>
      </c>
      <c r="C2216" s="33">
        <v>441399092</v>
      </c>
      <c r="D2216" s="21" t="s">
        <v>3146</v>
      </c>
      <c r="E2216" s="22" t="s">
        <v>6303</v>
      </c>
      <c r="F2216" s="1" t="s">
        <v>3147</v>
      </c>
      <c r="G2216" s="1" t="s">
        <v>210</v>
      </c>
      <c r="H2216" s="45">
        <v>45000</v>
      </c>
      <c r="I2216" s="1" t="s">
        <v>23</v>
      </c>
      <c r="J2216" s="14" t="s">
        <v>3149</v>
      </c>
      <c r="K2216" t="str">
        <f t="shared" si="105"/>
        <v>Stookplaatsrenovatie</v>
      </c>
      <c r="M2216" t="str">
        <f t="shared" si="106"/>
        <v>De branding WAAK Ringlaan</v>
      </c>
      <c r="N2216" s="22">
        <f t="shared" si="107"/>
        <v>1</v>
      </c>
    </row>
    <row r="2217" spans="1:14" x14ac:dyDescent="0.3">
      <c r="A2217" s="1">
        <v>4419188166</v>
      </c>
      <c r="B2217" s="62">
        <v>1</v>
      </c>
      <c r="C2217" s="33">
        <v>441399092</v>
      </c>
      <c r="D2217" s="21" t="s">
        <v>3146</v>
      </c>
      <c r="E2217" s="22" t="s">
        <v>6303</v>
      </c>
      <c r="F2217" s="1" t="s">
        <v>3147</v>
      </c>
      <c r="G2217" s="1" t="s">
        <v>376</v>
      </c>
      <c r="H2217" s="45">
        <v>11844</v>
      </c>
      <c r="I2217" s="1" t="s">
        <v>23</v>
      </c>
      <c r="J2217" s="14" t="s">
        <v>3152</v>
      </c>
      <c r="K2217" t="str">
        <f t="shared" si="105"/>
        <v>Overige opwekking</v>
      </c>
      <c r="M2217" t="str">
        <f t="shared" si="106"/>
        <v>De branding WAAK Ringlaan</v>
      </c>
      <c r="N2217" s="22">
        <f t="shared" si="107"/>
        <v>1</v>
      </c>
    </row>
    <row r="2218" spans="1:14" x14ac:dyDescent="0.3">
      <c r="A2218" s="1">
        <v>4419188166</v>
      </c>
      <c r="B2218" s="62">
        <v>1</v>
      </c>
      <c r="C2218" s="33">
        <v>441399092</v>
      </c>
      <c r="D2218" s="14" t="s">
        <v>3146</v>
      </c>
      <c r="E2218" s="22" t="s">
        <v>6303</v>
      </c>
      <c r="F2218" s="1" t="s">
        <v>3147</v>
      </c>
      <c r="G2218" s="1" t="s">
        <v>427</v>
      </c>
      <c r="H2218" s="20">
        <v>3382</v>
      </c>
      <c r="I2218" s="1" t="s">
        <v>23</v>
      </c>
      <c r="J2218" s="20" t="s">
        <v>3155</v>
      </c>
      <c r="K2218" t="str">
        <f t="shared" si="105"/>
        <v>Renovatie ventilatie</v>
      </c>
      <c r="M2218" t="str">
        <f t="shared" si="106"/>
        <v>De branding WAAK Ringlaan</v>
      </c>
      <c r="N2218" s="22">
        <f t="shared" si="107"/>
        <v>1</v>
      </c>
    </row>
    <row r="2219" spans="1:14" x14ac:dyDescent="0.3">
      <c r="A2219" s="1">
        <v>4419188166</v>
      </c>
      <c r="B2219" s="62">
        <v>7</v>
      </c>
      <c r="C2219" s="33">
        <v>441399092</v>
      </c>
      <c r="D2219" s="14" t="s">
        <v>3123</v>
      </c>
      <c r="E2219" s="22" t="s">
        <v>6303</v>
      </c>
      <c r="F2219" s="1" t="s">
        <v>3124</v>
      </c>
      <c r="G2219" s="1" t="s">
        <v>42</v>
      </c>
      <c r="H2219" s="20">
        <v>257</v>
      </c>
      <c r="I2219" s="1" t="s">
        <v>23</v>
      </c>
      <c r="J2219" s="14" t="s">
        <v>3125</v>
      </c>
      <c r="K2219" t="str">
        <f t="shared" si="105"/>
        <v>Isoleren pompen/kranen/hydraulica</v>
      </c>
      <c r="M2219" t="str">
        <f t="shared" si="106"/>
        <v>Bavikhoofsestraat 72 app 1</v>
      </c>
      <c r="N2219" s="22">
        <f t="shared" si="107"/>
        <v>7</v>
      </c>
    </row>
    <row r="2220" spans="1:14" x14ac:dyDescent="0.3">
      <c r="A2220" s="1">
        <v>4419188166</v>
      </c>
      <c r="B2220" s="62">
        <v>7</v>
      </c>
      <c r="C2220" s="33">
        <v>441399092</v>
      </c>
      <c r="D2220" s="14" t="s">
        <v>3123</v>
      </c>
      <c r="E2220" s="22" t="s">
        <v>6303</v>
      </c>
      <c r="F2220" s="1" t="s">
        <v>3124</v>
      </c>
      <c r="G2220" s="1" t="s">
        <v>148</v>
      </c>
      <c r="H2220" s="20">
        <v>143</v>
      </c>
      <c r="I2220" s="1" t="s">
        <v>23</v>
      </c>
      <c r="J2220" s="14" t="s">
        <v>3131</v>
      </c>
      <c r="K2220" t="str">
        <f t="shared" si="105"/>
        <v>Renovatie SWW</v>
      </c>
      <c r="M2220" t="str">
        <f t="shared" si="106"/>
        <v>Bavikhoofsestraat 72 app 1</v>
      </c>
      <c r="N2220" s="22">
        <f t="shared" si="107"/>
        <v>7</v>
      </c>
    </row>
    <row r="2221" spans="1:14" x14ac:dyDescent="0.3">
      <c r="A2221" s="1">
        <v>4419188166</v>
      </c>
      <c r="B2221" s="62">
        <v>7</v>
      </c>
      <c r="C2221" s="33">
        <v>441399092</v>
      </c>
      <c r="D2221" s="14" t="s">
        <v>3126</v>
      </c>
      <c r="E2221" s="22" t="s">
        <v>6303</v>
      </c>
      <c r="F2221" s="1" t="s">
        <v>3127</v>
      </c>
      <c r="G2221" s="1" t="s">
        <v>42</v>
      </c>
      <c r="H2221" s="20">
        <v>257</v>
      </c>
      <c r="I2221" s="1" t="s">
        <v>23</v>
      </c>
      <c r="J2221" s="14" t="s">
        <v>3128</v>
      </c>
      <c r="K2221" t="str">
        <f t="shared" si="105"/>
        <v>Isoleren pompen/kranen/hydraulica</v>
      </c>
      <c r="M2221" t="str">
        <f t="shared" si="106"/>
        <v>Bavikhoofsestraat 72 app 2</v>
      </c>
      <c r="N2221" s="22">
        <f t="shared" si="107"/>
        <v>7</v>
      </c>
    </row>
    <row r="2222" spans="1:14" x14ac:dyDescent="0.3">
      <c r="A2222" s="1">
        <v>4419188166</v>
      </c>
      <c r="B2222" s="62">
        <v>7</v>
      </c>
      <c r="C2222" s="33">
        <v>441399092</v>
      </c>
      <c r="D2222" s="14" t="s">
        <v>3126</v>
      </c>
      <c r="E2222" s="22" t="s">
        <v>6303</v>
      </c>
      <c r="F2222" s="1" t="s">
        <v>3127</v>
      </c>
      <c r="G2222" s="1" t="s">
        <v>148</v>
      </c>
      <c r="H2222" s="20">
        <v>142</v>
      </c>
      <c r="I2222" s="1" t="s">
        <v>23</v>
      </c>
      <c r="J2222" s="14" t="s">
        <v>3132</v>
      </c>
      <c r="K2222" t="str">
        <f t="shared" si="105"/>
        <v>Renovatie SWW</v>
      </c>
      <c r="M2222" t="str">
        <f t="shared" si="106"/>
        <v>Bavikhoofsestraat 72 app 2</v>
      </c>
      <c r="N2222" s="22">
        <f t="shared" si="107"/>
        <v>7</v>
      </c>
    </row>
    <row r="2223" spans="1:14" x14ac:dyDescent="0.3">
      <c r="A2223" s="1">
        <v>4419188166</v>
      </c>
      <c r="B2223" s="62">
        <v>7</v>
      </c>
      <c r="C2223" s="33">
        <v>441399092</v>
      </c>
      <c r="D2223" s="14" t="s">
        <v>3089</v>
      </c>
      <c r="E2223" s="22" t="s">
        <v>6303</v>
      </c>
      <c r="F2223" s="1" t="s">
        <v>3090</v>
      </c>
      <c r="G2223" s="1" t="s">
        <v>144</v>
      </c>
      <c r="H2223" s="20">
        <v>2820</v>
      </c>
      <c r="I2223" s="1" t="s">
        <v>23</v>
      </c>
      <c r="J2223" s="14" t="s">
        <v>3091</v>
      </c>
      <c r="K2223" t="str">
        <f t="shared" si="105"/>
        <v>Regeltechn.ventilatie</v>
      </c>
      <c r="M2223" t="str">
        <f t="shared" si="106"/>
        <v>Bavikhoofsestraat 72 Ateliers hout en klei</v>
      </c>
      <c r="N2223" s="22">
        <f t="shared" si="107"/>
        <v>7</v>
      </c>
    </row>
    <row r="2224" spans="1:14" x14ac:dyDescent="0.3">
      <c r="A2224" s="1">
        <v>4419188166</v>
      </c>
      <c r="B2224" s="62">
        <v>7</v>
      </c>
      <c r="C2224" s="33">
        <v>441399092</v>
      </c>
      <c r="D2224" s="14" t="s">
        <v>3089</v>
      </c>
      <c r="E2224" s="22" t="s">
        <v>6303</v>
      </c>
      <c r="F2224" s="1" t="s">
        <v>3090</v>
      </c>
      <c r="G2224" s="1" t="s">
        <v>148</v>
      </c>
      <c r="H2224" s="20">
        <v>283</v>
      </c>
      <c r="I2224" s="1" t="s">
        <v>23</v>
      </c>
      <c r="J2224" s="14" t="s">
        <v>3121</v>
      </c>
      <c r="K2224" t="str">
        <f t="shared" si="105"/>
        <v>Renovatie SWW</v>
      </c>
      <c r="M2224" t="str">
        <f t="shared" si="106"/>
        <v>Bavikhoofsestraat 72 Ateliers hout en klei</v>
      </c>
      <c r="N2224" s="22">
        <f t="shared" si="107"/>
        <v>7</v>
      </c>
    </row>
    <row r="2225" spans="1:14" x14ac:dyDescent="0.3">
      <c r="A2225" s="1">
        <v>4419188166</v>
      </c>
      <c r="B2225" s="62">
        <v>7</v>
      </c>
      <c r="C2225" s="33">
        <v>441399092</v>
      </c>
      <c r="D2225" s="14" t="s">
        <v>3089</v>
      </c>
      <c r="E2225" s="22" t="s">
        <v>6303</v>
      </c>
      <c r="F2225" s="1" t="s">
        <v>3090</v>
      </c>
      <c r="G2225" s="1" t="s">
        <v>42</v>
      </c>
      <c r="H2225" s="20">
        <v>245</v>
      </c>
      <c r="I2225" s="1" t="s">
        <v>23</v>
      </c>
      <c r="J2225" s="14" t="s">
        <v>3129</v>
      </c>
      <c r="K2225" t="str">
        <f t="shared" si="105"/>
        <v>Isoleren pompen/kranen/hydraulica</v>
      </c>
      <c r="M2225" t="str">
        <f t="shared" si="106"/>
        <v>Bavikhoofsestraat 72 Ateliers hout en klei</v>
      </c>
      <c r="N2225" s="22">
        <f t="shared" si="107"/>
        <v>7</v>
      </c>
    </row>
    <row r="2226" spans="1:14" x14ac:dyDescent="0.3">
      <c r="A2226" s="1">
        <v>4419188166</v>
      </c>
      <c r="B2226" s="62">
        <v>7</v>
      </c>
      <c r="C2226" s="33">
        <v>441399092</v>
      </c>
      <c r="D2226" s="14" t="s">
        <v>3134</v>
      </c>
      <c r="E2226" s="22" t="s">
        <v>6303</v>
      </c>
      <c r="F2226" s="1" t="s">
        <v>3135</v>
      </c>
      <c r="G2226" s="1" t="s">
        <v>42</v>
      </c>
      <c r="H2226" s="20">
        <v>93</v>
      </c>
      <c r="I2226" s="1" t="s">
        <v>23</v>
      </c>
      <c r="J2226" s="14" t="s">
        <v>3136</v>
      </c>
      <c r="K2226" t="str">
        <f t="shared" si="105"/>
        <v>Isoleren pompen/kranen/hydraulica</v>
      </c>
      <c r="M2226" t="str">
        <f t="shared" si="106"/>
        <v>Bremlaan 4</v>
      </c>
      <c r="N2226" s="22">
        <f t="shared" si="107"/>
        <v>7</v>
      </c>
    </row>
    <row r="2227" spans="1:14" x14ac:dyDescent="0.3">
      <c r="A2227" s="1">
        <v>4419188166</v>
      </c>
      <c r="B2227" s="62">
        <v>7</v>
      </c>
      <c r="C2227" s="33">
        <v>441399092</v>
      </c>
      <c r="D2227" s="14" t="s">
        <v>3082</v>
      </c>
      <c r="E2227" s="22" t="s">
        <v>6303</v>
      </c>
      <c r="F2227" s="1" t="s">
        <v>3083</v>
      </c>
      <c r="G2227" s="1" t="s">
        <v>56</v>
      </c>
      <c r="H2227" s="20">
        <v>3600</v>
      </c>
      <c r="I2227" s="1" t="s">
        <v>23</v>
      </c>
      <c r="J2227" s="14" t="s">
        <v>3084</v>
      </c>
      <c r="K2227" t="str">
        <f t="shared" si="105"/>
        <v>Overige</v>
      </c>
      <c r="M2227" t="str">
        <f t="shared" si="106"/>
        <v>G. Debaetsstraat 4</v>
      </c>
      <c r="N2227" s="22">
        <f t="shared" si="107"/>
        <v>7</v>
      </c>
    </row>
    <row r="2228" spans="1:14" x14ac:dyDescent="0.3">
      <c r="A2228" s="1">
        <v>4419188166</v>
      </c>
      <c r="B2228" s="62">
        <v>7</v>
      </c>
      <c r="C2228" s="33">
        <v>441399092</v>
      </c>
      <c r="D2228" s="14" t="s">
        <v>3082</v>
      </c>
      <c r="E2228" s="22" t="s">
        <v>6303</v>
      </c>
      <c r="F2228" s="1" t="s">
        <v>3083</v>
      </c>
      <c r="G2228" s="1" t="s">
        <v>109</v>
      </c>
      <c r="H2228" s="20">
        <v>1393</v>
      </c>
      <c r="I2228" s="1" t="s">
        <v>23</v>
      </c>
      <c r="J2228" s="14" t="s">
        <v>3108</v>
      </c>
      <c r="K2228" t="str">
        <f t="shared" si="105"/>
        <v>Zonneboiler</v>
      </c>
      <c r="M2228" t="str">
        <f t="shared" si="106"/>
        <v>G. Debaetsstraat 4</v>
      </c>
      <c r="N2228" s="22">
        <f t="shared" si="107"/>
        <v>7</v>
      </c>
    </row>
    <row r="2229" spans="1:14" x14ac:dyDescent="0.3">
      <c r="A2229" s="1">
        <v>4419188166</v>
      </c>
      <c r="B2229" s="62">
        <v>7</v>
      </c>
      <c r="C2229" s="33">
        <v>441399092</v>
      </c>
      <c r="D2229" s="14" t="s">
        <v>3082</v>
      </c>
      <c r="E2229" s="22" t="s">
        <v>6303</v>
      </c>
      <c r="F2229" s="1" t="s">
        <v>3083</v>
      </c>
      <c r="G2229" s="1" t="s">
        <v>77</v>
      </c>
      <c r="H2229" s="20">
        <v>62</v>
      </c>
      <c r="I2229" s="1" t="s">
        <v>23</v>
      </c>
      <c r="J2229" s="14" t="s">
        <v>3138</v>
      </c>
      <c r="K2229" t="str">
        <f t="shared" si="105"/>
        <v>Isoleren leidingen</v>
      </c>
      <c r="M2229" t="str">
        <f t="shared" si="106"/>
        <v>G. Debaetsstraat 4</v>
      </c>
      <c r="N2229" s="22">
        <f t="shared" si="107"/>
        <v>7</v>
      </c>
    </row>
    <row r="2230" spans="1:14" x14ac:dyDescent="0.3">
      <c r="A2230" s="1">
        <v>4419188166</v>
      </c>
      <c r="B2230" s="62">
        <v>7</v>
      </c>
      <c r="C2230" s="33">
        <v>441399092</v>
      </c>
      <c r="D2230" s="14" t="s">
        <v>3085</v>
      </c>
      <c r="E2230" s="22" t="s">
        <v>6303</v>
      </c>
      <c r="F2230" s="1" t="s">
        <v>3086</v>
      </c>
      <c r="G2230" s="1" t="s">
        <v>56</v>
      </c>
      <c r="H2230" s="20">
        <v>3600</v>
      </c>
      <c r="I2230" s="1" t="s">
        <v>23</v>
      </c>
      <c r="J2230" s="14" t="s">
        <v>3087</v>
      </c>
      <c r="K2230" t="str">
        <f t="shared" si="105"/>
        <v>Overige</v>
      </c>
      <c r="M2230" t="str">
        <f t="shared" si="106"/>
        <v>G. Debaetsstraat 5</v>
      </c>
      <c r="N2230" s="22">
        <f t="shared" si="107"/>
        <v>7</v>
      </c>
    </row>
    <row r="2231" spans="1:14" x14ac:dyDescent="0.3">
      <c r="A2231" s="1">
        <v>4419188166</v>
      </c>
      <c r="B2231" s="62">
        <v>7</v>
      </c>
      <c r="C2231" s="33">
        <v>441399092</v>
      </c>
      <c r="D2231" s="14" t="s">
        <v>3085</v>
      </c>
      <c r="E2231" s="22" t="s">
        <v>6303</v>
      </c>
      <c r="F2231" s="1" t="s">
        <v>3086</v>
      </c>
      <c r="G2231" s="1" t="s">
        <v>109</v>
      </c>
      <c r="H2231" s="20">
        <v>1845</v>
      </c>
      <c r="I2231" s="1" t="s">
        <v>23</v>
      </c>
      <c r="J2231" s="14" t="s">
        <v>3106</v>
      </c>
      <c r="K2231" t="str">
        <f t="shared" si="105"/>
        <v>Zonneboiler</v>
      </c>
      <c r="M2231" t="str">
        <f t="shared" si="106"/>
        <v>G. Debaetsstraat 5</v>
      </c>
      <c r="N2231" s="22">
        <f t="shared" si="107"/>
        <v>7</v>
      </c>
    </row>
    <row r="2232" spans="1:14" x14ac:dyDescent="0.3">
      <c r="A2232" s="1">
        <v>4419188166</v>
      </c>
      <c r="B2232" s="62">
        <v>7</v>
      </c>
      <c r="C2232" s="33">
        <v>441399092</v>
      </c>
      <c r="D2232" s="14" t="s">
        <v>3085</v>
      </c>
      <c r="E2232" s="22" t="s">
        <v>6303</v>
      </c>
      <c r="F2232" s="1" t="s">
        <v>3086</v>
      </c>
      <c r="G2232" s="1" t="s">
        <v>77</v>
      </c>
      <c r="H2232" s="20">
        <v>90</v>
      </c>
      <c r="I2232" s="1" t="s">
        <v>23</v>
      </c>
      <c r="J2232" s="14" t="s">
        <v>3137</v>
      </c>
      <c r="K2232" t="str">
        <f t="shared" si="105"/>
        <v>Isoleren leidingen</v>
      </c>
      <c r="M2232" t="str">
        <f t="shared" si="106"/>
        <v>G. Debaetsstraat 5</v>
      </c>
      <c r="N2232" s="22">
        <f t="shared" si="107"/>
        <v>7</v>
      </c>
    </row>
    <row r="2233" spans="1:14" x14ac:dyDescent="0.3">
      <c r="A2233" s="1">
        <v>4419188166</v>
      </c>
      <c r="B2233" s="62">
        <v>7</v>
      </c>
      <c r="C2233" s="33">
        <v>441399092</v>
      </c>
      <c r="D2233" s="14" t="s">
        <v>3050</v>
      </c>
      <c r="E2233" s="22" t="s">
        <v>6303</v>
      </c>
      <c r="F2233" s="1" t="s">
        <v>3051</v>
      </c>
      <c r="G2233" s="1" t="s">
        <v>192</v>
      </c>
      <c r="H2233" s="20">
        <v>17100</v>
      </c>
      <c r="I2233" s="1" t="s">
        <v>23</v>
      </c>
      <c r="J2233" s="14" t="s">
        <v>3052</v>
      </c>
      <c r="K2233" t="str">
        <f t="shared" si="105"/>
        <v>Buitengevel</v>
      </c>
      <c r="M2233" t="str">
        <f t="shared" si="106"/>
        <v>Heirweg 190</v>
      </c>
      <c r="N2233" s="22">
        <f t="shared" si="107"/>
        <v>7</v>
      </c>
    </row>
    <row r="2234" spans="1:14" x14ac:dyDescent="0.3">
      <c r="A2234" s="1">
        <v>4419188166</v>
      </c>
      <c r="B2234" s="62">
        <v>7</v>
      </c>
      <c r="C2234" s="33">
        <v>441399092</v>
      </c>
      <c r="D2234" s="14" t="s">
        <v>3050</v>
      </c>
      <c r="E2234" s="22" t="s">
        <v>6303</v>
      </c>
      <c r="F2234" s="1" t="s">
        <v>3051</v>
      </c>
      <c r="G2234" s="1" t="s">
        <v>56</v>
      </c>
      <c r="H2234" s="20">
        <v>97</v>
      </c>
      <c r="I2234" s="1" t="s">
        <v>23</v>
      </c>
      <c r="J2234" s="14" t="s">
        <v>3133</v>
      </c>
      <c r="K2234" t="str">
        <f t="shared" si="105"/>
        <v>Overige</v>
      </c>
      <c r="M2234" t="str">
        <f t="shared" si="106"/>
        <v>Heirweg 190</v>
      </c>
      <c r="N2234" s="22">
        <f t="shared" si="107"/>
        <v>7</v>
      </c>
    </row>
    <row r="2235" spans="1:14" x14ac:dyDescent="0.3">
      <c r="A2235" s="1">
        <v>4419188166</v>
      </c>
      <c r="B2235" s="62">
        <v>7</v>
      </c>
      <c r="C2235" s="33">
        <v>441399092</v>
      </c>
      <c r="D2235" s="14" t="s">
        <v>3059</v>
      </c>
      <c r="E2235" s="22" t="s">
        <v>6303</v>
      </c>
      <c r="F2235" s="1" t="s">
        <v>3060</v>
      </c>
      <c r="G2235" s="1" t="s">
        <v>62</v>
      </c>
      <c r="H2235" s="20">
        <v>7200</v>
      </c>
      <c r="I2235" s="1" t="s">
        <v>23</v>
      </c>
      <c r="J2235" s="14" t="s">
        <v>3061</v>
      </c>
      <c r="K2235" t="str">
        <f t="shared" ref="K2235:K2298" si="108">G2235</f>
        <v>Muurisolatie</v>
      </c>
      <c r="M2235" t="str">
        <f t="shared" ref="M2235:M2298" si="109">F2235</f>
        <v>Heirweg 196</v>
      </c>
      <c r="N2235" s="22">
        <f t="shared" ref="N2235:N2298" si="110">B2235</f>
        <v>7</v>
      </c>
    </row>
    <row r="2236" spans="1:14" x14ac:dyDescent="0.3">
      <c r="A2236" s="1">
        <v>4419188166</v>
      </c>
      <c r="B2236" s="62">
        <v>7</v>
      </c>
      <c r="C2236" s="33">
        <v>441399092</v>
      </c>
      <c r="D2236" s="14" t="s">
        <v>3059</v>
      </c>
      <c r="E2236" s="22" t="s">
        <v>6303</v>
      </c>
      <c r="F2236" s="1" t="s">
        <v>3060</v>
      </c>
      <c r="G2236" s="1" t="s">
        <v>195</v>
      </c>
      <c r="H2236" s="20">
        <v>3600</v>
      </c>
      <c r="I2236" s="1" t="s">
        <v>23</v>
      </c>
      <c r="J2236" s="14" t="s">
        <v>3081</v>
      </c>
      <c r="K2236" t="str">
        <f t="shared" si="108"/>
        <v>Dakisolatie</v>
      </c>
      <c r="M2236" t="str">
        <f t="shared" si="109"/>
        <v>Heirweg 196</v>
      </c>
      <c r="N2236" s="22">
        <f t="shared" si="110"/>
        <v>7</v>
      </c>
    </row>
    <row r="2237" spans="1:14" x14ac:dyDescent="0.3">
      <c r="A2237" s="1">
        <v>4419188166</v>
      </c>
      <c r="B2237" s="62">
        <v>7</v>
      </c>
      <c r="C2237" s="33">
        <v>441399092</v>
      </c>
      <c r="D2237" s="14" t="s">
        <v>3059</v>
      </c>
      <c r="E2237" s="22" t="s">
        <v>6303</v>
      </c>
      <c r="F2237" s="1" t="s">
        <v>3060</v>
      </c>
      <c r="G2237" s="1" t="s">
        <v>109</v>
      </c>
      <c r="H2237" s="20">
        <v>1860</v>
      </c>
      <c r="I2237" s="1" t="s">
        <v>23</v>
      </c>
      <c r="J2237" s="14" t="s">
        <v>3103</v>
      </c>
      <c r="K2237" t="str">
        <f t="shared" si="108"/>
        <v>Zonneboiler</v>
      </c>
      <c r="M2237" t="str">
        <f t="shared" si="109"/>
        <v>Heirweg 196</v>
      </c>
      <c r="N2237" s="22">
        <f t="shared" si="110"/>
        <v>7</v>
      </c>
    </row>
    <row r="2238" spans="1:14" x14ac:dyDescent="0.3">
      <c r="A2238" s="1">
        <v>4419188166</v>
      </c>
      <c r="B2238" s="62">
        <v>7</v>
      </c>
      <c r="C2238" s="33">
        <v>441399092</v>
      </c>
      <c r="D2238" s="14" t="s">
        <v>3059</v>
      </c>
      <c r="E2238" s="22" t="s">
        <v>6303</v>
      </c>
      <c r="F2238" s="1" t="s">
        <v>3060</v>
      </c>
      <c r="G2238" s="1" t="s">
        <v>62</v>
      </c>
      <c r="H2238" s="20">
        <v>1680</v>
      </c>
      <c r="I2238" s="1" t="s">
        <v>23</v>
      </c>
      <c r="J2238" s="14" t="s">
        <v>3107</v>
      </c>
      <c r="K2238" t="str">
        <f t="shared" si="108"/>
        <v>Muurisolatie</v>
      </c>
      <c r="M2238" t="str">
        <f t="shared" si="109"/>
        <v>Heirweg 196</v>
      </c>
      <c r="N2238" s="22">
        <f t="shared" si="110"/>
        <v>7</v>
      </c>
    </row>
    <row r="2239" spans="1:14" x14ac:dyDescent="0.3">
      <c r="A2239" s="1">
        <v>4419188166</v>
      </c>
      <c r="B2239" s="62">
        <v>7</v>
      </c>
      <c r="C2239" s="33">
        <v>441399092</v>
      </c>
      <c r="D2239" s="14" t="s">
        <v>3059</v>
      </c>
      <c r="E2239" s="22" t="s">
        <v>6303</v>
      </c>
      <c r="F2239" s="1" t="s">
        <v>3060</v>
      </c>
      <c r="G2239" s="1" t="s">
        <v>77</v>
      </c>
      <c r="H2239" s="20">
        <v>44</v>
      </c>
      <c r="I2239" s="1" t="s">
        <v>23</v>
      </c>
      <c r="J2239" s="14" t="s">
        <v>3140</v>
      </c>
      <c r="K2239" t="str">
        <f t="shared" si="108"/>
        <v>Isoleren leidingen</v>
      </c>
      <c r="M2239" t="str">
        <f t="shared" si="109"/>
        <v>Heirweg 196</v>
      </c>
      <c r="N2239" s="22">
        <f t="shared" si="110"/>
        <v>7</v>
      </c>
    </row>
    <row r="2240" spans="1:14" x14ac:dyDescent="0.3">
      <c r="A2240" s="1">
        <v>4419188166</v>
      </c>
      <c r="B2240" s="62">
        <v>7</v>
      </c>
      <c r="C2240" s="33">
        <v>441399092</v>
      </c>
      <c r="D2240" s="14" t="s">
        <v>3095</v>
      </c>
      <c r="E2240" s="22" t="s">
        <v>6303</v>
      </c>
      <c r="F2240" s="1" t="s">
        <v>3096</v>
      </c>
      <c r="G2240" s="1" t="s">
        <v>56</v>
      </c>
      <c r="H2240" s="20">
        <v>2400</v>
      </c>
      <c r="I2240" s="1" t="s">
        <v>23</v>
      </c>
      <c r="J2240" s="14" t="s">
        <v>3097</v>
      </c>
      <c r="K2240" t="str">
        <f t="shared" si="108"/>
        <v>Overige</v>
      </c>
      <c r="M2240" t="str">
        <f t="shared" si="109"/>
        <v>Heirweg 205</v>
      </c>
      <c r="N2240" s="22">
        <f t="shared" si="110"/>
        <v>7</v>
      </c>
    </row>
    <row r="2241" spans="1:14" x14ac:dyDescent="0.3">
      <c r="A2241" s="1">
        <v>4419188166</v>
      </c>
      <c r="B2241" s="62">
        <v>7</v>
      </c>
      <c r="C2241" s="33">
        <v>441399092</v>
      </c>
      <c r="D2241" s="14" t="s">
        <v>3095</v>
      </c>
      <c r="E2241" s="22" t="s">
        <v>6303</v>
      </c>
      <c r="F2241" s="1" t="s">
        <v>3096</v>
      </c>
      <c r="G2241" s="1" t="s">
        <v>109</v>
      </c>
      <c r="H2241" s="20">
        <v>1860</v>
      </c>
      <c r="I2241" s="1" t="s">
        <v>23</v>
      </c>
      <c r="J2241" s="14" t="s">
        <v>3102</v>
      </c>
      <c r="K2241" t="str">
        <f t="shared" si="108"/>
        <v>Zonneboiler</v>
      </c>
      <c r="M2241" t="str">
        <f t="shared" si="109"/>
        <v>Heirweg 205</v>
      </c>
      <c r="N2241" s="22">
        <f t="shared" si="110"/>
        <v>7</v>
      </c>
    </row>
    <row r="2242" spans="1:14" x14ac:dyDescent="0.3">
      <c r="A2242" s="1">
        <v>4419188166</v>
      </c>
      <c r="B2242" s="62">
        <v>7</v>
      </c>
      <c r="C2242" s="33">
        <v>441399092</v>
      </c>
      <c r="D2242" s="14" t="s">
        <v>3098</v>
      </c>
      <c r="E2242" s="22" t="s">
        <v>6303</v>
      </c>
      <c r="F2242" s="1" t="s">
        <v>3099</v>
      </c>
      <c r="G2242" s="1" t="s">
        <v>56</v>
      </c>
      <c r="H2242" s="20">
        <v>2400</v>
      </c>
      <c r="I2242" s="1" t="s">
        <v>23</v>
      </c>
      <c r="J2242" s="14" t="s">
        <v>3100</v>
      </c>
      <c r="K2242" t="str">
        <f t="shared" si="108"/>
        <v>Overige</v>
      </c>
      <c r="M2242" t="str">
        <f t="shared" si="109"/>
        <v>Heirweg 215</v>
      </c>
      <c r="N2242" s="22">
        <f t="shared" si="110"/>
        <v>7</v>
      </c>
    </row>
    <row r="2243" spans="1:14" x14ac:dyDescent="0.3">
      <c r="A2243" s="1">
        <v>4419188166</v>
      </c>
      <c r="B2243" s="62">
        <v>7</v>
      </c>
      <c r="C2243" s="33">
        <v>441399092</v>
      </c>
      <c r="D2243" s="14" t="s">
        <v>3098</v>
      </c>
      <c r="E2243" s="22" t="s">
        <v>6303</v>
      </c>
      <c r="F2243" s="1" t="s">
        <v>3099</v>
      </c>
      <c r="G2243" s="1" t="s">
        <v>109</v>
      </c>
      <c r="H2243" s="20">
        <v>1860</v>
      </c>
      <c r="I2243" s="1" t="s">
        <v>23</v>
      </c>
      <c r="J2243" s="14" t="s">
        <v>3105</v>
      </c>
      <c r="K2243" t="str">
        <f t="shared" si="108"/>
        <v>Zonneboiler</v>
      </c>
      <c r="M2243" t="str">
        <f t="shared" si="109"/>
        <v>Heirweg 215</v>
      </c>
      <c r="N2243" s="22">
        <f t="shared" si="110"/>
        <v>7</v>
      </c>
    </row>
    <row r="2244" spans="1:14" x14ac:dyDescent="0.3">
      <c r="A2244" s="1">
        <v>4419188166</v>
      </c>
      <c r="B2244" s="62">
        <v>7</v>
      </c>
      <c r="C2244" s="33">
        <v>441399092</v>
      </c>
      <c r="D2244" s="14" t="s">
        <v>3077</v>
      </c>
      <c r="E2244" s="22" t="s">
        <v>6303</v>
      </c>
      <c r="F2244" s="1" t="s">
        <v>3078</v>
      </c>
      <c r="G2244" s="1" t="s">
        <v>56</v>
      </c>
      <c r="H2244" s="20">
        <v>3900</v>
      </c>
      <c r="I2244" s="1" t="s">
        <v>23</v>
      </c>
      <c r="J2244" s="14" t="s">
        <v>3079</v>
      </c>
      <c r="K2244" t="str">
        <f t="shared" si="108"/>
        <v>Overige</v>
      </c>
      <c r="M2244" t="str">
        <f t="shared" si="109"/>
        <v>Koning Leopold II laan</v>
      </c>
      <c r="N2244" s="22">
        <f t="shared" si="110"/>
        <v>7</v>
      </c>
    </row>
    <row r="2245" spans="1:14" x14ac:dyDescent="0.3">
      <c r="A2245" s="1">
        <v>4419188166</v>
      </c>
      <c r="B2245" s="62">
        <v>7</v>
      </c>
      <c r="C2245" s="33">
        <v>441399092</v>
      </c>
      <c r="D2245" s="14" t="s">
        <v>3077</v>
      </c>
      <c r="E2245" s="22" t="s">
        <v>6303</v>
      </c>
      <c r="F2245" s="1" t="s">
        <v>3078</v>
      </c>
      <c r="G2245" s="1" t="s">
        <v>109</v>
      </c>
      <c r="H2245" s="20">
        <v>1258</v>
      </c>
      <c r="I2245" s="1" t="s">
        <v>23</v>
      </c>
      <c r="J2245" s="14" t="s">
        <v>3110</v>
      </c>
      <c r="K2245" t="str">
        <f t="shared" si="108"/>
        <v>Zonneboiler</v>
      </c>
      <c r="M2245" t="str">
        <f t="shared" si="109"/>
        <v>Koning Leopold II laan</v>
      </c>
      <c r="N2245" s="22">
        <f t="shared" si="110"/>
        <v>7</v>
      </c>
    </row>
    <row r="2246" spans="1:14" x14ac:dyDescent="0.3">
      <c r="A2246" s="1">
        <v>4419188166</v>
      </c>
      <c r="B2246" s="62">
        <v>7</v>
      </c>
      <c r="C2246" s="33">
        <v>441399092</v>
      </c>
      <c r="D2246" s="14" t="s">
        <v>3077</v>
      </c>
      <c r="E2246" s="22" t="s">
        <v>6303</v>
      </c>
      <c r="F2246" s="1" t="s">
        <v>3078</v>
      </c>
      <c r="G2246" s="1" t="s">
        <v>77</v>
      </c>
      <c r="H2246" s="20">
        <v>180</v>
      </c>
      <c r="I2246" s="1" t="s">
        <v>23</v>
      </c>
      <c r="J2246" s="14" t="s">
        <v>3130</v>
      </c>
      <c r="K2246" t="str">
        <f t="shared" si="108"/>
        <v>Isoleren leidingen</v>
      </c>
      <c r="M2246" t="str">
        <f t="shared" si="109"/>
        <v>Koning Leopold II laan</v>
      </c>
      <c r="N2246" s="22">
        <f t="shared" si="110"/>
        <v>7</v>
      </c>
    </row>
    <row r="2247" spans="1:14" x14ac:dyDescent="0.3">
      <c r="A2247" s="1">
        <v>4419188166</v>
      </c>
      <c r="B2247" s="62">
        <v>7</v>
      </c>
      <c r="C2247" s="33">
        <v>441399092</v>
      </c>
      <c r="D2247" s="14" t="s">
        <v>3062</v>
      </c>
      <c r="E2247" s="22" t="s">
        <v>6303</v>
      </c>
      <c r="F2247" s="1" t="s">
        <v>3063</v>
      </c>
      <c r="G2247" s="1" t="s">
        <v>144</v>
      </c>
      <c r="H2247" s="20">
        <v>6000</v>
      </c>
      <c r="I2247" s="1" t="s">
        <v>23</v>
      </c>
      <c r="J2247" s="14" t="s">
        <v>3064</v>
      </c>
      <c r="K2247" t="str">
        <f t="shared" si="108"/>
        <v>Regeltechn.ventilatie</v>
      </c>
      <c r="M2247" t="str">
        <f t="shared" si="109"/>
        <v>Leeuw Van Vlaanderenlaan 29</v>
      </c>
      <c r="N2247" s="22">
        <f t="shared" si="110"/>
        <v>7</v>
      </c>
    </row>
    <row r="2248" spans="1:14" x14ac:dyDescent="0.3">
      <c r="A2248" s="1">
        <v>4419188166</v>
      </c>
      <c r="B2248" s="62">
        <v>7</v>
      </c>
      <c r="C2248" s="33">
        <v>441399092</v>
      </c>
      <c r="D2248" s="14" t="s">
        <v>3062</v>
      </c>
      <c r="E2248" s="22" t="s">
        <v>6303</v>
      </c>
      <c r="F2248" s="1" t="s">
        <v>3063</v>
      </c>
      <c r="G2248" s="1" t="s">
        <v>242</v>
      </c>
      <c r="H2248" s="20">
        <v>425</v>
      </c>
      <c r="I2248" s="1" t="s">
        <v>23</v>
      </c>
      <c r="J2248" s="14" t="s">
        <v>3120</v>
      </c>
      <c r="K2248" t="str">
        <f t="shared" si="108"/>
        <v>Regeltechnisch</v>
      </c>
      <c r="M2248" t="str">
        <f t="shared" si="109"/>
        <v>Leeuw Van Vlaanderenlaan 29</v>
      </c>
      <c r="N2248" s="22">
        <f t="shared" si="110"/>
        <v>7</v>
      </c>
    </row>
    <row r="2249" spans="1:14" x14ac:dyDescent="0.3">
      <c r="A2249" s="1">
        <v>4419188166</v>
      </c>
      <c r="B2249" s="62">
        <v>7</v>
      </c>
      <c r="C2249" s="33">
        <v>441399092</v>
      </c>
      <c r="D2249" s="21" t="s">
        <v>3062</v>
      </c>
      <c r="E2249" s="22" t="s">
        <v>6303</v>
      </c>
      <c r="F2249" s="1" t="s">
        <v>3063</v>
      </c>
      <c r="G2249" s="1" t="s">
        <v>42</v>
      </c>
      <c r="H2249" s="45">
        <v>26</v>
      </c>
      <c r="I2249" s="1" t="s">
        <v>23</v>
      </c>
      <c r="J2249" s="14" t="s">
        <v>3141</v>
      </c>
      <c r="K2249" t="str">
        <f t="shared" si="108"/>
        <v>Isoleren pompen/kranen/hydraulica</v>
      </c>
      <c r="M2249" t="str">
        <f t="shared" si="109"/>
        <v>Leeuw Van Vlaanderenlaan 29</v>
      </c>
      <c r="N2249" s="22">
        <f t="shared" si="110"/>
        <v>7</v>
      </c>
    </row>
    <row r="2250" spans="1:14" x14ac:dyDescent="0.3">
      <c r="A2250" s="1">
        <v>4419188166</v>
      </c>
      <c r="B2250" s="62">
        <v>7</v>
      </c>
      <c r="C2250" s="33">
        <v>441399092</v>
      </c>
      <c r="D2250" s="14" t="s">
        <v>3092</v>
      </c>
      <c r="E2250" s="22" t="s">
        <v>6303</v>
      </c>
      <c r="F2250" s="1" t="s">
        <v>3093</v>
      </c>
      <c r="G2250" s="1" t="s">
        <v>56</v>
      </c>
      <c r="H2250" s="20">
        <v>2520</v>
      </c>
      <c r="I2250" s="1" t="s">
        <v>23</v>
      </c>
      <c r="J2250" s="14" t="s">
        <v>3094</v>
      </c>
      <c r="K2250" t="str">
        <f t="shared" si="108"/>
        <v>Overige</v>
      </c>
      <c r="M2250" t="str">
        <f t="shared" si="109"/>
        <v>Maaiweg 3</v>
      </c>
      <c r="N2250" s="22">
        <f t="shared" si="110"/>
        <v>7</v>
      </c>
    </row>
    <row r="2251" spans="1:14" x14ac:dyDescent="0.3">
      <c r="A2251" s="1">
        <v>4419188166</v>
      </c>
      <c r="B2251" s="62">
        <v>7</v>
      </c>
      <c r="C2251" s="33">
        <v>441399092</v>
      </c>
      <c r="D2251" s="14" t="s">
        <v>3092</v>
      </c>
      <c r="E2251" s="22" t="s">
        <v>6303</v>
      </c>
      <c r="F2251" s="1" t="s">
        <v>3093</v>
      </c>
      <c r="G2251" s="1" t="s">
        <v>109</v>
      </c>
      <c r="H2251" s="20">
        <v>1860</v>
      </c>
      <c r="I2251" s="1" t="s">
        <v>23</v>
      </c>
      <c r="J2251" s="14" t="s">
        <v>3104</v>
      </c>
      <c r="K2251" t="str">
        <f t="shared" si="108"/>
        <v>Zonneboiler</v>
      </c>
      <c r="M2251" t="str">
        <f t="shared" si="109"/>
        <v>Maaiweg 3</v>
      </c>
      <c r="N2251" s="22">
        <f t="shared" si="110"/>
        <v>7</v>
      </c>
    </row>
    <row r="2252" spans="1:14" x14ac:dyDescent="0.3">
      <c r="A2252" s="1">
        <v>4419188166</v>
      </c>
      <c r="B2252" s="62">
        <v>7</v>
      </c>
      <c r="C2252" s="33">
        <v>441399092</v>
      </c>
      <c r="D2252" s="14" t="s">
        <v>3092</v>
      </c>
      <c r="E2252" s="22" t="s">
        <v>6303</v>
      </c>
      <c r="F2252" s="1" t="s">
        <v>3093</v>
      </c>
      <c r="G2252" s="1" t="s">
        <v>77</v>
      </c>
      <c r="H2252" s="20">
        <v>52</v>
      </c>
      <c r="I2252" s="1" t="s">
        <v>23</v>
      </c>
      <c r="J2252" s="14" t="s">
        <v>3139</v>
      </c>
      <c r="K2252" t="str">
        <f t="shared" si="108"/>
        <v>Isoleren leidingen</v>
      </c>
      <c r="M2252" t="str">
        <f t="shared" si="109"/>
        <v>Maaiweg 3</v>
      </c>
      <c r="N2252" s="22">
        <f t="shared" si="110"/>
        <v>7</v>
      </c>
    </row>
    <row r="2253" spans="1:14" x14ac:dyDescent="0.3">
      <c r="A2253" s="1">
        <v>4419188166</v>
      </c>
      <c r="B2253" s="62">
        <v>7</v>
      </c>
      <c r="C2253" s="33">
        <v>441399092</v>
      </c>
      <c r="D2253" s="14" t="s">
        <v>3117</v>
      </c>
      <c r="E2253" s="22" t="s">
        <v>6303</v>
      </c>
      <c r="F2253" s="1" t="s">
        <v>3118</v>
      </c>
      <c r="G2253" s="1" t="s">
        <v>42</v>
      </c>
      <c r="H2253" s="20">
        <v>450</v>
      </c>
      <c r="I2253" s="1" t="s">
        <v>23</v>
      </c>
      <c r="J2253" s="14" t="s">
        <v>3119</v>
      </c>
      <c r="K2253" t="str">
        <f t="shared" si="108"/>
        <v>Isoleren pompen/kranen/hydraulica</v>
      </c>
      <c r="M2253" t="str">
        <f t="shared" si="109"/>
        <v>Ringlaan 30 polyvalent gebouw</v>
      </c>
      <c r="N2253" s="22">
        <f t="shared" si="110"/>
        <v>7</v>
      </c>
    </row>
    <row r="2254" spans="1:14" x14ac:dyDescent="0.3">
      <c r="A2254" s="1">
        <v>4419188166</v>
      </c>
      <c r="B2254" s="62">
        <v>7</v>
      </c>
      <c r="C2254" s="33">
        <v>441399092</v>
      </c>
      <c r="D2254" s="14" t="s">
        <v>3117</v>
      </c>
      <c r="E2254" s="22" t="s">
        <v>6303</v>
      </c>
      <c r="F2254" s="1" t="s">
        <v>3118</v>
      </c>
      <c r="G2254" s="1" t="s">
        <v>88</v>
      </c>
      <c r="H2254" s="20">
        <v>273</v>
      </c>
      <c r="I2254" s="1" t="s">
        <v>23</v>
      </c>
      <c r="J2254" s="14" t="s">
        <v>3122</v>
      </c>
      <c r="K2254" t="str">
        <f t="shared" si="108"/>
        <v>Vervangen pompen</v>
      </c>
      <c r="M2254" t="str">
        <f t="shared" si="109"/>
        <v>Ringlaan 30 polyvalent gebouw</v>
      </c>
      <c r="N2254" s="22">
        <f t="shared" si="110"/>
        <v>7</v>
      </c>
    </row>
    <row r="2255" spans="1:14" x14ac:dyDescent="0.3">
      <c r="A2255" s="1">
        <v>4419188166</v>
      </c>
      <c r="B2255" s="62">
        <v>7</v>
      </c>
      <c r="C2255" s="33">
        <v>441399092</v>
      </c>
      <c r="D2255" s="14" t="s">
        <v>3056</v>
      </c>
      <c r="E2255" s="22" t="s">
        <v>6303</v>
      </c>
      <c r="F2255" s="1" t="s">
        <v>3057</v>
      </c>
      <c r="G2255" s="1" t="s">
        <v>210</v>
      </c>
      <c r="H2255" s="20">
        <v>7620</v>
      </c>
      <c r="I2255" s="1" t="s">
        <v>23</v>
      </c>
      <c r="J2255" s="14" t="s">
        <v>3058</v>
      </c>
      <c r="K2255" t="str">
        <f t="shared" si="108"/>
        <v>Stookplaatsrenovatie</v>
      </c>
      <c r="M2255" t="str">
        <f t="shared" si="109"/>
        <v>Ringlaan 30 variatiebedrijf</v>
      </c>
      <c r="N2255" s="22">
        <f t="shared" si="110"/>
        <v>7</v>
      </c>
    </row>
    <row r="2256" spans="1:14" x14ac:dyDescent="0.3">
      <c r="A2256" s="1">
        <v>4419188166</v>
      </c>
      <c r="B2256" s="62">
        <v>7</v>
      </c>
      <c r="C2256" s="33">
        <v>441399092</v>
      </c>
      <c r="D2256" s="14" t="s">
        <v>3056</v>
      </c>
      <c r="E2256" s="22" t="s">
        <v>6303</v>
      </c>
      <c r="F2256" s="1" t="s">
        <v>3057</v>
      </c>
      <c r="G2256" s="1" t="s">
        <v>42</v>
      </c>
      <c r="H2256" s="20">
        <v>600</v>
      </c>
      <c r="I2256" s="1" t="s">
        <v>23</v>
      </c>
      <c r="J2256" s="14" t="s">
        <v>3114</v>
      </c>
      <c r="K2256" t="str">
        <f t="shared" si="108"/>
        <v>Isoleren pompen/kranen/hydraulica</v>
      </c>
      <c r="M2256" t="str">
        <f t="shared" si="109"/>
        <v>Ringlaan 30 variatiebedrijf</v>
      </c>
      <c r="N2256" s="22">
        <f t="shared" si="110"/>
        <v>7</v>
      </c>
    </row>
    <row r="2257" spans="1:14" x14ac:dyDescent="0.3">
      <c r="A2257" s="1">
        <v>4419188166</v>
      </c>
      <c r="B2257" s="62">
        <v>7</v>
      </c>
      <c r="C2257" s="33">
        <v>441399092</v>
      </c>
      <c r="D2257" s="14" t="s">
        <v>3056</v>
      </c>
      <c r="E2257" s="22" t="s">
        <v>6303</v>
      </c>
      <c r="F2257" s="1" t="s">
        <v>3057</v>
      </c>
      <c r="G2257" s="1" t="s">
        <v>88</v>
      </c>
      <c r="H2257" s="20">
        <v>546</v>
      </c>
      <c r="I2257" s="1" t="s">
        <v>23</v>
      </c>
      <c r="J2257" s="14" t="s">
        <v>3116</v>
      </c>
      <c r="K2257" t="str">
        <f t="shared" si="108"/>
        <v>Vervangen pompen</v>
      </c>
      <c r="M2257" t="str">
        <f t="shared" si="109"/>
        <v>Ringlaan 30 variatiebedrijf</v>
      </c>
      <c r="N2257" s="22">
        <f t="shared" si="110"/>
        <v>7</v>
      </c>
    </row>
    <row r="2258" spans="1:14" x14ac:dyDescent="0.3">
      <c r="A2258" s="1">
        <v>4419188166</v>
      </c>
      <c r="B2258" s="62">
        <v>7</v>
      </c>
      <c r="C2258" s="33">
        <v>441399092</v>
      </c>
      <c r="D2258" s="14" t="s">
        <v>3074</v>
      </c>
      <c r="E2258" s="22" t="s">
        <v>6303</v>
      </c>
      <c r="F2258" s="1" t="s">
        <v>3075</v>
      </c>
      <c r="G2258" s="1" t="s">
        <v>56</v>
      </c>
      <c r="H2258" s="20">
        <v>4560</v>
      </c>
      <c r="I2258" s="1" t="s">
        <v>23</v>
      </c>
      <c r="J2258" s="14" t="s">
        <v>3076</v>
      </c>
      <c r="K2258" t="str">
        <f t="shared" si="108"/>
        <v>Overige</v>
      </c>
      <c r="M2258" t="str">
        <f t="shared" si="109"/>
        <v>Vlaanderenstraat 7 b</v>
      </c>
      <c r="N2258" s="22">
        <f t="shared" si="110"/>
        <v>7</v>
      </c>
    </row>
    <row r="2259" spans="1:14" x14ac:dyDescent="0.3">
      <c r="A2259" s="1">
        <v>4419188166</v>
      </c>
      <c r="B2259" s="62">
        <v>7</v>
      </c>
      <c r="C2259" s="33">
        <v>441399092</v>
      </c>
      <c r="D2259" s="14" t="s">
        <v>3074</v>
      </c>
      <c r="E2259" s="22" t="s">
        <v>6303</v>
      </c>
      <c r="F2259" s="1" t="s">
        <v>3075</v>
      </c>
      <c r="G2259" s="1" t="s">
        <v>77</v>
      </c>
      <c r="H2259" s="20">
        <v>662</v>
      </c>
      <c r="I2259" s="1" t="s">
        <v>23</v>
      </c>
      <c r="J2259" s="14" t="s">
        <v>3111</v>
      </c>
      <c r="K2259" t="str">
        <f t="shared" si="108"/>
        <v>Isoleren leidingen</v>
      </c>
      <c r="M2259" t="str">
        <f t="shared" si="109"/>
        <v>Vlaanderenstraat 7 b</v>
      </c>
      <c r="N2259" s="22">
        <f t="shared" si="110"/>
        <v>7</v>
      </c>
    </row>
    <row r="2260" spans="1:14" x14ac:dyDescent="0.3">
      <c r="A2260" s="1">
        <v>4419188166</v>
      </c>
      <c r="B2260" s="62">
        <v>7</v>
      </c>
      <c r="C2260" s="33">
        <v>441399092</v>
      </c>
      <c r="D2260" s="14" t="s">
        <v>3065</v>
      </c>
      <c r="E2260" s="22" t="s">
        <v>6303</v>
      </c>
      <c r="F2260" s="1" t="s">
        <v>3066</v>
      </c>
      <c r="G2260" s="1" t="s">
        <v>56</v>
      </c>
      <c r="H2260" s="20">
        <v>4920</v>
      </c>
      <c r="I2260" s="1" t="s">
        <v>23</v>
      </c>
      <c r="J2260" s="14" t="s">
        <v>3067</v>
      </c>
      <c r="K2260" t="str">
        <f t="shared" si="108"/>
        <v>Overige</v>
      </c>
      <c r="M2260" t="str">
        <f t="shared" si="109"/>
        <v>Vlaanderenstraat 7 C</v>
      </c>
      <c r="N2260" s="22">
        <f t="shared" si="110"/>
        <v>7</v>
      </c>
    </row>
    <row r="2261" spans="1:14" x14ac:dyDescent="0.3">
      <c r="A2261" s="1">
        <v>4419188166</v>
      </c>
      <c r="B2261" s="62">
        <v>7</v>
      </c>
      <c r="C2261" s="33">
        <v>441399092</v>
      </c>
      <c r="D2261" s="14" t="s">
        <v>3065</v>
      </c>
      <c r="E2261" s="22" t="s">
        <v>6303</v>
      </c>
      <c r="F2261" s="1" t="s">
        <v>3066</v>
      </c>
      <c r="G2261" s="1" t="s">
        <v>77</v>
      </c>
      <c r="H2261" s="20">
        <v>662</v>
      </c>
      <c r="I2261" s="1" t="s">
        <v>23</v>
      </c>
      <c r="J2261" s="14" t="s">
        <v>3112</v>
      </c>
      <c r="K2261" t="str">
        <f t="shared" si="108"/>
        <v>Isoleren leidingen</v>
      </c>
      <c r="M2261" t="str">
        <f t="shared" si="109"/>
        <v>Vlaanderenstraat 7 C</v>
      </c>
      <c r="N2261" s="22">
        <f t="shared" si="110"/>
        <v>7</v>
      </c>
    </row>
    <row r="2262" spans="1:14" x14ac:dyDescent="0.3">
      <c r="A2262" s="1">
        <v>4419188166</v>
      </c>
      <c r="B2262" s="62">
        <v>7</v>
      </c>
      <c r="C2262" s="33">
        <v>441399092</v>
      </c>
      <c r="D2262" s="14" t="s">
        <v>3068</v>
      </c>
      <c r="E2262" s="22" t="s">
        <v>6303</v>
      </c>
      <c r="F2262" s="1" t="s">
        <v>3069</v>
      </c>
      <c r="G2262" s="1" t="s">
        <v>56</v>
      </c>
      <c r="H2262" s="20">
        <v>4920</v>
      </c>
      <c r="I2262" s="1" t="s">
        <v>23</v>
      </c>
      <c r="J2262" s="14" t="s">
        <v>3070</v>
      </c>
      <c r="K2262" t="str">
        <f t="shared" si="108"/>
        <v>Overige</v>
      </c>
      <c r="M2262" t="str">
        <f t="shared" si="109"/>
        <v>Vlaanderenstraat 7A</v>
      </c>
      <c r="N2262" s="22">
        <f t="shared" si="110"/>
        <v>7</v>
      </c>
    </row>
    <row r="2263" spans="1:14" x14ac:dyDescent="0.3">
      <c r="A2263" s="1">
        <v>4419188166</v>
      </c>
      <c r="B2263" s="62">
        <v>7</v>
      </c>
      <c r="C2263" s="33">
        <v>441399092</v>
      </c>
      <c r="D2263" s="14" t="s">
        <v>3068</v>
      </c>
      <c r="E2263" s="22" t="s">
        <v>6303</v>
      </c>
      <c r="F2263" s="1" t="s">
        <v>3069</v>
      </c>
      <c r="G2263" s="1" t="s">
        <v>77</v>
      </c>
      <c r="H2263" s="20">
        <v>662</v>
      </c>
      <c r="I2263" s="1" t="s">
        <v>23</v>
      </c>
      <c r="J2263" s="14" t="s">
        <v>3113</v>
      </c>
      <c r="K2263" t="str">
        <f t="shared" si="108"/>
        <v>Isoleren leidingen</v>
      </c>
      <c r="M2263" t="str">
        <f t="shared" si="109"/>
        <v>Vlaanderenstraat 7A</v>
      </c>
      <c r="N2263" s="22">
        <f t="shared" si="110"/>
        <v>7</v>
      </c>
    </row>
    <row r="2264" spans="1:14" x14ac:dyDescent="0.3">
      <c r="A2264" s="1">
        <v>4419188166</v>
      </c>
      <c r="B2264" s="62">
        <v>7</v>
      </c>
      <c r="C2264" s="33">
        <v>441399092</v>
      </c>
      <c r="D2264" s="14" t="s">
        <v>3053</v>
      </c>
      <c r="E2264" s="22" t="s">
        <v>6303</v>
      </c>
      <c r="F2264" s="1" t="s">
        <v>3054</v>
      </c>
      <c r="G2264" s="1" t="s">
        <v>144</v>
      </c>
      <c r="H2264" s="20">
        <v>9600</v>
      </c>
      <c r="I2264" s="1" t="s">
        <v>23</v>
      </c>
      <c r="J2264" s="14" t="s">
        <v>3055</v>
      </c>
      <c r="K2264" t="str">
        <f t="shared" si="108"/>
        <v>Regeltechn.ventilatie</v>
      </c>
      <c r="M2264" t="str">
        <f t="shared" si="109"/>
        <v>Vlaanderenstraat 7d - GES</v>
      </c>
      <c r="N2264" s="22">
        <f t="shared" si="110"/>
        <v>7</v>
      </c>
    </row>
    <row r="2265" spans="1:14" x14ac:dyDescent="0.3">
      <c r="A2265" s="1">
        <v>4419188166</v>
      </c>
      <c r="B2265" s="62">
        <v>7</v>
      </c>
      <c r="C2265" s="33">
        <v>441399092</v>
      </c>
      <c r="D2265" s="14" t="s">
        <v>3053</v>
      </c>
      <c r="E2265" s="22" t="s">
        <v>6303</v>
      </c>
      <c r="F2265" s="1" t="s">
        <v>3054</v>
      </c>
      <c r="G2265" s="1" t="s">
        <v>109</v>
      </c>
      <c r="H2265" s="20">
        <v>3698</v>
      </c>
      <c r="I2265" s="1" t="s">
        <v>23</v>
      </c>
      <c r="J2265" s="14" t="s">
        <v>3080</v>
      </c>
      <c r="K2265" t="str">
        <f t="shared" si="108"/>
        <v>Zonneboiler</v>
      </c>
      <c r="M2265" t="str">
        <f t="shared" si="109"/>
        <v>Vlaanderenstraat 7d - GES</v>
      </c>
      <c r="N2265" s="22">
        <f t="shared" si="110"/>
        <v>7</v>
      </c>
    </row>
    <row r="2266" spans="1:14" x14ac:dyDescent="0.3">
      <c r="A2266" s="1">
        <v>4419188166</v>
      </c>
      <c r="B2266" s="62">
        <v>7</v>
      </c>
      <c r="C2266" s="33">
        <v>441399092</v>
      </c>
      <c r="D2266" s="14" t="s">
        <v>3053</v>
      </c>
      <c r="E2266" s="22" t="s">
        <v>6303</v>
      </c>
      <c r="F2266" s="1" t="s">
        <v>3054</v>
      </c>
      <c r="G2266" s="1" t="s">
        <v>42</v>
      </c>
      <c r="H2266" s="20">
        <v>1285</v>
      </c>
      <c r="I2266" s="1" t="s">
        <v>23</v>
      </c>
      <c r="J2266" s="14" t="s">
        <v>3109</v>
      </c>
      <c r="K2266" t="str">
        <f t="shared" si="108"/>
        <v>Isoleren pompen/kranen/hydraulica</v>
      </c>
      <c r="M2266" t="str">
        <f t="shared" si="109"/>
        <v>Vlaanderenstraat 7d - GES</v>
      </c>
      <c r="N2266" s="22">
        <f t="shared" si="110"/>
        <v>7</v>
      </c>
    </row>
    <row r="2267" spans="1:14" x14ac:dyDescent="0.3">
      <c r="A2267" s="1">
        <v>4419188166</v>
      </c>
      <c r="B2267" s="62">
        <v>7</v>
      </c>
      <c r="C2267" s="33">
        <v>441399092</v>
      </c>
      <c r="D2267" s="14" t="s">
        <v>3053</v>
      </c>
      <c r="E2267" s="22" t="s">
        <v>6303</v>
      </c>
      <c r="F2267" s="1" t="s">
        <v>3054</v>
      </c>
      <c r="G2267" s="1" t="s">
        <v>88</v>
      </c>
      <c r="H2267" s="20">
        <v>588</v>
      </c>
      <c r="I2267" s="1" t="s">
        <v>23</v>
      </c>
      <c r="J2267" s="14" t="s">
        <v>3115</v>
      </c>
      <c r="K2267" t="str">
        <f t="shared" si="108"/>
        <v>Vervangen pompen</v>
      </c>
      <c r="M2267" t="str">
        <f t="shared" si="109"/>
        <v>Vlaanderenstraat 7d - GES</v>
      </c>
      <c r="N2267" s="22">
        <f t="shared" si="110"/>
        <v>7</v>
      </c>
    </row>
    <row r="2268" spans="1:14" x14ac:dyDescent="0.3">
      <c r="A2268" s="1">
        <v>4419188166</v>
      </c>
      <c r="B2268" s="62">
        <v>7</v>
      </c>
      <c r="C2268" s="33">
        <v>441399092</v>
      </c>
      <c r="D2268" s="14" t="s">
        <v>3071</v>
      </c>
      <c r="E2268" s="22" t="s">
        <v>6303</v>
      </c>
      <c r="F2268" s="1" t="s">
        <v>3072</v>
      </c>
      <c r="G2268" s="1" t="s">
        <v>210</v>
      </c>
      <c r="H2268" s="20">
        <v>4800</v>
      </c>
      <c r="I2268" s="1" t="s">
        <v>23</v>
      </c>
      <c r="J2268" s="14" t="s">
        <v>3073</v>
      </c>
      <c r="K2268" t="str">
        <f t="shared" si="108"/>
        <v>Stookplaatsrenovatie</v>
      </c>
      <c r="M2268" t="str">
        <f t="shared" si="109"/>
        <v>Warande 145</v>
      </c>
      <c r="N2268" s="22">
        <f t="shared" si="110"/>
        <v>7</v>
      </c>
    </row>
    <row r="2269" spans="1:14" x14ac:dyDescent="0.3">
      <c r="A2269" s="1">
        <v>4419188166</v>
      </c>
      <c r="B2269" s="62">
        <v>7</v>
      </c>
      <c r="C2269" s="33">
        <v>441399092</v>
      </c>
      <c r="D2269" s="14" t="s">
        <v>3071</v>
      </c>
      <c r="E2269" s="22" t="s">
        <v>6303</v>
      </c>
      <c r="F2269" s="1" t="s">
        <v>3072</v>
      </c>
      <c r="G2269" s="1" t="s">
        <v>109</v>
      </c>
      <c r="H2269" s="20">
        <v>3000</v>
      </c>
      <c r="I2269" s="1" t="s">
        <v>23</v>
      </c>
      <c r="J2269" s="14" t="s">
        <v>3088</v>
      </c>
      <c r="K2269" t="str">
        <f t="shared" si="108"/>
        <v>Zonneboiler</v>
      </c>
      <c r="M2269" t="str">
        <f t="shared" si="109"/>
        <v>Warande 145</v>
      </c>
      <c r="N2269" s="22">
        <f t="shared" si="110"/>
        <v>7</v>
      </c>
    </row>
    <row r="2270" spans="1:14" x14ac:dyDescent="0.3">
      <c r="A2270" s="1">
        <v>4419188166</v>
      </c>
      <c r="B2270" s="62">
        <v>7</v>
      </c>
      <c r="C2270" s="33">
        <v>441399092</v>
      </c>
      <c r="D2270" s="14" t="s">
        <v>3071</v>
      </c>
      <c r="E2270" s="22" t="s">
        <v>6303</v>
      </c>
      <c r="F2270" s="1" t="s">
        <v>3072</v>
      </c>
      <c r="G2270" s="1" t="s">
        <v>199</v>
      </c>
      <c r="H2270" s="20">
        <v>2250</v>
      </c>
      <c r="I2270" s="1" t="s">
        <v>23</v>
      </c>
      <c r="J2270" s="14" t="s">
        <v>3101</v>
      </c>
      <c r="K2270" t="str">
        <f t="shared" si="108"/>
        <v>Vloerisolatie</v>
      </c>
      <c r="M2270" t="str">
        <f t="shared" si="109"/>
        <v>Warande 145</v>
      </c>
      <c r="N2270" s="22">
        <f t="shared" si="110"/>
        <v>7</v>
      </c>
    </row>
    <row r="2271" spans="1:14" x14ac:dyDescent="0.3">
      <c r="A2271" s="1">
        <v>4419188166</v>
      </c>
      <c r="B2271" s="62" t="s">
        <v>324</v>
      </c>
      <c r="C2271" s="33">
        <v>441399092</v>
      </c>
      <c r="D2271" s="14" t="s">
        <v>3047</v>
      </c>
      <c r="E2271" s="22" t="s">
        <v>6303</v>
      </c>
      <c r="F2271" s="1" t="s">
        <v>3048</v>
      </c>
      <c r="G2271" s="1" t="s">
        <v>329</v>
      </c>
      <c r="H2271" s="20">
        <v>1316</v>
      </c>
      <c r="I2271" s="1" t="s">
        <v>23</v>
      </c>
      <c r="J2271" s="14" t="s">
        <v>3049</v>
      </c>
      <c r="K2271" t="str">
        <f t="shared" si="108"/>
        <v>Relighting/relamping</v>
      </c>
      <c r="M2271" t="str">
        <f t="shared" si="109"/>
        <v>De Branding WAAK Leeuw Van Vlaanderenlaan</v>
      </c>
      <c r="N2271" s="22" t="str">
        <f t="shared" si="110"/>
        <v>6c</v>
      </c>
    </row>
    <row r="2272" spans="1:14" x14ac:dyDescent="0.3">
      <c r="A2272" s="1">
        <v>4435692044</v>
      </c>
      <c r="B2272" s="62" t="s">
        <v>20</v>
      </c>
      <c r="C2272" s="33">
        <v>443049478</v>
      </c>
      <c r="D2272" s="14" t="s">
        <v>5737</v>
      </c>
      <c r="E2272" s="22" t="s">
        <v>5731</v>
      </c>
      <c r="F2272" s="1" t="s">
        <v>5738</v>
      </c>
      <c r="G2272" s="1" t="s">
        <v>474</v>
      </c>
      <c r="H2272" s="20">
        <v>26879</v>
      </c>
      <c r="I2272" s="1" t="s">
        <v>23</v>
      </c>
      <c r="J2272" s="14" t="s">
        <v>5739</v>
      </c>
      <c r="K2272" t="str">
        <f t="shared" si="108"/>
        <v>PV-panelen</v>
      </c>
      <c r="M2272" t="str">
        <f t="shared" si="109"/>
        <v>Huis Den Hoek</v>
      </c>
      <c r="N2272" s="22" t="str">
        <f t="shared" si="110"/>
        <v>R1</v>
      </c>
    </row>
    <row r="2273" spans="1:14" x14ac:dyDescent="0.3">
      <c r="A2273" s="1">
        <v>4435692044</v>
      </c>
      <c r="B2273" s="62" t="s">
        <v>20</v>
      </c>
      <c r="C2273" s="33">
        <v>443049478</v>
      </c>
      <c r="D2273" s="14" t="s">
        <v>5734</v>
      </c>
      <c r="E2273" s="22" t="s">
        <v>5731</v>
      </c>
      <c r="F2273" s="1" t="s">
        <v>5735</v>
      </c>
      <c r="G2273" s="1" t="s">
        <v>474</v>
      </c>
      <c r="H2273" s="20">
        <v>26879</v>
      </c>
      <c r="I2273" s="1" t="s">
        <v>23</v>
      </c>
      <c r="J2273" s="14" t="s">
        <v>5736</v>
      </c>
      <c r="K2273" t="str">
        <f t="shared" si="108"/>
        <v>PV-panelen</v>
      </c>
      <c r="M2273" t="str">
        <f t="shared" si="109"/>
        <v>Huis Perkeveld</v>
      </c>
      <c r="N2273" s="22" t="str">
        <f t="shared" si="110"/>
        <v>R1</v>
      </c>
    </row>
    <row r="2274" spans="1:14" x14ac:dyDescent="0.3">
      <c r="A2274" s="1">
        <v>4435692044</v>
      </c>
      <c r="B2274" s="62" t="s">
        <v>20</v>
      </c>
      <c r="C2274" s="33">
        <v>443049478</v>
      </c>
      <c r="D2274" s="14" t="s">
        <v>5730</v>
      </c>
      <c r="E2274" s="22" t="s">
        <v>5731</v>
      </c>
      <c r="F2274" s="1" t="s">
        <v>5732</v>
      </c>
      <c r="G2274" s="1" t="s">
        <v>474</v>
      </c>
      <c r="H2274" s="20">
        <v>26879</v>
      </c>
      <c r="I2274" s="1" t="s">
        <v>23</v>
      </c>
      <c r="J2274" s="14" t="s">
        <v>5733</v>
      </c>
      <c r="K2274" t="str">
        <f t="shared" si="108"/>
        <v>PV-panelen</v>
      </c>
      <c r="M2274" t="str">
        <f t="shared" si="109"/>
        <v>Huis Wingerberg</v>
      </c>
      <c r="N2274" s="22" t="str">
        <f t="shared" si="110"/>
        <v>R1</v>
      </c>
    </row>
    <row r="2275" spans="1:14" x14ac:dyDescent="0.3">
      <c r="A2275" s="1">
        <v>4437750818</v>
      </c>
      <c r="B2275" s="62">
        <v>2</v>
      </c>
      <c r="C2275" s="33">
        <v>443255356</v>
      </c>
      <c r="D2275" s="14" t="s">
        <v>3180</v>
      </c>
      <c r="E2275" s="22" t="s">
        <v>2266</v>
      </c>
      <c r="F2275" s="1" t="s">
        <v>3181</v>
      </c>
      <c r="G2275" s="1" t="s">
        <v>210</v>
      </c>
      <c r="H2275" s="45">
        <v>6363.6</v>
      </c>
      <c r="I2275" s="1" t="s">
        <v>23</v>
      </c>
      <c r="J2275" s="14" t="s">
        <v>3182</v>
      </c>
      <c r="K2275" t="str">
        <f t="shared" si="108"/>
        <v>Stookplaatsrenovatie</v>
      </c>
      <c r="M2275" t="str">
        <f t="shared" si="109"/>
        <v>VZW Kompas - De Regenboog</v>
      </c>
      <c r="N2275" s="22">
        <f t="shared" si="110"/>
        <v>2</v>
      </c>
    </row>
    <row r="2276" spans="1:14" x14ac:dyDescent="0.3">
      <c r="A2276" s="1">
        <v>4437750818</v>
      </c>
      <c r="B2276" s="62">
        <v>2</v>
      </c>
      <c r="C2276" s="33">
        <v>443255356</v>
      </c>
      <c r="D2276" s="14" t="s">
        <v>3180</v>
      </c>
      <c r="E2276" s="22" t="s">
        <v>2266</v>
      </c>
      <c r="F2276" s="1" t="s">
        <v>3181</v>
      </c>
      <c r="G2276" s="1" t="s">
        <v>88</v>
      </c>
      <c r="H2276" s="45">
        <v>1200</v>
      </c>
      <c r="I2276" s="1" t="s">
        <v>23</v>
      </c>
      <c r="J2276" s="14" t="s">
        <v>3187</v>
      </c>
      <c r="K2276" t="str">
        <f t="shared" si="108"/>
        <v>Vervangen pompen</v>
      </c>
      <c r="M2276" t="str">
        <f t="shared" si="109"/>
        <v>VZW Kompas - De Regenboog</v>
      </c>
      <c r="N2276" s="22">
        <f t="shared" si="110"/>
        <v>2</v>
      </c>
    </row>
    <row r="2277" spans="1:14" x14ac:dyDescent="0.3">
      <c r="A2277" s="1">
        <v>4437750818</v>
      </c>
      <c r="B2277" s="62">
        <v>2</v>
      </c>
      <c r="C2277" s="33">
        <v>443255356</v>
      </c>
      <c r="D2277" s="14" t="s">
        <v>3180</v>
      </c>
      <c r="E2277" s="22" t="s">
        <v>2266</v>
      </c>
      <c r="F2277" s="1" t="s">
        <v>3181</v>
      </c>
      <c r="G2277" s="1" t="s">
        <v>42</v>
      </c>
      <c r="H2277" s="45">
        <v>293</v>
      </c>
      <c r="I2277" s="1" t="s">
        <v>23</v>
      </c>
      <c r="J2277" s="14" t="s">
        <v>3191</v>
      </c>
      <c r="K2277" t="str">
        <f t="shared" si="108"/>
        <v>Isoleren pompen/kranen/hydraulica</v>
      </c>
      <c r="M2277" t="str">
        <f t="shared" si="109"/>
        <v>VZW Kompas - De Regenboog</v>
      </c>
      <c r="N2277" s="22">
        <f t="shared" si="110"/>
        <v>2</v>
      </c>
    </row>
    <row r="2278" spans="1:14" x14ac:dyDescent="0.3">
      <c r="A2278" s="1">
        <v>4437750818</v>
      </c>
      <c r="B2278" s="62">
        <v>2</v>
      </c>
      <c r="C2278" s="33">
        <v>443255356</v>
      </c>
      <c r="D2278" s="14" t="s">
        <v>3166</v>
      </c>
      <c r="E2278" s="22" t="s">
        <v>2266</v>
      </c>
      <c r="F2278" s="1" t="s">
        <v>3167</v>
      </c>
      <c r="G2278" s="1" t="s">
        <v>129</v>
      </c>
      <c r="H2278" s="45">
        <v>28800</v>
      </c>
      <c r="I2278" s="1" t="s">
        <v>23</v>
      </c>
      <c r="J2278" s="14" t="s">
        <v>3168</v>
      </c>
      <c r="K2278" t="str">
        <f t="shared" si="108"/>
        <v>Renovatie beglazing</v>
      </c>
      <c r="M2278" t="str">
        <f t="shared" si="109"/>
        <v>VZW Kompas - De Wal Oranjerie</v>
      </c>
      <c r="N2278" s="22">
        <f t="shared" si="110"/>
        <v>2</v>
      </c>
    </row>
    <row r="2279" spans="1:14" x14ac:dyDescent="0.3">
      <c r="A2279" s="1">
        <v>4437750818</v>
      </c>
      <c r="B2279" s="62">
        <v>2</v>
      </c>
      <c r="C2279" s="33">
        <v>443255356</v>
      </c>
      <c r="D2279" s="14" t="s">
        <v>3166</v>
      </c>
      <c r="E2279" s="22" t="s">
        <v>2266</v>
      </c>
      <c r="F2279" s="1" t="s">
        <v>3167</v>
      </c>
      <c r="G2279" s="1" t="s">
        <v>195</v>
      </c>
      <c r="H2279" s="45">
        <v>17341.199999999997</v>
      </c>
      <c r="I2279" s="1" t="s">
        <v>23</v>
      </c>
      <c r="J2279" s="14" t="s">
        <v>3170</v>
      </c>
      <c r="K2279" t="str">
        <f t="shared" si="108"/>
        <v>Dakisolatie</v>
      </c>
      <c r="M2279" t="str">
        <f t="shared" si="109"/>
        <v>VZW Kompas - De Wal Oranjerie</v>
      </c>
      <c r="N2279" s="22">
        <f t="shared" si="110"/>
        <v>2</v>
      </c>
    </row>
    <row r="2280" spans="1:14" x14ac:dyDescent="0.3">
      <c r="A2280" s="1">
        <v>4437750818</v>
      </c>
      <c r="B2280" s="62">
        <v>2</v>
      </c>
      <c r="C2280" s="33">
        <v>443255356</v>
      </c>
      <c r="D2280" s="14" t="s">
        <v>3166</v>
      </c>
      <c r="E2280" s="22" t="s">
        <v>2266</v>
      </c>
      <c r="F2280" s="1" t="s">
        <v>3167</v>
      </c>
      <c r="G2280" s="1" t="s">
        <v>88</v>
      </c>
      <c r="H2280" s="45">
        <v>1800</v>
      </c>
      <c r="I2280" s="1" t="s">
        <v>23</v>
      </c>
      <c r="J2280" s="14" t="s">
        <v>3184</v>
      </c>
      <c r="K2280" t="str">
        <f t="shared" si="108"/>
        <v>Vervangen pompen</v>
      </c>
      <c r="M2280" t="str">
        <f t="shared" si="109"/>
        <v>VZW Kompas - De Wal Oranjerie</v>
      </c>
      <c r="N2280" s="22">
        <f t="shared" si="110"/>
        <v>2</v>
      </c>
    </row>
    <row r="2281" spans="1:14" x14ac:dyDescent="0.3">
      <c r="A2281" s="1">
        <v>4437750818</v>
      </c>
      <c r="B2281" s="62">
        <v>2</v>
      </c>
      <c r="C2281" s="33">
        <v>443255356</v>
      </c>
      <c r="D2281" s="14" t="s">
        <v>3166</v>
      </c>
      <c r="E2281" s="22" t="s">
        <v>2266</v>
      </c>
      <c r="F2281" s="1" t="s">
        <v>3167</v>
      </c>
      <c r="G2281" s="1" t="s">
        <v>56</v>
      </c>
      <c r="H2281" s="45">
        <v>697</v>
      </c>
      <c r="I2281" s="1" t="s">
        <v>23</v>
      </c>
      <c r="J2281" s="14" t="s">
        <v>3188</v>
      </c>
      <c r="K2281" t="str">
        <f t="shared" si="108"/>
        <v>Overige</v>
      </c>
      <c r="M2281" t="str">
        <f t="shared" si="109"/>
        <v>VZW Kompas - De Wal Oranjerie</v>
      </c>
      <c r="N2281" s="22">
        <f t="shared" si="110"/>
        <v>2</v>
      </c>
    </row>
    <row r="2282" spans="1:14" x14ac:dyDescent="0.3">
      <c r="A2282" s="1">
        <v>4437750818</v>
      </c>
      <c r="B2282" s="62">
        <v>2</v>
      </c>
      <c r="C2282" s="33">
        <v>443255356</v>
      </c>
      <c r="D2282" s="14" t="s">
        <v>3166</v>
      </c>
      <c r="E2282" s="22" t="s">
        <v>2266</v>
      </c>
      <c r="F2282" s="1" t="s">
        <v>3167</v>
      </c>
      <c r="G2282" s="1" t="s">
        <v>56</v>
      </c>
      <c r="H2282" s="45">
        <v>573</v>
      </c>
      <c r="I2282" s="1" t="s">
        <v>23</v>
      </c>
      <c r="J2282" s="14" t="s">
        <v>3189</v>
      </c>
      <c r="K2282" t="str">
        <f t="shared" si="108"/>
        <v>Overige</v>
      </c>
      <c r="M2282" t="str">
        <f t="shared" si="109"/>
        <v>VZW Kompas - De Wal Oranjerie</v>
      </c>
      <c r="N2282" s="22">
        <f t="shared" si="110"/>
        <v>2</v>
      </c>
    </row>
    <row r="2283" spans="1:14" x14ac:dyDescent="0.3">
      <c r="A2283" s="1">
        <v>4437750818</v>
      </c>
      <c r="B2283" s="62">
        <v>2</v>
      </c>
      <c r="C2283" s="33">
        <v>443255356</v>
      </c>
      <c r="D2283" s="14" t="s">
        <v>3177</v>
      </c>
      <c r="E2283" s="22" t="s">
        <v>2266</v>
      </c>
      <c r="F2283" s="1" t="s">
        <v>3178</v>
      </c>
      <c r="G2283" s="1" t="s">
        <v>210</v>
      </c>
      <c r="H2283" s="45">
        <v>6363.6</v>
      </c>
      <c r="I2283" s="1" t="s">
        <v>23</v>
      </c>
      <c r="J2283" s="14" t="s">
        <v>3179</v>
      </c>
      <c r="K2283" t="str">
        <f t="shared" si="108"/>
        <v>Stookplaatsrenovatie</v>
      </c>
      <c r="M2283" t="str">
        <f t="shared" si="109"/>
        <v>VZW Kompas - De Zon</v>
      </c>
      <c r="N2283" s="22">
        <f t="shared" si="110"/>
        <v>2</v>
      </c>
    </row>
    <row r="2284" spans="1:14" x14ac:dyDescent="0.3">
      <c r="A2284" s="1">
        <v>4437750818</v>
      </c>
      <c r="B2284" s="62">
        <v>2</v>
      </c>
      <c r="C2284" s="33">
        <v>443255356</v>
      </c>
      <c r="D2284" s="14" t="s">
        <v>3177</v>
      </c>
      <c r="E2284" s="22" t="s">
        <v>2266</v>
      </c>
      <c r="F2284" s="1" t="s">
        <v>3178</v>
      </c>
      <c r="G2284" s="1" t="s">
        <v>88</v>
      </c>
      <c r="H2284" s="45">
        <v>1200</v>
      </c>
      <c r="I2284" s="1" t="s">
        <v>23</v>
      </c>
      <c r="J2284" s="14" t="s">
        <v>3186</v>
      </c>
      <c r="K2284" t="str">
        <f t="shared" si="108"/>
        <v>Vervangen pompen</v>
      </c>
      <c r="M2284" t="str">
        <f t="shared" si="109"/>
        <v>VZW Kompas - De Zon</v>
      </c>
      <c r="N2284" s="22">
        <f t="shared" si="110"/>
        <v>2</v>
      </c>
    </row>
    <row r="2285" spans="1:14" x14ac:dyDescent="0.3">
      <c r="A2285" s="1">
        <v>4437750818</v>
      </c>
      <c r="B2285" s="62">
        <v>2</v>
      </c>
      <c r="C2285" s="33">
        <v>443255356</v>
      </c>
      <c r="D2285" s="14" t="s">
        <v>3177</v>
      </c>
      <c r="E2285" s="22" t="s">
        <v>2266</v>
      </c>
      <c r="F2285" s="1" t="s">
        <v>3178</v>
      </c>
      <c r="G2285" s="1" t="s">
        <v>42</v>
      </c>
      <c r="H2285" s="20">
        <v>102</v>
      </c>
      <c r="I2285" s="1" t="s">
        <v>23</v>
      </c>
      <c r="J2285" s="14" t="s">
        <v>3193</v>
      </c>
      <c r="K2285" t="str">
        <f t="shared" si="108"/>
        <v>Isoleren pompen/kranen/hydraulica</v>
      </c>
      <c r="M2285" t="str">
        <f t="shared" si="109"/>
        <v>VZW Kompas - De Zon</v>
      </c>
      <c r="N2285" s="22">
        <f t="shared" si="110"/>
        <v>2</v>
      </c>
    </row>
    <row r="2286" spans="1:14" x14ac:dyDescent="0.3">
      <c r="A2286" s="1">
        <v>4437750818</v>
      </c>
      <c r="B2286" s="62">
        <v>2</v>
      </c>
      <c r="C2286" s="33">
        <v>443255356</v>
      </c>
      <c r="D2286" s="14" t="s">
        <v>3174</v>
      </c>
      <c r="E2286" s="22" t="s">
        <v>2266</v>
      </c>
      <c r="F2286" s="1" t="s">
        <v>3175</v>
      </c>
      <c r="G2286" s="1" t="s">
        <v>210</v>
      </c>
      <c r="H2286" s="45">
        <v>10160.4</v>
      </c>
      <c r="I2286" s="1" t="s">
        <v>23</v>
      </c>
      <c r="J2286" s="14" t="s">
        <v>3176</v>
      </c>
      <c r="K2286" t="str">
        <f t="shared" si="108"/>
        <v>Stookplaatsrenovatie</v>
      </c>
      <c r="M2286" t="str">
        <f t="shared" si="109"/>
        <v>VZW Kompas - Gebouw Polyvalente Zaal</v>
      </c>
      <c r="N2286" s="22">
        <f t="shared" si="110"/>
        <v>2</v>
      </c>
    </row>
    <row r="2287" spans="1:14" x14ac:dyDescent="0.3">
      <c r="A2287" s="1">
        <v>4437750818</v>
      </c>
      <c r="B2287" s="62">
        <v>2</v>
      </c>
      <c r="C2287" s="33">
        <v>443255356</v>
      </c>
      <c r="D2287" s="14" t="s">
        <v>3174</v>
      </c>
      <c r="E2287" s="22" t="s">
        <v>2266</v>
      </c>
      <c r="F2287" s="1" t="s">
        <v>3175</v>
      </c>
      <c r="G2287" s="1" t="s">
        <v>88</v>
      </c>
      <c r="H2287" s="45">
        <v>1500</v>
      </c>
      <c r="I2287" s="1" t="s">
        <v>23</v>
      </c>
      <c r="J2287" s="14" t="s">
        <v>3185</v>
      </c>
      <c r="K2287" t="str">
        <f t="shared" si="108"/>
        <v>Vervangen pompen</v>
      </c>
      <c r="M2287" t="str">
        <f t="shared" si="109"/>
        <v>VZW Kompas - Gebouw Polyvalente Zaal</v>
      </c>
      <c r="N2287" s="22">
        <f t="shared" si="110"/>
        <v>2</v>
      </c>
    </row>
    <row r="2288" spans="1:14" x14ac:dyDescent="0.3">
      <c r="A2288" s="1">
        <v>4437750818</v>
      </c>
      <c r="B2288" s="62">
        <v>2</v>
      </c>
      <c r="C2288" s="33">
        <v>443255356</v>
      </c>
      <c r="D2288" s="14" t="s">
        <v>3174</v>
      </c>
      <c r="E2288" s="22" t="s">
        <v>2266</v>
      </c>
      <c r="F2288" s="1" t="s">
        <v>3175</v>
      </c>
      <c r="G2288" s="1" t="s">
        <v>42</v>
      </c>
      <c r="H2288" s="45">
        <v>175</v>
      </c>
      <c r="I2288" s="1" t="s">
        <v>23</v>
      </c>
      <c r="J2288" s="14" t="s">
        <v>3192</v>
      </c>
      <c r="K2288" t="str">
        <f t="shared" si="108"/>
        <v>Isoleren pompen/kranen/hydraulica</v>
      </c>
      <c r="M2288" t="str">
        <f t="shared" si="109"/>
        <v>VZW Kompas - Gebouw Polyvalente Zaal</v>
      </c>
      <c r="N2288" s="22">
        <f t="shared" si="110"/>
        <v>2</v>
      </c>
    </row>
    <row r="2289" spans="1:14" x14ac:dyDescent="0.3">
      <c r="A2289" s="1">
        <v>4437750818</v>
      </c>
      <c r="B2289" s="62">
        <v>2</v>
      </c>
      <c r="C2289" s="33">
        <v>443255356</v>
      </c>
      <c r="D2289" s="14" t="s">
        <v>3162</v>
      </c>
      <c r="E2289" s="22" t="s">
        <v>2266</v>
      </c>
      <c r="F2289" s="1" t="s">
        <v>3163</v>
      </c>
      <c r="G2289" s="1" t="s">
        <v>129</v>
      </c>
      <c r="H2289" s="45">
        <v>36864</v>
      </c>
      <c r="I2289" s="1" t="s">
        <v>23</v>
      </c>
      <c r="J2289" s="14" t="s">
        <v>3164</v>
      </c>
      <c r="K2289" t="str">
        <f t="shared" si="108"/>
        <v>Renovatie beglazing</v>
      </c>
      <c r="M2289" t="str">
        <f t="shared" si="109"/>
        <v>VZW Kompas - Landhuis Les Cycognes</v>
      </c>
      <c r="N2289" s="22">
        <f t="shared" si="110"/>
        <v>2</v>
      </c>
    </row>
    <row r="2290" spans="1:14" x14ac:dyDescent="0.3">
      <c r="A2290" s="1">
        <v>4437750818</v>
      </c>
      <c r="B2290" s="62">
        <v>2</v>
      </c>
      <c r="C2290" s="33">
        <v>443255356</v>
      </c>
      <c r="D2290" s="14" t="s">
        <v>3162</v>
      </c>
      <c r="E2290" s="22" t="s">
        <v>2266</v>
      </c>
      <c r="F2290" s="1" t="s">
        <v>3163</v>
      </c>
      <c r="G2290" s="1" t="s">
        <v>210</v>
      </c>
      <c r="H2290" s="45">
        <v>32512.2</v>
      </c>
      <c r="I2290" s="1" t="s">
        <v>23</v>
      </c>
      <c r="J2290" s="14" t="s">
        <v>3165</v>
      </c>
      <c r="K2290" t="str">
        <f t="shared" si="108"/>
        <v>Stookplaatsrenovatie</v>
      </c>
      <c r="M2290" t="str">
        <f t="shared" si="109"/>
        <v>VZW Kompas - Landhuis Les Cycognes</v>
      </c>
      <c r="N2290" s="22">
        <f t="shared" si="110"/>
        <v>2</v>
      </c>
    </row>
    <row r="2291" spans="1:14" x14ac:dyDescent="0.3">
      <c r="A2291" s="1">
        <v>4437750818</v>
      </c>
      <c r="B2291" s="62">
        <v>2</v>
      </c>
      <c r="C2291" s="33">
        <v>443255356</v>
      </c>
      <c r="D2291" s="14" t="s">
        <v>3162</v>
      </c>
      <c r="E2291" s="22" t="s">
        <v>2266</v>
      </c>
      <c r="F2291" s="1" t="s">
        <v>3163</v>
      </c>
      <c r="G2291" s="1" t="s">
        <v>195</v>
      </c>
      <c r="H2291" s="45">
        <v>18342.599999999999</v>
      </c>
      <c r="I2291" s="1" t="s">
        <v>23</v>
      </c>
      <c r="J2291" s="14" t="s">
        <v>3169</v>
      </c>
      <c r="K2291" t="str">
        <f t="shared" si="108"/>
        <v>Dakisolatie</v>
      </c>
      <c r="M2291" t="str">
        <f t="shared" si="109"/>
        <v>VZW Kompas - Landhuis Les Cycognes</v>
      </c>
      <c r="N2291" s="22">
        <f t="shared" si="110"/>
        <v>2</v>
      </c>
    </row>
    <row r="2292" spans="1:14" x14ac:dyDescent="0.3">
      <c r="A2292" s="1">
        <v>4437750818</v>
      </c>
      <c r="B2292" s="62">
        <v>2</v>
      </c>
      <c r="C2292" s="33">
        <v>443255356</v>
      </c>
      <c r="D2292" s="14" t="s">
        <v>3162</v>
      </c>
      <c r="E2292" s="22" t="s">
        <v>2266</v>
      </c>
      <c r="F2292" s="1" t="s">
        <v>3163</v>
      </c>
      <c r="G2292" s="1" t="s">
        <v>88</v>
      </c>
      <c r="H2292" s="45">
        <v>2100</v>
      </c>
      <c r="I2292" s="1" t="s">
        <v>23</v>
      </c>
      <c r="J2292" s="14" t="s">
        <v>3183</v>
      </c>
      <c r="K2292" t="str">
        <f t="shared" si="108"/>
        <v>Vervangen pompen</v>
      </c>
      <c r="M2292" t="str">
        <f t="shared" si="109"/>
        <v>VZW Kompas - Landhuis Les Cycognes</v>
      </c>
      <c r="N2292" s="22">
        <f t="shared" si="110"/>
        <v>2</v>
      </c>
    </row>
    <row r="2293" spans="1:14" x14ac:dyDescent="0.3">
      <c r="A2293" s="1">
        <v>4437750818</v>
      </c>
      <c r="B2293" s="62">
        <v>2</v>
      </c>
      <c r="C2293" s="33">
        <v>443255356</v>
      </c>
      <c r="D2293" s="14" t="s">
        <v>3162</v>
      </c>
      <c r="E2293" s="22" t="s">
        <v>2266</v>
      </c>
      <c r="F2293" s="1" t="s">
        <v>3163</v>
      </c>
      <c r="G2293" s="1" t="s">
        <v>56</v>
      </c>
      <c r="H2293" s="45">
        <v>430</v>
      </c>
      <c r="I2293" s="1" t="s">
        <v>23</v>
      </c>
      <c r="J2293" s="14" t="s">
        <v>3190</v>
      </c>
      <c r="K2293" t="str">
        <f t="shared" si="108"/>
        <v>Overige</v>
      </c>
      <c r="M2293" t="str">
        <f t="shared" si="109"/>
        <v>VZW Kompas - Landhuis Les Cycognes</v>
      </c>
      <c r="N2293" s="22">
        <f t="shared" si="110"/>
        <v>2</v>
      </c>
    </row>
    <row r="2294" spans="1:14" x14ac:dyDescent="0.3">
      <c r="A2294" s="1">
        <v>4437750818</v>
      </c>
      <c r="B2294" s="62">
        <v>2</v>
      </c>
      <c r="C2294" s="33">
        <v>443255356</v>
      </c>
      <c r="D2294" s="14" t="s">
        <v>3171</v>
      </c>
      <c r="E2294" s="22" t="s">
        <v>2266</v>
      </c>
      <c r="F2294" s="1" t="s">
        <v>3172</v>
      </c>
      <c r="G2294" s="1" t="s">
        <v>195</v>
      </c>
      <c r="H2294" s="45">
        <v>11232</v>
      </c>
      <c r="I2294" s="1" t="s">
        <v>23</v>
      </c>
      <c r="J2294" s="14" t="s">
        <v>3173</v>
      </c>
      <c r="K2294" t="str">
        <f t="shared" si="108"/>
        <v>Dakisolatie</v>
      </c>
      <c r="M2294" t="str">
        <f t="shared" si="109"/>
        <v>VZW Kompas - Zandeken</v>
      </c>
      <c r="N2294" s="22">
        <f t="shared" si="110"/>
        <v>2</v>
      </c>
    </row>
    <row r="2295" spans="1:14" x14ac:dyDescent="0.3">
      <c r="A2295" s="1">
        <v>4437750818</v>
      </c>
      <c r="B2295" s="62">
        <v>12</v>
      </c>
      <c r="C2295" s="33">
        <v>443255356</v>
      </c>
      <c r="D2295" s="14" t="s">
        <v>3156</v>
      </c>
      <c r="E2295" s="22" t="s">
        <v>2266</v>
      </c>
      <c r="F2295" s="1" t="s">
        <v>3157</v>
      </c>
      <c r="G2295" s="1" t="s">
        <v>190</v>
      </c>
      <c r="H2295" s="20">
        <v>30300</v>
      </c>
      <c r="I2295" s="1" t="s">
        <v>23</v>
      </c>
      <c r="J2295" s="20" t="s">
        <v>3158</v>
      </c>
      <c r="K2295" t="str">
        <f t="shared" si="108"/>
        <v>Warmtepompen en koeling</v>
      </c>
      <c r="M2295" t="str">
        <f t="shared" si="109"/>
        <v>VZW Kompas Omega</v>
      </c>
      <c r="N2295" s="22">
        <f t="shared" si="110"/>
        <v>12</v>
      </c>
    </row>
    <row r="2296" spans="1:14" x14ac:dyDescent="0.3">
      <c r="A2296" s="1">
        <v>4437750818</v>
      </c>
      <c r="B2296" s="62">
        <v>12</v>
      </c>
      <c r="C2296" s="33">
        <v>443255356</v>
      </c>
      <c r="D2296" s="14" t="s">
        <v>3156</v>
      </c>
      <c r="E2296" s="22" t="s">
        <v>2266</v>
      </c>
      <c r="F2296" s="1" t="s">
        <v>3157</v>
      </c>
      <c r="G2296" s="1" t="s">
        <v>190</v>
      </c>
      <c r="H2296" s="20">
        <v>27330</v>
      </c>
      <c r="I2296" s="1" t="s">
        <v>23</v>
      </c>
      <c r="J2296" s="20" t="s">
        <v>3159</v>
      </c>
      <c r="K2296" t="str">
        <f t="shared" si="108"/>
        <v>Warmtepompen en koeling</v>
      </c>
      <c r="M2296" t="str">
        <f t="shared" si="109"/>
        <v>VZW Kompas Omega</v>
      </c>
      <c r="N2296" s="22">
        <f t="shared" si="110"/>
        <v>12</v>
      </c>
    </row>
    <row r="2297" spans="1:14" x14ac:dyDescent="0.3">
      <c r="A2297" s="1">
        <v>4437750818</v>
      </c>
      <c r="B2297" s="62">
        <v>12</v>
      </c>
      <c r="C2297" s="33">
        <v>443255356</v>
      </c>
      <c r="D2297" s="14" t="s">
        <v>3156</v>
      </c>
      <c r="E2297" s="22" t="s">
        <v>2266</v>
      </c>
      <c r="F2297" s="1" t="s">
        <v>3157</v>
      </c>
      <c r="G2297" s="1" t="s">
        <v>210</v>
      </c>
      <c r="H2297" s="20">
        <v>17100</v>
      </c>
      <c r="I2297" s="1" t="s">
        <v>23</v>
      </c>
      <c r="J2297" s="20" t="s">
        <v>3160</v>
      </c>
      <c r="K2297" t="str">
        <f t="shared" si="108"/>
        <v>Stookplaatsrenovatie</v>
      </c>
      <c r="M2297" t="str">
        <f t="shared" si="109"/>
        <v>VZW Kompas Omega</v>
      </c>
      <c r="N2297" s="22">
        <f t="shared" si="110"/>
        <v>12</v>
      </c>
    </row>
    <row r="2298" spans="1:14" x14ac:dyDescent="0.3">
      <c r="A2298" s="1">
        <v>4437750818</v>
      </c>
      <c r="B2298" s="62">
        <v>12</v>
      </c>
      <c r="C2298" s="33">
        <v>443255356</v>
      </c>
      <c r="D2298" s="14" t="s">
        <v>3156</v>
      </c>
      <c r="E2298" s="22" t="s">
        <v>2266</v>
      </c>
      <c r="F2298" s="1" t="s">
        <v>3157</v>
      </c>
      <c r="G2298" s="1" t="s">
        <v>210</v>
      </c>
      <c r="H2298" s="45">
        <v>14220</v>
      </c>
      <c r="I2298" s="1" t="s">
        <v>23</v>
      </c>
      <c r="J2298" s="14" t="s">
        <v>3161</v>
      </c>
      <c r="K2298" t="str">
        <f t="shared" si="108"/>
        <v>Stookplaatsrenovatie</v>
      </c>
      <c r="M2298" t="str">
        <f t="shared" si="109"/>
        <v>VZW Kompas Omega</v>
      </c>
      <c r="N2298" s="22">
        <f t="shared" si="110"/>
        <v>12</v>
      </c>
    </row>
    <row r="2299" spans="1:14" x14ac:dyDescent="0.3">
      <c r="A2299" s="1">
        <v>4437786440</v>
      </c>
      <c r="B2299" s="62">
        <v>3</v>
      </c>
      <c r="C2299" s="33">
        <v>443258920</v>
      </c>
      <c r="D2299" s="14" t="s">
        <v>3227</v>
      </c>
      <c r="E2299" s="22" t="s">
        <v>3198</v>
      </c>
      <c r="F2299" s="1" t="s">
        <v>3199</v>
      </c>
      <c r="G2299" s="1" t="s">
        <v>210</v>
      </c>
      <c r="H2299" s="20">
        <v>8577</v>
      </c>
      <c r="I2299" s="1" t="s">
        <v>23</v>
      </c>
      <c r="J2299" s="14" t="s">
        <v>3228</v>
      </c>
      <c r="K2299" t="str">
        <f t="shared" ref="K2299:K2362" si="111">G2299</f>
        <v>Stookplaatsrenovatie</v>
      </c>
      <c r="M2299" t="str">
        <f t="shared" ref="M2299:M2362" si="112">F2299</f>
        <v>Boei 4</v>
      </c>
      <c r="N2299" s="22">
        <f t="shared" ref="N2299:N2362" si="113">B2299</f>
        <v>3</v>
      </c>
    </row>
    <row r="2300" spans="1:14" x14ac:dyDescent="0.3">
      <c r="A2300" s="1">
        <v>4437786440</v>
      </c>
      <c r="B2300" s="62">
        <v>3</v>
      </c>
      <c r="C2300" s="33">
        <v>443258920</v>
      </c>
      <c r="D2300" s="14" t="s">
        <v>3225</v>
      </c>
      <c r="E2300" s="22" t="s">
        <v>3198</v>
      </c>
      <c r="F2300" s="1" t="s">
        <v>3195</v>
      </c>
      <c r="G2300" s="1" t="s">
        <v>195</v>
      </c>
      <c r="H2300" s="45">
        <v>8832</v>
      </c>
      <c r="I2300" s="1" t="s">
        <v>23</v>
      </c>
      <c r="J2300" s="14" t="s">
        <v>3226</v>
      </c>
      <c r="K2300" t="str">
        <f t="shared" si="111"/>
        <v>Dakisolatie</v>
      </c>
      <c r="M2300" t="str">
        <f t="shared" si="112"/>
        <v>Boei 5</v>
      </c>
      <c r="N2300" s="22">
        <f t="shared" si="113"/>
        <v>3</v>
      </c>
    </row>
    <row r="2301" spans="1:14" x14ac:dyDescent="0.3">
      <c r="A2301" s="1">
        <v>4437786440</v>
      </c>
      <c r="B2301" s="62">
        <v>5</v>
      </c>
      <c r="C2301" s="33">
        <v>443258920</v>
      </c>
      <c r="D2301" s="14" t="s">
        <v>3218</v>
      </c>
      <c r="E2301" s="22" t="s">
        <v>3198</v>
      </c>
      <c r="F2301" s="1" t="s">
        <v>3204</v>
      </c>
      <c r="G2301" s="1" t="s">
        <v>62</v>
      </c>
      <c r="H2301" s="20">
        <v>5145</v>
      </c>
      <c r="I2301" s="1" t="s">
        <v>23</v>
      </c>
      <c r="J2301" s="14" t="s">
        <v>3219</v>
      </c>
      <c r="K2301" t="str">
        <f t="shared" si="111"/>
        <v>Muurisolatie</v>
      </c>
      <c r="M2301" t="str">
        <f t="shared" si="112"/>
        <v>Boei 1</v>
      </c>
      <c r="N2301" s="22">
        <f t="shared" si="113"/>
        <v>5</v>
      </c>
    </row>
    <row r="2302" spans="1:14" x14ac:dyDescent="0.3">
      <c r="A2302" s="1">
        <v>4437786440</v>
      </c>
      <c r="B2302" s="62">
        <v>5</v>
      </c>
      <c r="C2302" s="33">
        <v>443258920</v>
      </c>
      <c r="D2302" s="14" t="s">
        <v>3218</v>
      </c>
      <c r="E2302" s="22" t="s">
        <v>3198</v>
      </c>
      <c r="F2302" s="1" t="s">
        <v>3204</v>
      </c>
      <c r="G2302" s="1" t="s">
        <v>195</v>
      </c>
      <c r="H2302" s="20">
        <v>2080.8000000000002</v>
      </c>
      <c r="I2302" s="1" t="s">
        <v>23</v>
      </c>
      <c r="J2302" s="14" t="s">
        <v>3221</v>
      </c>
      <c r="K2302" t="str">
        <f t="shared" si="111"/>
        <v>Dakisolatie</v>
      </c>
      <c r="M2302" t="str">
        <f t="shared" si="112"/>
        <v>Boei 1</v>
      </c>
      <c r="N2302" s="22">
        <f t="shared" si="113"/>
        <v>5</v>
      </c>
    </row>
    <row r="2303" spans="1:14" x14ac:dyDescent="0.3">
      <c r="A2303" s="1">
        <v>4437786440</v>
      </c>
      <c r="B2303" s="62">
        <v>5</v>
      </c>
      <c r="C2303" s="33">
        <v>443258920</v>
      </c>
      <c r="D2303" s="14" t="s">
        <v>3218</v>
      </c>
      <c r="E2303" s="22" t="s">
        <v>3198</v>
      </c>
      <c r="F2303" s="1" t="s">
        <v>3204</v>
      </c>
      <c r="G2303" s="1" t="s">
        <v>148</v>
      </c>
      <c r="H2303" s="20">
        <v>1399.2</v>
      </c>
      <c r="I2303" s="1" t="s">
        <v>23</v>
      </c>
      <c r="J2303" s="14" t="s">
        <v>3222</v>
      </c>
      <c r="K2303" t="str">
        <f t="shared" si="111"/>
        <v>Renovatie SWW</v>
      </c>
      <c r="M2303" t="str">
        <f t="shared" si="112"/>
        <v>Boei 1</v>
      </c>
      <c r="N2303" s="22">
        <f t="shared" si="113"/>
        <v>5</v>
      </c>
    </row>
    <row r="2304" spans="1:14" x14ac:dyDescent="0.3">
      <c r="A2304" s="1">
        <v>4437786440</v>
      </c>
      <c r="B2304" s="62">
        <v>5</v>
      </c>
      <c r="C2304" s="33">
        <v>443258920</v>
      </c>
      <c r="D2304" s="14" t="s">
        <v>3215</v>
      </c>
      <c r="E2304" s="22" t="s">
        <v>3198</v>
      </c>
      <c r="F2304" s="1" t="s">
        <v>3216</v>
      </c>
      <c r="G2304" s="1" t="s">
        <v>62</v>
      </c>
      <c r="H2304" s="20">
        <v>6615</v>
      </c>
      <c r="I2304" s="1" t="s">
        <v>23</v>
      </c>
      <c r="J2304" s="14" t="s">
        <v>3217</v>
      </c>
      <c r="K2304" t="str">
        <f t="shared" si="111"/>
        <v>Muurisolatie</v>
      </c>
      <c r="M2304" t="str">
        <f t="shared" si="112"/>
        <v>Boei 3</v>
      </c>
      <c r="N2304" s="22">
        <f t="shared" si="113"/>
        <v>5</v>
      </c>
    </row>
    <row r="2305" spans="1:14" x14ac:dyDescent="0.3">
      <c r="A2305" s="1">
        <v>4437786440</v>
      </c>
      <c r="B2305" s="62">
        <v>5</v>
      </c>
      <c r="C2305" s="33">
        <v>443258920</v>
      </c>
      <c r="D2305" s="14" t="s">
        <v>3215</v>
      </c>
      <c r="E2305" s="22" t="s">
        <v>3198</v>
      </c>
      <c r="F2305" s="1" t="s">
        <v>3216</v>
      </c>
      <c r="G2305" s="1" t="s">
        <v>210</v>
      </c>
      <c r="H2305" s="20">
        <v>4251</v>
      </c>
      <c r="I2305" s="1" t="s">
        <v>23</v>
      </c>
      <c r="J2305" s="14" t="s">
        <v>3220</v>
      </c>
      <c r="K2305" t="str">
        <f t="shared" si="111"/>
        <v>Stookplaatsrenovatie</v>
      </c>
      <c r="M2305" t="str">
        <f t="shared" si="112"/>
        <v>Boei 3</v>
      </c>
      <c r="N2305" s="22">
        <f t="shared" si="113"/>
        <v>5</v>
      </c>
    </row>
    <row r="2306" spans="1:14" x14ac:dyDescent="0.3">
      <c r="A2306" s="1">
        <v>4437786440</v>
      </c>
      <c r="B2306" s="62">
        <v>5</v>
      </c>
      <c r="C2306" s="33">
        <v>443258920</v>
      </c>
      <c r="D2306" s="14" t="s">
        <v>3210</v>
      </c>
      <c r="E2306" s="22" t="s">
        <v>3198</v>
      </c>
      <c r="F2306" s="1" t="s">
        <v>3199</v>
      </c>
      <c r="G2306" s="1" t="s">
        <v>62</v>
      </c>
      <c r="H2306" s="20">
        <v>30135</v>
      </c>
      <c r="I2306" s="1" t="s">
        <v>23</v>
      </c>
      <c r="J2306" s="14" t="s">
        <v>3211</v>
      </c>
      <c r="K2306" t="str">
        <f t="shared" si="111"/>
        <v>Muurisolatie</v>
      </c>
      <c r="M2306" t="str">
        <f t="shared" si="112"/>
        <v>Boei 4</v>
      </c>
      <c r="N2306" s="22">
        <f t="shared" si="113"/>
        <v>5</v>
      </c>
    </row>
    <row r="2307" spans="1:14" x14ac:dyDescent="0.3">
      <c r="A2307" s="1">
        <v>4437786440</v>
      </c>
      <c r="B2307" s="62">
        <v>5</v>
      </c>
      <c r="C2307" s="33">
        <v>443258920</v>
      </c>
      <c r="D2307" s="14" t="s">
        <v>3210</v>
      </c>
      <c r="E2307" s="22" t="s">
        <v>3198</v>
      </c>
      <c r="F2307" s="1" t="s">
        <v>3199</v>
      </c>
      <c r="G2307" s="1" t="s">
        <v>195</v>
      </c>
      <c r="H2307" s="20">
        <v>9720</v>
      </c>
      <c r="I2307" s="1" t="s">
        <v>23</v>
      </c>
      <c r="J2307" s="14" t="s">
        <v>3214</v>
      </c>
      <c r="K2307" t="str">
        <f t="shared" si="111"/>
        <v>Dakisolatie</v>
      </c>
      <c r="M2307" t="str">
        <f t="shared" si="112"/>
        <v>Boei 4</v>
      </c>
      <c r="N2307" s="22">
        <f t="shared" si="113"/>
        <v>5</v>
      </c>
    </row>
    <row r="2308" spans="1:14" x14ac:dyDescent="0.3">
      <c r="A2308" s="1">
        <v>4437786440</v>
      </c>
      <c r="B2308" s="62">
        <v>5</v>
      </c>
      <c r="C2308" s="33">
        <v>443258920</v>
      </c>
      <c r="D2308" s="14" t="s">
        <v>3212</v>
      </c>
      <c r="E2308" s="22" t="s">
        <v>3198</v>
      </c>
      <c r="F2308" s="1" t="s">
        <v>3195</v>
      </c>
      <c r="G2308" s="1" t="s">
        <v>62</v>
      </c>
      <c r="H2308" s="20">
        <v>27090</v>
      </c>
      <c r="I2308" s="1" t="s">
        <v>23</v>
      </c>
      <c r="J2308" s="14" t="s">
        <v>3213</v>
      </c>
      <c r="K2308" t="str">
        <f t="shared" si="111"/>
        <v>Muurisolatie</v>
      </c>
      <c r="M2308" t="str">
        <f t="shared" si="112"/>
        <v>Boei 5</v>
      </c>
      <c r="N2308" s="22">
        <f t="shared" si="113"/>
        <v>5</v>
      </c>
    </row>
    <row r="2309" spans="1:14" x14ac:dyDescent="0.3">
      <c r="A2309" s="1">
        <v>4437786440</v>
      </c>
      <c r="B2309" s="62">
        <v>5</v>
      </c>
      <c r="C2309" s="33">
        <v>443258920</v>
      </c>
      <c r="D2309" s="14" t="s">
        <v>3212</v>
      </c>
      <c r="E2309" s="22" t="s">
        <v>3198</v>
      </c>
      <c r="F2309" s="1" t="s">
        <v>3195</v>
      </c>
      <c r="G2309" s="1" t="s">
        <v>199</v>
      </c>
      <c r="H2309" s="20">
        <v>598</v>
      </c>
      <c r="I2309" s="1" t="s">
        <v>23</v>
      </c>
      <c r="J2309" s="14" t="s">
        <v>3223</v>
      </c>
      <c r="K2309" t="str">
        <f t="shared" si="111"/>
        <v>Vloerisolatie</v>
      </c>
      <c r="M2309" t="str">
        <f t="shared" si="112"/>
        <v>Boei 5</v>
      </c>
      <c r="N2309" s="22">
        <f t="shared" si="113"/>
        <v>5</v>
      </c>
    </row>
    <row r="2310" spans="1:14" x14ac:dyDescent="0.3">
      <c r="A2310" s="1">
        <v>4437786440</v>
      </c>
      <c r="B2310" s="62">
        <v>5</v>
      </c>
      <c r="C2310" s="33">
        <v>443258920</v>
      </c>
      <c r="D2310" s="14" t="s">
        <v>3212</v>
      </c>
      <c r="E2310" s="22" t="s">
        <v>3198</v>
      </c>
      <c r="F2310" s="1" t="s">
        <v>3195</v>
      </c>
      <c r="G2310" s="1" t="s">
        <v>42</v>
      </c>
      <c r="H2310" s="45">
        <v>144</v>
      </c>
      <c r="I2310" s="1" t="s">
        <v>23</v>
      </c>
      <c r="J2310" s="14" t="s">
        <v>3224</v>
      </c>
      <c r="K2310" t="str">
        <f t="shared" si="111"/>
        <v>Isoleren pompen/kranen/hydraulica</v>
      </c>
      <c r="M2310" t="str">
        <f t="shared" si="112"/>
        <v>Boei 5</v>
      </c>
      <c r="N2310" s="22">
        <f t="shared" si="113"/>
        <v>5</v>
      </c>
    </row>
    <row r="2311" spans="1:14" x14ac:dyDescent="0.3">
      <c r="A2311" s="1">
        <v>4437786440</v>
      </c>
      <c r="B2311" s="62">
        <v>7</v>
      </c>
      <c r="C2311" s="33">
        <v>443258920</v>
      </c>
      <c r="D2311" s="14" t="s">
        <v>3203</v>
      </c>
      <c r="E2311" s="22" t="s">
        <v>3198</v>
      </c>
      <c r="F2311" s="1" t="s">
        <v>3204</v>
      </c>
      <c r="G2311" s="1" t="s">
        <v>265</v>
      </c>
      <c r="H2311" s="20">
        <v>8520</v>
      </c>
      <c r="I2311" s="1" t="s">
        <v>23</v>
      </c>
      <c r="J2311" s="14" t="s">
        <v>3205</v>
      </c>
      <c r="K2311" t="str">
        <f t="shared" si="111"/>
        <v>Dakisolatie hellend dak</v>
      </c>
      <c r="M2311" t="str">
        <f t="shared" si="112"/>
        <v>Boei 1</v>
      </c>
      <c r="N2311" s="22">
        <f t="shared" si="113"/>
        <v>7</v>
      </c>
    </row>
    <row r="2312" spans="1:14" x14ac:dyDescent="0.3">
      <c r="A2312" s="1">
        <v>4437786440</v>
      </c>
      <c r="B2312" s="62">
        <v>7</v>
      </c>
      <c r="C2312" s="33">
        <v>443258920</v>
      </c>
      <c r="D2312" s="14" t="s">
        <v>3203</v>
      </c>
      <c r="E2312" s="22" t="s">
        <v>3198</v>
      </c>
      <c r="F2312" s="1" t="s">
        <v>3204</v>
      </c>
      <c r="G2312" s="1" t="s">
        <v>210</v>
      </c>
      <c r="H2312" s="20">
        <v>3600</v>
      </c>
      <c r="I2312" s="1" t="s">
        <v>23</v>
      </c>
      <c r="J2312" s="14" t="s">
        <v>3206</v>
      </c>
      <c r="K2312" t="str">
        <f t="shared" si="111"/>
        <v>Stookplaatsrenovatie</v>
      </c>
      <c r="M2312" t="str">
        <f t="shared" si="112"/>
        <v>Boei 1</v>
      </c>
      <c r="N2312" s="22">
        <f t="shared" si="113"/>
        <v>7</v>
      </c>
    </row>
    <row r="2313" spans="1:14" x14ac:dyDescent="0.3">
      <c r="A2313" s="1">
        <v>4437786440</v>
      </c>
      <c r="B2313" s="62">
        <v>7</v>
      </c>
      <c r="C2313" s="33">
        <v>443258920</v>
      </c>
      <c r="D2313" s="14" t="s">
        <v>3203</v>
      </c>
      <c r="E2313" s="22" t="s">
        <v>3198</v>
      </c>
      <c r="F2313" s="1" t="s">
        <v>3204</v>
      </c>
      <c r="G2313" s="1" t="s">
        <v>192</v>
      </c>
      <c r="H2313" s="20">
        <v>1843</v>
      </c>
      <c r="I2313" s="1" t="s">
        <v>23</v>
      </c>
      <c r="J2313" s="14" t="s">
        <v>3207</v>
      </c>
      <c r="K2313" t="str">
        <f t="shared" si="111"/>
        <v>Buitengevel</v>
      </c>
      <c r="M2313" t="str">
        <f t="shared" si="112"/>
        <v>Boei 1</v>
      </c>
      <c r="N2313" s="22">
        <f t="shared" si="113"/>
        <v>7</v>
      </c>
    </row>
    <row r="2314" spans="1:14" x14ac:dyDescent="0.3">
      <c r="A2314" s="1">
        <v>4437786440</v>
      </c>
      <c r="B2314" s="62">
        <v>7</v>
      </c>
      <c r="C2314" s="33">
        <v>443258920</v>
      </c>
      <c r="D2314" s="14" t="s">
        <v>3203</v>
      </c>
      <c r="E2314" s="22" t="s">
        <v>3198</v>
      </c>
      <c r="F2314" s="1" t="s">
        <v>3204</v>
      </c>
      <c r="G2314" s="1" t="s">
        <v>193</v>
      </c>
      <c r="H2314" s="20">
        <v>720</v>
      </c>
      <c r="I2314" s="1" t="s">
        <v>23</v>
      </c>
      <c r="J2314" s="14" t="s">
        <v>3208</v>
      </c>
      <c r="K2314" t="str">
        <f t="shared" si="111"/>
        <v>Schrijnwerkrenovatie Hout</v>
      </c>
      <c r="M2314" t="str">
        <f t="shared" si="112"/>
        <v>Boei 1</v>
      </c>
      <c r="N2314" s="22">
        <f t="shared" si="113"/>
        <v>7</v>
      </c>
    </row>
    <row r="2315" spans="1:14" x14ac:dyDescent="0.3">
      <c r="A2315" s="1">
        <v>4437786440</v>
      </c>
      <c r="B2315" s="62">
        <v>7</v>
      </c>
      <c r="C2315" s="33">
        <v>443258920</v>
      </c>
      <c r="D2315" s="14" t="s">
        <v>3203</v>
      </c>
      <c r="E2315" s="22" t="s">
        <v>3198</v>
      </c>
      <c r="F2315" s="1" t="s">
        <v>3204</v>
      </c>
      <c r="G2315" s="1" t="s">
        <v>212</v>
      </c>
      <c r="H2315" s="20">
        <v>240</v>
      </c>
      <c r="I2315" s="1" t="s">
        <v>23</v>
      </c>
      <c r="J2315" s="14" t="s">
        <v>3209</v>
      </c>
      <c r="K2315" t="str">
        <f t="shared" si="111"/>
        <v>Schrijnwerkrenovatie PVC</v>
      </c>
      <c r="M2315" t="str">
        <f t="shared" si="112"/>
        <v>Boei 1</v>
      </c>
      <c r="N2315" s="22">
        <f t="shared" si="113"/>
        <v>7</v>
      </c>
    </row>
    <row r="2316" spans="1:14" x14ac:dyDescent="0.3">
      <c r="A2316" s="1">
        <v>4437786440</v>
      </c>
      <c r="B2316" s="62">
        <v>7</v>
      </c>
      <c r="C2316" s="33">
        <v>443258920</v>
      </c>
      <c r="D2316" s="14" t="s">
        <v>3197</v>
      </c>
      <c r="E2316" s="22" t="s">
        <v>3198</v>
      </c>
      <c r="F2316" s="1" t="s">
        <v>3199</v>
      </c>
      <c r="G2316" s="1" t="s">
        <v>193</v>
      </c>
      <c r="H2316" s="20">
        <v>24242.400000000001</v>
      </c>
      <c r="I2316" s="1" t="s">
        <v>23</v>
      </c>
      <c r="J2316" s="14" t="s">
        <v>3200</v>
      </c>
      <c r="K2316" t="str">
        <f t="shared" si="111"/>
        <v>Schrijnwerkrenovatie Hout</v>
      </c>
      <c r="M2316" t="str">
        <f t="shared" si="112"/>
        <v>Boei 4</v>
      </c>
      <c r="N2316" s="22">
        <f t="shared" si="113"/>
        <v>7</v>
      </c>
    </row>
    <row r="2317" spans="1:14" x14ac:dyDescent="0.3">
      <c r="A2317" s="1">
        <v>4437786440</v>
      </c>
      <c r="B2317" s="62">
        <v>7</v>
      </c>
      <c r="C2317" s="33">
        <v>443258920</v>
      </c>
      <c r="D2317" s="14" t="s">
        <v>3201</v>
      </c>
      <c r="E2317" s="22" t="s">
        <v>3198</v>
      </c>
      <c r="F2317" s="1" t="s">
        <v>3199</v>
      </c>
      <c r="G2317" s="1" t="s">
        <v>210</v>
      </c>
      <c r="H2317" s="20">
        <v>17056.8</v>
      </c>
      <c r="I2317" s="1" t="s">
        <v>23</v>
      </c>
      <c r="J2317" s="14" t="s">
        <v>3202</v>
      </c>
      <c r="K2317" t="str">
        <f t="shared" si="111"/>
        <v>Stookplaatsrenovatie</v>
      </c>
      <c r="M2317" t="str">
        <f t="shared" si="112"/>
        <v>Boei 4</v>
      </c>
      <c r="N2317" s="22">
        <f t="shared" si="113"/>
        <v>7</v>
      </c>
    </row>
    <row r="2318" spans="1:14" x14ac:dyDescent="0.3">
      <c r="A2318" s="1">
        <v>4437786440</v>
      </c>
      <c r="B2318" s="62">
        <v>9</v>
      </c>
      <c r="C2318" s="33">
        <v>443258920</v>
      </c>
      <c r="D2318" s="14" t="s">
        <v>3194</v>
      </c>
      <c r="E2318" s="22" t="s">
        <v>3198</v>
      </c>
      <c r="F2318" s="1" t="s">
        <v>3195</v>
      </c>
      <c r="G2318" s="1" t="s">
        <v>212</v>
      </c>
      <c r="H2318" s="20">
        <v>24420</v>
      </c>
      <c r="I2318" s="1" t="s">
        <v>23</v>
      </c>
      <c r="J2318" s="14" t="s">
        <v>3196</v>
      </c>
      <c r="K2318" t="str">
        <f t="shared" si="111"/>
        <v>Schrijnwerkrenovatie PVC</v>
      </c>
      <c r="M2318" t="str">
        <f t="shared" si="112"/>
        <v>Boei 5</v>
      </c>
      <c r="N2318" s="22">
        <f t="shared" si="113"/>
        <v>9</v>
      </c>
    </row>
    <row r="2319" spans="1:14" x14ac:dyDescent="0.3">
      <c r="A2319" s="1">
        <v>4437786440</v>
      </c>
      <c r="B2319" s="62" t="s">
        <v>20</v>
      </c>
      <c r="C2319" s="33">
        <v>443258920</v>
      </c>
      <c r="D2319" s="14" t="s">
        <v>5740</v>
      </c>
      <c r="E2319" s="22" t="s">
        <v>3198</v>
      </c>
      <c r="F2319" s="1" t="s">
        <v>3204</v>
      </c>
      <c r="G2319" s="1" t="s">
        <v>474</v>
      </c>
      <c r="H2319" s="20">
        <v>3028</v>
      </c>
      <c r="I2319" s="1" t="s">
        <v>23</v>
      </c>
      <c r="J2319" s="14" t="s">
        <v>5741</v>
      </c>
      <c r="K2319" t="str">
        <f t="shared" si="111"/>
        <v>PV-panelen</v>
      </c>
      <c r="M2319" t="str">
        <f t="shared" si="112"/>
        <v>Boei 1</v>
      </c>
      <c r="N2319" s="22" t="str">
        <f t="shared" si="113"/>
        <v>R1</v>
      </c>
    </row>
    <row r="2320" spans="1:14" x14ac:dyDescent="0.3">
      <c r="A2320" s="1">
        <v>4438869292</v>
      </c>
      <c r="B2320" s="62">
        <v>7</v>
      </c>
      <c r="C2320" s="33">
        <v>443367204</v>
      </c>
      <c r="D2320" s="14" t="s">
        <v>3229</v>
      </c>
      <c r="E2320" s="22" t="s">
        <v>6304</v>
      </c>
      <c r="F2320" s="1" t="s">
        <v>3230</v>
      </c>
      <c r="G2320" s="1" t="s">
        <v>255</v>
      </c>
      <c r="H2320" s="20">
        <v>8370</v>
      </c>
      <c r="I2320" s="1" t="s">
        <v>23</v>
      </c>
      <c r="J2320" s="14" t="s">
        <v>3231</v>
      </c>
      <c r="K2320" t="str">
        <f t="shared" si="111"/>
        <v>Gebouwisolatie</v>
      </c>
      <c r="M2320" t="str">
        <f t="shared" si="112"/>
        <v>Gentesteenweg 39</v>
      </c>
      <c r="N2320" s="22">
        <f t="shared" si="113"/>
        <v>7</v>
      </c>
    </row>
    <row r="2321" spans="1:14" x14ac:dyDescent="0.3">
      <c r="A2321" s="1">
        <v>4438869292</v>
      </c>
      <c r="B2321" s="62">
        <v>7</v>
      </c>
      <c r="C2321" s="33">
        <v>443367204</v>
      </c>
      <c r="D2321" s="14" t="s">
        <v>3229</v>
      </c>
      <c r="E2321" s="22" t="s">
        <v>6304</v>
      </c>
      <c r="F2321" s="1" t="s">
        <v>3230</v>
      </c>
      <c r="G2321" s="1" t="s">
        <v>210</v>
      </c>
      <c r="H2321" s="20">
        <v>5400</v>
      </c>
      <c r="I2321" s="1" t="s">
        <v>23</v>
      </c>
      <c r="J2321" s="14" t="s">
        <v>3232</v>
      </c>
      <c r="K2321" t="str">
        <f t="shared" si="111"/>
        <v>Stookplaatsrenovatie</v>
      </c>
      <c r="M2321" t="str">
        <f t="shared" si="112"/>
        <v>Gentesteenweg 39</v>
      </c>
      <c r="N2321" s="22">
        <f t="shared" si="113"/>
        <v>7</v>
      </c>
    </row>
    <row r="2322" spans="1:14" x14ac:dyDescent="0.3">
      <c r="A2322" s="1">
        <v>4438869292</v>
      </c>
      <c r="B2322" s="62">
        <v>7</v>
      </c>
      <c r="C2322" s="33">
        <v>443367204</v>
      </c>
      <c r="D2322" s="14" t="s">
        <v>3229</v>
      </c>
      <c r="E2322" s="22" t="s">
        <v>6304</v>
      </c>
      <c r="F2322" s="1" t="s">
        <v>3230</v>
      </c>
      <c r="G2322" s="1" t="s">
        <v>195</v>
      </c>
      <c r="H2322" s="20">
        <v>3875</v>
      </c>
      <c r="I2322" s="1" t="s">
        <v>23</v>
      </c>
      <c r="J2322" s="14" t="s">
        <v>3236</v>
      </c>
      <c r="K2322" t="str">
        <f t="shared" si="111"/>
        <v>Dakisolatie</v>
      </c>
      <c r="M2322" t="str">
        <f t="shared" si="112"/>
        <v>Gentesteenweg 39</v>
      </c>
      <c r="N2322" s="22">
        <f t="shared" si="113"/>
        <v>7</v>
      </c>
    </row>
    <row r="2323" spans="1:14" x14ac:dyDescent="0.3">
      <c r="A2323" s="1">
        <v>4438869292</v>
      </c>
      <c r="B2323" s="62">
        <v>7</v>
      </c>
      <c r="C2323" s="33">
        <v>443367204</v>
      </c>
      <c r="D2323" s="14" t="s">
        <v>3229</v>
      </c>
      <c r="E2323" s="22" t="s">
        <v>6304</v>
      </c>
      <c r="F2323" s="1" t="s">
        <v>3230</v>
      </c>
      <c r="G2323" s="1" t="s">
        <v>109</v>
      </c>
      <c r="H2323" s="20">
        <v>1514</v>
      </c>
      <c r="I2323" s="1" t="s">
        <v>23</v>
      </c>
      <c r="J2323" s="14" t="s">
        <v>3246</v>
      </c>
      <c r="K2323" t="str">
        <f t="shared" si="111"/>
        <v>Zonneboiler</v>
      </c>
      <c r="M2323" t="str">
        <f t="shared" si="112"/>
        <v>Gentesteenweg 39</v>
      </c>
      <c r="N2323" s="22">
        <f t="shared" si="113"/>
        <v>7</v>
      </c>
    </row>
    <row r="2324" spans="1:14" x14ac:dyDescent="0.3">
      <c r="A2324" s="1">
        <v>4438869292</v>
      </c>
      <c r="B2324" s="62">
        <v>7</v>
      </c>
      <c r="C2324" s="33">
        <v>443367204</v>
      </c>
      <c r="D2324" s="14" t="s">
        <v>3229</v>
      </c>
      <c r="E2324" s="22" t="s">
        <v>6304</v>
      </c>
      <c r="F2324" s="1" t="s">
        <v>3230</v>
      </c>
      <c r="G2324" s="1" t="s">
        <v>77</v>
      </c>
      <c r="H2324" s="20">
        <v>861</v>
      </c>
      <c r="I2324" s="1" t="s">
        <v>23</v>
      </c>
      <c r="J2324" s="14" t="s">
        <v>3248</v>
      </c>
      <c r="K2324" t="str">
        <f t="shared" si="111"/>
        <v>Isoleren leidingen</v>
      </c>
      <c r="M2324" t="str">
        <f t="shared" si="112"/>
        <v>Gentesteenweg 39</v>
      </c>
      <c r="N2324" s="22">
        <f t="shared" si="113"/>
        <v>7</v>
      </c>
    </row>
    <row r="2325" spans="1:14" x14ac:dyDescent="0.3">
      <c r="A2325" s="1">
        <v>4438869292</v>
      </c>
      <c r="B2325" s="62">
        <v>7</v>
      </c>
      <c r="C2325" s="33">
        <v>443367204</v>
      </c>
      <c r="D2325" s="14" t="s">
        <v>3237</v>
      </c>
      <c r="E2325" s="22" t="s">
        <v>6304</v>
      </c>
      <c r="F2325" s="1" t="s">
        <v>3238</v>
      </c>
      <c r="G2325" s="1" t="s">
        <v>109</v>
      </c>
      <c r="H2325" s="20">
        <v>3222</v>
      </c>
      <c r="I2325" s="1" t="s">
        <v>23</v>
      </c>
      <c r="J2325" s="14" t="s">
        <v>3239</v>
      </c>
      <c r="K2325" t="str">
        <f t="shared" si="111"/>
        <v>Zonneboiler</v>
      </c>
      <c r="M2325" t="str">
        <f t="shared" si="112"/>
        <v>Oostveldstraat 9</v>
      </c>
      <c r="N2325" s="22">
        <f t="shared" si="113"/>
        <v>7</v>
      </c>
    </row>
    <row r="2326" spans="1:14" x14ac:dyDescent="0.3">
      <c r="A2326" s="1">
        <v>4438869292</v>
      </c>
      <c r="B2326" s="62">
        <v>7</v>
      </c>
      <c r="C2326" s="33">
        <v>443367204</v>
      </c>
      <c r="D2326" s="14" t="s">
        <v>3237</v>
      </c>
      <c r="E2326" s="22" t="s">
        <v>6304</v>
      </c>
      <c r="F2326" s="1" t="s">
        <v>3238</v>
      </c>
      <c r="G2326" s="1" t="s">
        <v>77</v>
      </c>
      <c r="H2326" s="20">
        <v>1125</v>
      </c>
      <c r="I2326" s="1" t="s">
        <v>23</v>
      </c>
      <c r="J2326" s="14" t="s">
        <v>3247</v>
      </c>
      <c r="K2326" t="str">
        <f t="shared" si="111"/>
        <v>Isoleren leidingen</v>
      </c>
      <c r="M2326" t="str">
        <f t="shared" si="112"/>
        <v>Oostveldstraat 9</v>
      </c>
      <c r="N2326" s="22">
        <f t="shared" si="113"/>
        <v>7</v>
      </c>
    </row>
    <row r="2327" spans="1:14" x14ac:dyDescent="0.3">
      <c r="A2327" s="1">
        <v>4438869292</v>
      </c>
      <c r="B2327" s="62">
        <v>7</v>
      </c>
      <c r="C2327" s="33">
        <v>443367204</v>
      </c>
      <c r="D2327" s="14" t="s">
        <v>3237</v>
      </c>
      <c r="E2327" s="22" t="s">
        <v>6304</v>
      </c>
      <c r="F2327" s="1" t="s">
        <v>3238</v>
      </c>
      <c r="G2327" s="1" t="s">
        <v>88</v>
      </c>
      <c r="H2327" s="20">
        <v>840</v>
      </c>
      <c r="I2327" s="1" t="s">
        <v>23</v>
      </c>
      <c r="J2327" s="14" t="s">
        <v>3249</v>
      </c>
      <c r="K2327" t="str">
        <f t="shared" si="111"/>
        <v>Vervangen pompen</v>
      </c>
      <c r="M2327" t="str">
        <f t="shared" si="112"/>
        <v>Oostveldstraat 9</v>
      </c>
      <c r="N2327" s="22">
        <f t="shared" si="113"/>
        <v>7</v>
      </c>
    </row>
    <row r="2328" spans="1:14" x14ac:dyDescent="0.3">
      <c r="A2328" s="1">
        <v>4438869292</v>
      </c>
      <c r="B2328" s="62">
        <v>7</v>
      </c>
      <c r="C2328" s="33">
        <v>443367204</v>
      </c>
      <c r="D2328" s="14" t="s">
        <v>3243</v>
      </c>
      <c r="E2328" s="22" t="s">
        <v>6304</v>
      </c>
      <c r="F2328" s="1" t="s">
        <v>3244</v>
      </c>
      <c r="G2328" s="1" t="s">
        <v>109</v>
      </c>
      <c r="H2328" s="20">
        <v>1727</v>
      </c>
      <c r="I2328" s="1" t="s">
        <v>23</v>
      </c>
      <c r="J2328" s="14" t="s">
        <v>3245</v>
      </c>
      <c r="K2328" t="str">
        <f t="shared" si="111"/>
        <v>Zonneboiler</v>
      </c>
      <c r="M2328" t="str">
        <f t="shared" si="112"/>
        <v>Pussemierstraat 122</v>
      </c>
      <c r="N2328" s="22">
        <f t="shared" si="113"/>
        <v>7</v>
      </c>
    </row>
    <row r="2329" spans="1:14" x14ac:dyDescent="0.3">
      <c r="A2329" s="1">
        <v>4438869292</v>
      </c>
      <c r="B2329" s="62">
        <v>7</v>
      </c>
      <c r="C2329" s="33">
        <v>443367204</v>
      </c>
      <c r="D2329" s="14" t="s">
        <v>3243</v>
      </c>
      <c r="E2329" s="22" t="s">
        <v>6304</v>
      </c>
      <c r="F2329" s="1" t="s">
        <v>3244</v>
      </c>
      <c r="G2329" s="1" t="s">
        <v>77</v>
      </c>
      <c r="H2329" s="20">
        <v>585</v>
      </c>
      <c r="I2329" s="1" t="s">
        <v>23</v>
      </c>
      <c r="J2329" s="14" t="s">
        <v>3250</v>
      </c>
      <c r="K2329" t="str">
        <f t="shared" si="111"/>
        <v>Isoleren leidingen</v>
      </c>
      <c r="M2329" t="str">
        <f t="shared" si="112"/>
        <v>Pussemierstraat 122</v>
      </c>
      <c r="N2329" s="22">
        <f t="shared" si="113"/>
        <v>7</v>
      </c>
    </row>
    <row r="2330" spans="1:14" x14ac:dyDescent="0.3">
      <c r="A2330" s="1">
        <v>4438869292</v>
      </c>
      <c r="B2330" s="62">
        <v>7</v>
      </c>
      <c r="C2330" s="33">
        <v>443367204</v>
      </c>
      <c r="D2330" s="14" t="s">
        <v>3243</v>
      </c>
      <c r="E2330" s="22" t="s">
        <v>6304</v>
      </c>
      <c r="F2330" s="1" t="s">
        <v>3244</v>
      </c>
      <c r="G2330" s="1" t="s">
        <v>88</v>
      </c>
      <c r="H2330" s="20">
        <v>125</v>
      </c>
      <c r="I2330" s="1" t="s">
        <v>23</v>
      </c>
      <c r="J2330" s="20" t="s">
        <v>3252</v>
      </c>
      <c r="K2330" t="str">
        <f t="shared" si="111"/>
        <v>Vervangen pompen</v>
      </c>
      <c r="M2330" t="str">
        <f t="shared" si="112"/>
        <v>Pussemierstraat 122</v>
      </c>
      <c r="N2330" s="22">
        <f t="shared" si="113"/>
        <v>7</v>
      </c>
    </row>
    <row r="2331" spans="1:14" x14ac:dyDescent="0.3">
      <c r="A2331" s="1">
        <v>4438869292</v>
      </c>
      <c r="B2331" s="62">
        <v>7</v>
      </c>
      <c r="C2331" s="33">
        <v>443367204</v>
      </c>
      <c r="D2331" s="14" t="s">
        <v>3240</v>
      </c>
      <c r="E2331" s="22" t="s">
        <v>6304</v>
      </c>
      <c r="F2331" s="1" t="s">
        <v>3241</v>
      </c>
      <c r="G2331" s="1" t="s">
        <v>109</v>
      </c>
      <c r="H2331" s="20">
        <v>1819</v>
      </c>
      <c r="I2331" s="1" t="s">
        <v>23</v>
      </c>
      <c r="J2331" s="14" t="s">
        <v>3242</v>
      </c>
      <c r="K2331" t="str">
        <f t="shared" si="111"/>
        <v>Zonneboiler</v>
      </c>
      <c r="M2331" t="str">
        <f t="shared" si="112"/>
        <v>Pussemierstraat 196</v>
      </c>
      <c r="N2331" s="22">
        <f t="shared" si="113"/>
        <v>7</v>
      </c>
    </row>
    <row r="2332" spans="1:14" x14ac:dyDescent="0.3">
      <c r="A2332" s="1">
        <v>4438869292</v>
      </c>
      <c r="B2332" s="62">
        <v>7</v>
      </c>
      <c r="C2332" s="33">
        <v>443367204</v>
      </c>
      <c r="D2332" s="14" t="s">
        <v>3233</v>
      </c>
      <c r="E2332" s="22" t="s">
        <v>6304</v>
      </c>
      <c r="F2332" s="1" t="s">
        <v>3234</v>
      </c>
      <c r="G2332" s="1" t="s">
        <v>255</v>
      </c>
      <c r="H2332" s="20">
        <v>4590</v>
      </c>
      <c r="I2332" s="1" t="s">
        <v>23</v>
      </c>
      <c r="J2332" s="14" t="s">
        <v>3235</v>
      </c>
      <c r="K2332" t="str">
        <f t="shared" si="111"/>
        <v>Gebouwisolatie</v>
      </c>
      <c r="M2332" t="str">
        <f t="shared" si="112"/>
        <v>Roze 148</v>
      </c>
      <c r="N2332" s="22">
        <f t="shared" si="113"/>
        <v>7</v>
      </c>
    </row>
    <row r="2333" spans="1:14" x14ac:dyDescent="0.3">
      <c r="A2333" s="1">
        <v>4438869292</v>
      </c>
      <c r="B2333" s="62">
        <v>7</v>
      </c>
      <c r="C2333" s="33">
        <v>443367204</v>
      </c>
      <c r="D2333" s="14" t="s">
        <v>3233</v>
      </c>
      <c r="E2333" s="22" t="s">
        <v>6304</v>
      </c>
      <c r="F2333" s="1" t="s">
        <v>3234</v>
      </c>
      <c r="G2333" s="1" t="s">
        <v>77</v>
      </c>
      <c r="H2333" s="20">
        <v>578</v>
      </c>
      <c r="I2333" s="1" t="s">
        <v>23</v>
      </c>
      <c r="J2333" s="14" t="s">
        <v>3251</v>
      </c>
      <c r="K2333" t="str">
        <f t="shared" si="111"/>
        <v>Isoleren leidingen</v>
      </c>
      <c r="M2333" t="str">
        <f t="shared" si="112"/>
        <v>Roze 148</v>
      </c>
      <c r="N2333" s="22">
        <f t="shared" si="113"/>
        <v>7</v>
      </c>
    </row>
    <row r="2334" spans="1:14" x14ac:dyDescent="0.3">
      <c r="A2334" s="1">
        <v>4439174144</v>
      </c>
      <c r="B2334" s="62">
        <v>5</v>
      </c>
      <c r="C2334" s="33">
        <v>443397688</v>
      </c>
      <c r="D2334" s="14" t="s">
        <v>3268</v>
      </c>
      <c r="E2334" s="22" t="s">
        <v>3253</v>
      </c>
      <c r="F2334" s="1" t="s">
        <v>3269</v>
      </c>
      <c r="G2334" s="1" t="s">
        <v>109</v>
      </c>
      <c r="H2334" s="20">
        <v>8100</v>
      </c>
      <c r="I2334" s="1" t="s">
        <v>23</v>
      </c>
      <c r="J2334" s="14" t="s">
        <v>3270</v>
      </c>
      <c r="K2334" t="str">
        <f t="shared" si="111"/>
        <v>Zonneboiler</v>
      </c>
      <c r="M2334" t="str">
        <f t="shared" si="112"/>
        <v>De Okkernoot Denderwindeke</v>
      </c>
      <c r="N2334" s="22">
        <f t="shared" si="113"/>
        <v>5</v>
      </c>
    </row>
    <row r="2335" spans="1:14" x14ac:dyDescent="0.3">
      <c r="A2335" s="1">
        <v>4439174144</v>
      </c>
      <c r="B2335" s="62">
        <v>5</v>
      </c>
      <c r="C2335" s="33">
        <v>443397688</v>
      </c>
      <c r="D2335" s="14" t="s">
        <v>3268</v>
      </c>
      <c r="E2335" s="22" t="s">
        <v>3253</v>
      </c>
      <c r="F2335" s="1" t="s">
        <v>3269</v>
      </c>
      <c r="G2335" s="1" t="s">
        <v>42</v>
      </c>
      <c r="H2335" s="20">
        <v>750</v>
      </c>
      <c r="I2335" s="1" t="s">
        <v>23</v>
      </c>
      <c r="J2335" s="14" t="s">
        <v>3277</v>
      </c>
      <c r="K2335" t="str">
        <f t="shared" si="111"/>
        <v>Isoleren pompen/kranen/hydraulica</v>
      </c>
      <c r="M2335" t="str">
        <f t="shared" si="112"/>
        <v>De Okkernoot Denderwindeke</v>
      </c>
      <c r="N2335" s="22">
        <f t="shared" si="113"/>
        <v>5</v>
      </c>
    </row>
    <row r="2336" spans="1:14" x14ac:dyDescent="0.3">
      <c r="A2336" s="1">
        <v>4439174144</v>
      </c>
      <c r="B2336" s="62">
        <v>5</v>
      </c>
      <c r="C2336" s="33">
        <v>443397688</v>
      </c>
      <c r="D2336" s="14" t="s">
        <v>3268</v>
      </c>
      <c r="E2336" s="22" t="s">
        <v>3253</v>
      </c>
      <c r="F2336" s="1" t="s">
        <v>3269</v>
      </c>
      <c r="G2336" s="1" t="s">
        <v>77</v>
      </c>
      <c r="H2336" s="20">
        <v>100</v>
      </c>
      <c r="I2336" s="1" t="s">
        <v>23</v>
      </c>
      <c r="J2336" s="14" t="s">
        <v>3282</v>
      </c>
      <c r="K2336" t="str">
        <f t="shared" si="111"/>
        <v>Isoleren leidingen</v>
      </c>
      <c r="M2336" t="str">
        <f t="shared" si="112"/>
        <v>De Okkernoot Denderwindeke</v>
      </c>
      <c r="N2336" s="22">
        <f t="shared" si="113"/>
        <v>5</v>
      </c>
    </row>
    <row r="2337" spans="1:14" x14ac:dyDescent="0.3">
      <c r="A2337" s="1">
        <v>4439174144</v>
      </c>
      <c r="B2337" s="62">
        <v>5</v>
      </c>
      <c r="C2337" s="33">
        <v>443397688</v>
      </c>
      <c r="D2337" s="14" t="s">
        <v>3272</v>
      </c>
      <c r="E2337" s="22" t="s">
        <v>3253</v>
      </c>
      <c r="F2337" s="1" t="s">
        <v>3273</v>
      </c>
      <c r="G2337" s="1" t="s">
        <v>329</v>
      </c>
      <c r="H2337" s="20">
        <v>1500</v>
      </c>
      <c r="I2337" s="1" t="s">
        <v>23</v>
      </c>
      <c r="J2337" s="14" t="s">
        <v>3274</v>
      </c>
      <c r="K2337" t="str">
        <f t="shared" si="111"/>
        <v>Relighting/relamping</v>
      </c>
      <c r="M2337" t="str">
        <f t="shared" si="112"/>
        <v>De Okkernoot Pastorie</v>
      </c>
      <c r="N2337" s="22">
        <f t="shared" si="113"/>
        <v>5</v>
      </c>
    </row>
    <row r="2338" spans="1:14" x14ac:dyDescent="0.3">
      <c r="A2338" s="1">
        <v>4439174144</v>
      </c>
      <c r="B2338" s="62">
        <v>5</v>
      </c>
      <c r="C2338" s="33">
        <v>443397688</v>
      </c>
      <c r="D2338" s="14" t="s">
        <v>3272</v>
      </c>
      <c r="E2338" s="22" t="s">
        <v>3253</v>
      </c>
      <c r="F2338" s="1" t="s">
        <v>3273</v>
      </c>
      <c r="G2338" s="1" t="s">
        <v>42</v>
      </c>
      <c r="H2338" s="20">
        <v>570</v>
      </c>
      <c r="I2338" s="1" t="s">
        <v>23</v>
      </c>
      <c r="J2338" s="14" t="s">
        <v>3278</v>
      </c>
      <c r="K2338" t="str">
        <f t="shared" si="111"/>
        <v>Isoleren pompen/kranen/hydraulica</v>
      </c>
      <c r="M2338" t="str">
        <f t="shared" si="112"/>
        <v>De Okkernoot Pastorie</v>
      </c>
      <c r="N2338" s="22">
        <f t="shared" si="113"/>
        <v>5</v>
      </c>
    </row>
    <row r="2339" spans="1:14" x14ac:dyDescent="0.3">
      <c r="A2339" s="1">
        <v>4439174144</v>
      </c>
      <c r="B2339" s="62">
        <v>5</v>
      </c>
      <c r="C2339" s="33">
        <v>443397688</v>
      </c>
      <c r="D2339" s="14" t="s">
        <v>3272</v>
      </c>
      <c r="E2339" s="22" t="s">
        <v>3253</v>
      </c>
      <c r="F2339" s="1" t="s">
        <v>3273</v>
      </c>
      <c r="G2339" s="1" t="s">
        <v>56</v>
      </c>
      <c r="H2339" s="20">
        <v>307</v>
      </c>
      <c r="I2339" s="1" t="s">
        <v>23</v>
      </c>
      <c r="J2339" s="14" t="s">
        <v>3280</v>
      </c>
      <c r="K2339" t="str">
        <f t="shared" si="111"/>
        <v>Overige</v>
      </c>
      <c r="M2339" t="str">
        <f t="shared" si="112"/>
        <v>De Okkernoot Pastorie</v>
      </c>
      <c r="N2339" s="22">
        <f t="shared" si="113"/>
        <v>5</v>
      </c>
    </row>
    <row r="2340" spans="1:14" x14ac:dyDescent="0.3">
      <c r="A2340" s="1">
        <v>4439174144</v>
      </c>
      <c r="B2340" s="62">
        <v>5</v>
      </c>
      <c r="C2340" s="33">
        <v>443397688</v>
      </c>
      <c r="D2340" s="14" t="s">
        <v>3272</v>
      </c>
      <c r="E2340" s="22" t="s">
        <v>3253</v>
      </c>
      <c r="F2340" s="1" t="s">
        <v>3273</v>
      </c>
      <c r="G2340" s="1" t="s">
        <v>77</v>
      </c>
      <c r="H2340" s="20">
        <v>81</v>
      </c>
      <c r="I2340" s="1" t="s">
        <v>23</v>
      </c>
      <c r="J2340" s="14" t="s">
        <v>3283</v>
      </c>
      <c r="K2340" t="str">
        <f t="shared" si="111"/>
        <v>Isoleren leidingen</v>
      </c>
      <c r="M2340" t="str">
        <f t="shared" si="112"/>
        <v>De Okkernoot Pastorie</v>
      </c>
      <c r="N2340" s="22">
        <f t="shared" si="113"/>
        <v>5</v>
      </c>
    </row>
    <row r="2341" spans="1:14" x14ac:dyDescent="0.3">
      <c r="A2341" s="1">
        <v>4439174144</v>
      </c>
      <c r="B2341" s="62">
        <v>5</v>
      </c>
      <c r="C2341" s="33">
        <v>443397688</v>
      </c>
      <c r="D2341" s="14" t="s">
        <v>3265</v>
      </c>
      <c r="E2341" s="22" t="s">
        <v>3253</v>
      </c>
      <c r="F2341" s="1" t="s">
        <v>3263</v>
      </c>
      <c r="G2341" s="1" t="s">
        <v>109</v>
      </c>
      <c r="H2341" s="20">
        <v>20245</v>
      </c>
      <c r="I2341" s="1" t="s">
        <v>23</v>
      </c>
      <c r="J2341" s="14" t="s">
        <v>3266</v>
      </c>
      <c r="K2341" t="str">
        <f t="shared" si="111"/>
        <v>Zonneboiler</v>
      </c>
      <c r="M2341" t="str">
        <f t="shared" si="112"/>
        <v>Tehuis Vollezele</v>
      </c>
      <c r="N2341" s="22">
        <f t="shared" si="113"/>
        <v>5</v>
      </c>
    </row>
    <row r="2342" spans="1:14" x14ac:dyDescent="0.3">
      <c r="A2342" s="1">
        <v>4439174144</v>
      </c>
      <c r="B2342" s="62">
        <v>5</v>
      </c>
      <c r="C2342" s="33">
        <v>443397688</v>
      </c>
      <c r="D2342" s="14" t="s">
        <v>3265</v>
      </c>
      <c r="E2342" s="22" t="s">
        <v>3253</v>
      </c>
      <c r="F2342" s="1" t="s">
        <v>3263</v>
      </c>
      <c r="G2342" s="1" t="s">
        <v>419</v>
      </c>
      <c r="H2342" s="20">
        <v>19759</v>
      </c>
      <c r="I2342" s="1" t="s">
        <v>23</v>
      </c>
      <c r="J2342" s="14" t="s">
        <v>3267</v>
      </c>
      <c r="K2342" t="str">
        <f t="shared" si="111"/>
        <v>Warmtepompen</v>
      </c>
      <c r="M2342" t="str">
        <f t="shared" si="112"/>
        <v>Tehuis Vollezele</v>
      </c>
      <c r="N2342" s="22">
        <f t="shared" si="113"/>
        <v>5</v>
      </c>
    </row>
    <row r="2343" spans="1:14" x14ac:dyDescent="0.3">
      <c r="A2343" s="1">
        <v>4439174144</v>
      </c>
      <c r="B2343" s="62">
        <v>5</v>
      </c>
      <c r="C2343" s="33">
        <v>443397688</v>
      </c>
      <c r="D2343" s="14" t="s">
        <v>3265</v>
      </c>
      <c r="E2343" s="22" t="s">
        <v>3253</v>
      </c>
      <c r="F2343" s="1" t="s">
        <v>3263</v>
      </c>
      <c r="G2343" s="1" t="s">
        <v>329</v>
      </c>
      <c r="H2343" s="20">
        <v>6900</v>
      </c>
      <c r="I2343" s="1" t="s">
        <v>23</v>
      </c>
      <c r="J2343" s="14" t="s">
        <v>3271</v>
      </c>
      <c r="K2343" t="str">
        <f t="shared" si="111"/>
        <v>Relighting/relamping</v>
      </c>
      <c r="M2343" t="str">
        <f t="shared" si="112"/>
        <v>Tehuis Vollezele</v>
      </c>
      <c r="N2343" s="22">
        <f t="shared" si="113"/>
        <v>5</v>
      </c>
    </row>
    <row r="2344" spans="1:14" x14ac:dyDescent="0.3">
      <c r="A2344" s="1">
        <v>4439174144</v>
      </c>
      <c r="B2344" s="62">
        <v>5</v>
      </c>
      <c r="C2344" s="33">
        <v>443397688</v>
      </c>
      <c r="D2344" s="14" t="s">
        <v>3265</v>
      </c>
      <c r="E2344" s="22" t="s">
        <v>3253</v>
      </c>
      <c r="F2344" s="1" t="s">
        <v>3263</v>
      </c>
      <c r="G2344" s="1" t="s">
        <v>42</v>
      </c>
      <c r="H2344" s="20">
        <v>1050</v>
      </c>
      <c r="I2344" s="1" t="s">
        <v>23</v>
      </c>
      <c r="J2344" s="14" t="s">
        <v>3275</v>
      </c>
      <c r="K2344" t="str">
        <f t="shared" si="111"/>
        <v>Isoleren pompen/kranen/hydraulica</v>
      </c>
      <c r="M2344" t="str">
        <f t="shared" si="112"/>
        <v>Tehuis Vollezele</v>
      </c>
      <c r="N2344" s="22">
        <f t="shared" si="113"/>
        <v>5</v>
      </c>
    </row>
    <row r="2345" spans="1:14" x14ac:dyDescent="0.3">
      <c r="A2345" s="1">
        <v>4439174144</v>
      </c>
      <c r="B2345" s="62">
        <v>5</v>
      </c>
      <c r="C2345" s="33">
        <v>443397688</v>
      </c>
      <c r="D2345" s="14" t="s">
        <v>3265</v>
      </c>
      <c r="E2345" s="22" t="s">
        <v>3253</v>
      </c>
      <c r="F2345" s="1" t="s">
        <v>3263</v>
      </c>
      <c r="G2345" s="1" t="s">
        <v>327</v>
      </c>
      <c r="H2345" s="20">
        <v>1045</v>
      </c>
      <c r="I2345" s="1" t="s">
        <v>23</v>
      </c>
      <c r="J2345" s="14" t="s">
        <v>3276</v>
      </c>
      <c r="K2345" t="str">
        <f t="shared" si="111"/>
        <v>Regeltechn. verwarming</v>
      </c>
      <c r="M2345" t="str">
        <f t="shared" si="112"/>
        <v>Tehuis Vollezele</v>
      </c>
      <c r="N2345" s="22">
        <f t="shared" si="113"/>
        <v>5</v>
      </c>
    </row>
    <row r="2346" spans="1:14" x14ac:dyDescent="0.3">
      <c r="A2346" s="1">
        <v>4439174144</v>
      </c>
      <c r="B2346" s="62">
        <v>5</v>
      </c>
      <c r="C2346" s="33">
        <v>443397688</v>
      </c>
      <c r="D2346" s="14" t="s">
        <v>3265</v>
      </c>
      <c r="E2346" s="22" t="s">
        <v>3253</v>
      </c>
      <c r="F2346" s="1" t="s">
        <v>3263</v>
      </c>
      <c r="G2346" s="1" t="s">
        <v>56</v>
      </c>
      <c r="H2346" s="20">
        <v>435</v>
      </c>
      <c r="I2346" s="1" t="s">
        <v>23</v>
      </c>
      <c r="J2346" s="14" t="s">
        <v>3279</v>
      </c>
      <c r="K2346" t="str">
        <f t="shared" si="111"/>
        <v>Overige</v>
      </c>
      <c r="M2346" t="str">
        <f t="shared" si="112"/>
        <v>Tehuis Vollezele</v>
      </c>
      <c r="N2346" s="22">
        <f t="shared" si="113"/>
        <v>5</v>
      </c>
    </row>
    <row r="2347" spans="1:14" x14ac:dyDescent="0.3">
      <c r="A2347" s="1">
        <v>4439174144</v>
      </c>
      <c r="B2347" s="62">
        <v>5</v>
      </c>
      <c r="C2347" s="33">
        <v>443397688</v>
      </c>
      <c r="D2347" s="14" t="s">
        <v>3265</v>
      </c>
      <c r="E2347" s="22" t="s">
        <v>3253</v>
      </c>
      <c r="F2347" s="1" t="s">
        <v>3263</v>
      </c>
      <c r="G2347" s="1" t="s">
        <v>56</v>
      </c>
      <c r="H2347" s="20">
        <v>300</v>
      </c>
      <c r="I2347" s="1" t="s">
        <v>23</v>
      </c>
      <c r="J2347" s="14" t="s">
        <v>3281</v>
      </c>
      <c r="K2347" t="str">
        <f t="shared" si="111"/>
        <v>Overige</v>
      </c>
      <c r="M2347" t="str">
        <f t="shared" si="112"/>
        <v>Tehuis Vollezele</v>
      </c>
      <c r="N2347" s="22">
        <f t="shared" si="113"/>
        <v>5</v>
      </c>
    </row>
    <row r="2348" spans="1:14" x14ac:dyDescent="0.3">
      <c r="A2348" s="1">
        <v>4439174144</v>
      </c>
      <c r="B2348" s="62">
        <v>5</v>
      </c>
      <c r="C2348" s="33">
        <v>443397688</v>
      </c>
      <c r="D2348" s="14" t="s">
        <v>3265</v>
      </c>
      <c r="E2348" s="22" t="s">
        <v>3253</v>
      </c>
      <c r="F2348" s="1" t="s">
        <v>3263</v>
      </c>
      <c r="G2348" s="1" t="s">
        <v>77</v>
      </c>
      <c r="H2348" s="20">
        <v>45</v>
      </c>
      <c r="I2348" s="1" t="s">
        <v>23</v>
      </c>
      <c r="J2348" s="14" t="s">
        <v>3284</v>
      </c>
      <c r="K2348" t="str">
        <f t="shared" si="111"/>
        <v>Isoleren leidingen</v>
      </c>
      <c r="M2348" t="str">
        <f t="shared" si="112"/>
        <v>Tehuis Vollezele</v>
      </c>
      <c r="N2348" s="22">
        <f t="shared" si="113"/>
        <v>5</v>
      </c>
    </row>
    <row r="2349" spans="1:14" x14ac:dyDescent="0.3">
      <c r="A2349" s="1">
        <v>4439174144</v>
      </c>
      <c r="B2349" s="62">
        <v>8</v>
      </c>
      <c r="C2349" s="33">
        <v>443397688</v>
      </c>
      <c r="D2349" s="14" t="s">
        <v>3262</v>
      </c>
      <c r="E2349" s="22" t="s">
        <v>3253</v>
      </c>
      <c r="F2349" s="1" t="s">
        <v>3263</v>
      </c>
      <c r="G2349" s="1" t="s">
        <v>210</v>
      </c>
      <c r="H2349" s="20">
        <v>10500</v>
      </c>
      <c r="I2349" s="1" t="s">
        <v>23</v>
      </c>
      <c r="J2349" s="14" t="s">
        <v>3264</v>
      </c>
      <c r="K2349" t="str">
        <f t="shared" si="111"/>
        <v>Stookplaatsrenovatie</v>
      </c>
      <c r="M2349" t="str">
        <f t="shared" si="112"/>
        <v>Tehuis Vollezele</v>
      </c>
      <c r="N2349" s="22">
        <f t="shared" si="113"/>
        <v>8</v>
      </c>
    </row>
    <row r="2350" spans="1:14" x14ac:dyDescent="0.3">
      <c r="A2350" s="1">
        <v>4439174144</v>
      </c>
      <c r="B2350" s="62">
        <v>10</v>
      </c>
      <c r="C2350" s="33">
        <v>443397688</v>
      </c>
      <c r="D2350" s="14" t="s">
        <v>149</v>
      </c>
      <c r="E2350" s="22" t="s">
        <v>3253</v>
      </c>
      <c r="F2350" s="1" t="s">
        <v>150</v>
      </c>
      <c r="G2350" s="1" t="s">
        <v>46</v>
      </c>
      <c r="H2350" s="20">
        <v>1675</v>
      </c>
      <c r="I2350" s="1" t="s">
        <v>23</v>
      </c>
      <c r="J2350" s="14" t="s">
        <v>3259</v>
      </c>
      <c r="K2350" t="str">
        <f t="shared" si="111"/>
        <v>Monitoring</v>
      </c>
      <c r="M2350" t="str">
        <f t="shared" si="112"/>
        <v>De Okkernoot - Residentie Beauprez</v>
      </c>
      <c r="N2350" s="22">
        <f t="shared" si="113"/>
        <v>10</v>
      </c>
    </row>
    <row r="2351" spans="1:14" x14ac:dyDescent="0.3">
      <c r="A2351" s="1">
        <v>4439174144</v>
      </c>
      <c r="B2351" s="62">
        <v>10</v>
      </c>
      <c r="C2351" s="33">
        <v>443397688</v>
      </c>
      <c r="D2351" s="14" t="s">
        <v>3257</v>
      </c>
      <c r="E2351" s="22" t="s">
        <v>3253</v>
      </c>
      <c r="F2351" s="1" t="s">
        <v>3255</v>
      </c>
      <c r="G2351" s="1" t="s">
        <v>46</v>
      </c>
      <c r="H2351" s="20">
        <v>2484</v>
      </c>
      <c r="I2351" s="1" t="s">
        <v>23</v>
      </c>
      <c r="J2351" s="14" t="s">
        <v>3258</v>
      </c>
      <c r="K2351" t="str">
        <f t="shared" si="111"/>
        <v>Monitoring</v>
      </c>
      <c r="M2351" t="str">
        <f t="shared" si="112"/>
        <v>De Okkernoot - Residentie De Kloef</v>
      </c>
      <c r="N2351" s="22">
        <f t="shared" si="113"/>
        <v>10</v>
      </c>
    </row>
    <row r="2352" spans="1:14" x14ac:dyDescent="0.3">
      <c r="A2352" s="1">
        <v>4439174144</v>
      </c>
      <c r="B2352" s="62">
        <v>10</v>
      </c>
      <c r="C2352" s="33">
        <v>443397688</v>
      </c>
      <c r="D2352" s="14" t="s">
        <v>3257</v>
      </c>
      <c r="E2352" s="22" t="s">
        <v>3253</v>
      </c>
      <c r="F2352" s="1" t="s">
        <v>3255</v>
      </c>
      <c r="G2352" s="1" t="s">
        <v>49</v>
      </c>
      <c r="H2352" s="20">
        <v>1216</v>
      </c>
      <c r="I2352" s="1" t="s">
        <v>23</v>
      </c>
      <c r="J2352" s="14" t="s">
        <v>3260</v>
      </c>
      <c r="K2352" t="str">
        <f t="shared" si="111"/>
        <v>Spouwmuur</v>
      </c>
      <c r="M2352" t="str">
        <f t="shared" si="112"/>
        <v>De Okkernoot - Residentie De Kloef</v>
      </c>
      <c r="N2352" s="22">
        <f t="shared" si="113"/>
        <v>10</v>
      </c>
    </row>
    <row r="2353" spans="1:14" x14ac:dyDescent="0.3">
      <c r="A2353" s="1">
        <v>4439174144</v>
      </c>
      <c r="B2353" s="62">
        <v>10</v>
      </c>
      <c r="C2353" s="33">
        <v>443397688</v>
      </c>
      <c r="D2353" s="14" t="s">
        <v>3257</v>
      </c>
      <c r="E2353" s="22" t="s">
        <v>3253</v>
      </c>
      <c r="F2353" s="1" t="s">
        <v>3255</v>
      </c>
      <c r="G2353" s="1" t="s">
        <v>43</v>
      </c>
      <c r="H2353" s="20">
        <v>1008</v>
      </c>
      <c r="I2353" s="1" t="s">
        <v>23</v>
      </c>
      <c r="J2353" s="14" t="s">
        <v>3261</v>
      </c>
      <c r="K2353" t="str">
        <f t="shared" si="111"/>
        <v>Regeltechn.verwarming</v>
      </c>
      <c r="M2353" t="str">
        <f t="shared" si="112"/>
        <v>De Okkernoot - Residentie De Kloef</v>
      </c>
      <c r="N2353" s="22">
        <f t="shared" si="113"/>
        <v>10</v>
      </c>
    </row>
    <row r="2354" spans="1:14" x14ac:dyDescent="0.3">
      <c r="A2354" s="1">
        <v>4439174144</v>
      </c>
      <c r="B2354" s="62">
        <v>11</v>
      </c>
      <c r="C2354" s="33">
        <v>443397688</v>
      </c>
      <c r="D2354" s="14" t="s">
        <v>3254</v>
      </c>
      <c r="E2354" s="22" t="s">
        <v>3253</v>
      </c>
      <c r="F2354" s="1" t="s">
        <v>3255</v>
      </c>
      <c r="G2354" s="1" t="s">
        <v>192</v>
      </c>
      <c r="H2354" s="20">
        <v>10560</v>
      </c>
      <c r="I2354" s="1" t="s">
        <v>23</v>
      </c>
      <c r="J2354" s="14" t="s">
        <v>3256</v>
      </c>
      <c r="K2354" t="str">
        <f t="shared" si="111"/>
        <v>Buitengevel</v>
      </c>
      <c r="M2354" t="str">
        <f t="shared" si="112"/>
        <v>De Okkernoot - Residentie De Kloef</v>
      </c>
      <c r="N2354" s="22">
        <f t="shared" si="113"/>
        <v>11</v>
      </c>
    </row>
    <row r="2355" spans="1:14" x14ac:dyDescent="0.3">
      <c r="A2355" s="1">
        <v>4440475731</v>
      </c>
      <c r="B2355" s="62">
        <v>1</v>
      </c>
      <c r="C2355" s="33">
        <v>443527847</v>
      </c>
      <c r="D2355" s="21" t="s">
        <v>3290</v>
      </c>
      <c r="E2355" s="22" t="s">
        <v>3286</v>
      </c>
      <c r="F2355" s="1" t="s">
        <v>3287</v>
      </c>
      <c r="G2355" s="1" t="s">
        <v>42</v>
      </c>
      <c r="H2355" s="45">
        <v>1331.4</v>
      </c>
      <c r="I2355" s="1" t="s">
        <v>23</v>
      </c>
      <c r="J2355" s="14" t="s">
        <v>3291</v>
      </c>
      <c r="K2355" t="str">
        <f t="shared" si="111"/>
        <v>Isoleren pompen/kranen/hydraulica</v>
      </c>
      <c r="M2355" t="str">
        <f t="shared" si="112"/>
        <v>vzw De Knuffel</v>
      </c>
      <c r="N2355" s="22">
        <f t="shared" si="113"/>
        <v>1</v>
      </c>
    </row>
    <row r="2356" spans="1:14" x14ac:dyDescent="0.3">
      <c r="A2356" s="1">
        <v>4440475731</v>
      </c>
      <c r="B2356" s="62">
        <v>1</v>
      </c>
      <c r="C2356" s="33">
        <v>443527847</v>
      </c>
      <c r="D2356" s="14" t="s">
        <v>3290</v>
      </c>
      <c r="E2356" s="22" t="s">
        <v>3286</v>
      </c>
      <c r="F2356" s="1" t="s">
        <v>3287</v>
      </c>
      <c r="G2356" s="1" t="s">
        <v>62</v>
      </c>
      <c r="H2356" s="20">
        <v>370</v>
      </c>
      <c r="I2356" s="1" t="s">
        <v>23</v>
      </c>
      <c r="J2356" s="14" t="s">
        <v>3292</v>
      </c>
      <c r="K2356" t="str">
        <f t="shared" si="111"/>
        <v>Muurisolatie</v>
      </c>
      <c r="M2356" t="str">
        <f t="shared" si="112"/>
        <v>vzw De Knuffel</v>
      </c>
      <c r="N2356" s="22">
        <f t="shared" si="113"/>
        <v>1</v>
      </c>
    </row>
    <row r="2357" spans="1:14" x14ac:dyDescent="0.3">
      <c r="A2357" s="1">
        <v>4440475731</v>
      </c>
      <c r="B2357" s="62">
        <v>5</v>
      </c>
      <c r="C2357" s="33">
        <v>443527847</v>
      </c>
      <c r="D2357" s="14" t="s">
        <v>3285</v>
      </c>
      <c r="E2357" s="22" t="s">
        <v>3286</v>
      </c>
      <c r="F2357" s="1" t="s">
        <v>3287</v>
      </c>
      <c r="G2357" s="1" t="s">
        <v>329</v>
      </c>
      <c r="H2357" s="20">
        <v>12187.2</v>
      </c>
      <c r="I2357" s="1" t="s">
        <v>23</v>
      </c>
      <c r="J2357" s="14" t="s">
        <v>3288</v>
      </c>
      <c r="K2357" t="str">
        <f t="shared" si="111"/>
        <v>Relighting/relamping</v>
      </c>
      <c r="M2357" t="str">
        <f t="shared" si="112"/>
        <v>vzw De Knuffel</v>
      </c>
      <c r="N2357" s="22">
        <f t="shared" si="113"/>
        <v>5</v>
      </c>
    </row>
    <row r="2358" spans="1:14" x14ac:dyDescent="0.3">
      <c r="A2358" s="1">
        <v>4440475731</v>
      </c>
      <c r="B2358" s="62">
        <v>5</v>
      </c>
      <c r="C2358" s="33">
        <v>443527847</v>
      </c>
      <c r="D2358" s="21" t="s">
        <v>3285</v>
      </c>
      <c r="E2358" s="22" t="s">
        <v>3286</v>
      </c>
      <c r="F2358" s="1" t="s">
        <v>3287</v>
      </c>
      <c r="G2358" s="1" t="s">
        <v>329</v>
      </c>
      <c r="H2358" s="45">
        <v>1245</v>
      </c>
      <c r="I2358" s="1" t="s">
        <v>23</v>
      </c>
      <c r="J2358" s="14" t="s">
        <v>3289</v>
      </c>
      <c r="K2358" t="str">
        <f t="shared" si="111"/>
        <v>Relighting/relamping</v>
      </c>
      <c r="M2358" t="str">
        <f t="shared" si="112"/>
        <v>vzw De Knuffel</v>
      </c>
      <c r="N2358" s="22">
        <f t="shared" si="113"/>
        <v>5</v>
      </c>
    </row>
    <row r="2359" spans="1:14" x14ac:dyDescent="0.3">
      <c r="A2359" s="1">
        <v>4441680318</v>
      </c>
      <c r="B2359" s="62">
        <v>4</v>
      </c>
      <c r="C2359" s="33">
        <v>443648306</v>
      </c>
      <c r="D2359" s="14" t="s">
        <v>3312</v>
      </c>
      <c r="E2359" s="22" t="s">
        <v>6306</v>
      </c>
      <c r="F2359" s="1" t="s">
        <v>3294</v>
      </c>
      <c r="G2359" s="1" t="s">
        <v>77</v>
      </c>
      <c r="H2359" s="20">
        <v>483</v>
      </c>
      <c r="I2359" s="1" t="s">
        <v>23</v>
      </c>
      <c r="J2359" s="14" t="s">
        <v>3313</v>
      </c>
      <c r="K2359" t="str">
        <f t="shared" si="111"/>
        <v>Isoleren leidingen</v>
      </c>
      <c r="M2359" t="str">
        <f t="shared" si="112"/>
        <v>'t Regenboogje</v>
      </c>
      <c r="N2359" s="22">
        <f t="shared" si="113"/>
        <v>4</v>
      </c>
    </row>
    <row r="2360" spans="1:14" x14ac:dyDescent="0.3">
      <c r="A2360" s="1">
        <v>4441680318</v>
      </c>
      <c r="B2360" s="62">
        <v>4</v>
      </c>
      <c r="C2360" s="33">
        <v>443648306</v>
      </c>
      <c r="D2360" s="14" t="s">
        <v>3314</v>
      </c>
      <c r="E2360" s="22" t="s">
        <v>6306</v>
      </c>
      <c r="F2360" s="1" t="s">
        <v>3297</v>
      </c>
      <c r="G2360" s="1" t="s">
        <v>77</v>
      </c>
      <c r="H2360" s="20">
        <v>161</v>
      </c>
      <c r="I2360" s="1" t="s">
        <v>23</v>
      </c>
      <c r="J2360" s="14" t="s">
        <v>3315</v>
      </c>
      <c r="K2360" t="str">
        <f t="shared" si="111"/>
        <v>Isoleren leidingen</v>
      </c>
      <c r="M2360" t="str">
        <f t="shared" si="112"/>
        <v>'t Sprookjesparadijs</v>
      </c>
      <c r="N2360" s="22">
        <f t="shared" si="113"/>
        <v>4</v>
      </c>
    </row>
    <row r="2361" spans="1:14" x14ac:dyDescent="0.3">
      <c r="A2361" s="1">
        <v>4441680318</v>
      </c>
      <c r="B2361" s="62">
        <v>4</v>
      </c>
      <c r="C2361" s="33">
        <v>443648306</v>
      </c>
      <c r="D2361" s="14" t="s">
        <v>3310</v>
      </c>
      <c r="E2361" s="22" t="s">
        <v>6306</v>
      </c>
      <c r="F2361" s="1" t="s">
        <v>3300</v>
      </c>
      <c r="G2361" s="1" t="s">
        <v>201</v>
      </c>
      <c r="H2361" s="20">
        <v>26210.399999999998</v>
      </c>
      <c r="I2361" s="1" t="s">
        <v>23</v>
      </c>
      <c r="J2361" s="14" t="s">
        <v>3311</v>
      </c>
      <c r="K2361" t="str">
        <f t="shared" si="111"/>
        <v>Schrijnwerkrenovatie</v>
      </c>
      <c r="M2361" t="str">
        <f t="shared" si="112"/>
        <v>'t Zonnetje</v>
      </c>
      <c r="N2361" s="22">
        <f t="shared" si="113"/>
        <v>4</v>
      </c>
    </row>
    <row r="2362" spans="1:14" x14ac:dyDescent="0.3">
      <c r="A2362" s="1">
        <v>4441680318</v>
      </c>
      <c r="B2362" s="62">
        <v>5</v>
      </c>
      <c r="C2362" s="33">
        <v>443648306</v>
      </c>
      <c r="D2362" s="14" t="s">
        <v>3302</v>
      </c>
      <c r="E2362" s="22" t="s">
        <v>6306</v>
      </c>
      <c r="F2362" s="1" t="s">
        <v>3294</v>
      </c>
      <c r="G2362" s="1" t="s">
        <v>329</v>
      </c>
      <c r="H2362" s="20">
        <v>2496</v>
      </c>
      <c r="I2362" s="1" t="s">
        <v>23</v>
      </c>
      <c r="J2362" s="14" t="s">
        <v>3303</v>
      </c>
      <c r="K2362" t="str">
        <f t="shared" si="111"/>
        <v>Relighting/relamping</v>
      </c>
      <c r="M2362" t="str">
        <f t="shared" si="112"/>
        <v>'t Regenboogje</v>
      </c>
      <c r="N2362" s="22">
        <f t="shared" si="113"/>
        <v>5</v>
      </c>
    </row>
    <row r="2363" spans="1:14" x14ac:dyDescent="0.3">
      <c r="A2363" s="1">
        <v>4441680318</v>
      </c>
      <c r="B2363" s="62">
        <v>5</v>
      </c>
      <c r="C2363" s="33">
        <v>443648306</v>
      </c>
      <c r="D2363" s="14" t="s">
        <v>3302</v>
      </c>
      <c r="E2363" s="22" t="s">
        <v>6306</v>
      </c>
      <c r="F2363" s="1" t="s">
        <v>3294</v>
      </c>
      <c r="G2363" s="1" t="s">
        <v>329</v>
      </c>
      <c r="H2363" s="20">
        <v>552</v>
      </c>
      <c r="I2363" s="1" t="s">
        <v>23</v>
      </c>
      <c r="J2363" s="14" t="s">
        <v>3307</v>
      </c>
      <c r="K2363" t="str">
        <f t="shared" ref="K2363:K2426" si="114">G2363</f>
        <v>Relighting/relamping</v>
      </c>
      <c r="M2363" t="str">
        <f t="shared" ref="M2363:M2426" si="115">F2363</f>
        <v>'t Regenboogje</v>
      </c>
      <c r="N2363" s="22">
        <f t="shared" ref="N2363:N2426" si="116">B2363</f>
        <v>5</v>
      </c>
    </row>
    <row r="2364" spans="1:14" x14ac:dyDescent="0.3">
      <c r="A2364" s="1">
        <v>4441680318</v>
      </c>
      <c r="B2364" s="62">
        <v>5</v>
      </c>
      <c r="C2364" s="33">
        <v>443648306</v>
      </c>
      <c r="D2364" s="14" t="s">
        <v>3304</v>
      </c>
      <c r="E2364" s="22" t="s">
        <v>6306</v>
      </c>
      <c r="F2364" s="1" t="s">
        <v>3297</v>
      </c>
      <c r="G2364" s="1" t="s">
        <v>329</v>
      </c>
      <c r="H2364" s="20">
        <v>1584</v>
      </c>
      <c r="I2364" s="1" t="s">
        <v>23</v>
      </c>
      <c r="J2364" s="14" t="s">
        <v>3305</v>
      </c>
      <c r="K2364" t="str">
        <f t="shared" si="114"/>
        <v>Relighting/relamping</v>
      </c>
      <c r="M2364" t="str">
        <f t="shared" si="115"/>
        <v>'t Sprookjesparadijs</v>
      </c>
      <c r="N2364" s="22">
        <f t="shared" si="116"/>
        <v>5</v>
      </c>
    </row>
    <row r="2365" spans="1:14" x14ac:dyDescent="0.3">
      <c r="A2365" s="1">
        <v>4441680318</v>
      </c>
      <c r="B2365" s="62">
        <v>5</v>
      </c>
      <c r="C2365" s="33">
        <v>443648306</v>
      </c>
      <c r="D2365" s="14" t="s">
        <v>3304</v>
      </c>
      <c r="E2365" s="22" t="s">
        <v>6306</v>
      </c>
      <c r="F2365" s="1" t="s">
        <v>3297</v>
      </c>
      <c r="G2365" s="1" t="s">
        <v>329</v>
      </c>
      <c r="H2365" s="20">
        <v>615</v>
      </c>
      <c r="I2365" s="1" t="s">
        <v>23</v>
      </c>
      <c r="J2365" s="14" t="s">
        <v>3306</v>
      </c>
      <c r="K2365" t="str">
        <f t="shared" si="114"/>
        <v>Relighting/relamping</v>
      </c>
      <c r="M2365" t="str">
        <f t="shared" si="115"/>
        <v>'t Sprookjesparadijs</v>
      </c>
      <c r="N2365" s="22">
        <f t="shared" si="116"/>
        <v>5</v>
      </c>
    </row>
    <row r="2366" spans="1:14" x14ac:dyDescent="0.3">
      <c r="A2366" s="1">
        <v>4441680318</v>
      </c>
      <c r="B2366" s="62">
        <v>5</v>
      </c>
      <c r="C2366" s="33">
        <v>443648306</v>
      </c>
      <c r="D2366" s="14" t="s">
        <v>3304</v>
      </c>
      <c r="E2366" s="22" t="s">
        <v>6306</v>
      </c>
      <c r="F2366" s="1" t="s">
        <v>3297</v>
      </c>
      <c r="G2366" s="1" t="s">
        <v>329</v>
      </c>
      <c r="H2366" s="20">
        <v>283</v>
      </c>
      <c r="I2366" s="1" t="s">
        <v>23</v>
      </c>
      <c r="J2366" s="14" t="s">
        <v>3308</v>
      </c>
      <c r="K2366" t="str">
        <f t="shared" si="114"/>
        <v>Relighting/relamping</v>
      </c>
      <c r="M2366" t="str">
        <f t="shared" si="115"/>
        <v>'t Sprookjesparadijs</v>
      </c>
      <c r="N2366" s="22">
        <f t="shared" si="116"/>
        <v>5</v>
      </c>
    </row>
    <row r="2367" spans="1:14" x14ac:dyDescent="0.3">
      <c r="A2367" s="1">
        <v>4441680318</v>
      </c>
      <c r="B2367" s="62">
        <v>5</v>
      </c>
      <c r="C2367" s="33">
        <v>443648306</v>
      </c>
      <c r="D2367" s="14" t="s">
        <v>3299</v>
      </c>
      <c r="E2367" s="22" t="s">
        <v>6306</v>
      </c>
      <c r="F2367" s="1" t="s">
        <v>3300</v>
      </c>
      <c r="G2367" s="1" t="s">
        <v>329</v>
      </c>
      <c r="H2367" s="20">
        <v>6972</v>
      </c>
      <c r="I2367" s="1" t="s">
        <v>23</v>
      </c>
      <c r="J2367" s="14" t="s">
        <v>3301</v>
      </c>
      <c r="K2367" t="str">
        <f t="shared" si="114"/>
        <v>Relighting/relamping</v>
      </c>
      <c r="M2367" t="str">
        <f t="shared" si="115"/>
        <v>'t Zonnetje</v>
      </c>
      <c r="N2367" s="22">
        <f t="shared" si="116"/>
        <v>5</v>
      </c>
    </row>
    <row r="2368" spans="1:14" x14ac:dyDescent="0.3">
      <c r="A2368" s="1">
        <v>4441680318</v>
      </c>
      <c r="B2368" s="62">
        <v>5</v>
      </c>
      <c r="C2368" s="33">
        <v>443648306</v>
      </c>
      <c r="D2368" s="14" t="s">
        <v>3299</v>
      </c>
      <c r="E2368" s="22" t="s">
        <v>6306</v>
      </c>
      <c r="F2368" s="1" t="s">
        <v>3300</v>
      </c>
      <c r="G2368" s="1" t="s">
        <v>329</v>
      </c>
      <c r="H2368" s="20">
        <v>187.79999999999998</v>
      </c>
      <c r="I2368" s="1" t="s">
        <v>23</v>
      </c>
      <c r="J2368" s="14" t="s">
        <v>3309</v>
      </c>
      <c r="K2368" t="str">
        <f t="shared" si="114"/>
        <v>Relighting/relamping</v>
      </c>
      <c r="M2368" t="str">
        <f t="shared" si="115"/>
        <v>'t Zonnetje</v>
      </c>
      <c r="N2368" s="22">
        <f t="shared" si="116"/>
        <v>5</v>
      </c>
    </row>
    <row r="2369" spans="1:14" x14ac:dyDescent="0.3">
      <c r="A2369" s="1">
        <v>4441680318</v>
      </c>
      <c r="B2369" s="62">
        <v>9</v>
      </c>
      <c r="C2369" s="33">
        <v>443648306</v>
      </c>
      <c r="D2369" s="14" t="s">
        <v>3293</v>
      </c>
      <c r="E2369" s="22" t="s">
        <v>6306</v>
      </c>
      <c r="F2369" s="1" t="s">
        <v>3294</v>
      </c>
      <c r="G2369" s="1" t="s">
        <v>201</v>
      </c>
      <c r="H2369" s="20">
        <v>5280</v>
      </c>
      <c r="I2369" s="1" t="s">
        <v>23</v>
      </c>
      <c r="J2369" s="14" t="s">
        <v>3295</v>
      </c>
      <c r="K2369" t="str">
        <f t="shared" si="114"/>
        <v>Schrijnwerkrenovatie</v>
      </c>
      <c r="M2369" t="str">
        <f t="shared" si="115"/>
        <v>'t Regenboogje</v>
      </c>
      <c r="N2369" s="22">
        <f t="shared" si="116"/>
        <v>9</v>
      </c>
    </row>
    <row r="2370" spans="1:14" x14ac:dyDescent="0.3">
      <c r="A2370" s="1">
        <v>4441680318</v>
      </c>
      <c r="B2370" s="62">
        <v>9</v>
      </c>
      <c r="C2370" s="33">
        <v>443648306</v>
      </c>
      <c r="D2370" s="14" t="s">
        <v>3296</v>
      </c>
      <c r="E2370" s="22" t="s">
        <v>6306</v>
      </c>
      <c r="F2370" s="1" t="s">
        <v>3297</v>
      </c>
      <c r="G2370" s="1" t="s">
        <v>201</v>
      </c>
      <c r="H2370" s="20">
        <v>4322.4000000000005</v>
      </c>
      <c r="I2370" s="1" t="s">
        <v>23</v>
      </c>
      <c r="J2370" s="14" t="s">
        <v>3298</v>
      </c>
      <c r="K2370" t="str">
        <f t="shared" si="114"/>
        <v>Schrijnwerkrenovatie</v>
      </c>
      <c r="M2370" t="str">
        <f t="shared" si="115"/>
        <v>'t Sprookjesparadijs</v>
      </c>
      <c r="N2370" s="22">
        <f t="shared" si="116"/>
        <v>9</v>
      </c>
    </row>
    <row r="2371" spans="1:14" x14ac:dyDescent="0.3">
      <c r="A2371" s="1">
        <v>4450923105</v>
      </c>
      <c r="B2371" s="62">
        <v>7</v>
      </c>
      <c r="C2371" s="33">
        <v>445066385</v>
      </c>
      <c r="D2371" s="14" t="s">
        <v>3316</v>
      </c>
      <c r="E2371" s="22" t="s">
        <v>3317</v>
      </c>
      <c r="F2371" s="1" t="s">
        <v>3318</v>
      </c>
      <c r="G2371" s="1" t="s">
        <v>210</v>
      </c>
      <c r="H2371" s="20">
        <v>120000</v>
      </c>
      <c r="I2371" s="1" t="s">
        <v>23</v>
      </c>
      <c r="J2371" s="14" t="s">
        <v>3319</v>
      </c>
      <c r="K2371" t="str">
        <f t="shared" si="114"/>
        <v>Stookplaatsrenovatie</v>
      </c>
      <c r="M2371" t="str">
        <f t="shared" si="115"/>
        <v>WZC OLV Gasthuis</v>
      </c>
      <c r="N2371" s="22">
        <f t="shared" si="116"/>
        <v>7</v>
      </c>
    </row>
    <row r="2372" spans="1:14" x14ac:dyDescent="0.3">
      <c r="A2372" s="1">
        <v>4450923105</v>
      </c>
      <c r="B2372" s="62">
        <v>7</v>
      </c>
      <c r="C2372" s="33">
        <v>445066385</v>
      </c>
      <c r="D2372" s="14" t="s">
        <v>3316</v>
      </c>
      <c r="E2372" s="22" t="s">
        <v>3317</v>
      </c>
      <c r="F2372" s="1" t="s">
        <v>3318</v>
      </c>
      <c r="G2372" s="1" t="s">
        <v>210</v>
      </c>
      <c r="H2372" s="20">
        <v>57600</v>
      </c>
      <c r="I2372" s="1" t="s">
        <v>23</v>
      </c>
      <c r="J2372" s="14" t="s">
        <v>3320</v>
      </c>
      <c r="K2372" t="str">
        <f t="shared" si="114"/>
        <v>Stookplaatsrenovatie</v>
      </c>
      <c r="M2372" t="str">
        <f t="shared" si="115"/>
        <v>WZC OLV Gasthuis</v>
      </c>
      <c r="N2372" s="22">
        <f t="shared" si="116"/>
        <v>7</v>
      </c>
    </row>
    <row r="2373" spans="1:14" x14ac:dyDescent="0.3">
      <c r="A2373" s="1">
        <v>4450923105</v>
      </c>
      <c r="B2373" s="62">
        <v>7</v>
      </c>
      <c r="C2373" s="33">
        <v>445066385</v>
      </c>
      <c r="D2373" s="14" t="s">
        <v>3316</v>
      </c>
      <c r="E2373" s="22" t="s">
        <v>3317</v>
      </c>
      <c r="F2373" s="1" t="s">
        <v>3318</v>
      </c>
      <c r="G2373" s="1" t="s">
        <v>201</v>
      </c>
      <c r="H2373" s="20">
        <v>49500</v>
      </c>
      <c r="I2373" s="1" t="s">
        <v>23</v>
      </c>
      <c r="J2373" s="14" t="s">
        <v>3321</v>
      </c>
      <c r="K2373" t="str">
        <f t="shared" si="114"/>
        <v>Schrijnwerkrenovatie</v>
      </c>
      <c r="M2373" t="str">
        <f t="shared" si="115"/>
        <v>WZC OLV Gasthuis</v>
      </c>
      <c r="N2373" s="22">
        <f t="shared" si="116"/>
        <v>7</v>
      </c>
    </row>
    <row r="2374" spans="1:14" x14ac:dyDescent="0.3">
      <c r="A2374" s="1">
        <v>4450923105</v>
      </c>
      <c r="B2374" s="62">
        <v>7</v>
      </c>
      <c r="C2374" s="33">
        <v>445066385</v>
      </c>
      <c r="D2374" s="14" t="s">
        <v>3316</v>
      </c>
      <c r="E2374" s="22" t="s">
        <v>3317</v>
      </c>
      <c r="F2374" s="1" t="s">
        <v>3318</v>
      </c>
      <c r="G2374" s="1" t="s">
        <v>195</v>
      </c>
      <c r="H2374" s="20">
        <v>43200</v>
      </c>
      <c r="I2374" s="1" t="s">
        <v>23</v>
      </c>
      <c r="J2374" s="14" t="s">
        <v>3322</v>
      </c>
      <c r="K2374" t="str">
        <f t="shared" si="114"/>
        <v>Dakisolatie</v>
      </c>
      <c r="M2374" t="str">
        <f t="shared" si="115"/>
        <v>WZC OLV Gasthuis</v>
      </c>
      <c r="N2374" s="22">
        <f t="shared" si="116"/>
        <v>7</v>
      </c>
    </row>
    <row r="2375" spans="1:14" x14ac:dyDescent="0.3">
      <c r="A2375" s="1">
        <v>4450923105</v>
      </c>
      <c r="B2375" s="62">
        <v>7</v>
      </c>
      <c r="C2375" s="33">
        <v>445066385</v>
      </c>
      <c r="D2375" s="14" t="s">
        <v>3316</v>
      </c>
      <c r="E2375" s="22" t="s">
        <v>3317</v>
      </c>
      <c r="F2375" s="1" t="s">
        <v>3318</v>
      </c>
      <c r="G2375" s="1" t="s">
        <v>199</v>
      </c>
      <c r="H2375" s="20">
        <v>15000</v>
      </c>
      <c r="I2375" s="1" t="s">
        <v>23</v>
      </c>
      <c r="J2375" s="14" t="s">
        <v>3323</v>
      </c>
      <c r="K2375" t="str">
        <f t="shared" si="114"/>
        <v>Vloerisolatie</v>
      </c>
      <c r="M2375" t="str">
        <f t="shared" si="115"/>
        <v>WZC OLV Gasthuis</v>
      </c>
      <c r="N2375" s="22">
        <f t="shared" si="116"/>
        <v>7</v>
      </c>
    </row>
    <row r="2376" spans="1:14" x14ac:dyDescent="0.3">
      <c r="A2376" s="1">
        <v>4450923105</v>
      </c>
      <c r="B2376" s="62">
        <v>7</v>
      </c>
      <c r="C2376" s="33">
        <v>445066385</v>
      </c>
      <c r="D2376" s="14" t="s">
        <v>3316</v>
      </c>
      <c r="E2376" s="22" t="s">
        <v>3317</v>
      </c>
      <c r="F2376" s="1" t="s">
        <v>3318</v>
      </c>
      <c r="G2376" s="1" t="s">
        <v>88</v>
      </c>
      <c r="H2376" s="20">
        <v>12000</v>
      </c>
      <c r="I2376" s="1" t="s">
        <v>23</v>
      </c>
      <c r="J2376" s="14" t="s">
        <v>3324</v>
      </c>
      <c r="K2376" t="str">
        <f t="shared" si="114"/>
        <v>Vervangen pompen</v>
      </c>
      <c r="M2376" t="str">
        <f t="shared" si="115"/>
        <v>WZC OLV Gasthuis</v>
      </c>
      <c r="N2376" s="22">
        <f t="shared" si="116"/>
        <v>7</v>
      </c>
    </row>
    <row r="2377" spans="1:14" x14ac:dyDescent="0.3">
      <c r="A2377" s="1">
        <v>4450923105</v>
      </c>
      <c r="B2377" s="62">
        <v>7</v>
      </c>
      <c r="C2377" s="33">
        <v>445066385</v>
      </c>
      <c r="D2377" s="14" t="s">
        <v>3316</v>
      </c>
      <c r="E2377" s="22" t="s">
        <v>3317</v>
      </c>
      <c r="F2377" s="1" t="s">
        <v>3318</v>
      </c>
      <c r="G2377" s="1" t="s">
        <v>144</v>
      </c>
      <c r="H2377" s="20">
        <v>9000</v>
      </c>
      <c r="I2377" s="1" t="s">
        <v>23</v>
      </c>
      <c r="J2377" s="14" t="s">
        <v>3325</v>
      </c>
      <c r="K2377" t="str">
        <f t="shared" si="114"/>
        <v>Regeltechn.ventilatie</v>
      </c>
      <c r="M2377" t="str">
        <f t="shared" si="115"/>
        <v>WZC OLV Gasthuis</v>
      </c>
      <c r="N2377" s="22">
        <f t="shared" si="116"/>
        <v>7</v>
      </c>
    </row>
    <row r="2378" spans="1:14" x14ac:dyDescent="0.3">
      <c r="A2378" s="1">
        <v>4450923105</v>
      </c>
      <c r="B2378" s="62">
        <v>7</v>
      </c>
      <c r="C2378" s="33">
        <v>445066385</v>
      </c>
      <c r="D2378" s="14" t="s">
        <v>3316</v>
      </c>
      <c r="E2378" s="22" t="s">
        <v>3317</v>
      </c>
      <c r="F2378" s="1" t="s">
        <v>3318</v>
      </c>
      <c r="G2378" s="1" t="s">
        <v>46</v>
      </c>
      <c r="H2378" s="20">
        <v>6000</v>
      </c>
      <c r="I2378" s="1" t="s">
        <v>23</v>
      </c>
      <c r="J2378" s="14" t="s">
        <v>3326</v>
      </c>
      <c r="K2378" t="str">
        <f t="shared" si="114"/>
        <v>Monitoring</v>
      </c>
      <c r="M2378" t="str">
        <f t="shared" si="115"/>
        <v>WZC OLV Gasthuis</v>
      </c>
      <c r="N2378" s="22">
        <f t="shared" si="116"/>
        <v>7</v>
      </c>
    </row>
    <row r="2379" spans="1:14" x14ac:dyDescent="0.3">
      <c r="A2379" s="1">
        <v>4450923105</v>
      </c>
      <c r="B2379" s="62">
        <v>7</v>
      </c>
      <c r="C2379" s="33">
        <v>445066385</v>
      </c>
      <c r="D2379" s="14" t="s">
        <v>3316</v>
      </c>
      <c r="E2379" s="22" t="s">
        <v>3317</v>
      </c>
      <c r="F2379" s="1" t="s">
        <v>3318</v>
      </c>
      <c r="G2379" s="1" t="s">
        <v>42</v>
      </c>
      <c r="H2379" s="20">
        <v>1350</v>
      </c>
      <c r="I2379" s="1" t="s">
        <v>23</v>
      </c>
      <c r="J2379" s="14" t="s">
        <v>3327</v>
      </c>
      <c r="K2379" t="str">
        <f t="shared" si="114"/>
        <v>Isoleren pompen/kranen/hydraulica</v>
      </c>
      <c r="M2379" t="str">
        <f t="shared" si="115"/>
        <v>WZC OLV Gasthuis</v>
      </c>
      <c r="N2379" s="22">
        <f t="shared" si="116"/>
        <v>7</v>
      </c>
    </row>
    <row r="2380" spans="1:14" x14ac:dyDescent="0.3">
      <c r="A2380" s="1">
        <v>4450923105</v>
      </c>
      <c r="B2380" s="62">
        <v>7</v>
      </c>
      <c r="C2380" s="33">
        <v>445066385</v>
      </c>
      <c r="D2380" s="14" t="s">
        <v>3316</v>
      </c>
      <c r="E2380" s="22" t="s">
        <v>3317</v>
      </c>
      <c r="F2380" s="1" t="s">
        <v>3318</v>
      </c>
      <c r="G2380" s="1" t="s">
        <v>242</v>
      </c>
      <c r="H2380" s="20">
        <v>172</v>
      </c>
      <c r="I2380" s="1" t="s">
        <v>23</v>
      </c>
      <c r="J2380" s="14" t="s">
        <v>3328</v>
      </c>
      <c r="K2380" t="str">
        <f t="shared" si="114"/>
        <v>Regeltechnisch</v>
      </c>
      <c r="M2380" t="str">
        <f t="shared" si="115"/>
        <v>WZC OLV Gasthuis</v>
      </c>
      <c r="N2380" s="22">
        <f t="shared" si="116"/>
        <v>7</v>
      </c>
    </row>
    <row r="2381" spans="1:14" x14ac:dyDescent="0.3">
      <c r="A2381" s="1">
        <v>4450923105</v>
      </c>
      <c r="B2381" s="62">
        <v>7</v>
      </c>
      <c r="C2381" s="33">
        <v>445066385</v>
      </c>
      <c r="D2381" s="14" t="s">
        <v>3316</v>
      </c>
      <c r="E2381" s="22" t="s">
        <v>3317</v>
      </c>
      <c r="F2381" s="1" t="s">
        <v>3318</v>
      </c>
      <c r="G2381" s="1" t="s">
        <v>124</v>
      </c>
      <c r="H2381" s="20">
        <v>150</v>
      </c>
      <c r="I2381" s="1" t="s">
        <v>23</v>
      </c>
      <c r="J2381" s="14" t="s">
        <v>3329</v>
      </c>
      <c r="K2381" t="str">
        <f t="shared" si="114"/>
        <v>Sensibilisering</v>
      </c>
      <c r="M2381" t="str">
        <f t="shared" si="115"/>
        <v>WZC OLV Gasthuis</v>
      </c>
      <c r="N2381" s="22">
        <f t="shared" si="116"/>
        <v>7</v>
      </c>
    </row>
    <row r="2382" spans="1:14" x14ac:dyDescent="0.3">
      <c r="A2382" s="1">
        <v>4450923105</v>
      </c>
      <c r="B2382" s="62" t="s">
        <v>20</v>
      </c>
      <c r="C2382" s="33">
        <v>445066385</v>
      </c>
      <c r="D2382" s="14" t="s">
        <v>5742</v>
      </c>
      <c r="E2382" s="22" t="s">
        <v>3317</v>
      </c>
      <c r="F2382" s="1" t="s">
        <v>3318</v>
      </c>
      <c r="G2382" s="1" t="s">
        <v>329</v>
      </c>
      <c r="H2382" s="20">
        <v>75000</v>
      </c>
      <c r="I2382" s="1" t="s">
        <v>23</v>
      </c>
      <c r="J2382" s="14" t="s">
        <v>5743</v>
      </c>
      <c r="K2382" t="str">
        <f t="shared" si="114"/>
        <v>Relighting/relamping</v>
      </c>
      <c r="M2382" t="str">
        <f t="shared" si="115"/>
        <v>WZC OLV Gasthuis</v>
      </c>
      <c r="N2382" s="22" t="str">
        <f t="shared" si="116"/>
        <v>R1</v>
      </c>
    </row>
    <row r="2383" spans="1:14" x14ac:dyDescent="0.3">
      <c r="A2383" s="1">
        <v>4456259992</v>
      </c>
      <c r="B2383" s="62">
        <v>13</v>
      </c>
      <c r="C2383" s="33">
        <v>445106274</v>
      </c>
      <c r="D2383" s="14" t="s">
        <v>6147</v>
      </c>
      <c r="E2383" s="22" t="s">
        <v>6148</v>
      </c>
      <c r="F2383" s="1" t="s">
        <v>6149</v>
      </c>
      <c r="G2383" s="1" t="s">
        <v>214</v>
      </c>
      <c r="H2383" s="14">
        <v>8448</v>
      </c>
      <c r="I2383" s="1" t="s">
        <v>23</v>
      </c>
      <c r="J2383" s="20" t="s">
        <v>6150</v>
      </c>
      <c r="K2383" t="str">
        <f t="shared" si="114"/>
        <v>Dakisolatie plat dak</v>
      </c>
      <c r="M2383" t="str">
        <f t="shared" si="115"/>
        <v>Sint-Bernardus</v>
      </c>
      <c r="N2383" s="22">
        <f t="shared" si="116"/>
        <v>13</v>
      </c>
    </row>
    <row r="2384" spans="1:14" x14ac:dyDescent="0.3">
      <c r="A2384" s="1">
        <v>4456259992</v>
      </c>
      <c r="B2384" s="62">
        <v>13</v>
      </c>
      <c r="C2384" s="33">
        <v>445106274</v>
      </c>
      <c r="D2384" s="14" t="s">
        <v>6147</v>
      </c>
      <c r="E2384" s="22" t="s">
        <v>6148</v>
      </c>
      <c r="F2384" s="1" t="s">
        <v>6149</v>
      </c>
      <c r="G2384" s="1" t="s">
        <v>214</v>
      </c>
      <c r="H2384" s="14">
        <v>99360</v>
      </c>
      <c r="I2384" s="1" t="s">
        <v>23</v>
      </c>
      <c r="J2384" s="20" t="s">
        <v>6151</v>
      </c>
      <c r="K2384" t="str">
        <f t="shared" si="114"/>
        <v>Dakisolatie plat dak</v>
      </c>
      <c r="M2384" t="str">
        <f t="shared" si="115"/>
        <v>Sint-Bernardus</v>
      </c>
      <c r="N2384" s="22">
        <f t="shared" si="116"/>
        <v>13</v>
      </c>
    </row>
    <row r="2385" spans="1:14" x14ac:dyDescent="0.3">
      <c r="A2385" s="1">
        <v>4455253466</v>
      </c>
      <c r="B2385" s="62">
        <v>13</v>
      </c>
      <c r="C2385" s="33">
        <v>445499422</v>
      </c>
      <c r="D2385" s="14" t="s">
        <v>6152</v>
      </c>
      <c r="E2385" s="22" t="s">
        <v>6153</v>
      </c>
      <c r="F2385" s="1" t="s">
        <v>6154</v>
      </c>
      <c r="G2385" s="1" t="s">
        <v>192</v>
      </c>
      <c r="H2385" s="14">
        <v>82800</v>
      </c>
      <c r="I2385" s="1" t="s">
        <v>23</v>
      </c>
      <c r="J2385" s="20" t="s">
        <v>6155</v>
      </c>
      <c r="K2385" t="str">
        <f t="shared" si="114"/>
        <v>Buitengevel</v>
      </c>
      <c r="M2385" t="str">
        <f t="shared" si="115"/>
        <v>Curando</v>
      </c>
      <c r="N2385" s="22">
        <f t="shared" si="116"/>
        <v>13</v>
      </c>
    </row>
    <row r="2386" spans="1:14" x14ac:dyDescent="0.3">
      <c r="A2386" s="1">
        <v>4455253466</v>
      </c>
      <c r="B2386" s="62">
        <v>13</v>
      </c>
      <c r="C2386" s="33">
        <v>445499422</v>
      </c>
      <c r="D2386" s="14" t="s">
        <v>6152</v>
      </c>
      <c r="E2386" s="22" t="s">
        <v>6153</v>
      </c>
      <c r="F2386" s="1" t="s">
        <v>6154</v>
      </c>
      <c r="G2386" s="1" t="s">
        <v>265</v>
      </c>
      <c r="H2386" s="14">
        <v>66600</v>
      </c>
      <c r="I2386" s="1" t="s">
        <v>23</v>
      </c>
      <c r="J2386" s="20" t="s">
        <v>6156</v>
      </c>
      <c r="K2386" t="str">
        <f t="shared" si="114"/>
        <v>Dakisolatie hellend dak</v>
      </c>
      <c r="M2386" t="str">
        <f t="shared" si="115"/>
        <v>Curando</v>
      </c>
      <c r="N2386" s="22">
        <f t="shared" si="116"/>
        <v>13</v>
      </c>
    </row>
    <row r="2387" spans="1:14" x14ac:dyDescent="0.3">
      <c r="A2387" s="1">
        <v>4455253466</v>
      </c>
      <c r="B2387" s="62">
        <v>13</v>
      </c>
      <c r="C2387" s="33">
        <v>445499422</v>
      </c>
      <c r="D2387" s="14" t="s">
        <v>6152</v>
      </c>
      <c r="E2387" s="22" t="s">
        <v>6153</v>
      </c>
      <c r="F2387" s="1" t="s">
        <v>6154</v>
      </c>
      <c r="G2387" s="1" t="s">
        <v>212</v>
      </c>
      <c r="H2387" s="14">
        <v>2640</v>
      </c>
      <c r="I2387" s="1" t="s">
        <v>23</v>
      </c>
      <c r="J2387" s="20" t="s">
        <v>6157</v>
      </c>
      <c r="K2387" t="str">
        <f t="shared" si="114"/>
        <v>Schrijnwerkrenovatie PVC</v>
      </c>
      <c r="M2387" t="str">
        <f t="shared" si="115"/>
        <v>Curando</v>
      </c>
      <c r="N2387" s="22">
        <f t="shared" si="116"/>
        <v>13</v>
      </c>
    </row>
    <row r="2388" spans="1:14" x14ac:dyDescent="0.3">
      <c r="A2388" s="1">
        <v>4455253466</v>
      </c>
      <c r="B2388" s="62">
        <v>13</v>
      </c>
      <c r="C2388" s="33">
        <v>445499422</v>
      </c>
      <c r="D2388" s="14" t="s">
        <v>6152</v>
      </c>
      <c r="E2388" s="22" t="s">
        <v>6153</v>
      </c>
      <c r="F2388" s="1" t="s">
        <v>6154</v>
      </c>
      <c r="G2388" s="1" t="s">
        <v>198</v>
      </c>
      <c r="H2388" s="14">
        <v>11400</v>
      </c>
      <c r="I2388" s="1" t="s">
        <v>23</v>
      </c>
      <c r="J2388" s="20" t="s">
        <v>6158</v>
      </c>
      <c r="K2388" t="str">
        <f t="shared" si="114"/>
        <v>Vloerisolatie (onder de vloerplaat)</v>
      </c>
      <c r="M2388" t="str">
        <f t="shared" si="115"/>
        <v>Curando</v>
      </c>
      <c r="N2388" s="22">
        <f t="shared" si="116"/>
        <v>13</v>
      </c>
    </row>
    <row r="2389" spans="1:14" x14ac:dyDescent="0.3">
      <c r="A2389" s="1">
        <v>4455253466</v>
      </c>
      <c r="B2389" s="62">
        <v>13</v>
      </c>
      <c r="C2389" s="33">
        <v>445499422</v>
      </c>
      <c r="D2389" s="14" t="s">
        <v>6152</v>
      </c>
      <c r="E2389" s="22" t="s">
        <v>6153</v>
      </c>
      <c r="F2389" s="1" t="s">
        <v>6154</v>
      </c>
      <c r="G2389" s="1" t="s">
        <v>212</v>
      </c>
      <c r="H2389" s="14">
        <v>45000</v>
      </c>
      <c r="I2389" s="1" t="s">
        <v>23</v>
      </c>
      <c r="J2389" s="20" t="s">
        <v>6159</v>
      </c>
      <c r="K2389" t="str">
        <f t="shared" si="114"/>
        <v>Schrijnwerkrenovatie PVC</v>
      </c>
      <c r="M2389" t="str">
        <f t="shared" si="115"/>
        <v>Curando</v>
      </c>
      <c r="N2389" s="22">
        <f t="shared" si="116"/>
        <v>13</v>
      </c>
    </row>
    <row r="2390" spans="1:14" x14ac:dyDescent="0.3">
      <c r="A2390" s="1">
        <v>4455253466</v>
      </c>
      <c r="B2390" s="62">
        <v>13</v>
      </c>
      <c r="C2390" s="33">
        <v>445499422</v>
      </c>
      <c r="D2390" s="14" t="s">
        <v>6152</v>
      </c>
      <c r="E2390" s="22" t="s">
        <v>6153</v>
      </c>
      <c r="F2390" s="1" t="s">
        <v>6154</v>
      </c>
      <c r="G2390" s="1" t="s">
        <v>193</v>
      </c>
      <c r="H2390" s="14">
        <v>27000</v>
      </c>
      <c r="I2390" s="1" t="s">
        <v>23</v>
      </c>
      <c r="J2390" s="20" t="s">
        <v>6160</v>
      </c>
      <c r="K2390" t="str">
        <f t="shared" si="114"/>
        <v>Schrijnwerkrenovatie Hout</v>
      </c>
      <c r="M2390" t="str">
        <f t="shared" si="115"/>
        <v>Curando</v>
      </c>
      <c r="N2390" s="22">
        <f t="shared" si="116"/>
        <v>13</v>
      </c>
    </row>
    <row r="2391" spans="1:14" x14ac:dyDescent="0.3">
      <c r="A2391" s="1">
        <v>4455253466</v>
      </c>
      <c r="B2391" s="62">
        <v>13</v>
      </c>
      <c r="C2391" s="33">
        <v>445499422</v>
      </c>
      <c r="D2391" s="14" t="s">
        <v>6152</v>
      </c>
      <c r="E2391" s="22" t="s">
        <v>6153</v>
      </c>
      <c r="F2391" s="1" t="s">
        <v>6154</v>
      </c>
      <c r="G2391" s="1" t="s">
        <v>190</v>
      </c>
      <c r="H2391" s="14">
        <v>238200</v>
      </c>
      <c r="I2391" s="1" t="s">
        <v>23</v>
      </c>
      <c r="J2391" s="20" t="s">
        <v>6161</v>
      </c>
      <c r="K2391" t="str">
        <f t="shared" si="114"/>
        <v>Warmtepompen en koeling</v>
      </c>
      <c r="M2391" t="str">
        <f t="shared" si="115"/>
        <v>Curando</v>
      </c>
      <c r="N2391" s="22">
        <f t="shared" si="116"/>
        <v>13</v>
      </c>
    </row>
    <row r="2392" spans="1:14" x14ac:dyDescent="0.3">
      <c r="A2392" s="1">
        <v>4455253466</v>
      </c>
      <c r="B2392" s="62">
        <v>13</v>
      </c>
      <c r="C2392" s="33">
        <v>445499422</v>
      </c>
      <c r="D2392" s="14" t="s">
        <v>6152</v>
      </c>
      <c r="E2392" s="22" t="s">
        <v>6153</v>
      </c>
      <c r="F2392" s="1" t="s">
        <v>6154</v>
      </c>
      <c r="G2392" s="1" t="s">
        <v>213</v>
      </c>
      <c r="H2392" s="14">
        <v>72000</v>
      </c>
      <c r="I2392" s="1" t="s">
        <v>23</v>
      </c>
      <c r="J2392" s="20" t="s">
        <v>6162</v>
      </c>
      <c r="K2392" t="str">
        <f t="shared" si="114"/>
        <v>Vloerisolatie (op de vloerplaat)</v>
      </c>
      <c r="M2392" t="str">
        <f t="shared" si="115"/>
        <v>Curando</v>
      </c>
      <c r="N2392" s="22">
        <f t="shared" si="116"/>
        <v>13</v>
      </c>
    </row>
    <row r="2393" spans="1:14" x14ac:dyDescent="0.3">
      <c r="A2393" s="1">
        <v>4455253466</v>
      </c>
      <c r="B2393" s="62">
        <v>13</v>
      </c>
      <c r="C2393" s="33">
        <v>445499422</v>
      </c>
      <c r="D2393" s="14" t="s">
        <v>6152</v>
      </c>
      <c r="E2393" s="22" t="s">
        <v>6153</v>
      </c>
      <c r="F2393" s="1" t="s">
        <v>6154</v>
      </c>
      <c r="G2393" s="1" t="s">
        <v>193</v>
      </c>
      <c r="H2393" s="14">
        <v>7920</v>
      </c>
      <c r="I2393" s="1" t="s">
        <v>23</v>
      </c>
      <c r="J2393" s="20" t="s">
        <v>6163</v>
      </c>
      <c r="K2393" t="str">
        <f t="shared" si="114"/>
        <v>Schrijnwerkrenovatie Hout</v>
      </c>
      <c r="M2393" t="str">
        <f t="shared" si="115"/>
        <v>Curando</v>
      </c>
      <c r="N2393" s="22">
        <f t="shared" si="116"/>
        <v>13</v>
      </c>
    </row>
    <row r="2394" spans="1:14" x14ac:dyDescent="0.3">
      <c r="A2394" s="1">
        <v>4455253466</v>
      </c>
      <c r="B2394" s="62" t="s">
        <v>20</v>
      </c>
      <c r="C2394" s="33">
        <v>445499422</v>
      </c>
      <c r="D2394" s="14" t="s">
        <v>5744</v>
      </c>
      <c r="E2394" s="22" t="s">
        <v>6153</v>
      </c>
      <c r="F2394" s="1" t="s">
        <v>5745</v>
      </c>
      <c r="G2394" s="1" t="s">
        <v>474</v>
      </c>
      <c r="H2394" s="20">
        <v>33278</v>
      </c>
      <c r="I2394" s="1" t="s">
        <v>23</v>
      </c>
      <c r="J2394" s="14" t="s">
        <v>5746</v>
      </c>
      <c r="K2394" t="str">
        <f t="shared" si="114"/>
        <v>PV-panelen</v>
      </c>
      <c r="M2394" t="str">
        <f t="shared" si="115"/>
        <v>MARIALOVE</v>
      </c>
      <c r="N2394" s="22" t="str">
        <f t="shared" si="116"/>
        <v>R1</v>
      </c>
    </row>
    <row r="2395" spans="1:14" x14ac:dyDescent="0.3">
      <c r="A2395" s="1">
        <v>4455253466</v>
      </c>
      <c r="B2395" s="62" t="s">
        <v>20</v>
      </c>
      <c r="C2395" s="33">
        <v>445499422</v>
      </c>
      <c r="D2395" s="14" t="s">
        <v>5747</v>
      </c>
      <c r="E2395" s="22" t="s">
        <v>6153</v>
      </c>
      <c r="F2395" s="1" t="s">
        <v>5748</v>
      </c>
      <c r="G2395" s="1" t="s">
        <v>474</v>
      </c>
      <c r="H2395" s="20">
        <v>39991</v>
      </c>
      <c r="I2395" s="1" t="s">
        <v>23</v>
      </c>
      <c r="J2395" s="14" t="s">
        <v>5749</v>
      </c>
      <c r="K2395" t="str">
        <f t="shared" si="114"/>
        <v>PV-panelen</v>
      </c>
      <c r="M2395" t="str">
        <f t="shared" si="115"/>
        <v>Westervier</v>
      </c>
      <c r="N2395" s="22" t="str">
        <f t="shared" si="116"/>
        <v>R1</v>
      </c>
    </row>
    <row r="2396" spans="1:14" x14ac:dyDescent="0.3">
      <c r="A2396" s="1">
        <v>4461220840</v>
      </c>
      <c r="B2396" s="62">
        <v>5</v>
      </c>
      <c r="C2396" s="33">
        <v>445602360</v>
      </c>
      <c r="D2396" s="14" t="s">
        <v>3330</v>
      </c>
      <c r="E2396" s="22" t="s">
        <v>3331</v>
      </c>
      <c r="F2396" s="1" t="s">
        <v>3331</v>
      </c>
      <c r="G2396" s="1" t="s">
        <v>329</v>
      </c>
      <c r="H2396" s="20">
        <v>7612</v>
      </c>
      <c r="I2396" s="1" t="s">
        <v>23</v>
      </c>
      <c r="J2396" s="14" t="s">
        <v>3332</v>
      </c>
      <c r="K2396" t="str">
        <f t="shared" si="114"/>
        <v>Relighting/relamping</v>
      </c>
      <c r="M2396" t="str">
        <f t="shared" si="115"/>
        <v>Kinderdagverblijf De Augustientjes</v>
      </c>
      <c r="N2396" s="22">
        <f t="shared" si="116"/>
        <v>5</v>
      </c>
    </row>
    <row r="2397" spans="1:14" x14ac:dyDescent="0.3">
      <c r="A2397" s="1">
        <v>4461220840</v>
      </c>
      <c r="B2397" s="62">
        <v>5</v>
      </c>
      <c r="C2397" s="33">
        <v>445602360</v>
      </c>
      <c r="D2397" s="14" t="s">
        <v>3330</v>
      </c>
      <c r="E2397" s="22" t="s">
        <v>3331</v>
      </c>
      <c r="F2397" s="1" t="s">
        <v>3331</v>
      </c>
      <c r="G2397" s="1" t="s">
        <v>109</v>
      </c>
      <c r="H2397" s="20">
        <v>1661</v>
      </c>
      <c r="I2397" s="1" t="s">
        <v>23</v>
      </c>
      <c r="J2397" s="14" t="s">
        <v>3333</v>
      </c>
      <c r="K2397" t="str">
        <f t="shared" si="114"/>
        <v>Zonneboiler</v>
      </c>
      <c r="M2397" t="str">
        <f t="shared" si="115"/>
        <v>Kinderdagverblijf De Augustientjes</v>
      </c>
      <c r="N2397" s="22">
        <f t="shared" si="116"/>
        <v>5</v>
      </c>
    </row>
    <row r="2398" spans="1:14" x14ac:dyDescent="0.3">
      <c r="A2398" s="1">
        <v>4461262444</v>
      </c>
      <c r="B2398" s="62">
        <v>2</v>
      </c>
      <c r="C2398" s="33">
        <v>445606518</v>
      </c>
      <c r="D2398" s="14" t="s">
        <v>3338</v>
      </c>
      <c r="E2398" s="22" t="s">
        <v>3335</v>
      </c>
      <c r="F2398" s="1" t="s">
        <v>3336</v>
      </c>
      <c r="G2398" s="1" t="s">
        <v>195</v>
      </c>
      <c r="H2398" s="45">
        <v>26289.600000000002</v>
      </c>
      <c r="I2398" s="1" t="s">
        <v>23</v>
      </c>
      <c r="J2398" s="14" t="s">
        <v>3339</v>
      </c>
      <c r="K2398" t="str">
        <f t="shared" si="114"/>
        <v>Dakisolatie</v>
      </c>
      <c r="M2398" t="str">
        <f t="shared" si="115"/>
        <v>Dagcentrum Kasteel vzw</v>
      </c>
      <c r="N2398" s="22">
        <f t="shared" si="116"/>
        <v>2</v>
      </c>
    </row>
    <row r="2399" spans="1:14" x14ac:dyDescent="0.3">
      <c r="A2399" s="1">
        <v>4461262444</v>
      </c>
      <c r="B2399" s="62">
        <v>7</v>
      </c>
      <c r="C2399" s="33">
        <v>445606518</v>
      </c>
      <c r="D2399" s="14" t="s">
        <v>3334</v>
      </c>
      <c r="E2399" s="22" t="s">
        <v>3335</v>
      </c>
      <c r="F2399" s="1" t="s">
        <v>3336</v>
      </c>
      <c r="G2399" s="1" t="s">
        <v>62</v>
      </c>
      <c r="H2399" s="45">
        <v>2066</v>
      </c>
      <c r="I2399" s="1" t="s">
        <v>23</v>
      </c>
      <c r="J2399" s="14" t="s">
        <v>3337</v>
      </c>
      <c r="K2399" t="str">
        <f t="shared" si="114"/>
        <v>Muurisolatie</v>
      </c>
      <c r="M2399" t="str">
        <f t="shared" si="115"/>
        <v>Dagcentrum Kasteel vzw</v>
      </c>
      <c r="N2399" s="22">
        <f t="shared" si="116"/>
        <v>7</v>
      </c>
    </row>
    <row r="2400" spans="1:14" x14ac:dyDescent="0.3">
      <c r="A2400" s="1">
        <v>4461818692</v>
      </c>
      <c r="B2400" s="62">
        <v>3</v>
      </c>
      <c r="C2400" s="33">
        <v>445662144</v>
      </c>
      <c r="D2400" s="14" t="s">
        <v>3340</v>
      </c>
      <c r="E2400" s="22" t="s">
        <v>6263</v>
      </c>
      <c r="F2400" s="1" t="s">
        <v>3341</v>
      </c>
      <c r="G2400" s="1" t="s">
        <v>88</v>
      </c>
      <c r="H2400" s="45">
        <v>18844</v>
      </c>
      <c r="I2400" s="1" t="s">
        <v>23</v>
      </c>
      <c r="J2400" s="14" t="s">
        <v>3342</v>
      </c>
      <c r="K2400" t="str">
        <f t="shared" si="114"/>
        <v>Vervangen pompen</v>
      </c>
      <c r="M2400" t="str">
        <f t="shared" si="115"/>
        <v>Mariaziekienhuis</v>
      </c>
      <c r="N2400" s="22">
        <f t="shared" si="116"/>
        <v>3</v>
      </c>
    </row>
    <row r="2401" spans="1:14" x14ac:dyDescent="0.3">
      <c r="A2401" s="1">
        <v>4461818692</v>
      </c>
      <c r="B2401" s="62">
        <v>3</v>
      </c>
      <c r="C2401" s="33">
        <v>445662144</v>
      </c>
      <c r="D2401" s="14" t="s">
        <v>3340</v>
      </c>
      <c r="E2401" s="22" t="s">
        <v>6263</v>
      </c>
      <c r="F2401" s="1" t="s">
        <v>3341</v>
      </c>
      <c r="G2401" s="1" t="s">
        <v>42</v>
      </c>
      <c r="H2401" s="20">
        <v>3769</v>
      </c>
      <c r="I2401" s="1" t="s">
        <v>23</v>
      </c>
      <c r="J2401" s="14" t="s">
        <v>3343</v>
      </c>
      <c r="K2401" t="str">
        <f t="shared" si="114"/>
        <v>Isoleren pompen/kranen/hydraulica</v>
      </c>
      <c r="M2401" t="str">
        <f t="shared" si="115"/>
        <v>Mariaziekienhuis</v>
      </c>
      <c r="N2401" s="22">
        <f t="shared" si="116"/>
        <v>3</v>
      </c>
    </row>
    <row r="2402" spans="1:14" x14ac:dyDescent="0.3">
      <c r="A2402" s="1">
        <v>4475372940</v>
      </c>
      <c r="B2402" s="62">
        <v>4</v>
      </c>
      <c r="C2402" s="33">
        <v>447017570</v>
      </c>
      <c r="D2402" s="14" t="s">
        <v>3356</v>
      </c>
      <c r="E2402" s="22" t="s">
        <v>6307</v>
      </c>
      <c r="F2402" s="1" t="s">
        <v>3357</v>
      </c>
      <c r="G2402" s="1" t="s">
        <v>148</v>
      </c>
      <c r="H2402" s="20">
        <v>1080</v>
      </c>
      <c r="I2402" s="1" t="s">
        <v>23</v>
      </c>
      <c r="J2402" s="14" t="s">
        <v>3358</v>
      </c>
      <c r="K2402" t="str">
        <f t="shared" si="114"/>
        <v>Renovatie SWW</v>
      </c>
      <c r="M2402" t="str">
        <f t="shared" si="115"/>
        <v>Kinderdagverblijf Maria Boodschap</v>
      </c>
      <c r="N2402" s="22">
        <f t="shared" si="116"/>
        <v>4</v>
      </c>
    </row>
    <row r="2403" spans="1:14" x14ac:dyDescent="0.3">
      <c r="A2403" s="1">
        <v>4475372940</v>
      </c>
      <c r="B2403" s="62">
        <v>4</v>
      </c>
      <c r="C2403" s="33">
        <v>447017570</v>
      </c>
      <c r="D2403" s="14" t="s">
        <v>3356</v>
      </c>
      <c r="E2403" s="22" t="s">
        <v>6307</v>
      </c>
      <c r="F2403" s="1" t="s">
        <v>3357</v>
      </c>
      <c r="G2403" s="1" t="s">
        <v>427</v>
      </c>
      <c r="H2403" s="20">
        <v>371</v>
      </c>
      <c r="I2403" s="1" t="s">
        <v>23</v>
      </c>
      <c r="J2403" s="14" t="s">
        <v>3360</v>
      </c>
      <c r="K2403" t="str">
        <f t="shared" si="114"/>
        <v>Renovatie ventilatie</v>
      </c>
      <c r="M2403" t="str">
        <f t="shared" si="115"/>
        <v>Kinderdagverblijf Maria Boodschap</v>
      </c>
      <c r="N2403" s="22">
        <f t="shared" si="116"/>
        <v>4</v>
      </c>
    </row>
    <row r="2404" spans="1:14" x14ac:dyDescent="0.3">
      <c r="A2404" s="1">
        <v>4475372940</v>
      </c>
      <c r="B2404" s="62">
        <v>4</v>
      </c>
      <c r="C2404" s="33">
        <v>447017570</v>
      </c>
      <c r="D2404" s="14" t="s">
        <v>3356</v>
      </c>
      <c r="E2404" s="22" t="s">
        <v>6307</v>
      </c>
      <c r="F2404" s="1" t="s">
        <v>3357</v>
      </c>
      <c r="G2404" s="1" t="s">
        <v>56</v>
      </c>
      <c r="H2404" s="20">
        <v>300</v>
      </c>
      <c r="I2404" s="1" t="s">
        <v>23</v>
      </c>
      <c r="J2404" s="14" t="s">
        <v>3363</v>
      </c>
      <c r="K2404" t="str">
        <f t="shared" si="114"/>
        <v>Overige</v>
      </c>
      <c r="M2404" t="str">
        <f t="shared" si="115"/>
        <v>Kinderdagverblijf Maria Boodschap</v>
      </c>
      <c r="N2404" s="22">
        <f t="shared" si="116"/>
        <v>4</v>
      </c>
    </row>
    <row r="2405" spans="1:14" x14ac:dyDescent="0.3">
      <c r="A2405" s="1">
        <v>4475372940</v>
      </c>
      <c r="B2405" s="62">
        <v>4</v>
      </c>
      <c r="C2405" s="33">
        <v>447017570</v>
      </c>
      <c r="D2405" s="14" t="s">
        <v>3350</v>
      </c>
      <c r="E2405" s="22" t="s">
        <v>6307</v>
      </c>
      <c r="F2405" s="1" t="s">
        <v>3351</v>
      </c>
      <c r="G2405" s="1" t="s">
        <v>210</v>
      </c>
      <c r="H2405" s="20">
        <v>13813</v>
      </c>
      <c r="I2405" s="1" t="s">
        <v>23</v>
      </c>
      <c r="J2405" s="14" t="s">
        <v>3352</v>
      </c>
      <c r="K2405" t="str">
        <f t="shared" si="114"/>
        <v>Stookplaatsrenovatie</v>
      </c>
      <c r="M2405" t="str">
        <f t="shared" si="115"/>
        <v>Kinderdagverblijf 't Toreke</v>
      </c>
      <c r="N2405" s="22">
        <f t="shared" si="116"/>
        <v>4</v>
      </c>
    </row>
    <row r="2406" spans="1:14" x14ac:dyDescent="0.3">
      <c r="A2406" s="1">
        <v>4475372940</v>
      </c>
      <c r="B2406" s="62">
        <v>4</v>
      </c>
      <c r="C2406" s="33">
        <v>447017570</v>
      </c>
      <c r="D2406" s="14" t="s">
        <v>3348</v>
      </c>
      <c r="E2406" s="22" t="s">
        <v>6307</v>
      </c>
      <c r="F2406" s="1" t="s">
        <v>3345</v>
      </c>
      <c r="G2406" s="1" t="s">
        <v>201</v>
      </c>
      <c r="H2406" s="20">
        <v>27945</v>
      </c>
      <c r="I2406" s="1" t="s">
        <v>23</v>
      </c>
      <c r="J2406" s="14" t="s">
        <v>3349</v>
      </c>
      <c r="K2406" t="str">
        <f t="shared" si="114"/>
        <v>Schrijnwerkrenovatie</v>
      </c>
      <c r="M2406" t="str">
        <f t="shared" si="115"/>
        <v>Kinderdagverblijf 't Wit Konijntje</v>
      </c>
      <c r="N2406" s="22">
        <f t="shared" si="116"/>
        <v>4</v>
      </c>
    </row>
    <row r="2407" spans="1:14" x14ac:dyDescent="0.3">
      <c r="A2407" s="1">
        <v>4475372940</v>
      </c>
      <c r="B2407" s="62">
        <v>4</v>
      </c>
      <c r="C2407" s="33">
        <v>447017570</v>
      </c>
      <c r="D2407" s="14" t="s">
        <v>3348</v>
      </c>
      <c r="E2407" s="22" t="s">
        <v>6307</v>
      </c>
      <c r="F2407" s="1" t="s">
        <v>3345</v>
      </c>
      <c r="G2407" s="1" t="s">
        <v>195</v>
      </c>
      <c r="H2407" s="20">
        <v>9072</v>
      </c>
      <c r="I2407" s="1" t="s">
        <v>23</v>
      </c>
      <c r="J2407" s="14" t="s">
        <v>3353</v>
      </c>
      <c r="K2407" t="str">
        <f t="shared" si="114"/>
        <v>Dakisolatie</v>
      </c>
      <c r="M2407" t="str">
        <f t="shared" si="115"/>
        <v>Kinderdagverblijf 't Wit Konijntje</v>
      </c>
      <c r="N2407" s="22">
        <f t="shared" si="116"/>
        <v>4</v>
      </c>
    </row>
    <row r="2408" spans="1:14" x14ac:dyDescent="0.3">
      <c r="A2408" s="1">
        <v>4475372940</v>
      </c>
      <c r="B2408" s="62">
        <v>4</v>
      </c>
      <c r="C2408" s="33">
        <v>447017570</v>
      </c>
      <c r="D2408" s="14" t="s">
        <v>3348</v>
      </c>
      <c r="E2408" s="22" t="s">
        <v>6307</v>
      </c>
      <c r="F2408" s="1" t="s">
        <v>3345</v>
      </c>
      <c r="G2408" s="1" t="s">
        <v>199</v>
      </c>
      <c r="H2408" s="20">
        <v>5490</v>
      </c>
      <c r="I2408" s="1" t="s">
        <v>23</v>
      </c>
      <c r="J2408" s="14" t="s">
        <v>3354</v>
      </c>
      <c r="K2408" t="str">
        <f t="shared" si="114"/>
        <v>Vloerisolatie</v>
      </c>
      <c r="M2408" t="str">
        <f t="shared" si="115"/>
        <v>Kinderdagverblijf 't Wit Konijntje</v>
      </c>
      <c r="N2408" s="22">
        <f t="shared" si="116"/>
        <v>4</v>
      </c>
    </row>
    <row r="2409" spans="1:14" x14ac:dyDescent="0.3">
      <c r="A2409" s="1">
        <v>4475372940</v>
      </c>
      <c r="B2409" s="62">
        <v>4</v>
      </c>
      <c r="C2409" s="33">
        <v>447017570</v>
      </c>
      <c r="D2409" s="14" t="s">
        <v>3348</v>
      </c>
      <c r="E2409" s="22" t="s">
        <v>6307</v>
      </c>
      <c r="F2409" s="1" t="s">
        <v>3345</v>
      </c>
      <c r="G2409" s="1" t="s">
        <v>201</v>
      </c>
      <c r="H2409" s="20">
        <v>3456</v>
      </c>
      <c r="I2409" s="1" t="s">
        <v>23</v>
      </c>
      <c r="J2409" s="14" t="s">
        <v>3355</v>
      </c>
      <c r="K2409" t="str">
        <f t="shared" si="114"/>
        <v>Schrijnwerkrenovatie</v>
      </c>
      <c r="M2409" t="str">
        <f t="shared" si="115"/>
        <v>Kinderdagverblijf 't Wit Konijntje</v>
      </c>
      <c r="N2409" s="22">
        <f t="shared" si="116"/>
        <v>4</v>
      </c>
    </row>
    <row r="2410" spans="1:14" x14ac:dyDescent="0.3">
      <c r="A2410" s="1">
        <v>4475372940</v>
      </c>
      <c r="B2410" s="62">
        <v>4</v>
      </c>
      <c r="C2410" s="33">
        <v>447017570</v>
      </c>
      <c r="D2410" s="14" t="s">
        <v>3348</v>
      </c>
      <c r="E2410" s="22" t="s">
        <v>6307</v>
      </c>
      <c r="F2410" s="1" t="s">
        <v>3345</v>
      </c>
      <c r="G2410" s="1" t="s">
        <v>148</v>
      </c>
      <c r="H2410" s="20">
        <v>480</v>
      </c>
      <c r="I2410" s="1" t="s">
        <v>23</v>
      </c>
      <c r="J2410" s="14" t="s">
        <v>3359</v>
      </c>
      <c r="K2410" t="str">
        <f t="shared" si="114"/>
        <v>Renovatie SWW</v>
      </c>
      <c r="M2410" t="str">
        <f t="shared" si="115"/>
        <v>Kinderdagverblijf 't Wit Konijntje</v>
      </c>
      <c r="N2410" s="22">
        <f t="shared" si="116"/>
        <v>4</v>
      </c>
    </row>
    <row r="2411" spans="1:14" x14ac:dyDescent="0.3">
      <c r="A2411" s="1">
        <v>4475372940</v>
      </c>
      <c r="B2411" s="62">
        <v>4</v>
      </c>
      <c r="C2411" s="33">
        <v>447017570</v>
      </c>
      <c r="D2411" s="14" t="s">
        <v>3348</v>
      </c>
      <c r="E2411" s="22" t="s">
        <v>6307</v>
      </c>
      <c r="F2411" s="1" t="s">
        <v>3345</v>
      </c>
      <c r="G2411" s="1" t="s">
        <v>56</v>
      </c>
      <c r="H2411" s="20">
        <v>350</v>
      </c>
      <c r="I2411" s="1" t="s">
        <v>23</v>
      </c>
      <c r="J2411" s="14" t="s">
        <v>3361</v>
      </c>
      <c r="K2411" t="str">
        <f t="shared" si="114"/>
        <v>Overige</v>
      </c>
      <c r="M2411" t="str">
        <f t="shared" si="115"/>
        <v>Kinderdagverblijf 't Wit Konijntje</v>
      </c>
      <c r="N2411" s="22">
        <f t="shared" si="116"/>
        <v>4</v>
      </c>
    </row>
    <row r="2412" spans="1:14" x14ac:dyDescent="0.3">
      <c r="A2412" s="1">
        <v>4475372940</v>
      </c>
      <c r="B2412" s="62">
        <v>4</v>
      </c>
      <c r="C2412" s="33">
        <v>447017570</v>
      </c>
      <c r="D2412" s="14" t="s">
        <v>3348</v>
      </c>
      <c r="E2412" s="22" t="s">
        <v>6307</v>
      </c>
      <c r="F2412" s="1" t="s">
        <v>3345</v>
      </c>
      <c r="G2412" s="1" t="s">
        <v>88</v>
      </c>
      <c r="H2412" s="20">
        <v>314</v>
      </c>
      <c r="I2412" s="1" t="s">
        <v>23</v>
      </c>
      <c r="J2412" s="14" t="s">
        <v>3362</v>
      </c>
      <c r="K2412" t="str">
        <f t="shared" si="114"/>
        <v>Vervangen pompen</v>
      </c>
      <c r="M2412" t="str">
        <f t="shared" si="115"/>
        <v>Kinderdagverblijf 't Wit Konijntje</v>
      </c>
      <c r="N2412" s="22">
        <f t="shared" si="116"/>
        <v>4</v>
      </c>
    </row>
    <row r="2413" spans="1:14" x14ac:dyDescent="0.3">
      <c r="A2413" s="1">
        <v>4475372940</v>
      </c>
      <c r="B2413" s="63">
        <v>4</v>
      </c>
      <c r="C2413" s="33">
        <v>447017570</v>
      </c>
      <c r="D2413" s="15" t="s">
        <v>3348</v>
      </c>
      <c r="E2413" s="22" t="s">
        <v>6307</v>
      </c>
      <c r="F2413" s="16" t="s">
        <v>3345</v>
      </c>
      <c r="G2413" s="16" t="s">
        <v>56</v>
      </c>
      <c r="H2413" s="23">
        <v>243</v>
      </c>
      <c r="I2413" s="1" t="s">
        <v>23</v>
      </c>
      <c r="J2413" s="14" t="s">
        <v>3364</v>
      </c>
      <c r="K2413" t="str">
        <f t="shared" si="114"/>
        <v>Overige</v>
      </c>
      <c r="M2413" t="str">
        <f t="shared" si="115"/>
        <v>Kinderdagverblijf 't Wit Konijntje</v>
      </c>
      <c r="N2413" s="22">
        <f t="shared" si="116"/>
        <v>4</v>
      </c>
    </row>
    <row r="2414" spans="1:14" x14ac:dyDescent="0.3">
      <c r="A2414" s="1">
        <v>4475372940</v>
      </c>
      <c r="B2414" s="62" t="s">
        <v>324</v>
      </c>
      <c r="C2414" s="33">
        <v>447017570</v>
      </c>
      <c r="D2414" s="14" t="s">
        <v>3344</v>
      </c>
      <c r="E2414" s="22" t="s">
        <v>6307</v>
      </c>
      <c r="F2414" s="1" t="s">
        <v>3345</v>
      </c>
      <c r="G2414" s="1" t="s">
        <v>62</v>
      </c>
      <c r="H2414" s="20">
        <v>45300</v>
      </c>
      <c r="I2414" s="1" t="s">
        <v>23</v>
      </c>
      <c r="J2414" s="14" t="s">
        <v>3346</v>
      </c>
      <c r="K2414" t="str">
        <f t="shared" si="114"/>
        <v>Muurisolatie</v>
      </c>
      <c r="M2414" t="str">
        <f t="shared" si="115"/>
        <v>Kinderdagverblijf 't Wit Konijntje</v>
      </c>
      <c r="N2414" s="22" t="str">
        <f t="shared" si="116"/>
        <v>6c</v>
      </c>
    </row>
    <row r="2415" spans="1:14" x14ac:dyDescent="0.3">
      <c r="A2415" s="1">
        <v>4475372940</v>
      </c>
      <c r="B2415" s="62" t="s">
        <v>324</v>
      </c>
      <c r="C2415" s="33">
        <v>447017570</v>
      </c>
      <c r="D2415" s="14" t="s">
        <v>3344</v>
      </c>
      <c r="E2415" s="22" t="s">
        <v>6307</v>
      </c>
      <c r="F2415" s="1" t="s">
        <v>3345</v>
      </c>
      <c r="G2415" s="1" t="s">
        <v>329</v>
      </c>
      <c r="H2415" s="20">
        <v>4891.8</v>
      </c>
      <c r="I2415" s="1" t="s">
        <v>23</v>
      </c>
      <c r="J2415" s="14" t="s">
        <v>3347</v>
      </c>
      <c r="K2415" t="str">
        <f t="shared" si="114"/>
        <v>Relighting/relamping</v>
      </c>
      <c r="M2415" t="str">
        <f t="shared" si="115"/>
        <v>Kinderdagverblijf 't Wit Konijntje</v>
      </c>
      <c r="N2415" s="22" t="str">
        <f t="shared" si="116"/>
        <v>6c</v>
      </c>
    </row>
    <row r="2416" spans="1:14" x14ac:dyDescent="0.3">
      <c r="A2416" s="1">
        <v>4487062440</v>
      </c>
      <c r="B2416" s="62">
        <v>13</v>
      </c>
      <c r="C2416" s="33">
        <v>448186520</v>
      </c>
      <c r="D2416" s="14" t="s">
        <v>6164</v>
      </c>
      <c r="E2416" s="22" t="s">
        <v>6165</v>
      </c>
      <c r="F2416" s="1" t="s">
        <v>6165</v>
      </c>
      <c r="G2416" s="1" t="s">
        <v>190</v>
      </c>
      <c r="H2416" s="14">
        <v>43380</v>
      </c>
      <c r="I2416" s="1" t="s">
        <v>23</v>
      </c>
      <c r="J2416" s="20" t="s">
        <v>6166</v>
      </c>
      <c r="K2416" t="str">
        <f t="shared" si="114"/>
        <v>Warmtepompen en koeling</v>
      </c>
      <c r="M2416" t="str">
        <f t="shared" si="115"/>
        <v>Kinderdagverblijf Molleke</v>
      </c>
      <c r="N2416" s="22">
        <f t="shared" si="116"/>
        <v>13</v>
      </c>
    </row>
    <row r="2417" spans="1:14" x14ac:dyDescent="0.3">
      <c r="A2417" s="1">
        <v>4487062440</v>
      </c>
      <c r="B2417" s="62">
        <v>13</v>
      </c>
      <c r="C2417" s="33">
        <v>448186520</v>
      </c>
      <c r="D2417" s="14" t="s">
        <v>6164</v>
      </c>
      <c r="E2417" s="22" t="s">
        <v>6165</v>
      </c>
      <c r="F2417" s="1" t="s">
        <v>6165</v>
      </c>
      <c r="G2417" s="1" t="s">
        <v>265</v>
      </c>
      <c r="H2417" s="14">
        <v>12240</v>
      </c>
      <c r="I2417" s="1" t="s">
        <v>23</v>
      </c>
      <c r="J2417" s="20" t="s">
        <v>6167</v>
      </c>
      <c r="K2417" t="str">
        <f t="shared" si="114"/>
        <v>Dakisolatie hellend dak</v>
      </c>
      <c r="M2417" t="str">
        <f t="shared" si="115"/>
        <v>Kinderdagverblijf Molleke</v>
      </c>
      <c r="N2417" s="22">
        <f t="shared" si="116"/>
        <v>13</v>
      </c>
    </row>
    <row r="2418" spans="1:14" x14ac:dyDescent="0.3">
      <c r="A2418" s="1">
        <v>4483271631</v>
      </c>
      <c r="B2418" s="62">
        <v>7</v>
      </c>
      <c r="C2418" s="33">
        <v>448301237</v>
      </c>
      <c r="D2418" s="14" t="s">
        <v>3422</v>
      </c>
      <c r="E2418" s="22" t="s">
        <v>5751</v>
      </c>
      <c r="F2418" s="1" t="s">
        <v>3391</v>
      </c>
      <c r="G2418" s="1" t="s">
        <v>210</v>
      </c>
      <c r="H2418" s="20">
        <v>9892.1280000000006</v>
      </c>
      <c r="I2418" s="1" t="s">
        <v>23</v>
      </c>
      <c r="J2418" s="14" t="s">
        <v>3423</v>
      </c>
      <c r="K2418" t="str">
        <f t="shared" si="114"/>
        <v>Stookplaatsrenovatie</v>
      </c>
      <c r="M2418" t="str">
        <f t="shared" si="115"/>
        <v>Den 305</v>
      </c>
      <c r="N2418" s="22">
        <f t="shared" si="116"/>
        <v>7</v>
      </c>
    </row>
    <row r="2419" spans="1:14" x14ac:dyDescent="0.3">
      <c r="A2419" s="1">
        <v>4483271631</v>
      </c>
      <c r="B2419" s="62">
        <v>7</v>
      </c>
      <c r="C2419" s="33">
        <v>448301237</v>
      </c>
      <c r="D2419" s="14" t="s">
        <v>3422</v>
      </c>
      <c r="E2419" s="22" t="s">
        <v>5751</v>
      </c>
      <c r="F2419" s="1" t="s">
        <v>3391</v>
      </c>
      <c r="G2419" s="1" t="s">
        <v>201</v>
      </c>
      <c r="H2419" s="20">
        <v>3681.2459999999996</v>
      </c>
      <c r="I2419" s="1" t="s">
        <v>23</v>
      </c>
      <c r="J2419" s="14" t="s">
        <v>3435</v>
      </c>
      <c r="K2419" t="str">
        <f t="shared" si="114"/>
        <v>Schrijnwerkrenovatie</v>
      </c>
      <c r="M2419" t="str">
        <f t="shared" si="115"/>
        <v>Den 305</v>
      </c>
      <c r="N2419" s="22">
        <f t="shared" si="116"/>
        <v>7</v>
      </c>
    </row>
    <row r="2420" spans="1:14" x14ac:dyDescent="0.3">
      <c r="A2420" s="1">
        <v>4483271631</v>
      </c>
      <c r="B2420" s="62">
        <v>7</v>
      </c>
      <c r="C2420" s="33">
        <v>448301237</v>
      </c>
      <c r="D2420" s="14" t="s">
        <v>3422</v>
      </c>
      <c r="E2420" s="22" t="s">
        <v>5751</v>
      </c>
      <c r="F2420" s="1" t="s">
        <v>3391</v>
      </c>
      <c r="G2420" s="1" t="s">
        <v>427</v>
      </c>
      <c r="H2420" s="20">
        <v>80.051999999999992</v>
      </c>
      <c r="I2420" s="1" t="s">
        <v>23</v>
      </c>
      <c r="J2420" s="14" t="s">
        <v>3458</v>
      </c>
      <c r="K2420" t="str">
        <f t="shared" si="114"/>
        <v>Renovatie ventilatie</v>
      </c>
      <c r="M2420" t="str">
        <f t="shared" si="115"/>
        <v>Den 305</v>
      </c>
      <c r="N2420" s="22">
        <f t="shared" si="116"/>
        <v>7</v>
      </c>
    </row>
    <row r="2421" spans="1:14" x14ac:dyDescent="0.3">
      <c r="A2421" s="1">
        <v>4483271631</v>
      </c>
      <c r="B2421" s="62">
        <v>7</v>
      </c>
      <c r="C2421" s="33">
        <v>448301237</v>
      </c>
      <c r="D2421" s="14" t="s">
        <v>3416</v>
      </c>
      <c r="E2421" s="22" t="s">
        <v>5751</v>
      </c>
      <c r="F2421" s="1" t="s">
        <v>3369</v>
      </c>
      <c r="G2421" s="1" t="s">
        <v>210</v>
      </c>
      <c r="H2421" s="20">
        <v>18900</v>
      </c>
      <c r="I2421" s="1" t="s">
        <v>23</v>
      </c>
      <c r="J2421" s="14" t="s">
        <v>3417</v>
      </c>
      <c r="K2421" t="str">
        <f t="shared" si="114"/>
        <v>Stookplaatsrenovatie</v>
      </c>
      <c r="M2421" t="str">
        <f t="shared" si="115"/>
        <v>Hertog Jan II</v>
      </c>
      <c r="N2421" s="22">
        <f t="shared" si="116"/>
        <v>7</v>
      </c>
    </row>
    <row r="2422" spans="1:14" x14ac:dyDescent="0.3">
      <c r="A2422" s="1">
        <v>4483271631</v>
      </c>
      <c r="B2422" s="62">
        <v>7</v>
      </c>
      <c r="C2422" s="33">
        <v>448301237</v>
      </c>
      <c r="D2422" s="14" t="s">
        <v>3416</v>
      </c>
      <c r="E2422" s="22" t="s">
        <v>5751</v>
      </c>
      <c r="F2422" s="1" t="s">
        <v>3369</v>
      </c>
      <c r="G2422" s="1" t="s">
        <v>195</v>
      </c>
      <c r="H2422" s="20">
        <v>9004.8000000000011</v>
      </c>
      <c r="I2422" s="1" t="s">
        <v>23</v>
      </c>
      <c r="J2422" s="14" t="s">
        <v>3426</v>
      </c>
      <c r="K2422" t="str">
        <f t="shared" si="114"/>
        <v>Dakisolatie</v>
      </c>
      <c r="M2422" t="str">
        <f t="shared" si="115"/>
        <v>Hertog Jan II</v>
      </c>
      <c r="N2422" s="22">
        <f t="shared" si="116"/>
        <v>7</v>
      </c>
    </row>
    <row r="2423" spans="1:14" x14ac:dyDescent="0.3">
      <c r="A2423" s="1">
        <v>4483271631</v>
      </c>
      <c r="B2423" s="62">
        <v>7</v>
      </c>
      <c r="C2423" s="33">
        <v>448301237</v>
      </c>
      <c r="D2423" s="14" t="s">
        <v>3416</v>
      </c>
      <c r="E2423" s="22" t="s">
        <v>5751</v>
      </c>
      <c r="F2423" s="1" t="s">
        <v>3369</v>
      </c>
      <c r="G2423" s="1" t="s">
        <v>201</v>
      </c>
      <c r="H2423" s="20">
        <v>5433.6</v>
      </c>
      <c r="I2423" s="1" t="s">
        <v>23</v>
      </c>
      <c r="J2423" s="14" t="s">
        <v>3431</v>
      </c>
      <c r="K2423" t="str">
        <f t="shared" si="114"/>
        <v>Schrijnwerkrenovatie</v>
      </c>
      <c r="M2423" t="str">
        <f t="shared" si="115"/>
        <v>Hertog Jan II</v>
      </c>
      <c r="N2423" s="22">
        <f t="shared" si="116"/>
        <v>7</v>
      </c>
    </row>
    <row r="2424" spans="1:14" x14ac:dyDescent="0.3">
      <c r="A2424" s="1">
        <v>4483271631</v>
      </c>
      <c r="B2424" s="62">
        <v>7</v>
      </c>
      <c r="C2424" s="33">
        <v>448301237</v>
      </c>
      <c r="D2424" s="14" t="s">
        <v>3416</v>
      </c>
      <c r="E2424" s="22" t="s">
        <v>5751</v>
      </c>
      <c r="F2424" s="1" t="s">
        <v>3369</v>
      </c>
      <c r="G2424" s="1" t="s">
        <v>199</v>
      </c>
      <c r="H2424" s="20">
        <v>2322</v>
      </c>
      <c r="I2424" s="1" t="s">
        <v>23</v>
      </c>
      <c r="J2424" s="14" t="s">
        <v>3440</v>
      </c>
      <c r="K2424" t="str">
        <f t="shared" si="114"/>
        <v>Vloerisolatie</v>
      </c>
      <c r="M2424" t="str">
        <f t="shared" si="115"/>
        <v>Hertog Jan II</v>
      </c>
      <c r="N2424" s="22">
        <f t="shared" si="116"/>
        <v>7</v>
      </c>
    </row>
    <row r="2425" spans="1:14" x14ac:dyDescent="0.3">
      <c r="A2425" s="1">
        <v>4483271631</v>
      </c>
      <c r="B2425" s="62">
        <v>7</v>
      </c>
      <c r="C2425" s="33">
        <v>448301237</v>
      </c>
      <c r="D2425" s="14" t="s">
        <v>3413</v>
      </c>
      <c r="E2425" s="22" t="s">
        <v>5751</v>
      </c>
      <c r="F2425" s="1" t="s">
        <v>3414</v>
      </c>
      <c r="G2425" s="1" t="s">
        <v>210</v>
      </c>
      <c r="H2425" s="20">
        <v>19800</v>
      </c>
      <c r="I2425" s="1" t="s">
        <v>23</v>
      </c>
      <c r="J2425" s="14" t="s">
        <v>3415</v>
      </c>
      <c r="K2425" t="str">
        <f t="shared" si="114"/>
        <v>Stookplaatsrenovatie</v>
      </c>
      <c r="M2425" t="str">
        <f t="shared" si="115"/>
        <v>Kostershuis</v>
      </c>
      <c r="N2425" s="22">
        <f t="shared" si="116"/>
        <v>7</v>
      </c>
    </row>
    <row r="2426" spans="1:14" x14ac:dyDescent="0.3">
      <c r="A2426" s="1">
        <v>4483271631</v>
      </c>
      <c r="B2426" s="62">
        <v>7</v>
      </c>
      <c r="C2426" s="33">
        <v>448301237</v>
      </c>
      <c r="D2426" s="14" t="s">
        <v>3413</v>
      </c>
      <c r="E2426" s="22" t="s">
        <v>5751</v>
      </c>
      <c r="F2426" s="1" t="s">
        <v>3414</v>
      </c>
      <c r="G2426" s="1" t="s">
        <v>982</v>
      </c>
      <c r="H2426" s="20">
        <v>7200</v>
      </c>
      <c r="I2426" s="1" t="s">
        <v>23</v>
      </c>
      <c r="J2426" s="14" t="s">
        <v>3430</v>
      </c>
      <c r="K2426" t="str">
        <f t="shared" si="114"/>
        <v>Verhogen luchtdichtheid</v>
      </c>
      <c r="M2426" t="str">
        <f t="shared" si="115"/>
        <v>Kostershuis</v>
      </c>
      <c r="N2426" s="22">
        <f t="shared" si="116"/>
        <v>7</v>
      </c>
    </row>
    <row r="2427" spans="1:14" x14ac:dyDescent="0.3">
      <c r="A2427" s="1">
        <v>4483271631</v>
      </c>
      <c r="B2427" s="62">
        <v>7</v>
      </c>
      <c r="C2427" s="33">
        <v>448301237</v>
      </c>
      <c r="D2427" s="14" t="s">
        <v>3441</v>
      </c>
      <c r="E2427" s="22" t="s">
        <v>5751</v>
      </c>
      <c r="F2427" s="1" t="s">
        <v>3414</v>
      </c>
      <c r="G2427" s="1" t="s">
        <v>195</v>
      </c>
      <c r="H2427" s="20">
        <v>2303</v>
      </c>
      <c r="I2427" s="1" t="s">
        <v>23</v>
      </c>
      <c r="J2427" s="14" t="s">
        <v>3442</v>
      </c>
      <c r="K2427" t="str">
        <f t="shared" ref="K2427:K2490" si="117">G2427</f>
        <v>Dakisolatie</v>
      </c>
      <c r="M2427" t="str">
        <f t="shared" ref="M2427:M2490" si="118">F2427</f>
        <v>Kostershuis</v>
      </c>
      <c r="N2427" s="22">
        <f t="shared" ref="N2427:N2490" si="119">B2427</f>
        <v>7</v>
      </c>
    </row>
    <row r="2428" spans="1:14" x14ac:dyDescent="0.3">
      <c r="A2428" s="1">
        <v>4483271631</v>
      </c>
      <c r="B2428" s="62">
        <v>7</v>
      </c>
      <c r="C2428" s="33">
        <v>448301237</v>
      </c>
      <c r="D2428" s="14" t="s">
        <v>3438</v>
      </c>
      <c r="E2428" s="22" t="s">
        <v>5751</v>
      </c>
      <c r="F2428" s="1" t="s">
        <v>3394</v>
      </c>
      <c r="G2428" s="1" t="s">
        <v>242</v>
      </c>
      <c r="H2428" s="20">
        <v>2631.4800000000005</v>
      </c>
      <c r="I2428" s="1" t="s">
        <v>23</v>
      </c>
      <c r="J2428" s="14" t="s">
        <v>3439</v>
      </c>
      <c r="K2428" t="str">
        <f t="shared" si="117"/>
        <v>Regeltechnisch</v>
      </c>
      <c r="M2428" t="str">
        <f t="shared" si="118"/>
        <v>Kotlab</v>
      </c>
      <c r="N2428" s="22">
        <f t="shared" si="119"/>
        <v>7</v>
      </c>
    </row>
    <row r="2429" spans="1:14" x14ac:dyDescent="0.3">
      <c r="A2429" s="1">
        <v>4483271631</v>
      </c>
      <c r="B2429" s="62">
        <v>7</v>
      </c>
      <c r="C2429" s="33">
        <v>448301237</v>
      </c>
      <c r="D2429" s="14" t="s">
        <v>3438</v>
      </c>
      <c r="E2429" s="22" t="s">
        <v>5751</v>
      </c>
      <c r="F2429" s="1" t="s">
        <v>3394</v>
      </c>
      <c r="G2429" s="1" t="s">
        <v>201</v>
      </c>
      <c r="H2429" s="20">
        <v>1301.4000000000001</v>
      </c>
      <c r="I2429" s="1" t="s">
        <v>23</v>
      </c>
      <c r="J2429" s="14" t="s">
        <v>3449</v>
      </c>
      <c r="K2429" t="str">
        <f t="shared" si="117"/>
        <v>Schrijnwerkrenovatie</v>
      </c>
      <c r="M2429" t="str">
        <f t="shared" si="118"/>
        <v>Kotlab</v>
      </c>
      <c r="N2429" s="22">
        <f t="shared" si="119"/>
        <v>7</v>
      </c>
    </row>
    <row r="2430" spans="1:14" x14ac:dyDescent="0.3">
      <c r="A2430" s="1">
        <v>4483271631</v>
      </c>
      <c r="B2430" s="62">
        <v>7</v>
      </c>
      <c r="C2430" s="33">
        <v>448301237</v>
      </c>
      <c r="D2430" s="14" t="s">
        <v>3424</v>
      </c>
      <c r="E2430" s="22" t="s">
        <v>5751</v>
      </c>
      <c r="F2430" s="1" t="s">
        <v>3366</v>
      </c>
      <c r="G2430" s="1" t="s">
        <v>195</v>
      </c>
      <c r="H2430" s="20">
        <v>9243.6</v>
      </c>
      <c r="I2430" s="1" t="s">
        <v>23</v>
      </c>
      <c r="J2430" s="14" t="s">
        <v>3425</v>
      </c>
      <c r="K2430" t="str">
        <f t="shared" si="117"/>
        <v>Dakisolatie</v>
      </c>
      <c r="M2430" t="str">
        <f t="shared" si="118"/>
        <v>Marie Christina</v>
      </c>
      <c r="N2430" s="22">
        <f t="shared" si="119"/>
        <v>7</v>
      </c>
    </row>
    <row r="2431" spans="1:14" x14ac:dyDescent="0.3">
      <c r="A2431" s="1">
        <v>4483271631</v>
      </c>
      <c r="B2431" s="62">
        <v>7</v>
      </c>
      <c r="C2431" s="33">
        <v>448301237</v>
      </c>
      <c r="D2431" s="14" t="s">
        <v>3424</v>
      </c>
      <c r="E2431" s="22" t="s">
        <v>5751</v>
      </c>
      <c r="F2431" s="1" t="s">
        <v>3366</v>
      </c>
      <c r="G2431" s="1" t="s">
        <v>77</v>
      </c>
      <c r="H2431" s="20">
        <v>348</v>
      </c>
      <c r="I2431" s="1" t="s">
        <v>23</v>
      </c>
      <c r="J2431" s="14" t="s">
        <v>3453</v>
      </c>
      <c r="K2431" t="str">
        <f t="shared" si="117"/>
        <v>Isoleren leidingen</v>
      </c>
      <c r="M2431" t="str">
        <f t="shared" si="118"/>
        <v>Marie Christina</v>
      </c>
      <c r="N2431" s="22">
        <f t="shared" si="119"/>
        <v>7</v>
      </c>
    </row>
    <row r="2432" spans="1:14" x14ac:dyDescent="0.3">
      <c r="A2432" s="1">
        <v>4483271631</v>
      </c>
      <c r="B2432" s="62">
        <v>7</v>
      </c>
      <c r="C2432" s="33">
        <v>448301237</v>
      </c>
      <c r="D2432" s="14" t="s">
        <v>3400</v>
      </c>
      <c r="E2432" s="22" t="s">
        <v>5751</v>
      </c>
      <c r="F2432" s="1" t="s">
        <v>3375</v>
      </c>
      <c r="G2432" s="1" t="s">
        <v>195</v>
      </c>
      <c r="H2432" s="20">
        <v>143970</v>
      </c>
      <c r="I2432" s="1" t="s">
        <v>23</v>
      </c>
      <c r="J2432" s="14" t="s">
        <v>3401</v>
      </c>
      <c r="K2432" t="str">
        <f t="shared" si="117"/>
        <v>Dakisolatie</v>
      </c>
      <c r="M2432" t="str">
        <f t="shared" si="118"/>
        <v>Minderbroedersstraat</v>
      </c>
      <c r="N2432" s="22">
        <f t="shared" si="119"/>
        <v>7</v>
      </c>
    </row>
    <row r="2433" spans="1:14" x14ac:dyDescent="0.3">
      <c r="A2433" s="1">
        <v>4483271631</v>
      </c>
      <c r="B2433" s="62">
        <v>7</v>
      </c>
      <c r="C2433" s="33">
        <v>448301237</v>
      </c>
      <c r="D2433" s="14" t="s">
        <v>3407</v>
      </c>
      <c r="E2433" s="22" t="s">
        <v>5751</v>
      </c>
      <c r="F2433" s="1" t="s">
        <v>3375</v>
      </c>
      <c r="G2433" s="1" t="s">
        <v>210</v>
      </c>
      <c r="H2433" s="20">
        <v>25200</v>
      </c>
      <c r="I2433" s="1" t="s">
        <v>23</v>
      </c>
      <c r="J2433" s="14" t="s">
        <v>3408</v>
      </c>
      <c r="K2433" t="str">
        <f t="shared" si="117"/>
        <v>Stookplaatsrenovatie</v>
      </c>
      <c r="M2433" t="str">
        <f t="shared" si="118"/>
        <v>Minderbroedersstraat</v>
      </c>
      <c r="N2433" s="22">
        <f t="shared" si="119"/>
        <v>7</v>
      </c>
    </row>
    <row r="2434" spans="1:14" x14ac:dyDescent="0.3">
      <c r="A2434" s="1">
        <v>4483271631</v>
      </c>
      <c r="B2434" s="62">
        <v>7</v>
      </c>
      <c r="C2434" s="33">
        <v>448301237</v>
      </c>
      <c r="D2434" s="14" t="s">
        <v>3409</v>
      </c>
      <c r="E2434" s="22" t="s">
        <v>5751</v>
      </c>
      <c r="F2434" s="1" t="s">
        <v>3375</v>
      </c>
      <c r="G2434" s="1" t="s">
        <v>427</v>
      </c>
      <c r="H2434" s="20">
        <v>24429.948</v>
      </c>
      <c r="I2434" s="1" t="s">
        <v>23</v>
      </c>
      <c r="J2434" s="14" t="s">
        <v>3410</v>
      </c>
      <c r="K2434" t="str">
        <f t="shared" si="117"/>
        <v>Renovatie ventilatie</v>
      </c>
      <c r="M2434" t="str">
        <f t="shared" si="118"/>
        <v>Minderbroedersstraat</v>
      </c>
      <c r="N2434" s="22">
        <f t="shared" si="119"/>
        <v>7</v>
      </c>
    </row>
    <row r="2435" spans="1:14" x14ac:dyDescent="0.3">
      <c r="A2435" s="1">
        <v>4483271631</v>
      </c>
      <c r="B2435" s="62">
        <v>7</v>
      </c>
      <c r="C2435" s="33">
        <v>448301237</v>
      </c>
      <c r="D2435" s="14" t="s">
        <v>3409</v>
      </c>
      <c r="E2435" s="22" t="s">
        <v>5751</v>
      </c>
      <c r="F2435" s="1" t="s">
        <v>3375</v>
      </c>
      <c r="G2435" s="1" t="s">
        <v>195</v>
      </c>
      <c r="H2435" s="20">
        <v>13216.578000000001</v>
      </c>
      <c r="I2435" s="1" t="s">
        <v>23</v>
      </c>
      <c r="J2435" s="14" t="s">
        <v>3419</v>
      </c>
      <c r="K2435" t="str">
        <f t="shared" si="117"/>
        <v>Dakisolatie</v>
      </c>
      <c r="M2435" t="str">
        <f t="shared" si="118"/>
        <v>Minderbroedersstraat</v>
      </c>
      <c r="N2435" s="22">
        <f t="shared" si="119"/>
        <v>7</v>
      </c>
    </row>
    <row r="2436" spans="1:14" x14ac:dyDescent="0.3">
      <c r="A2436" s="1">
        <v>4483271631</v>
      </c>
      <c r="B2436" s="62">
        <v>7</v>
      </c>
      <c r="C2436" s="33">
        <v>448301237</v>
      </c>
      <c r="D2436" s="14" t="s">
        <v>3407</v>
      </c>
      <c r="E2436" s="22" t="s">
        <v>5751</v>
      </c>
      <c r="F2436" s="1" t="s">
        <v>3375</v>
      </c>
      <c r="G2436" s="1" t="s">
        <v>327</v>
      </c>
      <c r="H2436" s="20">
        <v>4500</v>
      </c>
      <c r="I2436" s="1" t="s">
        <v>23</v>
      </c>
      <c r="J2436" s="14" t="s">
        <v>3433</v>
      </c>
      <c r="K2436" t="str">
        <f t="shared" si="117"/>
        <v>Regeltechn. verwarming</v>
      </c>
      <c r="M2436" t="str">
        <f t="shared" si="118"/>
        <v>Minderbroedersstraat</v>
      </c>
      <c r="N2436" s="22">
        <f t="shared" si="119"/>
        <v>7</v>
      </c>
    </row>
    <row r="2437" spans="1:14" x14ac:dyDescent="0.3">
      <c r="A2437" s="1">
        <v>4483271631</v>
      </c>
      <c r="B2437" s="62">
        <v>7</v>
      </c>
      <c r="C2437" s="33">
        <v>448301237</v>
      </c>
      <c r="D2437" s="14" t="s">
        <v>3411</v>
      </c>
      <c r="E2437" s="22" t="s">
        <v>5751</v>
      </c>
      <c r="F2437" s="1" t="s">
        <v>3372</v>
      </c>
      <c r="G2437" s="1" t="s">
        <v>265</v>
      </c>
      <c r="H2437" s="20">
        <v>24000</v>
      </c>
      <c r="I2437" s="1" t="s">
        <v>23</v>
      </c>
      <c r="J2437" s="14" t="s">
        <v>3412</v>
      </c>
      <c r="K2437" t="str">
        <f t="shared" si="117"/>
        <v>Dakisolatie hellend dak</v>
      </c>
      <c r="M2437" t="str">
        <f t="shared" si="118"/>
        <v>Minneveld</v>
      </c>
      <c r="N2437" s="22">
        <f t="shared" si="119"/>
        <v>7</v>
      </c>
    </row>
    <row r="2438" spans="1:14" x14ac:dyDescent="0.3">
      <c r="A2438" s="1">
        <v>4483271631</v>
      </c>
      <c r="B2438" s="62">
        <v>7</v>
      </c>
      <c r="C2438" s="33">
        <v>448301237</v>
      </c>
      <c r="D2438" s="14" t="s">
        <v>3411</v>
      </c>
      <c r="E2438" s="22" t="s">
        <v>5751</v>
      </c>
      <c r="F2438" s="1" t="s">
        <v>3372</v>
      </c>
      <c r="G2438" s="1" t="s">
        <v>193</v>
      </c>
      <c r="H2438" s="20">
        <v>5400</v>
      </c>
      <c r="I2438" s="1" t="s">
        <v>23</v>
      </c>
      <c r="J2438" s="14" t="s">
        <v>3432</v>
      </c>
      <c r="K2438" t="str">
        <f t="shared" si="117"/>
        <v>Schrijnwerkrenovatie Hout</v>
      </c>
      <c r="M2438" t="str">
        <f t="shared" si="118"/>
        <v>Minneveld</v>
      </c>
      <c r="N2438" s="22">
        <f t="shared" si="119"/>
        <v>7</v>
      </c>
    </row>
    <row r="2439" spans="1:14" x14ac:dyDescent="0.3">
      <c r="A2439" s="1">
        <v>4483271631</v>
      </c>
      <c r="B2439" s="62">
        <v>7</v>
      </c>
      <c r="C2439" s="33">
        <v>448301237</v>
      </c>
      <c r="D2439" s="14" t="s">
        <v>3411</v>
      </c>
      <c r="E2439" s="22" t="s">
        <v>5751</v>
      </c>
      <c r="F2439" s="1" t="s">
        <v>3372</v>
      </c>
      <c r="G2439" s="1" t="s">
        <v>214</v>
      </c>
      <c r="H2439" s="20">
        <v>4500</v>
      </c>
      <c r="I2439" s="1" t="s">
        <v>23</v>
      </c>
      <c r="J2439" s="14" t="s">
        <v>3434</v>
      </c>
      <c r="K2439" t="str">
        <f t="shared" si="117"/>
        <v>Dakisolatie plat dak</v>
      </c>
      <c r="M2439" t="str">
        <f t="shared" si="118"/>
        <v>Minneveld</v>
      </c>
      <c r="N2439" s="22">
        <f t="shared" si="119"/>
        <v>7</v>
      </c>
    </row>
    <row r="2440" spans="1:14" x14ac:dyDescent="0.3">
      <c r="A2440" s="1">
        <v>4483271631</v>
      </c>
      <c r="B2440" s="62">
        <v>7</v>
      </c>
      <c r="C2440" s="33">
        <v>448301237</v>
      </c>
      <c r="D2440" s="14" t="s">
        <v>3411</v>
      </c>
      <c r="E2440" s="22" t="s">
        <v>5751</v>
      </c>
      <c r="F2440" s="1" t="s">
        <v>3372</v>
      </c>
      <c r="G2440" s="1" t="s">
        <v>198</v>
      </c>
      <c r="H2440" s="20">
        <v>2970</v>
      </c>
      <c r="I2440" s="1" t="s">
        <v>23</v>
      </c>
      <c r="J2440" s="14" t="s">
        <v>3436</v>
      </c>
      <c r="K2440" t="str">
        <f t="shared" si="117"/>
        <v>Vloerisolatie (onder de vloerplaat)</v>
      </c>
      <c r="M2440" t="str">
        <f t="shared" si="118"/>
        <v>Minneveld</v>
      </c>
      <c r="N2440" s="22">
        <f t="shared" si="119"/>
        <v>7</v>
      </c>
    </row>
    <row r="2441" spans="1:14" x14ac:dyDescent="0.3">
      <c r="A2441" s="1">
        <v>4483271631</v>
      </c>
      <c r="B2441" s="62">
        <v>7</v>
      </c>
      <c r="C2441" s="33">
        <v>448301237</v>
      </c>
      <c r="D2441" s="14" t="s">
        <v>3411</v>
      </c>
      <c r="E2441" s="22" t="s">
        <v>5751</v>
      </c>
      <c r="F2441" s="1" t="s">
        <v>3372</v>
      </c>
      <c r="G2441" s="1" t="s">
        <v>267</v>
      </c>
      <c r="H2441" s="20">
        <v>1470</v>
      </c>
      <c r="I2441" s="1" t="s">
        <v>23</v>
      </c>
      <c r="J2441" s="14" t="s">
        <v>3447</v>
      </c>
      <c r="K2441" t="str">
        <f t="shared" si="117"/>
        <v>Binnenmuurisolatie</v>
      </c>
      <c r="M2441" t="str">
        <f t="shared" si="118"/>
        <v>Minneveld</v>
      </c>
      <c r="N2441" s="22">
        <f t="shared" si="119"/>
        <v>7</v>
      </c>
    </row>
    <row r="2442" spans="1:14" x14ac:dyDescent="0.3">
      <c r="A2442" s="1">
        <v>4483271631</v>
      </c>
      <c r="B2442" s="62">
        <v>7</v>
      </c>
      <c r="C2442" s="33">
        <v>448301237</v>
      </c>
      <c r="D2442" s="14" t="s">
        <v>3411</v>
      </c>
      <c r="E2442" s="22" t="s">
        <v>5751</v>
      </c>
      <c r="F2442" s="1" t="s">
        <v>3372</v>
      </c>
      <c r="G2442" s="1" t="s">
        <v>88</v>
      </c>
      <c r="H2442" s="20">
        <v>1350</v>
      </c>
      <c r="I2442" s="1" t="s">
        <v>23</v>
      </c>
      <c r="J2442" s="14" t="s">
        <v>3448</v>
      </c>
      <c r="K2442" t="str">
        <f t="shared" si="117"/>
        <v>Vervangen pompen</v>
      </c>
      <c r="M2442" t="str">
        <f t="shared" si="118"/>
        <v>Minneveld</v>
      </c>
      <c r="N2442" s="22">
        <f t="shared" si="119"/>
        <v>7</v>
      </c>
    </row>
    <row r="2443" spans="1:14" x14ac:dyDescent="0.3">
      <c r="A2443" s="1">
        <v>4483271631</v>
      </c>
      <c r="B2443" s="62">
        <v>7</v>
      </c>
      <c r="C2443" s="33">
        <v>448301237</v>
      </c>
      <c r="D2443" s="14" t="s">
        <v>3411</v>
      </c>
      <c r="E2443" s="22" t="s">
        <v>5751</v>
      </c>
      <c r="F2443" s="1" t="s">
        <v>3372</v>
      </c>
      <c r="G2443" s="1" t="s">
        <v>77</v>
      </c>
      <c r="H2443" s="20">
        <v>180</v>
      </c>
      <c r="I2443" s="1" t="s">
        <v>23</v>
      </c>
      <c r="J2443" s="14" t="s">
        <v>3456</v>
      </c>
      <c r="K2443" t="str">
        <f t="shared" si="117"/>
        <v>Isoleren leidingen</v>
      </c>
      <c r="M2443" t="str">
        <f t="shared" si="118"/>
        <v>Minneveld</v>
      </c>
      <c r="N2443" s="22">
        <f t="shared" si="119"/>
        <v>7</v>
      </c>
    </row>
    <row r="2444" spans="1:14" x14ac:dyDescent="0.3">
      <c r="A2444" s="1">
        <v>4483271631</v>
      </c>
      <c r="B2444" s="62">
        <v>7</v>
      </c>
      <c r="C2444" s="33">
        <v>448301237</v>
      </c>
      <c r="D2444" s="14" t="s">
        <v>3411</v>
      </c>
      <c r="E2444" s="22" t="s">
        <v>5751</v>
      </c>
      <c r="F2444" s="1" t="s">
        <v>3372</v>
      </c>
      <c r="G2444" s="1" t="s">
        <v>42</v>
      </c>
      <c r="H2444" s="20">
        <v>135</v>
      </c>
      <c r="I2444" s="1" t="s">
        <v>23</v>
      </c>
      <c r="J2444" s="14" t="s">
        <v>3457</v>
      </c>
      <c r="K2444" t="str">
        <f t="shared" si="117"/>
        <v>Isoleren pompen/kranen/hydraulica</v>
      </c>
      <c r="M2444" t="str">
        <f t="shared" si="118"/>
        <v>Minneveld</v>
      </c>
      <c r="N2444" s="22">
        <f t="shared" si="119"/>
        <v>7</v>
      </c>
    </row>
    <row r="2445" spans="1:14" x14ac:dyDescent="0.3">
      <c r="A2445" s="1">
        <v>4483271631</v>
      </c>
      <c r="B2445" s="62">
        <v>7</v>
      </c>
      <c r="C2445" s="33">
        <v>448301237</v>
      </c>
      <c r="D2445" s="14" t="s">
        <v>3402</v>
      </c>
      <c r="E2445" s="22" t="s">
        <v>5751</v>
      </c>
      <c r="F2445" s="1" t="s">
        <v>3403</v>
      </c>
      <c r="G2445" s="1" t="s">
        <v>201</v>
      </c>
      <c r="H2445" s="20">
        <v>37200</v>
      </c>
      <c r="I2445" s="1" t="s">
        <v>23</v>
      </c>
      <c r="J2445" s="14" t="s">
        <v>3404</v>
      </c>
      <c r="K2445" t="str">
        <f t="shared" si="117"/>
        <v>Schrijnwerkrenovatie</v>
      </c>
      <c r="M2445" t="str">
        <f t="shared" si="118"/>
        <v>Passiebloem</v>
      </c>
      <c r="N2445" s="22">
        <f t="shared" si="119"/>
        <v>7</v>
      </c>
    </row>
    <row r="2446" spans="1:14" x14ac:dyDescent="0.3">
      <c r="A2446" s="1">
        <v>4483271631</v>
      </c>
      <c r="B2446" s="62">
        <v>7</v>
      </c>
      <c r="C2446" s="33">
        <v>448301237</v>
      </c>
      <c r="D2446" s="14" t="s">
        <v>3402</v>
      </c>
      <c r="E2446" s="22" t="s">
        <v>5751</v>
      </c>
      <c r="F2446" s="1" t="s">
        <v>3403</v>
      </c>
      <c r="G2446" s="1" t="s">
        <v>195</v>
      </c>
      <c r="H2446" s="20">
        <v>12105</v>
      </c>
      <c r="I2446" s="1" t="s">
        <v>23</v>
      </c>
      <c r="J2446" s="14" t="s">
        <v>3421</v>
      </c>
      <c r="K2446" t="str">
        <f t="shared" si="117"/>
        <v>Dakisolatie</v>
      </c>
      <c r="M2446" t="str">
        <f t="shared" si="118"/>
        <v>Passiebloem</v>
      </c>
      <c r="N2446" s="22">
        <f t="shared" si="119"/>
        <v>7</v>
      </c>
    </row>
    <row r="2447" spans="1:14" x14ac:dyDescent="0.3">
      <c r="A2447" s="1">
        <v>4483271631</v>
      </c>
      <c r="B2447" s="62">
        <v>7</v>
      </c>
      <c r="C2447" s="33">
        <v>448301237</v>
      </c>
      <c r="D2447" s="14" t="s">
        <v>3402</v>
      </c>
      <c r="E2447" s="22" t="s">
        <v>5751</v>
      </c>
      <c r="F2447" s="1" t="s">
        <v>3403</v>
      </c>
      <c r="G2447" s="1" t="s">
        <v>242</v>
      </c>
      <c r="H2447" s="20">
        <v>2700</v>
      </c>
      <c r="I2447" s="1" t="s">
        <v>23</v>
      </c>
      <c r="J2447" s="14" t="s">
        <v>3437</v>
      </c>
      <c r="K2447" t="str">
        <f t="shared" si="117"/>
        <v>Regeltechnisch</v>
      </c>
      <c r="M2447" t="str">
        <f t="shared" si="118"/>
        <v>Passiebloem</v>
      </c>
      <c r="N2447" s="22">
        <f t="shared" si="119"/>
        <v>7</v>
      </c>
    </row>
    <row r="2448" spans="1:14" x14ac:dyDescent="0.3">
      <c r="A2448" s="1">
        <v>4483271631</v>
      </c>
      <c r="B2448" s="62">
        <v>7</v>
      </c>
      <c r="C2448" s="33">
        <v>448301237</v>
      </c>
      <c r="D2448" s="14" t="s">
        <v>3402</v>
      </c>
      <c r="E2448" s="22" t="s">
        <v>5751</v>
      </c>
      <c r="F2448" s="1" t="s">
        <v>3403</v>
      </c>
      <c r="G2448" s="1" t="s">
        <v>77</v>
      </c>
      <c r="H2448" s="20">
        <v>930</v>
      </c>
      <c r="I2448" s="1" t="s">
        <v>23</v>
      </c>
      <c r="J2448" s="14" t="s">
        <v>3450</v>
      </c>
      <c r="K2448" t="str">
        <f t="shared" si="117"/>
        <v>Isoleren leidingen</v>
      </c>
      <c r="M2448" t="str">
        <f t="shared" si="118"/>
        <v>Passiebloem</v>
      </c>
      <c r="N2448" s="22">
        <f t="shared" si="119"/>
        <v>7</v>
      </c>
    </row>
    <row r="2449" spans="1:14" x14ac:dyDescent="0.3">
      <c r="A2449" s="1">
        <v>4483271631</v>
      </c>
      <c r="B2449" s="62">
        <v>7</v>
      </c>
      <c r="C2449" s="33">
        <v>448301237</v>
      </c>
      <c r="D2449" s="14" t="s">
        <v>3444</v>
      </c>
      <c r="E2449" s="22" t="s">
        <v>5751</v>
      </c>
      <c r="F2449" s="1" t="s">
        <v>1232</v>
      </c>
      <c r="G2449" s="1" t="s">
        <v>242</v>
      </c>
      <c r="H2449" s="20">
        <v>1800</v>
      </c>
      <c r="I2449" s="1" t="s">
        <v>23</v>
      </c>
      <c r="J2449" s="14" t="s">
        <v>3445</v>
      </c>
      <c r="K2449" t="str">
        <f t="shared" si="117"/>
        <v>Regeltechnisch</v>
      </c>
      <c r="M2449" t="str">
        <f t="shared" si="118"/>
        <v>Triangel</v>
      </c>
      <c r="N2449" s="22">
        <f t="shared" si="119"/>
        <v>7</v>
      </c>
    </row>
    <row r="2450" spans="1:14" x14ac:dyDescent="0.3">
      <c r="A2450" s="1">
        <v>4483271631</v>
      </c>
      <c r="B2450" s="62">
        <v>7</v>
      </c>
      <c r="C2450" s="33">
        <v>448301237</v>
      </c>
      <c r="D2450" s="14" t="s">
        <v>3444</v>
      </c>
      <c r="E2450" s="22" t="s">
        <v>5751</v>
      </c>
      <c r="F2450" s="1" t="s">
        <v>1232</v>
      </c>
      <c r="G2450" s="1" t="s">
        <v>199</v>
      </c>
      <c r="H2450" s="20">
        <v>1782</v>
      </c>
      <c r="I2450" s="1" t="s">
        <v>23</v>
      </c>
      <c r="J2450" s="14" t="s">
        <v>3446</v>
      </c>
      <c r="K2450" t="str">
        <f t="shared" si="117"/>
        <v>Vloerisolatie</v>
      </c>
      <c r="M2450" t="str">
        <f t="shared" si="118"/>
        <v>Triangel</v>
      </c>
      <c r="N2450" s="22">
        <f t="shared" si="119"/>
        <v>7</v>
      </c>
    </row>
    <row r="2451" spans="1:14" x14ac:dyDescent="0.3">
      <c r="A2451" s="1">
        <v>4483271631</v>
      </c>
      <c r="B2451" s="62">
        <v>7</v>
      </c>
      <c r="C2451" s="33">
        <v>448301237</v>
      </c>
      <c r="D2451" s="14" t="s">
        <v>3444</v>
      </c>
      <c r="E2451" s="22" t="s">
        <v>5751</v>
      </c>
      <c r="F2451" s="1" t="s">
        <v>1232</v>
      </c>
      <c r="G2451" s="1" t="s">
        <v>376</v>
      </c>
      <c r="H2451" s="20">
        <v>900</v>
      </c>
      <c r="I2451" s="1" t="s">
        <v>23</v>
      </c>
      <c r="J2451" s="14" t="s">
        <v>3451</v>
      </c>
      <c r="K2451" t="str">
        <f t="shared" si="117"/>
        <v>Overige opwekking</v>
      </c>
      <c r="M2451" t="str">
        <f t="shared" si="118"/>
        <v>Triangel</v>
      </c>
      <c r="N2451" s="22">
        <f t="shared" si="119"/>
        <v>7</v>
      </c>
    </row>
    <row r="2452" spans="1:14" x14ac:dyDescent="0.3">
      <c r="A2452" s="1">
        <v>4483271631</v>
      </c>
      <c r="B2452" s="62">
        <v>7</v>
      </c>
      <c r="C2452" s="33">
        <v>448301237</v>
      </c>
      <c r="D2452" s="14" t="s">
        <v>3444</v>
      </c>
      <c r="E2452" s="22" t="s">
        <v>5751</v>
      </c>
      <c r="F2452" s="1" t="s">
        <v>1232</v>
      </c>
      <c r="G2452" s="1" t="s">
        <v>77</v>
      </c>
      <c r="H2452" s="20">
        <v>336</v>
      </c>
      <c r="I2452" s="1" t="s">
        <v>23</v>
      </c>
      <c r="J2452" s="14" t="s">
        <v>3454</v>
      </c>
      <c r="K2452" t="str">
        <f t="shared" si="117"/>
        <v>Isoleren leidingen</v>
      </c>
      <c r="M2452" t="str">
        <f t="shared" si="118"/>
        <v>Triangel</v>
      </c>
      <c r="N2452" s="22">
        <f t="shared" si="119"/>
        <v>7</v>
      </c>
    </row>
    <row r="2453" spans="1:14" x14ac:dyDescent="0.3">
      <c r="A2453" s="1">
        <v>4483271631</v>
      </c>
      <c r="B2453" s="62">
        <v>7</v>
      </c>
      <c r="C2453" s="33">
        <v>448301237</v>
      </c>
      <c r="D2453" s="14" t="s">
        <v>3405</v>
      </c>
      <c r="E2453" s="22" t="s">
        <v>5751</v>
      </c>
      <c r="F2453" s="1" t="s">
        <v>3379</v>
      </c>
      <c r="G2453" s="1" t="s">
        <v>195</v>
      </c>
      <c r="H2453" s="20">
        <v>35823.599999999999</v>
      </c>
      <c r="I2453" s="1" t="s">
        <v>23</v>
      </c>
      <c r="J2453" s="14" t="s">
        <v>3406</v>
      </c>
      <c r="K2453" t="str">
        <f t="shared" si="117"/>
        <v>Dakisolatie</v>
      </c>
      <c r="M2453" t="str">
        <f t="shared" si="118"/>
        <v>Vaart</v>
      </c>
      <c r="N2453" s="22">
        <f t="shared" si="119"/>
        <v>7</v>
      </c>
    </row>
    <row r="2454" spans="1:14" x14ac:dyDescent="0.3">
      <c r="A2454" s="1">
        <v>4483271631</v>
      </c>
      <c r="B2454" s="62">
        <v>7</v>
      </c>
      <c r="C2454" s="33">
        <v>448301237</v>
      </c>
      <c r="D2454" s="14" t="s">
        <v>3405</v>
      </c>
      <c r="E2454" s="22" t="s">
        <v>5751</v>
      </c>
      <c r="F2454" s="1" t="s">
        <v>3379</v>
      </c>
      <c r="G2454" s="1" t="s">
        <v>201</v>
      </c>
      <c r="H2454" s="20">
        <v>13663.56</v>
      </c>
      <c r="I2454" s="1" t="s">
        <v>23</v>
      </c>
      <c r="J2454" s="14" t="s">
        <v>3418</v>
      </c>
      <c r="K2454" t="str">
        <f t="shared" si="117"/>
        <v>Schrijnwerkrenovatie</v>
      </c>
      <c r="M2454" t="str">
        <f t="shared" si="118"/>
        <v>Vaart</v>
      </c>
      <c r="N2454" s="22">
        <f t="shared" si="119"/>
        <v>7</v>
      </c>
    </row>
    <row r="2455" spans="1:14" x14ac:dyDescent="0.3">
      <c r="A2455" s="1">
        <v>4483271631</v>
      </c>
      <c r="B2455" s="62">
        <v>7</v>
      </c>
      <c r="C2455" s="33">
        <v>448301237</v>
      </c>
      <c r="D2455" s="14" t="s">
        <v>3405</v>
      </c>
      <c r="E2455" s="22" t="s">
        <v>5751</v>
      </c>
      <c r="F2455" s="1" t="s">
        <v>3379</v>
      </c>
      <c r="G2455" s="1" t="s">
        <v>210</v>
      </c>
      <c r="H2455" s="20">
        <v>13200</v>
      </c>
      <c r="I2455" s="1" t="s">
        <v>23</v>
      </c>
      <c r="J2455" s="14" t="s">
        <v>3420</v>
      </c>
      <c r="K2455" t="str">
        <f t="shared" si="117"/>
        <v>Stookplaatsrenovatie</v>
      </c>
      <c r="M2455" t="str">
        <f t="shared" si="118"/>
        <v>Vaart</v>
      </c>
      <c r="N2455" s="22">
        <f t="shared" si="119"/>
        <v>7</v>
      </c>
    </row>
    <row r="2456" spans="1:14" x14ac:dyDescent="0.3">
      <c r="A2456" s="1">
        <v>4483271631</v>
      </c>
      <c r="B2456" s="62">
        <v>7</v>
      </c>
      <c r="C2456" s="33">
        <v>448301237</v>
      </c>
      <c r="D2456" s="14" t="s">
        <v>3405</v>
      </c>
      <c r="E2456" s="22" t="s">
        <v>5751</v>
      </c>
      <c r="F2456" s="1" t="s">
        <v>3379</v>
      </c>
      <c r="G2456" s="1" t="s">
        <v>427</v>
      </c>
      <c r="H2456" s="20">
        <v>489.10199999999998</v>
      </c>
      <c r="I2456" s="1" t="s">
        <v>23</v>
      </c>
      <c r="J2456" s="14" t="s">
        <v>3452</v>
      </c>
      <c r="K2456" t="str">
        <f t="shared" si="117"/>
        <v>Renovatie ventilatie</v>
      </c>
      <c r="M2456" t="str">
        <f t="shared" si="118"/>
        <v>Vaart</v>
      </c>
      <c r="N2456" s="22">
        <f t="shared" si="119"/>
        <v>7</v>
      </c>
    </row>
    <row r="2457" spans="1:14" x14ac:dyDescent="0.3">
      <c r="A2457" s="1">
        <v>4483271631</v>
      </c>
      <c r="B2457" s="62">
        <v>7</v>
      </c>
      <c r="C2457" s="33">
        <v>448301237</v>
      </c>
      <c r="D2457" s="14" t="s">
        <v>3427</v>
      </c>
      <c r="E2457" s="22" t="s">
        <v>5751</v>
      </c>
      <c r="F2457" s="1" t="s">
        <v>3428</v>
      </c>
      <c r="G2457" s="1" t="s">
        <v>201</v>
      </c>
      <c r="H2457" s="20">
        <v>8910</v>
      </c>
      <c r="I2457" s="1" t="s">
        <v>23</v>
      </c>
      <c r="J2457" s="14" t="s">
        <v>3429</v>
      </c>
      <c r="K2457" t="str">
        <f t="shared" si="117"/>
        <v>Schrijnwerkrenovatie</v>
      </c>
      <c r="M2457" t="str">
        <f t="shared" si="118"/>
        <v>Vital De Coster</v>
      </c>
      <c r="N2457" s="22">
        <f t="shared" si="119"/>
        <v>7</v>
      </c>
    </row>
    <row r="2458" spans="1:14" x14ac:dyDescent="0.3">
      <c r="A2458" s="1">
        <v>4483271631</v>
      </c>
      <c r="B2458" s="62">
        <v>7</v>
      </c>
      <c r="C2458" s="33">
        <v>448301237</v>
      </c>
      <c r="D2458" s="14" t="s">
        <v>3427</v>
      </c>
      <c r="E2458" s="22" t="s">
        <v>5751</v>
      </c>
      <c r="F2458" s="1" t="s">
        <v>3428</v>
      </c>
      <c r="G2458" s="1" t="s">
        <v>242</v>
      </c>
      <c r="H2458" s="20">
        <v>1800</v>
      </c>
      <c r="I2458" s="1" t="s">
        <v>23</v>
      </c>
      <c r="J2458" s="14" t="s">
        <v>3443</v>
      </c>
      <c r="K2458" t="str">
        <f t="shared" si="117"/>
        <v>Regeltechnisch</v>
      </c>
      <c r="M2458" t="str">
        <f t="shared" si="118"/>
        <v>Vital De Coster</v>
      </c>
      <c r="N2458" s="22">
        <f t="shared" si="119"/>
        <v>7</v>
      </c>
    </row>
    <row r="2459" spans="1:14" x14ac:dyDescent="0.3">
      <c r="A2459" s="1">
        <v>4483271631</v>
      </c>
      <c r="B2459" s="62">
        <v>7</v>
      </c>
      <c r="C2459" s="33">
        <v>448301237</v>
      </c>
      <c r="D2459" s="14" t="s">
        <v>3427</v>
      </c>
      <c r="E2459" s="22" t="s">
        <v>5751</v>
      </c>
      <c r="F2459" s="1" t="s">
        <v>3428</v>
      </c>
      <c r="G2459" s="1" t="s">
        <v>77</v>
      </c>
      <c r="H2459" s="20">
        <v>234</v>
      </c>
      <c r="I2459" s="1" t="s">
        <v>23</v>
      </c>
      <c r="J2459" s="14" t="s">
        <v>3455</v>
      </c>
      <c r="K2459" t="str">
        <f t="shared" si="117"/>
        <v>Isoleren leidingen</v>
      </c>
      <c r="M2459" t="str">
        <f t="shared" si="118"/>
        <v>Vital De Coster</v>
      </c>
      <c r="N2459" s="22">
        <f t="shared" si="119"/>
        <v>7</v>
      </c>
    </row>
    <row r="2460" spans="1:14" x14ac:dyDescent="0.3">
      <c r="A2460" s="1">
        <v>4483271631</v>
      </c>
      <c r="B2460" s="62">
        <v>9</v>
      </c>
      <c r="C2460" s="33">
        <v>448301237</v>
      </c>
      <c r="D2460" s="14" t="s">
        <v>3390</v>
      </c>
      <c r="E2460" s="22" t="s">
        <v>5751</v>
      </c>
      <c r="F2460" s="1" t="s">
        <v>3391</v>
      </c>
      <c r="G2460" s="1" t="s">
        <v>195</v>
      </c>
      <c r="H2460" s="20">
        <v>7020</v>
      </c>
      <c r="I2460" s="1" t="s">
        <v>57</v>
      </c>
      <c r="J2460" s="14" t="s">
        <v>3392</v>
      </c>
      <c r="K2460" t="str">
        <f t="shared" si="117"/>
        <v>Dakisolatie</v>
      </c>
      <c r="M2460" t="str">
        <f t="shared" si="118"/>
        <v>Den 305</v>
      </c>
      <c r="N2460" s="22">
        <f t="shared" si="119"/>
        <v>9</v>
      </c>
    </row>
    <row r="2461" spans="1:14" x14ac:dyDescent="0.3">
      <c r="A2461" s="1">
        <v>4483271631</v>
      </c>
      <c r="B2461" s="62">
        <v>9</v>
      </c>
      <c r="C2461" s="33">
        <v>448301237</v>
      </c>
      <c r="D2461" s="14" t="s">
        <v>3368</v>
      </c>
      <c r="E2461" s="22" t="s">
        <v>5751</v>
      </c>
      <c r="F2461" s="1" t="s">
        <v>3369</v>
      </c>
      <c r="G2461" s="1" t="s">
        <v>62</v>
      </c>
      <c r="H2461" s="20">
        <v>27450</v>
      </c>
      <c r="I2461" s="1" t="s">
        <v>57</v>
      </c>
      <c r="J2461" s="14" t="s">
        <v>3370</v>
      </c>
      <c r="K2461" t="str">
        <f t="shared" si="117"/>
        <v>Muurisolatie</v>
      </c>
      <c r="M2461" t="str">
        <f t="shared" si="118"/>
        <v>Hertog Jan II</v>
      </c>
      <c r="N2461" s="22">
        <f t="shared" si="119"/>
        <v>9</v>
      </c>
    </row>
    <row r="2462" spans="1:14" x14ac:dyDescent="0.3">
      <c r="A2462" s="1">
        <v>4483271631</v>
      </c>
      <c r="B2462" s="62">
        <v>9</v>
      </c>
      <c r="C2462" s="33">
        <v>448301237</v>
      </c>
      <c r="D2462" s="14" t="s">
        <v>3368</v>
      </c>
      <c r="E2462" s="22" t="s">
        <v>5751</v>
      </c>
      <c r="F2462" s="1" t="s">
        <v>3369</v>
      </c>
      <c r="G2462" s="1" t="s">
        <v>427</v>
      </c>
      <c r="H2462" s="20">
        <v>1120</v>
      </c>
      <c r="I2462" s="1" t="s">
        <v>57</v>
      </c>
      <c r="J2462" s="14" t="s">
        <v>3399</v>
      </c>
      <c r="K2462" t="str">
        <f t="shared" si="117"/>
        <v>Renovatie ventilatie</v>
      </c>
      <c r="M2462" t="str">
        <f t="shared" si="118"/>
        <v>Hertog Jan II</v>
      </c>
      <c r="N2462" s="22">
        <f t="shared" si="119"/>
        <v>9</v>
      </c>
    </row>
    <row r="2463" spans="1:14" x14ac:dyDescent="0.3">
      <c r="A2463" s="1">
        <v>4483271631</v>
      </c>
      <c r="B2463" s="62">
        <v>9</v>
      </c>
      <c r="C2463" s="33">
        <v>448301237</v>
      </c>
      <c r="D2463" s="14" t="s">
        <v>3393</v>
      </c>
      <c r="E2463" s="22" t="s">
        <v>5751</v>
      </c>
      <c r="F2463" s="1" t="s">
        <v>3394</v>
      </c>
      <c r="G2463" s="1" t="s">
        <v>195</v>
      </c>
      <c r="H2463" s="20">
        <v>6630</v>
      </c>
      <c r="I2463" s="1" t="s">
        <v>57</v>
      </c>
      <c r="J2463" s="14" t="s">
        <v>3395</v>
      </c>
      <c r="K2463" t="str">
        <f t="shared" si="117"/>
        <v>Dakisolatie</v>
      </c>
      <c r="M2463" t="str">
        <f t="shared" si="118"/>
        <v>Kotlab</v>
      </c>
      <c r="N2463" s="22">
        <f t="shared" si="119"/>
        <v>9</v>
      </c>
    </row>
    <row r="2464" spans="1:14" x14ac:dyDescent="0.3">
      <c r="A2464" s="1">
        <v>4483271631</v>
      </c>
      <c r="B2464" s="62">
        <v>9</v>
      </c>
      <c r="C2464" s="33">
        <v>448301237</v>
      </c>
      <c r="D2464" s="14" t="s">
        <v>3396</v>
      </c>
      <c r="E2464" s="22" t="s">
        <v>5751</v>
      </c>
      <c r="F2464" s="1" t="s">
        <v>3366</v>
      </c>
      <c r="G2464" s="1" t="s">
        <v>62</v>
      </c>
      <c r="H2464" s="20">
        <v>5040</v>
      </c>
      <c r="I2464" s="1" t="s">
        <v>57</v>
      </c>
      <c r="J2464" s="14" t="s">
        <v>3397</v>
      </c>
      <c r="K2464" t="str">
        <f t="shared" si="117"/>
        <v>Muurisolatie</v>
      </c>
      <c r="M2464" t="str">
        <f t="shared" si="118"/>
        <v>Marie Christina</v>
      </c>
      <c r="N2464" s="22">
        <f t="shared" si="119"/>
        <v>9</v>
      </c>
    </row>
    <row r="2465" spans="1:14" x14ac:dyDescent="0.3">
      <c r="A2465" s="1">
        <v>4483271631</v>
      </c>
      <c r="B2465" s="62">
        <v>9</v>
      </c>
      <c r="C2465" s="33">
        <v>448301237</v>
      </c>
      <c r="D2465" s="14" t="s">
        <v>3396</v>
      </c>
      <c r="E2465" s="22" t="s">
        <v>5751</v>
      </c>
      <c r="F2465" s="1" t="s">
        <v>3366</v>
      </c>
      <c r="G2465" s="1" t="s">
        <v>199</v>
      </c>
      <c r="H2465" s="20">
        <v>2565</v>
      </c>
      <c r="I2465" s="1" t="s">
        <v>57</v>
      </c>
      <c r="J2465" s="14" t="s">
        <v>3398</v>
      </c>
      <c r="K2465" t="str">
        <f t="shared" si="117"/>
        <v>Vloerisolatie</v>
      </c>
      <c r="M2465" t="str">
        <f t="shared" si="118"/>
        <v>Marie Christina</v>
      </c>
      <c r="N2465" s="22">
        <f t="shared" si="119"/>
        <v>9</v>
      </c>
    </row>
    <row r="2466" spans="1:14" x14ac:dyDescent="0.3">
      <c r="A2466" s="1">
        <v>4483271631</v>
      </c>
      <c r="B2466" s="62">
        <v>9</v>
      </c>
      <c r="C2466" s="33">
        <v>448301237</v>
      </c>
      <c r="D2466" s="14" t="s">
        <v>3374</v>
      </c>
      <c r="E2466" s="22" t="s">
        <v>5751</v>
      </c>
      <c r="F2466" s="1" t="s">
        <v>3375</v>
      </c>
      <c r="G2466" s="1" t="s">
        <v>195</v>
      </c>
      <c r="H2466" s="20">
        <v>15719.999999999998</v>
      </c>
      <c r="I2466" s="1" t="s">
        <v>57</v>
      </c>
      <c r="J2466" s="14" t="s">
        <v>3376</v>
      </c>
      <c r="K2466" t="str">
        <f t="shared" si="117"/>
        <v>Dakisolatie</v>
      </c>
      <c r="M2466" t="str">
        <f t="shared" si="118"/>
        <v>Minderbroedersstraat</v>
      </c>
      <c r="N2466" s="22">
        <f t="shared" si="119"/>
        <v>9</v>
      </c>
    </row>
    <row r="2467" spans="1:14" x14ac:dyDescent="0.3">
      <c r="A2467" s="1">
        <v>4483271631</v>
      </c>
      <c r="B2467" s="62">
        <v>9</v>
      </c>
      <c r="C2467" s="33">
        <v>448301237</v>
      </c>
      <c r="D2467" s="14" t="s">
        <v>3374</v>
      </c>
      <c r="E2467" s="22" t="s">
        <v>5751</v>
      </c>
      <c r="F2467" s="1" t="s">
        <v>3375</v>
      </c>
      <c r="G2467" s="1" t="s">
        <v>201</v>
      </c>
      <c r="H2467" s="20">
        <v>14400</v>
      </c>
      <c r="I2467" s="1" t="s">
        <v>57</v>
      </c>
      <c r="J2467" s="14" t="s">
        <v>3382</v>
      </c>
      <c r="K2467" t="str">
        <f t="shared" si="117"/>
        <v>Schrijnwerkrenovatie</v>
      </c>
      <c r="M2467" t="str">
        <f t="shared" si="118"/>
        <v>Minderbroedersstraat</v>
      </c>
      <c r="N2467" s="22">
        <f t="shared" si="119"/>
        <v>9</v>
      </c>
    </row>
    <row r="2468" spans="1:14" x14ac:dyDescent="0.3">
      <c r="A2468" s="1">
        <v>4483271631</v>
      </c>
      <c r="B2468" s="62">
        <v>9</v>
      </c>
      <c r="C2468" s="33">
        <v>448301237</v>
      </c>
      <c r="D2468" s="14" t="s">
        <v>3374</v>
      </c>
      <c r="E2468" s="22" t="s">
        <v>5751</v>
      </c>
      <c r="F2468" s="1" t="s">
        <v>3375</v>
      </c>
      <c r="G2468" s="1" t="s">
        <v>62</v>
      </c>
      <c r="H2468" s="20">
        <v>9750</v>
      </c>
      <c r="I2468" s="1" t="s">
        <v>57</v>
      </c>
      <c r="J2468" s="14" t="s">
        <v>3387</v>
      </c>
      <c r="K2468" t="str">
        <f t="shared" si="117"/>
        <v>Muurisolatie</v>
      </c>
      <c r="M2468" t="str">
        <f t="shared" si="118"/>
        <v>Minderbroedersstraat</v>
      </c>
      <c r="N2468" s="22">
        <f t="shared" si="119"/>
        <v>9</v>
      </c>
    </row>
    <row r="2469" spans="1:14" x14ac:dyDescent="0.3">
      <c r="A2469" s="1">
        <v>4483271631</v>
      </c>
      <c r="B2469" s="62">
        <v>9</v>
      </c>
      <c r="C2469" s="33">
        <v>448301237</v>
      </c>
      <c r="D2469" s="14" t="s">
        <v>3371</v>
      </c>
      <c r="E2469" s="22" t="s">
        <v>5751</v>
      </c>
      <c r="F2469" s="1" t="s">
        <v>3372</v>
      </c>
      <c r="G2469" s="1" t="s">
        <v>267</v>
      </c>
      <c r="H2469" s="20">
        <v>23750</v>
      </c>
      <c r="I2469" s="1" t="s">
        <v>57</v>
      </c>
      <c r="J2469" s="14" t="s">
        <v>3373</v>
      </c>
      <c r="K2469" t="str">
        <f t="shared" si="117"/>
        <v>Binnenmuurisolatie</v>
      </c>
      <c r="M2469" t="str">
        <f t="shared" si="118"/>
        <v>Minneveld</v>
      </c>
      <c r="N2469" s="22">
        <f t="shared" si="119"/>
        <v>9</v>
      </c>
    </row>
    <row r="2470" spans="1:14" x14ac:dyDescent="0.3">
      <c r="A2470" s="1">
        <v>4483271631</v>
      </c>
      <c r="B2470" s="62">
        <v>9</v>
      </c>
      <c r="C2470" s="33">
        <v>448301237</v>
      </c>
      <c r="D2470" s="14" t="s">
        <v>3371</v>
      </c>
      <c r="E2470" s="22" t="s">
        <v>5751</v>
      </c>
      <c r="F2470" s="1" t="s">
        <v>3372</v>
      </c>
      <c r="G2470" s="1" t="s">
        <v>213</v>
      </c>
      <c r="H2470" s="20">
        <v>15500</v>
      </c>
      <c r="I2470" s="1" t="s">
        <v>57</v>
      </c>
      <c r="J2470" s="14" t="s">
        <v>3377</v>
      </c>
      <c r="K2470" t="str">
        <f t="shared" si="117"/>
        <v>Vloerisolatie (op de vloerplaat)</v>
      </c>
      <c r="M2470" t="str">
        <f t="shared" si="118"/>
        <v>Minneveld</v>
      </c>
      <c r="N2470" s="22">
        <f t="shared" si="119"/>
        <v>9</v>
      </c>
    </row>
    <row r="2471" spans="1:14" x14ac:dyDescent="0.3">
      <c r="A2471" s="1">
        <v>4483271631</v>
      </c>
      <c r="B2471" s="62">
        <v>9</v>
      </c>
      <c r="C2471" s="33">
        <v>448301237</v>
      </c>
      <c r="D2471" s="14" t="s">
        <v>3371</v>
      </c>
      <c r="E2471" s="22" t="s">
        <v>5751</v>
      </c>
      <c r="F2471" s="1" t="s">
        <v>3372</v>
      </c>
      <c r="G2471" s="1" t="s">
        <v>190</v>
      </c>
      <c r="H2471" s="20">
        <v>15000</v>
      </c>
      <c r="I2471" s="1" t="s">
        <v>57</v>
      </c>
      <c r="J2471" s="14" t="s">
        <v>3381</v>
      </c>
      <c r="K2471" t="str">
        <f t="shared" si="117"/>
        <v>Warmtepompen en koeling</v>
      </c>
      <c r="M2471" t="str">
        <f t="shared" si="118"/>
        <v>Minneveld</v>
      </c>
      <c r="N2471" s="22">
        <f t="shared" si="119"/>
        <v>9</v>
      </c>
    </row>
    <row r="2472" spans="1:14" x14ac:dyDescent="0.3">
      <c r="A2472" s="1">
        <v>4483271631</v>
      </c>
      <c r="B2472" s="62">
        <v>9</v>
      </c>
      <c r="C2472" s="33">
        <v>448301237</v>
      </c>
      <c r="D2472" s="14" t="s">
        <v>3371</v>
      </c>
      <c r="E2472" s="22" t="s">
        <v>5751</v>
      </c>
      <c r="F2472" s="1" t="s">
        <v>3372</v>
      </c>
      <c r="G2472" s="1" t="s">
        <v>210</v>
      </c>
      <c r="H2472" s="20">
        <v>8000</v>
      </c>
      <c r="I2472" s="1" t="s">
        <v>57</v>
      </c>
      <c r="J2472" s="14" t="s">
        <v>3389</v>
      </c>
      <c r="K2472" t="str">
        <f t="shared" si="117"/>
        <v>Stookplaatsrenovatie</v>
      </c>
      <c r="M2472" t="str">
        <f t="shared" si="118"/>
        <v>Minneveld</v>
      </c>
      <c r="N2472" s="22">
        <f t="shared" si="119"/>
        <v>9</v>
      </c>
    </row>
    <row r="2473" spans="1:14" x14ac:dyDescent="0.3">
      <c r="A2473" s="1">
        <v>4483271631</v>
      </c>
      <c r="B2473" s="62">
        <v>9</v>
      </c>
      <c r="C2473" s="33">
        <v>448301237</v>
      </c>
      <c r="D2473" s="14" t="s">
        <v>3383</v>
      </c>
      <c r="E2473" s="22" t="s">
        <v>5751</v>
      </c>
      <c r="F2473" s="1" t="s">
        <v>1232</v>
      </c>
      <c r="G2473" s="1" t="s">
        <v>195</v>
      </c>
      <c r="H2473" s="20">
        <v>13200</v>
      </c>
      <c r="I2473" s="1" t="s">
        <v>57</v>
      </c>
      <c r="J2473" s="14" t="s">
        <v>3384</v>
      </c>
      <c r="K2473" t="str">
        <f t="shared" si="117"/>
        <v>Dakisolatie</v>
      </c>
      <c r="M2473" t="str">
        <f t="shared" si="118"/>
        <v>Triangel</v>
      </c>
      <c r="N2473" s="22">
        <f t="shared" si="119"/>
        <v>9</v>
      </c>
    </row>
    <row r="2474" spans="1:14" x14ac:dyDescent="0.3">
      <c r="A2474" s="1">
        <v>4483271631</v>
      </c>
      <c r="B2474" s="62">
        <v>9</v>
      </c>
      <c r="C2474" s="33">
        <v>448301237</v>
      </c>
      <c r="D2474" s="14" t="s">
        <v>3383</v>
      </c>
      <c r="E2474" s="22" t="s">
        <v>5751</v>
      </c>
      <c r="F2474" s="1" t="s">
        <v>1232</v>
      </c>
      <c r="G2474" s="1" t="s">
        <v>62</v>
      </c>
      <c r="H2474" s="20">
        <v>8820</v>
      </c>
      <c r="I2474" s="1" t="s">
        <v>57</v>
      </c>
      <c r="J2474" s="14" t="s">
        <v>3388</v>
      </c>
      <c r="K2474" t="str">
        <f t="shared" si="117"/>
        <v>Muurisolatie</v>
      </c>
      <c r="M2474" t="str">
        <f t="shared" si="118"/>
        <v>Triangel</v>
      </c>
      <c r="N2474" s="22">
        <f t="shared" si="119"/>
        <v>9</v>
      </c>
    </row>
    <row r="2475" spans="1:14" x14ac:dyDescent="0.3">
      <c r="A2475" s="1">
        <v>4483271631</v>
      </c>
      <c r="B2475" s="62">
        <v>9</v>
      </c>
      <c r="C2475" s="33">
        <v>448301237</v>
      </c>
      <c r="D2475" s="14" t="s">
        <v>3378</v>
      </c>
      <c r="E2475" s="22" t="s">
        <v>5751</v>
      </c>
      <c r="F2475" s="1" t="s">
        <v>3379</v>
      </c>
      <c r="G2475" s="1" t="s">
        <v>62</v>
      </c>
      <c r="H2475" s="20">
        <v>15438</v>
      </c>
      <c r="I2475" s="1" t="s">
        <v>23</v>
      </c>
      <c r="J2475" s="14" t="s">
        <v>3380</v>
      </c>
      <c r="K2475" t="str">
        <f t="shared" si="117"/>
        <v>Muurisolatie</v>
      </c>
      <c r="M2475" t="str">
        <f t="shared" si="118"/>
        <v>Vaart</v>
      </c>
      <c r="N2475" s="22">
        <f t="shared" si="119"/>
        <v>9</v>
      </c>
    </row>
    <row r="2476" spans="1:14" x14ac:dyDescent="0.3">
      <c r="A2476" s="1">
        <v>4483271631</v>
      </c>
      <c r="B2476" s="62">
        <v>9</v>
      </c>
      <c r="C2476" s="33">
        <v>448301237</v>
      </c>
      <c r="D2476" s="14" t="s">
        <v>3385</v>
      </c>
      <c r="E2476" s="22" t="s">
        <v>5751</v>
      </c>
      <c r="F2476" s="1" t="s">
        <v>3379</v>
      </c>
      <c r="G2476" s="1" t="s">
        <v>199</v>
      </c>
      <c r="H2476" s="20">
        <v>12600</v>
      </c>
      <c r="I2476" s="1" t="s">
        <v>57</v>
      </c>
      <c r="J2476" s="14" t="s">
        <v>3386</v>
      </c>
      <c r="K2476" t="str">
        <f t="shared" si="117"/>
        <v>Vloerisolatie</v>
      </c>
      <c r="M2476" t="str">
        <f t="shared" si="118"/>
        <v>Vaart</v>
      </c>
      <c r="N2476" s="22">
        <f t="shared" si="119"/>
        <v>9</v>
      </c>
    </row>
    <row r="2477" spans="1:14" x14ac:dyDescent="0.3">
      <c r="A2477" s="1">
        <v>4483271631</v>
      </c>
      <c r="B2477" s="62">
        <v>10</v>
      </c>
      <c r="C2477" s="33">
        <v>448301237</v>
      </c>
      <c r="D2477" s="14" t="s">
        <v>3365</v>
      </c>
      <c r="E2477" s="22" t="s">
        <v>5751</v>
      </c>
      <c r="F2477" s="1" t="s">
        <v>3366</v>
      </c>
      <c r="G2477" s="1" t="s">
        <v>210</v>
      </c>
      <c r="H2477" s="20">
        <v>3023.77</v>
      </c>
      <c r="I2477" s="1" t="s">
        <v>23</v>
      </c>
      <c r="J2477" s="14" t="s">
        <v>3367</v>
      </c>
      <c r="K2477" t="str">
        <f t="shared" si="117"/>
        <v>Stookplaatsrenovatie</v>
      </c>
      <c r="M2477" t="str">
        <f t="shared" si="118"/>
        <v>Marie Christina</v>
      </c>
      <c r="N2477" s="22">
        <f t="shared" si="119"/>
        <v>10</v>
      </c>
    </row>
    <row r="2478" spans="1:14" x14ac:dyDescent="0.3">
      <c r="A2478" s="1">
        <v>4483271631</v>
      </c>
      <c r="B2478" s="62" t="s">
        <v>20</v>
      </c>
      <c r="C2478" s="33">
        <v>448301237</v>
      </c>
      <c r="D2478" s="14" t="s">
        <v>5750</v>
      </c>
      <c r="E2478" s="22" t="s">
        <v>5751</v>
      </c>
      <c r="F2478" s="1" t="s">
        <v>3394</v>
      </c>
      <c r="G2478" s="1" t="s">
        <v>474</v>
      </c>
      <c r="H2478" s="20">
        <v>528</v>
      </c>
      <c r="I2478" s="1" t="s">
        <v>23</v>
      </c>
      <c r="J2478" s="14" t="s">
        <v>5752</v>
      </c>
      <c r="K2478" t="str">
        <f t="shared" si="117"/>
        <v>PV-panelen</v>
      </c>
      <c r="M2478" t="str">
        <f t="shared" si="118"/>
        <v>Kotlab</v>
      </c>
      <c r="N2478" s="22" t="str">
        <f t="shared" si="119"/>
        <v>R1</v>
      </c>
    </row>
    <row r="2479" spans="1:14" x14ac:dyDescent="0.3">
      <c r="A2479" s="1">
        <v>4483271631</v>
      </c>
      <c r="B2479" s="62" t="s">
        <v>20</v>
      </c>
      <c r="C2479" s="33">
        <v>448301237</v>
      </c>
      <c r="D2479" s="14" t="s">
        <v>5753</v>
      </c>
      <c r="E2479" s="22" t="s">
        <v>5751</v>
      </c>
      <c r="F2479" s="1" t="s">
        <v>3403</v>
      </c>
      <c r="G2479" s="1" t="s">
        <v>474</v>
      </c>
      <c r="H2479" s="20">
        <v>461</v>
      </c>
      <c r="I2479" s="1" t="s">
        <v>23</v>
      </c>
      <c r="J2479" s="14" t="s">
        <v>5754</v>
      </c>
      <c r="K2479" t="str">
        <f t="shared" si="117"/>
        <v>PV-panelen</v>
      </c>
      <c r="M2479" t="str">
        <f t="shared" si="118"/>
        <v>Passiebloem</v>
      </c>
      <c r="N2479" s="22" t="str">
        <f t="shared" si="119"/>
        <v>R1</v>
      </c>
    </row>
    <row r="2480" spans="1:14" x14ac:dyDescent="0.3">
      <c r="A2480" s="1">
        <v>4489073718</v>
      </c>
      <c r="B2480" s="62">
        <v>7</v>
      </c>
      <c r="C2480" s="33">
        <v>448387646</v>
      </c>
      <c r="D2480" s="14" t="s">
        <v>3459</v>
      </c>
      <c r="E2480" s="22" t="s">
        <v>6308</v>
      </c>
      <c r="F2480" s="1" t="s">
        <v>3460</v>
      </c>
      <c r="G2480" s="1" t="s">
        <v>195</v>
      </c>
      <c r="H2480" s="20">
        <v>13800</v>
      </c>
      <c r="I2480" s="1" t="s">
        <v>23</v>
      </c>
      <c r="J2480" s="14" t="s">
        <v>3461</v>
      </c>
      <c r="K2480" t="str">
        <f t="shared" si="117"/>
        <v>Dakisolatie</v>
      </c>
      <c r="M2480" t="str">
        <f t="shared" si="118"/>
        <v>Kaaistraat</v>
      </c>
      <c r="N2480" s="22">
        <f t="shared" si="119"/>
        <v>7</v>
      </c>
    </row>
    <row r="2481" spans="1:14" x14ac:dyDescent="0.3">
      <c r="A2481" s="1">
        <v>4486217253</v>
      </c>
      <c r="B2481" s="62">
        <v>9</v>
      </c>
      <c r="C2481" s="33">
        <v>448595801</v>
      </c>
      <c r="D2481" s="14" t="s">
        <v>3462</v>
      </c>
      <c r="E2481" s="22" t="s">
        <v>5756</v>
      </c>
      <c r="F2481" s="1" t="s">
        <v>3463</v>
      </c>
      <c r="G2481" s="1" t="s">
        <v>190</v>
      </c>
      <c r="H2481" s="20">
        <v>96840</v>
      </c>
      <c r="I2481" s="1" t="s">
        <v>23</v>
      </c>
      <c r="J2481" s="14" t="s">
        <v>3464</v>
      </c>
      <c r="K2481" t="str">
        <f t="shared" si="117"/>
        <v>Warmtepompen en koeling</v>
      </c>
      <c r="M2481" t="str">
        <f t="shared" si="118"/>
        <v>gezinsactiviteiten het balanske</v>
      </c>
      <c r="N2481" s="22">
        <f t="shared" si="119"/>
        <v>9</v>
      </c>
    </row>
    <row r="2482" spans="1:14" x14ac:dyDescent="0.3">
      <c r="A2482" s="1">
        <v>4486217253</v>
      </c>
      <c r="B2482" s="62">
        <v>9</v>
      </c>
      <c r="C2482" s="33">
        <v>448595801</v>
      </c>
      <c r="D2482" s="14" t="s">
        <v>3462</v>
      </c>
      <c r="E2482" s="22" t="s">
        <v>5756</v>
      </c>
      <c r="F2482" s="1" t="s">
        <v>3463</v>
      </c>
      <c r="G2482" s="1" t="s">
        <v>269</v>
      </c>
      <c r="H2482" s="20">
        <v>41520</v>
      </c>
      <c r="I2482" s="1" t="s">
        <v>23</v>
      </c>
      <c r="J2482" s="14" t="s">
        <v>3465</v>
      </c>
      <c r="K2482" t="str">
        <f t="shared" si="117"/>
        <v>Schrijnwerkrenovatie Aluminium</v>
      </c>
      <c r="M2482" t="str">
        <f t="shared" si="118"/>
        <v>gezinsactiviteiten het balanske</v>
      </c>
      <c r="N2482" s="22">
        <f t="shared" si="119"/>
        <v>9</v>
      </c>
    </row>
    <row r="2483" spans="1:14" x14ac:dyDescent="0.3">
      <c r="A2483" s="1">
        <v>4486217253</v>
      </c>
      <c r="B2483" s="62">
        <v>9</v>
      </c>
      <c r="C2483" s="33">
        <v>448595801</v>
      </c>
      <c r="D2483" s="14" t="s">
        <v>3462</v>
      </c>
      <c r="E2483" s="22" t="s">
        <v>5756</v>
      </c>
      <c r="F2483" s="1" t="s">
        <v>3463</v>
      </c>
      <c r="G2483" s="1" t="s">
        <v>192</v>
      </c>
      <c r="H2483" s="20">
        <v>29968</v>
      </c>
      <c r="I2483" s="1" t="s">
        <v>23</v>
      </c>
      <c r="J2483" s="14" t="s">
        <v>3466</v>
      </c>
      <c r="K2483" t="str">
        <f t="shared" si="117"/>
        <v>Buitengevel</v>
      </c>
      <c r="M2483" t="str">
        <f t="shared" si="118"/>
        <v>gezinsactiviteiten het balanske</v>
      </c>
      <c r="N2483" s="22">
        <f t="shared" si="119"/>
        <v>9</v>
      </c>
    </row>
    <row r="2484" spans="1:14" x14ac:dyDescent="0.3">
      <c r="A2484" s="1">
        <v>4486217253</v>
      </c>
      <c r="B2484" s="62">
        <v>9</v>
      </c>
      <c r="C2484" s="33">
        <v>448595801</v>
      </c>
      <c r="D2484" s="14" t="s">
        <v>3462</v>
      </c>
      <c r="E2484" s="22" t="s">
        <v>5756</v>
      </c>
      <c r="F2484" s="1" t="s">
        <v>3463</v>
      </c>
      <c r="G2484" s="1" t="s">
        <v>269</v>
      </c>
      <c r="H2484" s="20">
        <v>5700</v>
      </c>
      <c r="I2484" s="1" t="s">
        <v>23</v>
      </c>
      <c r="J2484" s="14" t="s">
        <v>3467</v>
      </c>
      <c r="K2484" t="str">
        <f t="shared" si="117"/>
        <v>Schrijnwerkrenovatie Aluminium</v>
      </c>
      <c r="M2484" t="str">
        <f t="shared" si="118"/>
        <v>gezinsactiviteiten het balanske</v>
      </c>
      <c r="N2484" s="22">
        <f t="shared" si="119"/>
        <v>9</v>
      </c>
    </row>
    <row r="2485" spans="1:14" x14ac:dyDescent="0.3">
      <c r="A2485" s="1">
        <v>4486217253</v>
      </c>
      <c r="B2485" s="62">
        <v>9</v>
      </c>
      <c r="C2485" s="33">
        <v>448595801</v>
      </c>
      <c r="D2485" s="14" t="s">
        <v>3462</v>
      </c>
      <c r="E2485" s="22" t="s">
        <v>5756</v>
      </c>
      <c r="F2485" s="1" t="s">
        <v>3463</v>
      </c>
      <c r="G2485" s="1" t="s">
        <v>269</v>
      </c>
      <c r="H2485" s="20">
        <v>3600</v>
      </c>
      <c r="I2485" s="1" t="s">
        <v>23</v>
      </c>
      <c r="J2485" s="14" t="s">
        <v>3468</v>
      </c>
      <c r="K2485" t="str">
        <f t="shared" si="117"/>
        <v>Schrijnwerkrenovatie Aluminium</v>
      </c>
      <c r="M2485" t="str">
        <f t="shared" si="118"/>
        <v>gezinsactiviteiten het balanske</v>
      </c>
      <c r="N2485" s="22">
        <f t="shared" si="119"/>
        <v>9</v>
      </c>
    </row>
    <row r="2486" spans="1:14" x14ac:dyDescent="0.3">
      <c r="A2486" s="1">
        <v>4486217253</v>
      </c>
      <c r="B2486" s="62">
        <v>9</v>
      </c>
      <c r="C2486" s="33">
        <v>448595801</v>
      </c>
      <c r="D2486" s="56" t="s">
        <v>3462</v>
      </c>
      <c r="E2486" s="22" t="s">
        <v>5756</v>
      </c>
      <c r="F2486" s="55" t="s">
        <v>3463</v>
      </c>
      <c r="G2486" s="1" t="s">
        <v>56</v>
      </c>
      <c r="H2486" s="45">
        <v>1131</v>
      </c>
      <c r="I2486" s="1" t="s">
        <v>23</v>
      </c>
      <c r="J2486" s="14" t="s">
        <v>3469</v>
      </c>
      <c r="K2486" t="str">
        <f t="shared" si="117"/>
        <v>Overige</v>
      </c>
      <c r="M2486" t="str">
        <f t="shared" si="118"/>
        <v>gezinsactiviteiten het balanske</v>
      </c>
      <c r="N2486" s="22">
        <f t="shared" si="119"/>
        <v>9</v>
      </c>
    </row>
    <row r="2487" spans="1:14" x14ac:dyDescent="0.3">
      <c r="A2487" s="1">
        <v>4486217253</v>
      </c>
      <c r="B2487" s="62" t="s">
        <v>20</v>
      </c>
      <c r="C2487" s="33">
        <v>448595801</v>
      </c>
      <c r="D2487" s="14" t="s">
        <v>5755</v>
      </c>
      <c r="E2487" s="22" t="s">
        <v>5756</v>
      </c>
      <c r="F2487" s="1" t="s">
        <v>3463</v>
      </c>
      <c r="G2487" s="1" t="s">
        <v>474</v>
      </c>
      <c r="H2487" s="20">
        <v>29659</v>
      </c>
      <c r="I2487" s="1" t="s">
        <v>23</v>
      </c>
      <c r="J2487" s="14" t="s">
        <v>5757</v>
      </c>
      <c r="K2487" t="str">
        <f t="shared" si="117"/>
        <v>PV-panelen</v>
      </c>
      <c r="M2487" t="str">
        <f t="shared" si="118"/>
        <v>gezinsactiviteiten het balanske</v>
      </c>
      <c r="N2487" s="22" t="str">
        <f t="shared" si="119"/>
        <v>R1</v>
      </c>
    </row>
    <row r="2488" spans="1:14" x14ac:dyDescent="0.3">
      <c r="A2488" s="1">
        <v>4495321318</v>
      </c>
      <c r="B2488" s="62">
        <v>3</v>
      </c>
      <c r="C2488" s="33">
        <v>449012406</v>
      </c>
      <c r="D2488" s="14" t="s">
        <v>468</v>
      </c>
      <c r="E2488" s="22" t="s">
        <v>3471</v>
      </c>
      <c r="F2488" s="1" t="s">
        <v>469</v>
      </c>
      <c r="G2488" s="1" t="s">
        <v>148</v>
      </c>
      <c r="H2488" s="45">
        <v>278400</v>
      </c>
      <c r="I2488" s="1" t="s">
        <v>23</v>
      </c>
      <c r="J2488" s="14" t="s">
        <v>3472</v>
      </c>
      <c r="K2488" t="str">
        <f t="shared" si="117"/>
        <v>Renovatie SWW</v>
      </c>
      <c r="M2488" t="str">
        <f t="shared" si="118"/>
        <v>Universitair Ziekenhuis Brussel</v>
      </c>
      <c r="N2488" s="22">
        <f t="shared" si="119"/>
        <v>3</v>
      </c>
    </row>
    <row r="2489" spans="1:14" x14ac:dyDescent="0.3">
      <c r="A2489" s="1">
        <v>4495321318</v>
      </c>
      <c r="B2489" s="62">
        <v>3</v>
      </c>
      <c r="C2489" s="33">
        <v>449012406</v>
      </c>
      <c r="D2489" s="14" t="s">
        <v>468</v>
      </c>
      <c r="E2489" s="22" t="s">
        <v>3471</v>
      </c>
      <c r="F2489" s="1" t="s">
        <v>469</v>
      </c>
      <c r="G2489" s="1" t="s">
        <v>427</v>
      </c>
      <c r="H2489" s="45">
        <v>45000</v>
      </c>
      <c r="I2489" s="1" t="s">
        <v>23</v>
      </c>
      <c r="J2489" s="14" t="s">
        <v>3473</v>
      </c>
      <c r="K2489" t="str">
        <f t="shared" si="117"/>
        <v>Renovatie ventilatie</v>
      </c>
      <c r="M2489" t="str">
        <f t="shared" si="118"/>
        <v>Universitair Ziekenhuis Brussel</v>
      </c>
      <c r="N2489" s="22">
        <f t="shared" si="119"/>
        <v>3</v>
      </c>
    </row>
    <row r="2490" spans="1:14" x14ac:dyDescent="0.3">
      <c r="A2490" s="1">
        <v>4495321318</v>
      </c>
      <c r="B2490" s="62">
        <v>3</v>
      </c>
      <c r="C2490" s="33">
        <v>449012406</v>
      </c>
      <c r="D2490" s="14" t="s">
        <v>468</v>
      </c>
      <c r="E2490" s="22" t="s">
        <v>3471</v>
      </c>
      <c r="F2490" s="1" t="s">
        <v>469</v>
      </c>
      <c r="G2490" s="1" t="s">
        <v>42</v>
      </c>
      <c r="H2490" s="45">
        <v>10791</v>
      </c>
      <c r="I2490" s="1" t="s">
        <v>23</v>
      </c>
      <c r="J2490" s="14" t="s">
        <v>3474</v>
      </c>
      <c r="K2490" t="str">
        <f t="shared" si="117"/>
        <v>Isoleren pompen/kranen/hydraulica</v>
      </c>
      <c r="M2490" t="str">
        <f t="shared" si="118"/>
        <v>Universitair Ziekenhuis Brussel</v>
      </c>
      <c r="N2490" s="22">
        <f t="shared" si="119"/>
        <v>3</v>
      </c>
    </row>
    <row r="2491" spans="1:14" x14ac:dyDescent="0.3">
      <c r="A2491" s="1">
        <v>4495321318</v>
      </c>
      <c r="B2491" s="62">
        <v>3</v>
      </c>
      <c r="C2491" s="33">
        <v>449012406</v>
      </c>
      <c r="D2491" s="14" t="s">
        <v>468</v>
      </c>
      <c r="E2491" s="22" t="s">
        <v>3471</v>
      </c>
      <c r="F2491" s="1" t="s">
        <v>469</v>
      </c>
      <c r="G2491" s="1" t="s">
        <v>56</v>
      </c>
      <c r="H2491" s="45">
        <v>9968</v>
      </c>
      <c r="I2491" s="1" t="s">
        <v>23</v>
      </c>
      <c r="J2491" s="14" t="s">
        <v>3475</v>
      </c>
      <c r="K2491" t="str">
        <f t="shared" ref="K2491:K2554" si="120">G2491</f>
        <v>Overige</v>
      </c>
      <c r="M2491" t="str">
        <f t="shared" ref="M2491:M2554" si="121">F2491</f>
        <v>Universitair Ziekenhuis Brussel</v>
      </c>
      <c r="N2491" s="22">
        <f t="shared" ref="N2491:N2554" si="122">B2491</f>
        <v>3</v>
      </c>
    </row>
    <row r="2492" spans="1:14" x14ac:dyDescent="0.3">
      <c r="A2492" s="1">
        <v>4495321318</v>
      </c>
      <c r="B2492" s="62">
        <v>3</v>
      </c>
      <c r="C2492" s="33">
        <v>449012406</v>
      </c>
      <c r="D2492" s="14" t="s">
        <v>468</v>
      </c>
      <c r="E2492" s="22" t="s">
        <v>3471</v>
      </c>
      <c r="F2492" s="1" t="s">
        <v>469</v>
      </c>
      <c r="G2492" s="1" t="s">
        <v>1280</v>
      </c>
      <c r="H2492" s="20">
        <v>5841</v>
      </c>
      <c r="I2492" s="1" t="s">
        <v>23</v>
      </c>
      <c r="J2492" s="14" t="s">
        <v>3476</v>
      </c>
      <c r="K2492" t="str">
        <f t="shared" si="120"/>
        <v>WKK</v>
      </c>
      <c r="M2492" t="str">
        <f t="shared" si="121"/>
        <v>Universitair Ziekenhuis Brussel</v>
      </c>
      <c r="N2492" s="22">
        <f t="shared" si="122"/>
        <v>3</v>
      </c>
    </row>
    <row r="2493" spans="1:14" x14ac:dyDescent="0.3">
      <c r="A2493" s="1">
        <v>4495321318</v>
      </c>
      <c r="B2493" s="62" t="s">
        <v>1271</v>
      </c>
      <c r="C2493" s="33">
        <v>449012406</v>
      </c>
      <c r="D2493" s="14" t="s">
        <v>468</v>
      </c>
      <c r="E2493" s="22" t="s">
        <v>3471</v>
      </c>
      <c r="F2493" s="1" t="s">
        <v>469</v>
      </c>
      <c r="G2493" s="1" t="s">
        <v>56</v>
      </c>
      <c r="H2493" s="45">
        <v>49200</v>
      </c>
      <c r="I2493" s="1" t="s">
        <v>23</v>
      </c>
      <c r="J2493" s="14" t="s">
        <v>3470</v>
      </c>
      <c r="K2493" t="str">
        <f t="shared" si="120"/>
        <v>Overige</v>
      </c>
      <c r="M2493" t="str">
        <f t="shared" si="121"/>
        <v>Universitair Ziekenhuis Brussel</v>
      </c>
      <c r="N2493" s="22" t="str">
        <f t="shared" si="122"/>
        <v>4bis</v>
      </c>
    </row>
    <row r="2494" spans="1:14" x14ac:dyDescent="0.3">
      <c r="A2494" s="1">
        <v>4495400579</v>
      </c>
      <c r="B2494" s="62" t="s">
        <v>20</v>
      </c>
      <c r="C2494" s="33">
        <v>449514133</v>
      </c>
      <c r="D2494" s="14" t="s">
        <v>5759</v>
      </c>
      <c r="E2494" s="22" t="s">
        <v>5758</v>
      </c>
      <c r="F2494" s="1" t="s">
        <v>5760</v>
      </c>
      <c r="G2494" s="1" t="s">
        <v>5258</v>
      </c>
      <c r="H2494" s="20">
        <v>17925</v>
      </c>
      <c r="I2494" s="1" t="s">
        <v>23</v>
      </c>
      <c r="J2494" s="14" t="s">
        <v>5761</v>
      </c>
      <c r="K2494" t="str">
        <f t="shared" si="120"/>
        <v>Relighting</v>
      </c>
      <c r="M2494" t="str">
        <f t="shared" si="121"/>
        <v>Het Passantenhuis D en Res. Christiana</v>
      </c>
      <c r="N2494" s="22" t="str">
        <f t="shared" si="122"/>
        <v>R1</v>
      </c>
    </row>
    <row r="2495" spans="1:14" x14ac:dyDescent="0.3">
      <c r="A2495" s="1">
        <v>4507132268</v>
      </c>
      <c r="B2495" s="62">
        <v>13</v>
      </c>
      <c r="C2495" s="33">
        <v>450181156</v>
      </c>
      <c r="D2495" s="14" t="s">
        <v>6168</v>
      </c>
      <c r="E2495" s="22" t="s">
        <v>6169</v>
      </c>
      <c r="F2495" s="1" t="s">
        <v>6170</v>
      </c>
      <c r="G2495" s="1" t="s">
        <v>46</v>
      </c>
      <c r="H2495" s="14">
        <v>1829</v>
      </c>
      <c r="I2495" s="1" t="s">
        <v>23</v>
      </c>
      <c r="J2495" s="20" t="s">
        <v>6171</v>
      </c>
      <c r="K2495" t="str">
        <f t="shared" si="120"/>
        <v>Monitoring</v>
      </c>
      <c r="M2495" t="str">
        <f t="shared" si="121"/>
        <v>De Overbron vzw</v>
      </c>
      <c r="N2495" s="22">
        <f t="shared" si="122"/>
        <v>13</v>
      </c>
    </row>
    <row r="2496" spans="1:14" x14ac:dyDescent="0.3">
      <c r="A2496" s="1">
        <v>4507132268</v>
      </c>
      <c r="B2496" s="62">
        <v>13</v>
      </c>
      <c r="C2496" s="33">
        <v>450181156</v>
      </c>
      <c r="D2496" s="14" t="s">
        <v>6168</v>
      </c>
      <c r="E2496" s="22" t="s">
        <v>6169</v>
      </c>
      <c r="F2496" s="1" t="s">
        <v>6170</v>
      </c>
      <c r="G2496" s="1" t="s">
        <v>190</v>
      </c>
      <c r="H2496" s="14">
        <v>66798</v>
      </c>
      <c r="I2496" s="1" t="s">
        <v>23</v>
      </c>
      <c r="J2496" s="20" t="s">
        <v>6172</v>
      </c>
      <c r="K2496" t="str">
        <f t="shared" si="120"/>
        <v>Warmtepompen en koeling</v>
      </c>
      <c r="M2496" t="str">
        <f t="shared" si="121"/>
        <v>De Overbron vzw</v>
      </c>
      <c r="N2496" s="22">
        <f t="shared" si="122"/>
        <v>13</v>
      </c>
    </row>
    <row r="2497" spans="1:14" x14ac:dyDescent="0.3">
      <c r="A2497" s="1">
        <v>4507978529</v>
      </c>
      <c r="B2497" s="62">
        <v>7</v>
      </c>
      <c r="C2497" s="33">
        <v>450265783</v>
      </c>
      <c r="D2497" s="14" t="s">
        <v>3481</v>
      </c>
      <c r="E2497" s="22" t="s">
        <v>3478</v>
      </c>
      <c r="F2497" s="1" t="s">
        <v>3479</v>
      </c>
      <c r="G2497" s="1" t="s">
        <v>210</v>
      </c>
      <c r="H2497" s="20">
        <v>60000</v>
      </c>
      <c r="I2497" s="1" t="s">
        <v>23</v>
      </c>
      <c r="J2497" s="14" t="s">
        <v>3482</v>
      </c>
      <c r="K2497" t="str">
        <f t="shared" si="120"/>
        <v>Stookplaatsrenovatie</v>
      </c>
      <c r="M2497" t="str">
        <f t="shared" si="121"/>
        <v>Zorgcentrum Sint Jozef</v>
      </c>
      <c r="N2497" s="22">
        <f t="shared" si="122"/>
        <v>7</v>
      </c>
    </row>
    <row r="2498" spans="1:14" x14ac:dyDescent="0.3">
      <c r="A2498" s="1">
        <v>4507978529</v>
      </c>
      <c r="B2498" s="62">
        <v>7</v>
      </c>
      <c r="C2498" s="33">
        <v>450265783</v>
      </c>
      <c r="D2498" s="14" t="s">
        <v>3481</v>
      </c>
      <c r="E2498" s="22" t="s">
        <v>3478</v>
      </c>
      <c r="F2498" s="1" t="s">
        <v>3479</v>
      </c>
      <c r="G2498" s="1" t="s">
        <v>210</v>
      </c>
      <c r="H2498" s="20">
        <v>21000</v>
      </c>
      <c r="I2498" s="1" t="s">
        <v>23</v>
      </c>
      <c r="J2498" s="14" t="s">
        <v>3483</v>
      </c>
      <c r="K2498" t="str">
        <f t="shared" si="120"/>
        <v>Stookplaatsrenovatie</v>
      </c>
      <c r="M2498" t="str">
        <f t="shared" si="121"/>
        <v>Zorgcentrum Sint Jozef</v>
      </c>
      <c r="N2498" s="22">
        <f t="shared" si="122"/>
        <v>7</v>
      </c>
    </row>
    <row r="2499" spans="1:14" x14ac:dyDescent="0.3">
      <c r="A2499" s="1">
        <v>4507978529</v>
      </c>
      <c r="B2499" s="62">
        <v>7</v>
      </c>
      <c r="C2499" s="33">
        <v>450265783</v>
      </c>
      <c r="D2499" s="14" t="s">
        <v>3481</v>
      </c>
      <c r="E2499" s="22" t="s">
        <v>3478</v>
      </c>
      <c r="F2499" s="1" t="s">
        <v>3479</v>
      </c>
      <c r="G2499" s="1" t="s">
        <v>42</v>
      </c>
      <c r="H2499" s="20">
        <v>3300</v>
      </c>
      <c r="I2499" s="1" t="s">
        <v>23</v>
      </c>
      <c r="J2499" s="14" t="s">
        <v>3484</v>
      </c>
      <c r="K2499" t="str">
        <f t="shared" si="120"/>
        <v>Isoleren pompen/kranen/hydraulica</v>
      </c>
      <c r="M2499" t="str">
        <f t="shared" si="121"/>
        <v>Zorgcentrum Sint Jozef</v>
      </c>
      <c r="N2499" s="22">
        <f t="shared" si="122"/>
        <v>7</v>
      </c>
    </row>
    <row r="2500" spans="1:14" x14ac:dyDescent="0.3">
      <c r="A2500" s="1">
        <v>4507978529</v>
      </c>
      <c r="B2500" s="62">
        <v>7</v>
      </c>
      <c r="C2500" s="33">
        <v>450265783</v>
      </c>
      <c r="D2500" s="14" t="s">
        <v>3481</v>
      </c>
      <c r="E2500" s="22" t="s">
        <v>3478</v>
      </c>
      <c r="F2500" s="1" t="s">
        <v>3479</v>
      </c>
      <c r="G2500" s="1" t="s">
        <v>109</v>
      </c>
      <c r="H2500" s="20">
        <v>3153</v>
      </c>
      <c r="I2500" s="1" t="s">
        <v>23</v>
      </c>
      <c r="J2500" s="14" t="s">
        <v>3485</v>
      </c>
      <c r="K2500" t="str">
        <f t="shared" si="120"/>
        <v>Zonneboiler</v>
      </c>
      <c r="M2500" t="str">
        <f t="shared" si="121"/>
        <v>Zorgcentrum Sint Jozef</v>
      </c>
      <c r="N2500" s="22">
        <f t="shared" si="122"/>
        <v>7</v>
      </c>
    </row>
    <row r="2501" spans="1:14" x14ac:dyDescent="0.3">
      <c r="A2501" s="1">
        <v>4507978529</v>
      </c>
      <c r="B2501" s="62">
        <v>7</v>
      </c>
      <c r="C2501" s="33">
        <v>450265783</v>
      </c>
      <c r="D2501" s="14" t="s">
        <v>3481</v>
      </c>
      <c r="E2501" s="22" t="s">
        <v>3478</v>
      </c>
      <c r="F2501" s="1" t="s">
        <v>3479</v>
      </c>
      <c r="G2501" s="1" t="s">
        <v>56</v>
      </c>
      <c r="H2501" s="20">
        <v>600</v>
      </c>
      <c r="I2501" s="1" t="s">
        <v>23</v>
      </c>
      <c r="J2501" s="14" t="s">
        <v>3486</v>
      </c>
      <c r="K2501" t="str">
        <f t="shared" si="120"/>
        <v>Overige</v>
      </c>
      <c r="M2501" t="str">
        <f t="shared" si="121"/>
        <v>Zorgcentrum Sint Jozef</v>
      </c>
      <c r="N2501" s="22">
        <f t="shared" si="122"/>
        <v>7</v>
      </c>
    </row>
    <row r="2502" spans="1:14" x14ac:dyDescent="0.3">
      <c r="A2502" s="1">
        <v>4507978529</v>
      </c>
      <c r="B2502" s="62">
        <v>7</v>
      </c>
      <c r="C2502" s="33">
        <v>450265783</v>
      </c>
      <c r="D2502" s="14" t="s">
        <v>3481</v>
      </c>
      <c r="E2502" s="22" t="s">
        <v>3478</v>
      </c>
      <c r="F2502" s="1" t="s">
        <v>3479</v>
      </c>
      <c r="G2502" s="1" t="s">
        <v>124</v>
      </c>
      <c r="H2502" s="45">
        <v>360</v>
      </c>
      <c r="I2502" s="1" t="s">
        <v>23</v>
      </c>
      <c r="J2502" s="14" t="s">
        <v>3487</v>
      </c>
      <c r="K2502" t="str">
        <f t="shared" si="120"/>
        <v>Sensibilisering</v>
      </c>
      <c r="M2502" t="str">
        <f t="shared" si="121"/>
        <v>Zorgcentrum Sint Jozef</v>
      </c>
      <c r="N2502" s="22">
        <f t="shared" si="122"/>
        <v>7</v>
      </c>
    </row>
    <row r="2503" spans="1:14" x14ac:dyDescent="0.3">
      <c r="A2503" s="1">
        <v>4507978529</v>
      </c>
      <c r="B2503" s="62">
        <v>10</v>
      </c>
      <c r="C2503" s="33">
        <v>450265783</v>
      </c>
      <c r="D2503" s="14" t="s">
        <v>3477</v>
      </c>
      <c r="E2503" s="22" t="s">
        <v>3478</v>
      </c>
      <c r="F2503" s="1" t="s">
        <v>3479</v>
      </c>
      <c r="G2503" s="1" t="s">
        <v>67</v>
      </c>
      <c r="H2503" s="20">
        <v>10800</v>
      </c>
      <c r="I2503" s="1" t="s">
        <v>23</v>
      </c>
      <c r="J2503" s="14" t="s">
        <v>3480</v>
      </c>
      <c r="K2503" t="str">
        <f t="shared" si="120"/>
        <v>Zoldervloer</v>
      </c>
      <c r="M2503" t="str">
        <f t="shared" si="121"/>
        <v>Zorgcentrum Sint Jozef</v>
      </c>
      <c r="N2503" s="22">
        <f t="shared" si="122"/>
        <v>10</v>
      </c>
    </row>
    <row r="2504" spans="1:14" x14ac:dyDescent="0.3">
      <c r="A2504" s="1">
        <v>4508072568</v>
      </c>
      <c r="B2504" s="62">
        <v>3</v>
      </c>
      <c r="C2504" s="33">
        <v>450275186</v>
      </c>
      <c r="D2504" s="14" t="s">
        <v>3488</v>
      </c>
      <c r="E2504" s="22" t="s">
        <v>3489</v>
      </c>
      <c r="F2504" s="1" t="s">
        <v>3489</v>
      </c>
      <c r="G2504" s="1" t="s">
        <v>255</v>
      </c>
      <c r="H2504" s="45">
        <v>5985</v>
      </c>
      <c r="I2504" s="1" t="s">
        <v>23</v>
      </c>
      <c r="J2504" s="14" t="s">
        <v>3490</v>
      </c>
      <c r="K2504" t="str">
        <f t="shared" si="120"/>
        <v>Gebouwisolatie</v>
      </c>
      <c r="M2504" t="str">
        <f t="shared" si="121"/>
        <v>Kinderlach</v>
      </c>
      <c r="N2504" s="22">
        <f t="shared" si="122"/>
        <v>3</v>
      </c>
    </row>
    <row r="2505" spans="1:14" x14ac:dyDescent="0.3">
      <c r="A2505" s="1">
        <v>4508072568</v>
      </c>
      <c r="B2505" s="62">
        <v>3</v>
      </c>
      <c r="C2505" s="33">
        <v>450275186</v>
      </c>
      <c r="D2505" s="14" t="s">
        <v>3488</v>
      </c>
      <c r="E2505" s="22" t="s">
        <v>3489</v>
      </c>
      <c r="F2505" s="1" t="s">
        <v>3489</v>
      </c>
      <c r="G2505" s="1" t="s">
        <v>327</v>
      </c>
      <c r="H2505" s="45">
        <v>2259</v>
      </c>
      <c r="I2505" s="1" t="s">
        <v>23</v>
      </c>
      <c r="J2505" s="14" t="s">
        <v>3491</v>
      </c>
      <c r="K2505" t="str">
        <f t="shared" si="120"/>
        <v>Regeltechn. verwarming</v>
      </c>
      <c r="M2505" t="str">
        <f t="shared" si="121"/>
        <v>Kinderlach</v>
      </c>
      <c r="N2505" s="22">
        <f t="shared" si="122"/>
        <v>3</v>
      </c>
    </row>
    <row r="2506" spans="1:14" x14ac:dyDescent="0.3">
      <c r="A2506" s="1">
        <v>4508072568</v>
      </c>
      <c r="B2506" s="62">
        <v>3</v>
      </c>
      <c r="C2506" s="33">
        <v>450275186</v>
      </c>
      <c r="D2506" s="14" t="s">
        <v>3488</v>
      </c>
      <c r="E2506" s="22" t="s">
        <v>3489</v>
      </c>
      <c r="F2506" s="1" t="s">
        <v>3489</v>
      </c>
      <c r="G2506" s="1" t="s">
        <v>982</v>
      </c>
      <c r="H2506" s="45">
        <v>1248</v>
      </c>
      <c r="I2506" s="1" t="s">
        <v>23</v>
      </c>
      <c r="J2506" s="14" t="s">
        <v>3492</v>
      </c>
      <c r="K2506" t="str">
        <f t="shared" si="120"/>
        <v>Verhogen luchtdichtheid</v>
      </c>
      <c r="M2506" t="str">
        <f t="shared" si="121"/>
        <v>Kinderlach</v>
      </c>
      <c r="N2506" s="22">
        <f t="shared" si="122"/>
        <v>3</v>
      </c>
    </row>
    <row r="2507" spans="1:14" x14ac:dyDescent="0.3">
      <c r="A2507" s="1">
        <v>4508072568</v>
      </c>
      <c r="B2507" s="62">
        <v>3</v>
      </c>
      <c r="C2507" s="33">
        <v>450275186</v>
      </c>
      <c r="D2507" s="21" t="s">
        <v>3488</v>
      </c>
      <c r="E2507" s="22" t="s">
        <v>3489</v>
      </c>
      <c r="F2507" s="1" t="s">
        <v>3489</v>
      </c>
      <c r="G2507" s="1" t="s">
        <v>77</v>
      </c>
      <c r="H2507" s="45">
        <v>1113</v>
      </c>
      <c r="I2507" s="1" t="s">
        <v>23</v>
      </c>
      <c r="J2507" s="14" t="s">
        <v>3493</v>
      </c>
      <c r="K2507" t="str">
        <f t="shared" si="120"/>
        <v>Isoleren leidingen</v>
      </c>
      <c r="M2507" t="str">
        <f t="shared" si="121"/>
        <v>Kinderlach</v>
      </c>
      <c r="N2507" s="22">
        <f t="shared" si="122"/>
        <v>3</v>
      </c>
    </row>
    <row r="2508" spans="1:14" x14ac:dyDescent="0.3">
      <c r="A2508" s="1">
        <v>4520106490</v>
      </c>
      <c r="B2508" s="62">
        <v>1</v>
      </c>
      <c r="C2508" s="33">
        <v>451478580</v>
      </c>
      <c r="D2508" s="14" t="s">
        <v>3494</v>
      </c>
      <c r="E2508" s="22" t="s">
        <v>6309</v>
      </c>
      <c r="F2508" s="1" t="s">
        <v>3495</v>
      </c>
      <c r="G2508" s="1" t="s">
        <v>210</v>
      </c>
      <c r="H2508" s="45">
        <v>42048</v>
      </c>
      <c r="I2508" s="1" t="s">
        <v>23</v>
      </c>
      <c r="J2508" s="14" t="s">
        <v>3496</v>
      </c>
      <c r="K2508" t="str">
        <f t="shared" si="120"/>
        <v>Stookplaatsrenovatie</v>
      </c>
      <c r="M2508" t="str">
        <f t="shared" si="121"/>
        <v>Manoir Fleuri</v>
      </c>
      <c r="N2508" s="22">
        <f t="shared" si="122"/>
        <v>1</v>
      </c>
    </row>
    <row r="2509" spans="1:14" x14ac:dyDescent="0.3">
      <c r="A2509" s="1">
        <v>4521564481</v>
      </c>
      <c r="B2509" s="62">
        <v>3</v>
      </c>
      <c r="C2509" s="33">
        <v>451624377</v>
      </c>
      <c r="D2509" s="14" t="s">
        <v>3497</v>
      </c>
      <c r="E2509" s="22" t="s">
        <v>6310</v>
      </c>
      <c r="F2509" s="1" t="s">
        <v>3498</v>
      </c>
      <c r="G2509" s="1" t="s">
        <v>982</v>
      </c>
      <c r="H2509" s="45">
        <v>2880</v>
      </c>
      <c r="I2509" s="1" t="s">
        <v>23</v>
      </c>
      <c r="J2509" s="14" t="s">
        <v>3499</v>
      </c>
      <c r="K2509" t="str">
        <f t="shared" si="120"/>
        <v>Verhogen luchtdichtheid</v>
      </c>
      <c r="M2509" t="str">
        <f t="shared" si="121"/>
        <v>Speelhuis Elief</v>
      </c>
      <c r="N2509" s="22">
        <f t="shared" si="122"/>
        <v>3</v>
      </c>
    </row>
    <row r="2510" spans="1:14" x14ac:dyDescent="0.3">
      <c r="A2510" s="1">
        <v>4521564481</v>
      </c>
      <c r="B2510" s="62">
        <v>3</v>
      </c>
      <c r="C2510" s="33">
        <v>451624377</v>
      </c>
      <c r="D2510" s="14" t="s">
        <v>3497</v>
      </c>
      <c r="E2510" s="22" t="s">
        <v>6310</v>
      </c>
      <c r="F2510" s="1" t="s">
        <v>3498</v>
      </c>
      <c r="G2510" s="1" t="s">
        <v>56</v>
      </c>
      <c r="H2510" s="45">
        <v>1200</v>
      </c>
      <c r="I2510" s="1" t="s">
        <v>23</v>
      </c>
      <c r="J2510" s="14" t="s">
        <v>3500</v>
      </c>
      <c r="K2510" t="str">
        <f t="shared" si="120"/>
        <v>Overige</v>
      </c>
      <c r="M2510" t="str">
        <f t="shared" si="121"/>
        <v>Speelhuis Elief</v>
      </c>
      <c r="N2510" s="22">
        <f t="shared" si="122"/>
        <v>3</v>
      </c>
    </row>
    <row r="2511" spans="1:14" x14ac:dyDescent="0.3">
      <c r="A2511" s="1">
        <v>4521564481</v>
      </c>
      <c r="B2511" s="62">
        <v>3</v>
      </c>
      <c r="C2511" s="33">
        <v>451624377</v>
      </c>
      <c r="D2511" s="14" t="s">
        <v>3497</v>
      </c>
      <c r="E2511" s="22" t="s">
        <v>6310</v>
      </c>
      <c r="F2511" s="1" t="s">
        <v>3498</v>
      </c>
      <c r="G2511" s="1" t="s">
        <v>77</v>
      </c>
      <c r="H2511" s="20">
        <v>102</v>
      </c>
      <c r="I2511" s="1" t="s">
        <v>23</v>
      </c>
      <c r="J2511" s="20" t="s">
        <v>3501</v>
      </c>
      <c r="K2511" t="str">
        <f t="shared" si="120"/>
        <v>Isoleren leidingen</v>
      </c>
      <c r="M2511" t="str">
        <f t="shared" si="121"/>
        <v>Speelhuis Elief</v>
      </c>
      <c r="N2511" s="22">
        <f t="shared" si="122"/>
        <v>3</v>
      </c>
    </row>
    <row r="2512" spans="1:14" x14ac:dyDescent="0.3">
      <c r="A2512" s="1">
        <v>4528913079</v>
      </c>
      <c r="B2512" s="62">
        <v>13</v>
      </c>
      <c r="C2512" s="33">
        <v>452865383</v>
      </c>
      <c r="D2512" s="14" t="s">
        <v>6173</v>
      </c>
      <c r="E2512" s="22" t="s">
        <v>6174</v>
      </c>
      <c r="F2512" s="1" t="s">
        <v>5763</v>
      </c>
      <c r="G2512" s="1" t="s">
        <v>42</v>
      </c>
      <c r="H2512" s="14">
        <v>1140</v>
      </c>
      <c r="I2512" s="1" t="s">
        <v>23</v>
      </c>
      <c r="J2512" s="20" t="s">
        <v>6175</v>
      </c>
      <c r="K2512" t="str">
        <f t="shared" si="120"/>
        <v>Isoleren pompen/kranen/hydraulica</v>
      </c>
      <c r="M2512" t="str">
        <f t="shared" si="121"/>
        <v>Rusthuis Sint Jozef - Wilgendries Aspelare</v>
      </c>
      <c r="N2512" s="22">
        <f t="shared" si="122"/>
        <v>13</v>
      </c>
    </row>
    <row r="2513" spans="1:14" x14ac:dyDescent="0.3">
      <c r="A2513" s="1">
        <v>4528913079</v>
      </c>
      <c r="B2513" s="62" t="s">
        <v>20</v>
      </c>
      <c r="C2513" s="33">
        <v>452865383</v>
      </c>
      <c r="D2513" s="14" t="s">
        <v>5762</v>
      </c>
      <c r="E2513" s="22" t="s">
        <v>6174</v>
      </c>
      <c r="F2513" s="1" t="s">
        <v>5763</v>
      </c>
      <c r="G2513" s="1" t="s">
        <v>474</v>
      </c>
      <c r="H2513" s="20">
        <v>1782</v>
      </c>
      <c r="I2513" s="1" t="s">
        <v>23</v>
      </c>
      <c r="J2513" s="14" t="s">
        <v>5764</v>
      </c>
      <c r="K2513" t="str">
        <f t="shared" si="120"/>
        <v>PV-panelen</v>
      </c>
      <c r="M2513" t="str">
        <f t="shared" si="121"/>
        <v>Rusthuis Sint Jozef - Wilgendries Aspelare</v>
      </c>
      <c r="N2513" s="22" t="str">
        <f t="shared" si="122"/>
        <v>R1</v>
      </c>
    </row>
    <row r="2514" spans="1:14" x14ac:dyDescent="0.3">
      <c r="A2514" s="1">
        <v>4536379755</v>
      </c>
      <c r="B2514" s="62">
        <v>12</v>
      </c>
      <c r="C2514" s="33">
        <v>453105905</v>
      </c>
      <c r="D2514" s="14" t="s">
        <v>3506</v>
      </c>
      <c r="E2514" s="22" t="s">
        <v>3503</v>
      </c>
      <c r="F2514" s="1" t="s">
        <v>3507</v>
      </c>
      <c r="G2514" s="1" t="s">
        <v>265</v>
      </c>
      <c r="H2514" s="20">
        <v>21060</v>
      </c>
      <c r="I2514" s="1" t="s">
        <v>23</v>
      </c>
      <c r="J2514" s="20" t="s">
        <v>3508</v>
      </c>
      <c r="K2514" t="str">
        <f t="shared" si="120"/>
        <v>Dakisolatie hellend dak</v>
      </c>
      <c r="M2514" t="str">
        <f t="shared" si="121"/>
        <v>Boelieboe Brecht</v>
      </c>
      <c r="N2514" s="22">
        <f t="shared" si="122"/>
        <v>12</v>
      </c>
    </row>
    <row r="2515" spans="1:14" x14ac:dyDescent="0.3">
      <c r="A2515" s="1">
        <v>4536379755</v>
      </c>
      <c r="B2515" s="62">
        <v>12</v>
      </c>
      <c r="C2515" s="33">
        <v>453105905</v>
      </c>
      <c r="D2515" s="14" t="s">
        <v>3506</v>
      </c>
      <c r="E2515" s="22" t="s">
        <v>3503</v>
      </c>
      <c r="F2515" s="1" t="s">
        <v>3507</v>
      </c>
      <c r="G2515" s="1" t="s">
        <v>210</v>
      </c>
      <c r="H2515" s="20">
        <v>9000</v>
      </c>
      <c r="I2515" s="1" t="s">
        <v>23</v>
      </c>
      <c r="J2515" s="20" t="s">
        <v>3510</v>
      </c>
      <c r="K2515" t="str">
        <f t="shared" si="120"/>
        <v>Stookplaatsrenovatie</v>
      </c>
      <c r="M2515" t="str">
        <f t="shared" si="121"/>
        <v>Boelieboe Brecht</v>
      </c>
      <c r="N2515" s="22">
        <f t="shared" si="122"/>
        <v>12</v>
      </c>
    </row>
    <row r="2516" spans="1:14" x14ac:dyDescent="0.3">
      <c r="A2516" s="1">
        <v>4536379755</v>
      </c>
      <c r="B2516" s="62">
        <v>12</v>
      </c>
      <c r="C2516" s="33">
        <v>453105905</v>
      </c>
      <c r="D2516" s="14" t="s">
        <v>3502</v>
      </c>
      <c r="E2516" s="22" t="s">
        <v>3503</v>
      </c>
      <c r="F2516" s="1" t="s">
        <v>3504</v>
      </c>
      <c r="G2516" s="1" t="s">
        <v>193</v>
      </c>
      <c r="H2516" s="20">
        <v>22800</v>
      </c>
      <c r="I2516" s="1" t="s">
        <v>23</v>
      </c>
      <c r="J2516" s="20" t="s">
        <v>3505</v>
      </c>
      <c r="K2516" t="str">
        <f t="shared" si="120"/>
        <v>Schrijnwerkrenovatie Hout</v>
      </c>
      <c r="M2516" t="str">
        <f t="shared" si="121"/>
        <v>Boelieboe Malle</v>
      </c>
      <c r="N2516" s="22">
        <f t="shared" si="122"/>
        <v>12</v>
      </c>
    </row>
    <row r="2517" spans="1:14" x14ac:dyDescent="0.3">
      <c r="A2517" s="1">
        <v>4536379755</v>
      </c>
      <c r="B2517" s="62">
        <v>12</v>
      </c>
      <c r="C2517" s="33">
        <v>453105905</v>
      </c>
      <c r="D2517" s="14" t="s">
        <v>3502</v>
      </c>
      <c r="E2517" s="22" t="s">
        <v>3503</v>
      </c>
      <c r="F2517" s="1" t="s">
        <v>3504</v>
      </c>
      <c r="G2517" s="1" t="s">
        <v>265</v>
      </c>
      <c r="H2517" s="20">
        <v>16200</v>
      </c>
      <c r="I2517" s="1" t="s">
        <v>23</v>
      </c>
      <c r="J2517" s="20" t="s">
        <v>3509</v>
      </c>
      <c r="K2517" t="str">
        <f t="shared" si="120"/>
        <v>Dakisolatie hellend dak</v>
      </c>
      <c r="M2517" t="str">
        <f t="shared" si="121"/>
        <v>Boelieboe Malle</v>
      </c>
      <c r="N2517" s="22">
        <f t="shared" si="122"/>
        <v>12</v>
      </c>
    </row>
    <row r="2518" spans="1:14" x14ac:dyDescent="0.3">
      <c r="A2518" s="1">
        <v>4536379755</v>
      </c>
      <c r="B2518" s="62">
        <v>12</v>
      </c>
      <c r="C2518" s="33">
        <v>453105905</v>
      </c>
      <c r="D2518" s="14" t="s">
        <v>3502</v>
      </c>
      <c r="E2518" s="22" t="s">
        <v>3503</v>
      </c>
      <c r="F2518" s="1" t="s">
        <v>3504</v>
      </c>
      <c r="G2518" s="1" t="s">
        <v>193</v>
      </c>
      <c r="H2518" s="20">
        <v>2640</v>
      </c>
      <c r="I2518" s="1" t="s">
        <v>23</v>
      </c>
      <c r="J2518" s="14" t="s">
        <v>3511</v>
      </c>
      <c r="K2518" t="str">
        <f t="shared" si="120"/>
        <v>Schrijnwerkrenovatie Hout</v>
      </c>
      <c r="M2518" t="str">
        <f t="shared" si="121"/>
        <v>Boelieboe Malle</v>
      </c>
      <c r="N2518" s="22">
        <f t="shared" si="122"/>
        <v>12</v>
      </c>
    </row>
    <row r="2519" spans="1:14" x14ac:dyDescent="0.3">
      <c r="A2519" s="1">
        <v>4536379755</v>
      </c>
      <c r="B2519" s="62" t="s">
        <v>20</v>
      </c>
      <c r="C2519" s="33">
        <v>453105905</v>
      </c>
      <c r="D2519" s="14" t="s">
        <v>5769</v>
      </c>
      <c r="E2519" s="22" t="s">
        <v>3503</v>
      </c>
      <c r="F2519" s="1" t="s">
        <v>3507</v>
      </c>
      <c r="G2519" s="1" t="s">
        <v>474</v>
      </c>
      <c r="H2519" s="20">
        <v>3010</v>
      </c>
      <c r="I2519" s="1" t="s">
        <v>23</v>
      </c>
      <c r="J2519" s="14" t="s">
        <v>5770</v>
      </c>
      <c r="K2519" t="str">
        <f t="shared" si="120"/>
        <v>PV-panelen</v>
      </c>
      <c r="M2519" t="str">
        <f t="shared" si="121"/>
        <v>Boelieboe Brecht</v>
      </c>
      <c r="N2519" s="22" t="str">
        <f t="shared" si="122"/>
        <v>R1</v>
      </c>
    </row>
    <row r="2520" spans="1:14" x14ac:dyDescent="0.3">
      <c r="A2520" s="1">
        <v>4536379755</v>
      </c>
      <c r="B2520" s="62" t="s">
        <v>20</v>
      </c>
      <c r="C2520" s="33">
        <v>453105905</v>
      </c>
      <c r="D2520" s="14" t="s">
        <v>5769</v>
      </c>
      <c r="E2520" s="22" t="s">
        <v>3503</v>
      </c>
      <c r="F2520" s="1" t="s">
        <v>3507</v>
      </c>
      <c r="G2520" s="1" t="s">
        <v>5258</v>
      </c>
      <c r="H2520" s="20">
        <v>1944</v>
      </c>
      <c r="I2520" s="1" t="s">
        <v>23</v>
      </c>
      <c r="J2520" s="14" t="s">
        <v>5773</v>
      </c>
      <c r="K2520" t="str">
        <f t="shared" si="120"/>
        <v>Relighting</v>
      </c>
      <c r="M2520" t="str">
        <f t="shared" si="121"/>
        <v>Boelieboe Brecht</v>
      </c>
      <c r="N2520" s="22" t="str">
        <f t="shared" si="122"/>
        <v>R1</v>
      </c>
    </row>
    <row r="2521" spans="1:14" x14ac:dyDescent="0.3">
      <c r="A2521" s="1">
        <v>4536379755</v>
      </c>
      <c r="B2521" s="62" t="s">
        <v>20</v>
      </c>
      <c r="C2521" s="33">
        <v>453105905</v>
      </c>
      <c r="D2521" s="14" t="s">
        <v>5765</v>
      </c>
      <c r="E2521" s="22" t="s">
        <v>3503</v>
      </c>
      <c r="F2521" s="1" t="s">
        <v>3504</v>
      </c>
      <c r="G2521" s="1" t="s">
        <v>474</v>
      </c>
      <c r="H2521" s="20">
        <v>1721</v>
      </c>
      <c r="I2521" s="1" t="s">
        <v>23</v>
      </c>
      <c r="J2521" s="14" t="s">
        <v>5766</v>
      </c>
      <c r="K2521" t="str">
        <f t="shared" si="120"/>
        <v>PV-panelen</v>
      </c>
      <c r="M2521" t="str">
        <f t="shared" si="121"/>
        <v>Boelieboe Malle</v>
      </c>
      <c r="N2521" s="22" t="str">
        <f t="shared" si="122"/>
        <v>R1</v>
      </c>
    </row>
    <row r="2522" spans="1:14" x14ac:dyDescent="0.3">
      <c r="A2522" s="1">
        <v>4536379755</v>
      </c>
      <c r="B2522" s="62" t="s">
        <v>20</v>
      </c>
      <c r="C2522" s="33">
        <v>453105905</v>
      </c>
      <c r="D2522" s="14" t="s">
        <v>5765</v>
      </c>
      <c r="E2522" s="22" t="s">
        <v>3503</v>
      </c>
      <c r="F2522" s="1" t="s">
        <v>3504</v>
      </c>
      <c r="G2522" s="1" t="s">
        <v>5258</v>
      </c>
      <c r="H2522" s="20">
        <v>59</v>
      </c>
      <c r="I2522" s="1" t="s">
        <v>23</v>
      </c>
      <c r="J2522" s="14" t="s">
        <v>5767</v>
      </c>
      <c r="K2522" t="str">
        <f t="shared" si="120"/>
        <v>Relighting</v>
      </c>
      <c r="M2522" t="str">
        <f t="shared" si="121"/>
        <v>Boelieboe Malle</v>
      </c>
      <c r="N2522" s="22" t="str">
        <f t="shared" si="122"/>
        <v>R1</v>
      </c>
    </row>
    <row r="2523" spans="1:14" x14ac:dyDescent="0.3">
      <c r="A2523" s="1">
        <v>4536379755</v>
      </c>
      <c r="B2523" s="62" t="s">
        <v>20</v>
      </c>
      <c r="C2523" s="33">
        <v>453105905</v>
      </c>
      <c r="D2523" s="14" t="s">
        <v>5765</v>
      </c>
      <c r="E2523" s="22" t="s">
        <v>3503</v>
      </c>
      <c r="F2523" s="1" t="s">
        <v>3504</v>
      </c>
      <c r="G2523" s="1" t="s">
        <v>5258</v>
      </c>
      <c r="H2523" s="20">
        <v>781</v>
      </c>
      <c r="I2523" s="1" t="s">
        <v>23</v>
      </c>
      <c r="J2523" s="14" t="s">
        <v>5768</v>
      </c>
      <c r="K2523" t="str">
        <f t="shared" si="120"/>
        <v>Relighting</v>
      </c>
      <c r="M2523" t="str">
        <f t="shared" si="121"/>
        <v>Boelieboe Malle</v>
      </c>
      <c r="N2523" s="22" t="str">
        <f t="shared" si="122"/>
        <v>R1</v>
      </c>
    </row>
    <row r="2524" spans="1:14" x14ac:dyDescent="0.3">
      <c r="A2524" s="1">
        <v>4536379755</v>
      </c>
      <c r="B2524" s="62" t="s">
        <v>20</v>
      </c>
      <c r="C2524" s="33">
        <v>453105905</v>
      </c>
      <c r="D2524" s="14" t="s">
        <v>5765</v>
      </c>
      <c r="E2524" s="22" t="s">
        <v>3503</v>
      </c>
      <c r="F2524" s="1" t="s">
        <v>3504</v>
      </c>
      <c r="G2524" s="1" t="s">
        <v>214</v>
      </c>
      <c r="H2524" s="20">
        <v>2160</v>
      </c>
      <c r="I2524" s="1" t="s">
        <v>23</v>
      </c>
      <c r="J2524" s="14" t="s">
        <v>5771</v>
      </c>
      <c r="K2524" t="str">
        <f t="shared" si="120"/>
        <v>Dakisolatie plat dak</v>
      </c>
      <c r="M2524" t="str">
        <f t="shared" si="121"/>
        <v>Boelieboe Malle</v>
      </c>
      <c r="N2524" s="22" t="str">
        <f t="shared" si="122"/>
        <v>R1</v>
      </c>
    </row>
    <row r="2525" spans="1:14" x14ac:dyDescent="0.3">
      <c r="A2525" s="1">
        <v>4536379755</v>
      </c>
      <c r="B2525" s="62" t="s">
        <v>20</v>
      </c>
      <c r="C2525" s="33">
        <v>453105905</v>
      </c>
      <c r="D2525" s="14" t="s">
        <v>5765</v>
      </c>
      <c r="E2525" s="22" t="s">
        <v>3503</v>
      </c>
      <c r="F2525" s="1" t="s">
        <v>3504</v>
      </c>
      <c r="G2525" s="1" t="s">
        <v>5258</v>
      </c>
      <c r="H2525" s="20">
        <v>456</v>
      </c>
      <c r="I2525" s="1" t="s">
        <v>23</v>
      </c>
      <c r="J2525" s="14" t="s">
        <v>5772</v>
      </c>
      <c r="K2525" t="str">
        <f t="shared" si="120"/>
        <v>Relighting</v>
      </c>
      <c r="M2525" t="str">
        <f t="shared" si="121"/>
        <v>Boelieboe Malle</v>
      </c>
      <c r="N2525" s="22" t="str">
        <f t="shared" si="122"/>
        <v>R1</v>
      </c>
    </row>
    <row r="2526" spans="1:14" x14ac:dyDescent="0.3">
      <c r="A2526" s="1">
        <v>4538191081</v>
      </c>
      <c r="B2526" s="62">
        <v>7</v>
      </c>
      <c r="C2526" s="33">
        <v>453287037</v>
      </c>
      <c r="D2526" s="14" t="s">
        <v>3512</v>
      </c>
      <c r="E2526" s="22" t="s">
        <v>6311</v>
      </c>
      <c r="F2526" s="1" t="s">
        <v>3513</v>
      </c>
      <c r="G2526" s="1" t="s">
        <v>195</v>
      </c>
      <c r="H2526" s="20">
        <v>72000</v>
      </c>
      <c r="I2526" s="1" t="s">
        <v>23</v>
      </c>
      <c r="J2526" s="14" t="s">
        <v>3514</v>
      </c>
      <c r="K2526" t="str">
        <f t="shared" si="120"/>
        <v>Dakisolatie</v>
      </c>
      <c r="M2526" t="str">
        <f t="shared" si="121"/>
        <v>WZC HET HOF</v>
      </c>
      <c r="N2526" s="22">
        <f t="shared" si="122"/>
        <v>7</v>
      </c>
    </row>
    <row r="2527" spans="1:14" x14ac:dyDescent="0.3">
      <c r="A2527" s="1">
        <v>4538191081</v>
      </c>
      <c r="B2527" s="62">
        <v>7</v>
      </c>
      <c r="C2527" s="33">
        <v>453287037</v>
      </c>
      <c r="D2527" s="14" t="s">
        <v>3512</v>
      </c>
      <c r="E2527" s="22" t="s">
        <v>6311</v>
      </c>
      <c r="F2527" s="1" t="s">
        <v>3513</v>
      </c>
      <c r="G2527" s="1" t="s">
        <v>195</v>
      </c>
      <c r="H2527" s="20">
        <v>21000</v>
      </c>
      <c r="I2527" s="1" t="s">
        <v>23</v>
      </c>
      <c r="J2527" s="14" t="s">
        <v>3515</v>
      </c>
      <c r="K2527" t="str">
        <f t="shared" si="120"/>
        <v>Dakisolatie</v>
      </c>
      <c r="M2527" t="str">
        <f t="shared" si="121"/>
        <v>WZC HET HOF</v>
      </c>
      <c r="N2527" s="22">
        <f t="shared" si="122"/>
        <v>7</v>
      </c>
    </row>
    <row r="2528" spans="1:14" x14ac:dyDescent="0.3">
      <c r="A2528" s="1">
        <v>4538191081</v>
      </c>
      <c r="B2528" s="62">
        <v>7</v>
      </c>
      <c r="C2528" s="33">
        <v>453287037</v>
      </c>
      <c r="D2528" s="14" t="s">
        <v>3512</v>
      </c>
      <c r="E2528" s="22" t="s">
        <v>6311</v>
      </c>
      <c r="F2528" s="1" t="s">
        <v>3513</v>
      </c>
      <c r="G2528" s="1" t="s">
        <v>195</v>
      </c>
      <c r="H2528" s="20">
        <v>15000</v>
      </c>
      <c r="I2528" s="1" t="s">
        <v>23</v>
      </c>
      <c r="J2528" s="14" t="s">
        <v>3516</v>
      </c>
      <c r="K2528" t="str">
        <f t="shared" si="120"/>
        <v>Dakisolatie</v>
      </c>
      <c r="M2528" t="str">
        <f t="shared" si="121"/>
        <v>WZC HET HOF</v>
      </c>
      <c r="N2528" s="22">
        <f t="shared" si="122"/>
        <v>7</v>
      </c>
    </row>
    <row r="2529" spans="1:14" x14ac:dyDescent="0.3">
      <c r="A2529" s="1">
        <v>4538191081</v>
      </c>
      <c r="B2529" s="62">
        <v>7</v>
      </c>
      <c r="C2529" s="33">
        <v>453287037</v>
      </c>
      <c r="D2529" s="14" t="s">
        <v>3512</v>
      </c>
      <c r="E2529" s="22" t="s">
        <v>6311</v>
      </c>
      <c r="F2529" s="1" t="s">
        <v>3513</v>
      </c>
      <c r="G2529" s="1" t="s">
        <v>327</v>
      </c>
      <c r="H2529" s="20">
        <v>12000</v>
      </c>
      <c r="I2529" s="1" t="s">
        <v>23</v>
      </c>
      <c r="J2529" s="14" t="s">
        <v>3517</v>
      </c>
      <c r="K2529" t="str">
        <f t="shared" si="120"/>
        <v>Regeltechn. verwarming</v>
      </c>
      <c r="M2529" t="str">
        <f t="shared" si="121"/>
        <v>WZC HET HOF</v>
      </c>
      <c r="N2529" s="22">
        <f t="shared" si="122"/>
        <v>7</v>
      </c>
    </row>
    <row r="2530" spans="1:14" x14ac:dyDescent="0.3">
      <c r="A2530" s="1">
        <v>4538191081</v>
      </c>
      <c r="B2530" s="62">
        <v>7</v>
      </c>
      <c r="C2530" s="33">
        <v>453287037</v>
      </c>
      <c r="D2530" s="14" t="s">
        <v>3512</v>
      </c>
      <c r="E2530" s="22" t="s">
        <v>6311</v>
      </c>
      <c r="F2530" s="1" t="s">
        <v>3513</v>
      </c>
      <c r="G2530" s="1" t="s">
        <v>42</v>
      </c>
      <c r="H2530" s="20">
        <v>2001</v>
      </c>
      <c r="I2530" s="1" t="s">
        <v>23</v>
      </c>
      <c r="J2530" s="20" t="s">
        <v>3518</v>
      </c>
      <c r="K2530" t="str">
        <f t="shared" si="120"/>
        <v>Isoleren pompen/kranen/hydraulica</v>
      </c>
      <c r="M2530" t="str">
        <f t="shared" si="121"/>
        <v>WZC HET HOF</v>
      </c>
      <c r="N2530" s="22">
        <f t="shared" si="122"/>
        <v>7</v>
      </c>
    </row>
    <row r="2531" spans="1:14" x14ac:dyDescent="0.3">
      <c r="A2531" s="1">
        <v>4547828716</v>
      </c>
      <c r="B2531" s="62">
        <v>12</v>
      </c>
      <c r="C2531" s="33">
        <v>454250802</v>
      </c>
      <c r="D2531" s="14" t="s">
        <v>3519</v>
      </c>
      <c r="E2531" s="22" t="s">
        <v>3520</v>
      </c>
      <c r="F2531" s="1" t="s">
        <v>3521</v>
      </c>
      <c r="G2531" s="1" t="s">
        <v>214</v>
      </c>
      <c r="H2531" s="20">
        <v>54143.4</v>
      </c>
      <c r="I2531" s="1" t="s">
        <v>23</v>
      </c>
      <c r="J2531" s="20" t="s">
        <v>3522</v>
      </c>
      <c r="K2531" t="str">
        <f t="shared" si="120"/>
        <v>Dakisolatie plat dak</v>
      </c>
      <c r="M2531" t="str">
        <f t="shared" si="121"/>
        <v>Kinderdagverblijf Auricula</v>
      </c>
      <c r="N2531" s="22">
        <f t="shared" si="122"/>
        <v>12</v>
      </c>
    </row>
    <row r="2532" spans="1:14" x14ac:dyDescent="0.3">
      <c r="A2532" s="1">
        <v>4547828716</v>
      </c>
      <c r="B2532" s="62">
        <v>12</v>
      </c>
      <c r="C2532" s="33">
        <v>454250802</v>
      </c>
      <c r="D2532" s="14" t="s">
        <v>3519</v>
      </c>
      <c r="E2532" s="22" t="s">
        <v>3520</v>
      </c>
      <c r="F2532" s="1" t="s">
        <v>3521</v>
      </c>
      <c r="G2532" s="1" t="s">
        <v>210</v>
      </c>
      <c r="H2532" s="20">
        <v>28041</v>
      </c>
      <c r="I2532" s="1" t="s">
        <v>23</v>
      </c>
      <c r="J2532" s="20" t="s">
        <v>3523</v>
      </c>
      <c r="K2532" t="str">
        <f t="shared" si="120"/>
        <v>Stookplaatsrenovatie</v>
      </c>
      <c r="M2532" t="str">
        <f t="shared" si="121"/>
        <v>Kinderdagverblijf Auricula</v>
      </c>
      <c r="N2532" s="22">
        <f t="shared" si="122"/>
        <v>12</v>
      </c>
    </row>
    <row r="2533" spans="1:14" x14ac:dyDescent="0.3">
      <c r="A2533" s="1">
        <v>4547828716</v>
      </c>
      <c r="B2533" s="62">
        <v>12</v>
      </c>
      <c r="C2533" s="33">
        <v>454250802</v>
      </c>
      <c r="D2533" s="14" t="s">
        <v>3519</v>
      </c>
      <c r="E2533" s="22" t="s">
        <v>3520</v>
      </c>
      <c r="F2533" s="1" t="s">
        <v>3521</v>
      </c>
      <c r="G2533" s="1" t="s">
        <v>210</v>
      </c>
      <c r="H2533" s="20">
        <v>12518.4</v>
      </c>
      <c r="I2533" s="1" t="s">
        <v>23</v>
      </c>
      <c r="J2533" s="20" t="s">
        <v>3524</v>
      </c>
      <c r="K2533" t="str">
        <f t="shared" si="120"/>
        <v>Stookplaatsrenovatie</v>
      </c>
      <c r="M2533" t="str">
        <f t="shared" si="121"/>
        <v>Kinderdagverblijf Auricula</v>
      </c>
      <c r="N2533" s="22">
        <f t="shared" si="122"/>
        <v>12</v>
      </c>
    </row>
    <row r="2534" spans="1:14" x14ac:dyDescent="0.3">
      <c r="A2534" s="1">
        <v>4547828716</v>
      </c>
      <c r="B2534" s="62">
        <v>12</v>
      </c>
      <c r="C2534" s="33">
        <v>454250802</v>
      </c>
      <c r="D2534" s="14" t="s">
        <v>3519</v>
      </c>
      <c r="E2534" s="22" t="s">
        <v>3520</v>
      </c>
      <c r="F2534" s="1" t="s">
        <v>3521</v>
      </c>
      <c r="G2534" s="1" t="s">
        <v>148</v>
      </c>
      <c r="H2534" s="20">
        <v>7184</v>
      </c>
      <c r="I2534" s="1" t="s">
        <v>23</v>
      </c>
      <c r="J2534" s="20" t="s">
        <v>3525</v>
      </c>
      <c r="K2534" t="str">
        <f t="shared" si="120"/>
        <v>Renovatie SWW</v>
      </c>
      <c r="M2534" t="str">
        <f t="shared" si="121"/>
        <v>Kinderdagverblijf Auricula</v>
      </c>
      <c r="N2534" s="22">
        <f t="shared" si="122"/>
        <v>12</v>
      </c>
    </row>
    <row r="2535" spans="1:14" x14ac:dyDescent="0.3">
      <c r="A2535" s="1">
        <v>4547828716</v>
      </c>
      <c r="B2535" s="62">
        <v>12</v>
      </c>
      <c r="C2535" s="33">
        <v>454250802</v>
      </c>
      <c r="D2535" s="14" t="s">
        <v>3519</v>
      </c>
      <c r="E2535" s="22" t="s">
        <v>3520</v>
      </c>
      <c r="F2535" s="1" t="s">
        <v>3521</v>
      </c>
      <c r="G2535" s="1" t="s">
        <v>148</v>
      </c>
      <c r="H2535" s="20">
        <v>1468</v>
      </c>
      <c r="I2535" s="1" t="s">
        <v>23</v>
      </c>
      <c r="J2535" s="20" t="s">
        <v>3526</v>
      </c>
      <c r="K2535" t="str">
        <f t="shared" si="120"/>
        <v>Renovatie SWW</v>
      </c>
      <c r="M2535" t="str">
        <f t="shared" si="121"/>
        <v>Kinderdagverblijf Auricula</v>
      </c>
      <c r="N2535" s="22">
        <f t="shared" si="122"/>
        <v>12</v>
      </c>
    </row>
    <row r="2536" spans="1:14" x14ac:dyDescent="0.3">
      <c r="A2536" s="1">
        <v>4547828716</v>
      </c>
      <c r="B2536" s="62" t="s">
        <v>20</v>
      </c>
      <c r="C2536" s="33">
        <v>454250802</v>
      </c>
      <c r="D2536" s="14" t="s">
        <v>5774</v>
      </c>
      <c r="E2536" s="22" t="s">
        <v>3520</v>
      </c>
      <c r="F2536" s="1" t="s">
        <v>3521</v>
      </c>
      <c r="G2536" s="1" t="s">
        <v>5258</v>
      </c>
      <c r="H2536" s="20">
        <v>12648.6</v>
      </c>
      <c r="I2536" s="1" t="s">
        <v>23</v>
      </c>
      <c r="J2536" s="14" t="s">
        <v>5775</v>
      </c>
      <c r="K2536" t="str">
        <f t="shared" si="120"/>
        <v>Relighting</v>
      </c>
      <c r="M2536" t="str">
        <f t="shared" si="121"/>
        <v>Kinderdagverblijf Auricula</v>
      </c>
      <c r="N2536" s="22" t="str">
        <f t="shared" si="122"/>
        <v>R1</v>
      </c>
    </row>
    <row r="2537" spans="1:14" x14ac:dyDescent="0.3">
      <c r="A2537" s="1">
        <v>4548807603</v>
      </c>
      <c r="B2537" s="62">
        <v>12</v>
      </c>
      <c r="C2537" s="33">
        <v>454348691</v>
      </c>
      <c r="D2537" s="14" t="s">
        <v>3527</v>
      </c>
      <c r="E2537" s="22" t="s">
        <v>6312</v>
      </c>
      <c r="F2537" s="1" t="s">
        <v>3528</v>
      </c>
      <c r="G2537" s="1" t="s">
        <v>213</v>
      </c>
      <c r="H2537" s="20">
        <v>101400</v>
      </c>
      <c r="I2537" s="1" t="s">
        <v>23</v>
      </c>
      <c r="J2537" s="20" t="s">
        <v>3529</v>
      </c>
      <c r="K2537" t="str">
        <f t="shared" si="120"/>
        <v>Vloerisolatie (op de vloerplaat)</v>
      </c>
      <c r="M2537" t="str">
        <f t="shared" si="121"/>
        <v>Boninvest achteraan</v>
      </c>
      <c r="N2537" s="22">
        <f t="shared" si="122"/>
        <v>12</v>
      </c>
    </row>
    <row r="2538" spans="1:14" x14ac:dyDescent="0.3">
      <c r="A2538" s="1">
        <v>4548807603</v>
      </c>
      <c r="B2538" s="62">
        <v>12</v>
      </c>
      <c r="C2538" s="33">
        <v>454348691</v>
      </c>
      <c r="D2538" s="14" t="s">
        <v>3527</v>
      </c>
      <c r="E2538" s="22" t="s">
        <v>6312</v>
      </c>
      <c r="F2538" s="1" t="s">
        <v>3528</v>
      </c>
      <c r="G2538" s="1" t="s">
        <v>210</v>
      </c>
      <c r="H2538" s="20">
        <v>76439.838000000003</v>
      </c>
      <c r="I2538" s="1" t="s">
        <v>23</v>
      </c>
      <c r="J2538" s="20" t="s">
        <v>3530</v>
      </c>
      <c r="K2538" t="str">
        <f t="shared" si="120"/>
        <v>Stookplaatsrenovatie</v>
      </c>
      <c r="M2538" t="str">
        <f t="shared" si="121"/>
        <v>Boninvest achteraan</v>
      </c>
      <c r="N2538" s="22">
        <f t="shared" si="122"/>
        <v>12</v>
      </c>
    </row>
    <row r="2539" spans="1:14" x14ac:dyDescent="0.3">
      <c r="A2539" s="1">
        <v>4548807603</v>
      </c>
      <c r="B2539" s="62">
        <v>12</v>
      </c>
      <c r="C2539" s="33">
        <v>454348691</v>
      </c>
      <c r="D2539" s="14" t="s">
        <v>3527</v>
      </c>
      <c r="E2539" s="22" t="s">
        <v>6312</v>
      </c>
      <c r="F2539" s="1" t="s">
        <v>3528</v>
      </c>
      <c r="G2539" s="1" t="s">
        <v>269</v>
      </c>
      <c r="H2539" s="20">
        <v>72192</v>
      </c>
      <c r="I2539" s="1" t="s">
        <v>23</v>
      </c>
      <c r="J2539" s="20" t="s">
        <v>3531</v>
      </c>
      <c r="K2539" t="str">
        <f t="shared" si="120"/>
        <v>Schrijnwerkrenovatie Aluminium</v>
      </c>
      <c r="M2539" t="str">
        <f t="shared" si="121"/>
        <v>Boninvest achteraan</v>
      </c>
      <c r="N2539" s="22">
        <f t="shared" si="122"/>
        <v>12</v>
      </c>
    </row>
    <row r="2540" spans="1:14" x14ac:dyDescent="0.3">
      <c r="A2540" s="1">
        <v>4548807603</v>
      </c>
      <c r="B2540" s="62">
        <v>12</v>
      </c>
      <c r="C2540" s="33">
        <v>454348691</v>
      </c>
      <c r="D2540" s="14" t="s">
        <v>3527</v>
      </c>
      <c r="E2540" s="22" t="s">
        <v>6312</v>
      </c>
      <c r="F2540" s="1" t="s">
        <v>3528</v>
      </c>
      <c r="G2540" s="1" t="s">
        <v>265</v>
      </c>
      <c r="H2540" s="20">
        <v>33756</v>
      </c>
      <c r="I2540" s="1" t="s">
        <v>23</v>
      </c>
      <c r="J2540" s="20" t="s">
        <v>3532</v>
      </c>
      <c r="K2540" t="str">
        <f t="shared" si="120"/>
        <v>Dakisolatie hellend dak</v>
      </c>
      <c r="M2540" t="str">
        <f t="shared" si="121"/>
        <v>Boninvest achteraan</v>
      </c>
      <c r="N2540" s="22">
        <f t="shared" si="122"/>
        <v>12</v>
      </c>
    </row>
    <row r="2541" spans="1:14" x14ac:dyDescent="0.3">
      <c r="A2541" s="1">
        <v>4548807603</v>
      </c>
      <c r="B2541" s="62">
        <v>12</v>
      </c>
      <c r="C2541" s="33">
        <v>454348691</v>
      </c>
      <c r="D2541" s="14" t="s">
        <v>3527</v>
      </c>
      <c r="E2541" s="22" t="s">
        <v>6312</v>
      </c>
      <c r="F2541" s="1" t="s">
        <v>3528</v>
      </c>
      <c r="G2541" s="1" t="s">
        <v>193</v>
      </c>
      <c r="H2541" s="20">
        <v>9588</v>
      </c>
      <c r="I2541" s="1" t="s">
        <v>23</v>
      </c>
      <c r="J2541" s="20" t="s">
        <v>3537</v>
      </c>
      <c r="K2541" t="str">
        <f t="shared" si="120"/>
        <v>Schrijnwerkrenovatie Hout</v>
      </c>
      <c r="M2541" t="str">
        <f t="shared" si="121"/>
        <v>Boninvest achteraan</v>
      </c>
      <c r="N2541" s="22">
        <f t="shared" si="122"/>
        <v>12</v>
      </c>
    </row>
    <row r="2542" spans="1:14" x14ac:dyDescent="0.3">
      <c r="A2542" s="1">
        <v>4548807603</v>
      </c>
      <c r="B2542" s="62">
        <v>12</v>
      </c>
      <c r="C2542" s="33">
        <v>454348691</v>
      </c>
      <c r="D2542" s="14" t="s">
        <v>3527</v>
      </c>
      <c r="E2542" s="22" t="s">
        <v>6312</v>
      </c>
      <c r="F2542" s="1" t="s">
        <v>3528</v>
      </c>
      <c r="G2542" s="1" t="s">
        <v>193</v>
      </c>
      <c r="H2542" s="20">
        <v>8466</v>
      </c>
      <c r="I2542" s="1" t="s">
        <v>23</v>
      </c>
      <c r="J2542" s="20" t="s">
        <v>3538</v>
      </c>
      <c r="K2542" t="str">
        <f t="shared" si="120"/>
        <v>Schrijnwerkrenovatie Hout</v>
      </c>
      <c r="M2542" t="str">
        <f t="shared" si="121"/>
        <v>Boninvest achteraan</v>
      </c>
      <c r="N2542" s="22">
        <f t="shared" si="122"/>
        <v>12</v>
      </c>
    </row>
    <row r="2543" spans="1:14" x14ac:dyDescent="0.3">
      <c r="A2543" s="1">
        <v>4548807603</v>
      </c>
      <c r="B2543" s="62">
        <v>12</v>
      </c>
      <c r="C2543" s="33">
        <v>454348691</v>
      </c>
      <c r="D2543" s="14" t="s">
        <v>3527</v>
      </c>
      <c r="E2543" s="22" t="s">
        <v>6312</v>
      </c>
      <c r="F2543" s="1" t="s">
        <v>3528</v>
      </c>
      <c r="G2543" s="1" t="s">
        <v>269</v>
      </c>
      <c r="H2543" s="20">
        <v>2820</v>
      </c>
      <c r="I2543" s="1" t="s">
        <v>23</v>
      </c>
      <c r="J2543" s="20" t="s">
        <v>3541</v>
      </c>
      <c r="K2543" t="str">
        <f t="shared" si="120"/>
        <v>Schrijnwerkrenovatie Aluminium</v>
      </c>
      <c r="M2543" t="str">
        <f t="shared" si="121"/>
        <v>Boninvest achteraan</v>
      </c>
      <c r="N2543" s="22">
        <f t="shared" si="122"/>
        <v>12</v>
      </c>
    </row>
    <row r="2544" spans="1:14" x14ac:dyDescent="0.3">
      <c r="A2544" s="1">
        <v>4548807603</v>
      </c>
      <c r="B2544" s="62">
        <v>12</v>
      </c>
      <c r="C2544" s="33">
        <v>454348691</v>
      </c>
      <c r="D2544" s="14" t="s">
        <v>3527</v>
      </c>
      <c r="E2544" s="22" t="s">
        <v>6312</v>
      </c>
      <c r="F2544" s="1" t="s">
        <v>3528</v>
      </c>
      <c r="G2544" s="1" t="s">
        <v>212</v>
      </c>
      <c r="H2544" s="20">
        <v>2820</v>
      </c>
      <c r="I2544" s="1" t="s">
        <v>23</v>
      </c>
      <c r="J2544" s="20" t="s">
        <v>3542</v>
      </c>
      <c r="K2544" t="str">
        <f t="shared" si="120"/>
        <v>Schrijnwerkrenovatie PVC</v>
      </c>
      <c r="M2544" t="str">
        <f t="shared" si="121"/>
        <v>Boninvest achteraan</v>
      </c>
      <c r="N2544" s="22">
        <f t="shared" si="122"/>
        <v>12</v>
      </c>
    </row>
    <row r="2545" spans="1:14" x14ac:dyDescent="0.3">
      <c r="A2545" s="1">
        <v>4548807603</v>
      </c>
      <c r="B2545" s="62">
        <v>12</v>
      </c>
      <c r="C2545" s="33">
        <v>454348691</v>
      </c>
      <c r="D2545" s="14" t="s">
        <v>3527</v>
      </c>
      <c r="E2545" s="22" t="s">
        <v>6312</v>
      </c>
      <c r="F2545" s="1" t="s">
        <v>3528</v>
      </c>
      <c r="G2545" s="1" t="s">
        <v>269</v>
      </c>
      <c r="H2545" s="20">
        <v>1284</v>
      </c>
      <c r="I2545" s="1" t="s">
        <v>23</v>
      </c>
      <c r="J2545" s="20" t="s">
        <v>3544</v>
      </c>
      <c r="K2545" t="str">
        <f t="shared" si="120"/>
        <v>Schrijnwerkrenovatie Aluminium</v>
      </c>
      <c r="M2545" t="str">
        <f t="shared" si="121"/>
        <v>Boninvest achteraan</v>
      </c>
      <c r="N2545" s="22">
        <f t="shared" si="122"/>
        <v>12</v>
      </c>
    </row>
    <row r="2546" spans="1:14" x14ac:dyDescent="0.3">
      <c r="A2546" s="1">
        <v>4548807603</v>
      </c>
      <c r="B2546" s="62">
        <v>12</v>
      </c>
      <c r="C2546" s="33">
        <v>454348691</v>
      </c>
      <c r="D2546" s="14" t="s">
        <v>3527</v>
      </c>
      <c r="E2546" s="22" t="s">
        <v>6312</v>
      </c>
      <c r="F2546" s="1" t="s">
        <v>3528</v>
      </c>
      <c r="G2546" s="1" t="s">
        <v>193</v>
      </c>
      <c r="H2546" s="20">
        <v>1128</v>
      </c>
      <c r="I2546" s="1" t="s">
        <v>23</v>
      </c>
      <c r="J2546" s="20" t="s">
        <v>3545</v>
      </c>
      <c r="K2546" t="str">
        <f t="shared" si="120"/>
        <v>Schrijnwerkrenovatie Hout</v>
      </c>
      <c r="M2546" t="str">
        <f t="shared" si="121"/>
        <v>Boninvest achteraan</v>
      </c>
      <c r="N2546" s="22">
        <f t="shared" si="122"/>
        <v>12</v>
      </c>
    </row>
    <row r="2547" spans="1:14" x14ac:dyDescent="0.3">
      <c r="A2547" s="1">
        <v>4548807603</v>
      </c>
      <c r="B2547" s="62">
        <v>12</v>
      </c>
      <c r="C2547" s="33">
        <v>454348691</v>
      </c>
      <c r="D2547" s="14" t="s">
        <v>3533</v>
      </c>
      <c r="E2547" s="22" t="s">
        <v>6312</v>
      </c>
      <c r="F2547" s="1" t="s">
        <v>3534</v>
      </c>
      <c r="G2547" s="1" t="s">
        <v>213</v>
      </c>
      <c r="H2547" s="20">
        <v>30810</v>
      </c>
      <c r="I2547" s="1" t="s">
        <v>23</v>
      </c>
      <c r="J2547" s="20" t="s">
        <v>3535</v>
      </c>
      <c r="K2547" t="str">
        <f t="shared" si="120"/>
        <v>Vloerisolatie (op de vloerplaat)</v>
      </c>
      <c r="M2547" t="str">
        <f t="shared" si="121"/>
        <v>Willemijnendreef</v>
      </c>
      <c r="N2547" s="22">
        <f t="shared" si="122"/>
        <v>12</v>
      </c>
    </row>
    <row r="2548" spans="1:14" x14ac:dyDescent="0.3">
      <c r="A2548" s="1">
        <v>4548807603</v>
      </c>
      <c r="B2548" s="62">
        <v>12</v>
      </c>
      <c r="C2548" s="33">
        <v>454348691</v>
      </c>
      <c r="D2548" s="14" t="s">
        <v>3533</v>
      </c>
      <c r="E2548" s="22" t="s">
        <v>6312</v>
      </c>
      <c r="F2548" s="1" t="s">
        <v>3534</v>
      </c>
      <c r="G2548" s="1" t="s">
        <v>210</v>
      </c>
      <c r="H2548" s="20">
        <v>21250</v>
      </c>
      <c r="I2548" s="1" t="s">
        <v>23</v>
      </c>
      <c r="J2548" s="20" t="s">
        <v>3536</v>
      </c>
      <c r="K2548" t="str">
        <f t="shared" si="120"/>
        <v>Stookplaatsrenovatie</v>
      </c>
      <c r="M2548" t="str">
        <f t="shared" si="121"/>
        <v>Willemijnendreef</v>
      </c>
      <c r="N2548" s="22">
        <f t="shared" si="122"/>
        <v>12</v>
      </c>
    </row>
    <row r="2549" spans="1:14" x14ac:dyDescent="0.3">
      <c r="A2549" s="1">
        <v>4548807603</v>
      </c>
      <c r="B2549" s="62">
        <v>12</v>
      </c>
      <c r="C2549" s="33">
        <v>454348691</v>
      </c>
      <c r="D2549" s="14" t="s">
        <v>3533</v>
      </c>
      <c r="E2549" s="22" t="s">
        <v>6312</v>
      </c>
      <c r="F2549" s="1" t="s">
        <v>3534</v>
      </c>
      <c r="G2549" s="1" t="s">
        <v>193</v>
      </c>
      <c r="H2549" s="20">
        <v>6000</v>
      </c>
      <c r="I2549" s="1" t="s">
        <v>23</v>
      </c>
      <c r="J2549" s="20" t="s">
        <v>3539</v>
      </c>
      <c r="K2549" t="str">
        <f t="shared" si="120"/>
        <v>Schrijnwerkrenovatie Hout</v>
      </c>
      <c r="M2549" t="str">
        <f t="shared" si="121"/>
        <v>Willemijnendreef</v>
      </c>
      <c r="N2549" s="22">
        <f t="shared" si="122"/>
        <v>12</v>
      </c>
    </row>
    <row r="2550" spans="1:14" x14ac:dyDescent="0.3">
      <c r="A2550" s="1">
        <v>4548807603</v>
      </c>
      <c r="B2550" s="62">
        <v>12</v>
      </c>
      <c r="C2550" s="33">
        <v>454348691</v>
      </c>
      <c r="D2550" s="14" t="s">
        <v>3533</v>
      </c>
      <c r="E2550" s="22" t="s">
        <v>6312</v>
      </c>
      <c r="F2550" s="1" t="s">
        <v>3534</v>
      </c>
      <c r="G2550" s="1" t="s">
        <v>265</v>
      </c>
      <c r="H2550" s="20">
        <v>5130</v>
      </c>
      <c r="I2550" s="1" t="s">
        <v>23</v>
      </c>
      <c r="J2550" s="20" t="s">
        <v>3540</v>
      </c>
      <c r="K2550" t="str">
        <f t="shared" si="120"/>
        <v>Dakisolatie hellend dak</v>
      </c>
      <c r="M2550" t="str">
        <f t="shared" si="121"/>
        <v>Willemijnendreef</v>
      </c>
      <c r="N2550" s="22">
        <f t="shared" si="122"/>
        <v>12</v>
      </c>
    </row>
    <row r="2551" spans="1:14" x14ac:dyDescent="0.3">
      <c r="A2551" s="1">
        <v>4548807603</v>
      </c>
      <c r="B2551" s="62">
        <v>12</v>
      </c>
      <c r="C2551" s="33">
        <v>454348691</v>
      </c>
      <c r="D2551" s="14" t="s">
        <v>3533</v>
      </c>
      <c r="E2551" s="22" t="s">
        <v>6312</v>
      </c>
      <c r="F2551" s="1" t="s">
        <v>3534</v>
      </c>
      <c r="G2551" s="1" t="s">
        <v>193</v>
      </c>
      <c r="H2551" s="20">
        <v>1344</v>
      </c>
      <c r="I2551" s="1" t="s">
        <v>23</v>
      </c>
      <c r="J2551" s="20" t="s">
        <v>3543</v>
      </c>
      <c r="K2551" t="str">
        <f t="shared" si="120"/>
        <v>Schrijnwerkrenovatie Hout</v>
      </c>
      <c r="M2551" t="str">
        <f t="shared" si="121"/>
        <v>Willemijnendreef</v>
      </c>
      <c r="N2551" s="22">
        <f t="shared" si="122"/>
        <v>12</v>
      </c>
    </row>
    <row r="2552" spans="1:14" x14ac:dyDescent="0.3">
      <c r="A2552" s="1">
        <v>4548807603</v>
      </c>
      <c r="B2552" s="62">
        <v>12</v>
      </c>
      <c r="C2552" s="33">
        <v>454348691</v>
      </c>
      <c r="D2552" s="21" t="s">
        <v>3533</v>
      </c>
      <c r="E2552" s="22" t="s">
        <v>6312</v>
      </c>
      <c r="F2552" s="1" t="s">
        <v>3534</v>
      </c>
      <c r="G2552" s="1" t="s">
        <v>193</v>
      </c>
      <c r="H2552" s="45">
        <v>1104</v>
      </c>
      <c r="I2552" s="1" t="s">
        <v>23</v>
      </c>
      <c r="J2552" s="14" t="s">
        <v>3546</v>
      </c>
      <c r="K2552" t="str">
        <f t="shared" si="120"/>
        <v>Schrijnwerkrenovatie Hout</v>
      </c>
      <c r="M2552" t="str">
        <f t="shared" si="121"/>
        <v>Willemijnendreef</v>
      </c>
      <c r="N2552" s="22">
        <f t="shared" si="122"/>
        <v>12</v>
      </c>
    </row>
    <row r="2553" spans="1:14" x14ac:dyDescent="0.3">
      <c r="A2553" s="1">
        <v>4548940255</v>
      </c>
      <c r="B2553" s="62">
        <v>1</v>
      </c>
      <c r="C2553" s="33">
        <v>454361955</v>
      </c>
      <c r="D2553" s="14" t="s">
        <v>3547</v>
      </c>
      <c r="E2553" s="22" t="s">
        <v>3548</v>
      </c>
      <c r="F2553" s="1" t="s">
        <v>3549</v>
      </c>
      <c r="G2553" s="1" t="s">
        <v>210</v>
      </c>
      <c r="H2553" s="20">
        <v>9000</v>
      </c>
      <c r="I2553" s="1" t="s">
        <v>23</v>
      </c>
      <c r="J2553" s="14" t="s">
        <v>3550</v>
      </c>
      <c r="K2553" t="str">
        <f t="shared" si="120"/>
        <v>Stookplaatsrenovatie</v>
      </c>
      <c r="M2553" t="str">
        <f t="shared" si="121"/>
        <v>Dienstencentrum - Ado</v>
      </c>
      <c r="N2553" s="22">
        <f t="shared" si="122"/>
        <v>1</v>
      </c>
    </row>
    <row r="2554" spans="1:14" x14ac:dyDescent="0.3">
      <c r="A2554" s="1">
        <v>4561689816</v>
      </c>
      <c r="B2554" s="62">
        <v>8</v>
      </c>
      <c r="C2554" s="33">
        <v>455636912</v>
      </c>
      <c r="D2554" s="14" t="s">
        <v>3551</v>
      </c>
      <c r="E2554" s="22" t="s">
        <v>3552</v>
      </c>
      <c r="F2554" s="1" t="s">
        <v>3553</v>
      </c>
      <c r="G2554" s="1" t="s">
        <v>210</v>
      </c>
      <c r="H2554" s="20">
        <v>21000</v>
      </c>
      <c r="I2554" s="1" t="s">
        <v>23</v>
      </c>
      <c r="J2554" s="20" t="s">
        <v>3554</v>
      </c>
      <c r="K2554" t="str">
        <f t="shared" si="120"/>
        <v>Stookplaatsrenovatie</v>
      </c>
      <c r="M2554" t="str">
        <f t="shared" si="121"/>
        <v>KDV De Elfjes</v>
      </c>
      <c r="N2554" s="22">
        <f t="shared" si="122"/>
        <v>8</v>
      </c>
    </row>
    <row r="2555" spans="1:14" x14ac:dyDescent="0.3">
      <c r="A2555" s="1">
        <v>4592712366</v>
      </c>
      <c r="B2555" s="62">
        <v>12</v>
      </c>
      <c r="C2555" s="33">
        <v>459245312</v>
      </c>
      <c r="D2555" s="14" t="s">
        <v>3555</v>
      </c>
      <c r="E2555" s="22" t="s">
        <v>3556</v>
      </c>
      <c r="F2555" s="1" t="s">
        <v>3557</v>
      </c>
      <c r="G2555" s="1" t="s">
        <v>190</v>
      </c>
      <c r="H2555" s="20">
        <v>153000</v>
      </c>
      <c r="I2555" s="1" t="s">
        <v>23</v>
      </c>
      <c r="J2555" s="20" t="s">
        <v>3558</v>
      </c>
      <c r="K2555" t="str">
        <f t="shared" ref="K2555:K2618" si="123">G2555</f>
        <v>Warmtepompen en koeling</v>
      </c>
      <c r="M2555" t="str">
        <f t="shared" ref="M2555:M2618" si="124">F2555</f>
        <v>Wintershove</v>
      </c>
      <c r="N2555" s="22">
        <f t="shared" ref="N2555:N2618" si="125">B2555</f>
        <v>12</v>
      </c>
    </row>
    <row r="2556" spans="1:14" x14ac:dyDescent="0.3">
      <c r="A2556" s="1">
        <v>4592712366</v>
      </c>
      <c r="B2556" s="65">
        <v>12</v>
      </c>
      <c r="C2556" s="33">
        <v>459245312</v>
      </c>
      <c r="D2556" s="28" t="s">
        <v>3555</v>
      </c>
      <c r="E2556" s="22" t="s">
        <v>3556</v>
      </c>
      <c r="F2556" s="39" t="s">
        <v>3557</v>
      </c>
      <c r="G2556" s="39" t="s">
        <v>190</v>
      </c>
      <c r="H2556" s="52">
        <v>34800</v>
      </c>
      <c r="I2556" s="1" t="s">
        <v>23</v>
      </c>
      <c r="J2556" s="28" t="s">
        <v>3559</v>
      </c>
      <c r="K2556" t="str">
        <f t="shared" si="123"/>
        <v>Warmtepompen en koeling</v>
      </c>
      <c r="M2556" t="str">
        <f t="shared" si="124"/>
        <v>Wintershove</v>
      </c>
      <c r="N2556" s="22">
        <f t="shared" si="125"/>
        <v>12</v>
      </c>
    </row>
    <row r="2557" spans="1:14" x14ac:dyDescent="0.3">
      <c r="A2557" s="1">
        <v>4592712366</v>
      </c>
      <c r="B2557" s="62" t="s">
        <v>20</v>
      </c>
      <c r="C2557" s="33">
        <v>459245312</v>
      </c>
      <c r="D2557" s="14" t="s">
        <v>5776</v>
      </c>
      <c r="E2557" s="22" t="s">
        <v>3556</v>
      </c>
      <c r="F2557" s="1" t="s">
        <v>3557</v>
      </c>
      <c r="G2557" s="1" t="s">
        <v>5258</v>
      </c>
      <c r="H2557" s="20">
        <v>52272</v>
      </c>
      <c r="I2557" s="1" t="s">
        <v>23</v>
      </c>
      <c r="J2557" s="14" t="s">
        <v>5777</v>
      </c>
      <c r="K2557" t="str">
        <f t="shared" si="123"/>
        <v>Relighting</v>
      </c>
      <c r="M2557" t="str">
        <f t="shared" si="124"/>
        <v>Wintershove</v>
      </c>
      <c r="N2557" s="22" t="str">
        <f t="shared" si="125"/>
        <v>R1</v>
      </c>
    </row>
    <row r="2558" spans="1:14" x14ac:dyDescent="0.3">
      <c r="A2558" s="1">
        <v>4597980681</v>
      </c>
      <c r="B2558" s="62">
        <v>3</v>
      </c>
      <c r="C2558" s="33">
        <v>459265997</v>
      </c>
      <c r="D2558" s="14" t="s">
        <v>3565</v>
      </c>
      <c r="E2558" s="22" t="s">
        <v>6313</v>
      </c>
      <c r="F2558" s="1" t="s">
        <v>3561</v>
      </c>
      <c r="G2558" s="1" t="s">
        <v>376</v>
      </c>
      <c r="H2558" s="45">
        <v>232800</v>
      </c>
      <c r="I2558" s="1" t="s">
        <v>23</v>
      </c>
      <c r="J2558" s="14" t="s">
        <v>3566</v>
      </c>
      <c r="K2558" t="str">
        <f t="shared" si="123"/>
        <v>Overige opwekking</v>
      </c>
      <c r="M2558" t="str">
        <f t="shared" si="124"/>
        <v>Campus Sint-Lucas</v>
      </c>
      <c r="N2558" s="22">
        <f t="shared" si="125"/>
        <v>3</v>
      </c>
    </row>
    <row r="2559" spans="1:14" x14ac:dyDescent="0.3">
      <c r="A2559" s="1">
        <v>4597980681</v>
      </c>
      <c r="B2559" s="62">
        <v>3</v>
      </c>
      <c r="C2559" s="33">
        <v>459265997</v>
      </c>
      <c r="D2559" s="14" t="s">
        <v>3565</v>
      </c>
      <c r="E2559" s="22" t="s">
        <v>6313</v>
      </c>
      <c r="F2559" s="1" t="s">
        <v>3561</v>
      </c>
      <c r="G2559" s="1" t="s">
        <v>129</v>
      </c>
      <c r="H2559" s="45">
        <v>92862</v>
      </c>
      <c r="I2559" s="1" t="s">
        <v>23</v>
      </c>
      <c r="J2559" s="14" t="s">
        <v>3567</v>
      </c>
      <c r="K2559" t="str">
        <f t="shared" si="123"/>
        <v>Renovatie beglazing</v>
      </c>
      <c r="M2559" t="str">
        <f t="shared" si="124"/>
        <v>Campus Sint-Lucas</v>
      </c>
      <c r="N2559" s="22">
        <f t="shared" si="125"/>
        <v>3</v>
      </c>
    </row>
    <row r="2560" spans="1:14" x14ac:dyDescent="0.3">
      <c r="A2560" s="1">
        <v>4597980681</v>
      </c>
      <c r="B2560" s="62">
        <v>3</v>
      </c>
      <c r="C2560" s="33">
        <v>459265997</v>
      </c>
      <c r="D2560" s="14" t="s">
        <v>3565</v>
      </c>
      <c r="E2560" s="22" t="s">
        <v>6313</v>
      </c>
      <c r="F2560" s="1" t="s">
        <v>3561</v>
      </c>
      <c r="G2560" s="1" t="s">
        <v>242</v>
      </c>
      <c r="H2560" s="20">
        <v>12247</v>
      </c>
      <c r="I2560" s="1" t="s">
        <v>23</v>
      </c>
      <c r="J2560" s="14" t="s">
        <v>3568</v>
      </c>
      <c r="K2560" t="str">
        <f t="shared" si="123"/>
        <v>Regeltechnisch</v>
      </c>
      <c r="M2560" t="str">
        <f t="shared" si="124"/>
        <v>Campus Sint-Lucas</v>
      </c>
      <c r="N2560" s="22">
        <f t="shared" si="125"/>
        <v>3</v>
      </c>
    </row>
    <row r="2561" spans="1:14" x14ac:dyDescent="0.3">
      <c r="A2561" s="1">
        <v>4597980681</v>
      </c>
      <c r="B2561" s="62">
        <v>4</v>
      </c>
      <c r="C2561" s="33">
        <v>459265997</v>
      </c>
      <c r="D2561" s="14" t="s">
        <v>3560</v>
      </c>
      <c r="E2561" s="22" t="s">
        <v>6313</v>
      </c>
      <c r="F2561" s="1" t="s">
        <v>3561</v>
      </c>
      <c r="G2561" s="1" t="s">
        <v>62</v>
      </c>
      <c r="H2561" s="45">
        <v>12091</v>
      </c>
      <c r="I2561" s="1" t="s">
        <v>23</v>
      </c>
      <c r="J2561" s="14" t="s">
        <v>3562</v>
      </c>
      <c r="K2561" t="str">
        <f t="shared" si="123"/>
        <v>Muurisolatie</v>
      </c>
      <c r="M2561" t="str">
        <f t="shared" si="124"/>
        <v>Campus Sint-Lucas</v>
      </c>
      <c r="N2561" s="22">
        <f t="shared" si="125"/>
        <v>4</v>
      </c>
    </row>
    <row r="2562" spans="1:14" x14ac:dyDescent="0.3">
      <c r="A2562" s="1">
        <v>4597980681</v>
      </c>
      <c r="B2562" s="62">
        <v>5</v>
      </c>
      <c r="C2562" s="33">
        <v>459265997</v>
      </c>
      <c r="D2562" s="14" t="s">
        <v>3563</v>
      </c>
      <c r="E2562" s="22" t="s">
        <v>6313</v>
      </c>
      <c r="F2562" s="1" t="s">
        <v>3561</v>
      </c>
      <c r="G2562" s="1" t="s">
        <v>195</v>
      </c>
      <c r="H2562" s="20">
        <v>57451</v>
      </c>
      <c r="I2562" s="1" t="s">
        <v>23</v>
      </c>
      <c r="J2562" s="14" t="s">
        <v>3564</v>
      </c>
      <c r="K2562" t="str">
        <f t="shared" si="123"/>
        <v>Dakisolatie</v>
      </c>
      <c r="M2562" t="str">
        <f t="shared" si="124"/>
        <v>Campus Sint-Lucas</v>
      </c>
      <c r="N2562" s="22">
        <f t="shared" si="125"/>
        <v>5</v>
      </c>
    </row>
    <row r="2563" spans="1:14" x14ac:dyDescent="0.3">
      <c r="A2563" s="1">
        <v>4597980681</v>
      </c>
      <c r="B2563" s="62" t="s">
        <v>1271</v>
      </c>
      <c r="C2563" s="33">
        <v>459265997</v>
      </c>
      <c r="D2563" s="14" t="s">
        <v>3560</v>
      </c>
      <c r="E2563" s="22" t="s">
        <v>6313</v>
      </c>
      <c r="F2563" s="1" t="s">
        <v>3561</v>
      </c>
      <c r="G2563" s="1" t="s">
        <v>62</v>
      </c>
      <c r="H2563" s="20">
        <v>92549</v>
      </c>
      <c r="I2563" s="1" t="s">
        <v>23</v>
      </c>
      <c r="J2563" s="14" t="s">
        <v>3562</v>
      </c>
      <c r="K2563" t="str">
        <f t="shared" si="123"/>
        <v>Muurisolatie</v>
      </c>
      <c r="M2563" t="str">
        <f t="shared" si="124"/>
        <v>Campus Sint-Lucas</v>
      </c>
      <c r="N2563" s="22" t="str">
        <f t="shared" si="125"/>
        <v>4bis</v>
      </c>
    </row>
    <row r="2564" spans="1:14" x14ac:dyDescent="0.3">
      <c r="A2564" s="1">
        <v>4603008855</v>
      </c>
      <c r="B2564" s="62">
        <v>5</v>
      </c>
      <c r="C2564" s="33">
        <v>459768815</v>
      </c>
      <c r="D2564" s="14" t="s">
        <v>3570</v>
      </c>
      <c r="E2564" s="22" t="s">
        <v>6314</v>
      </c>
      <c r="F2564" s="1" t="s">
        <v>471</v>
      </c>
      <c r="G2564" s="1" t="s">
        <v>329</v>
      </c>
      <c r="H2564" s="20">
        <v>307363.20000000001</v>
      </c>
      <c r="I2564" s="1" t="s">
        <v>23</v>
      </c>
      <c r="J2564" s="14" t="s">
        <v>3571</v>
      </c>
      <c r="K2564" t="str">
        <f t="shared" si="123"/>
        <v>Relighting/relamping</v>
      </c>
      <c r="M2564" t="str">
        <f t="shared" si="124"/>
        <v>Campus Antwerpen</v>
      </c>
      <c r="N2564" s="22">
        <f t="shared" si="125"/>
        <v>5</v>
      </c>
    </row>
    <row r="2565" spans="1:14" x14ac:dyDescent="0.3">
      <c r="A2565" s="1">
        <v>4603008855</v>
      </c>
      <c r="B2565" s="62">
        <v>5</v>
      </c>
      <c r="C2565" s="33">
        <v>459768815</v>
      </c>
      <c r="D2565" s="14" t="s">
        <v>470</v>
      </c>
      <c r="E2565" s="22" t="s">
        <v>6314</v>
      </c>
      <c r="F2565" s="1" t="s">
        <v>471</v>
      </c>
      <c r="G2565" s="1" t="s">
        <v>427</v>
      </c>
      <c r="H2565" s="20">
        <v>60185.4</v>
      </c>
      <c r="I2565" s="1" t="s">
        <v>23</v>
      </c>
      <c r="J2565" s="14" t="s">
        <v>3572</v>
      </c>
      <c r="K2565" t="str">
        <f t="shared" si="123"/>
        <v>Renovatie ventilatie</v>
      </c>
      <c r="M2565" t="str">
        <f t="shared" si="124"/>
        <v>Campus Antwerpen</v>
      </c>
      <c r="N2565" s="22">
        <f t="shared" si="125"/>
        <v>5</v>
      </c>
    </row>
    <row r="2566" spans="1:14" x14ac:dyDescent="0.3">
      <c r="A2566" s="1">
        <v>4603008855</v>
      </c>
      <c r="B2566" s="62">
        <v>5</v>
      </c>
      <c r="C2566" s="33">
        <v>459768815</v>
      </c>
      <c r="D2566" s="14" t="s">
        <v>470</v>
      </c>
      <c r="E2566" s="22" t="s">
        <v>6314</v>
      </c>
      <c r="F2566" s="1" t="s">
        <v>471</v>
      </c>
      <c r="G2566" s="1" t="s">
        <v>320</v>
      </c>
      <c r="H2566" s="20">
        <v>26006</v>
      </c>
      <c r="I2566" s="1" t="s">
        <v>23</v>
      </c>
      <c r="J2566" s="14" t="s">
        <v>3573</v>
      </c>
      <c r="K2566" t="str">
        <f t="shared" si="123"/>
        <v>Regeltechn. ventilatie</v>
      </c>
      <c r="M2566" t="str">
        <f t="shared" si="124"/>
        <v>Campus Antwerpen</v>
      </c>
      <c r="N2566" s="22">
        <f t="shared" si="125"/>
        <v>5</v>
      </c>
    </row>
    <row r="2567" spans="1:14" x14ac:dyDescent="0.3">
      <c r="A2567" s="1">
        <v>4603008855</v>
      </c>
      <c r="B2567" s="62">
        <v>5</v>
      </c>
      <c r="C2567" s="33">
        <v>459768815</v>
      </c>
      <c r="D2567" s="14" t="s">
        <v>470</v>
      </c>
      <c r="E2567" s="22" t="s">
        <v>6314</v>
      </c>
      <c r="F2567" s="1" t="s">
        <v>471</v>
      </c>
      <c r="G2567" s="1" t="s">
        <v>427</v>
      </c>
      <c r="H2567" s="20">
        <v>24711</v>
      </c>
      <c r="I2567" s="1" t="s">
        <v>23</v>
      </c>
      <c r="J2567" s="14" t="s">
        <v>3574</v>
      </c>
      <c r="K2567" t="str">
        <f t="shared" si="123"/>
        <v>Renovatie ventilatie</v>
      </c>
      <c r="M2567" t="str">
        <f t="shared" si="124"/>
        <v>Campus Antwerpen</v>
      </c>
      <c r="N2567" s="22">
        <f t="shared" si="125"/>
        <v>5</v>
      </c>
    </row>
    <row r="2568" spans="1:14" x14ac:dyDescent="0.3">
      <c r="A2568" s="1">
        <v>4603008855</v>
      </c>
      <c r="B2568" s="62">
        <v>5</v>
      </c>
      <c r="C2568" s="33">
        <v>459768815</v>
      </c>
      <c r="D2568" s="14" t="s">
        <v>470</v>
      </c>
      <c r="E2568" s="22" t="s">
        <v>6314</v>
      </c>
      <c r="F2568" s="1" t="s">
        <v>471</v>
      </c>
      <c r="G2568" s="1" t="s">
        <v>88</v>
      </c>
      <c r="H2568" s="20">
        <v>16767.599999999999</v>
      </c>
      <c r="I2568" s="1" t="s">
        <v>23</v>
      </c>
      <c r="J2568" s="14" t="s">
        <v>3575</v>
      </c>
      <c r="K2568" t="str">
        <f t="shared" si="123"/>
        <v>Vervangen pompen</v>
      </c>
      <c r="M2568" t="str">
        <f t="shared" si="124"/>
        <v>Campus Antwerpen</v>
      </c>
      <c r="N2568" s="22">
        <f t="shared" si="125"/>
        <v>5</v>
      </c>
    </row>
    <row r="2569" spans="1:14" x14ac:dyDescent="0.3">
      <c r="A2569" s="1">
        <v>4603008855</v>
      </c>
      <c r="B2569" s="62">
        <v>5</v>
      </c>
      <c r="C2569" s="33">
        <v>459768815</v>
      </c>
      <c r="D2569" s="14" t="s">
        <v>470</v>
      </c>
      <c r="E2569" s="22" t="s">
        <v>6314</v>
      </c>
      <c r="F2569" s="1" t="s">
        <v>471</v>
      </c>
      <c r="G2569" s="1" t="s">
        <v>42</v>
      </c>
      <c r="H2569" s="20">
        <v>1869.6</v>
      </c>
      <c r="I2569" s="1" t="s">
        <v>23</v>
      </c>
      <c r="J2569" s="14" t="s">
        <v>3576</v>
      </c>
      <c r="K2569" t="str">
        <f t="shared" si="123"/>
        <v>Isoleren pompen/kranen/hydraulica</v>
      </c>
      <c r="M2569" t="str">
        <f t="shared" si="124"/>
        <v>Campus Antwerpen</v>
      </c>
      <c r="N2569" s="22">
        <f t="shared" si="125"/>
        <v>5</v>
      </c>
    </row>
    <row r="2570" spans="1:14" x14ac:dyDescent="0.3">
      <c r="A2570" s="1">
        <v>4603008855</v>
      </c>
      <c r="B2570" s="62">
        <v>5</v>
      </c>
      <c r="C2570" s="33">
        <v>459768815</v>
      </c>
      <c r="D2570" s="14" t="s">
        <v>470</v>
      </c>
      <c r="E2570" s="22" t="s">
        <v>6314</v>
      </c>
      <c r="F2570" s="1" t="s">
        <v>471</v>
      </c>
      <c r="G2570" s="1" t="s">
        <v>77</v>
      </c>
      <c r="H2570" s="20">
        <v>1743</v>
      </c>
      <c r="I2570" s="1" t="s">
        <v>23</v>
      </c>
      <c r="J2570" s="14" t="s">
        <v>3577</v>
      </c>
      <c r="K2570" t="str">
        <f t="shared" si="123"/>
        <v>Isoleren leidingen</v>
      </c>
      <c r="M2570" t="str">
        <f t="shared" si="124"/>
        <v>Campus Antwerpen</v>
      </c>
      <c r="N2570" s="22">
        <f t="shared" si="125"/>
        <v>5</v>
      </c>
    </row>
    <row r="2571" spans="1:14" x14ac:dyDescent="0.3">
      <c r="A2571" s="1">
        <v>4603008855</v>
      </c>
      <c r="B2571" s="62" t="s">
        <v>324</v>
      </c>
      <c r="C2571" s="33">
        <v>459768815</v>
      </c>
      <c r="D2571" s="14" t="s">
        <v>470</v>
      </c>
      <c r="E2571" s="22" t="s">
        <v>6314</v>
      </c>
      <c r="F2571" s="1" t="s">
        <v>471</v>
      </c>
      <c r="G2571" s="1" t="s">
        <v>427</v>
      </c>
      <c r="H2571" s="20">
        <v>61354.2</v>
      </c>
      <c r="I2571" s="1" t="s">
        <v>23</v>
      </c>
      <c r="J2571" s="14" t="s">
        <v>3569</v>
      </c>
      <c r="K2571" t="str">
        <f t="shared" si="123"/>
        <v>Renovatie ventilatie</v>
      </c>
      <c r="M2571" t="str">
        <f t="shared" si="124"/>
        <v>Campus Antwerpen</v>
      </c>
      <c r="N2571" s="22" t="str">
        <f t="shared" si="125"/>
        <v>6c</v>
      </c>
    </row>
    <row r="2572" spans="1:14" x14ac:dyDescent="0.3">
      <c r="A2572" s="1">
        <v>4619461957</v>
      </c>
      <c r="B2572" s="62">
        <v>7</v>
      </c>
      <c r="C2572" s="33">
        <v>461401779</v>
      </c>
      <c r="D2572" s="14" t="s">
        <v>3578</v>
      </c>
      <c r="E2572" s="22" t="s">
        <v>3579</v>
      </c>
      <c r="F2572" s="1" t="s">
        <v>3580</v>
      </c>
      <c r="G2572" s="1" t="s">
        <v>265</v>
      </c>
      <c r="H2572" s="20">
        <v>12000</v>
      </c>
      <c r="I2572" s="1" t="s">
        <v>23</v>
      </c>
      <c r="J2572" s="14" t="s">
        <v>3581</v>
      </c>
      <c r="K2572" t="str">
        <f t="shared" si="123"/>
        <v>Dakisolatie hellend dak</v>
      </c>
      <c r="M2572" t="str">
        <f t="shared" si="124"/>
        <v>emielendoortje</v>
      </c>
      <c r="N2572" s="22">
        <f t="shared" si="125"/>
        <v>7</v>
      </c>
    </row>
    <row r="2573" spans="1:14" x14ac:dyDescent="0.3">
      <c r="A2573" s="1">
        <v>4619461957</v>
      </c>
      <c r="B2573" s="62">
        <v>7</v>
      </c>
      <c r="C2573" s="33">
        <v>461401779</v>
      </c>
      <c r="D2573" s="14" t="s">
        <v>3578</v>
      </c>
      <c r="E2573" s="22" t="s">
        <v>3579</v>
      </c>
      <c r="F2573" s="1" t="s">
        <v>3580</v>
      </c>
      <c r="G2573" s="1" t="s">
        <v>49</v>
      </c>
      <c r="H2573" s="20">
        <v>6600</v>
      </c>
      <c r="I2573" s="1" t="s">
        <v>23</v>
      </c>
      <c r="J2573" s="14" t="s">
        <v>3582</v>
      </c>
      <c r="K2573" t="str">
        <f t="shared" si="123"/>
        <v>Spouwmuur</v>
      </c>
      <c r="M2573" t="str">
        <f t="shared" si="124"/>
        <v>emielendoortje</v>
      </c>
      <c r="N2573" s="22">
        <f t="shared" si="125"/>
        <v>7</v>
      </c>
    </row>
    <row r="2574" spans="1:14" x14ac:dyDescent="0.3">
      <c r="A2574" s="1">
        <v>4619461957</v>
      </c>
      <c r="B2574" s="62">
        <v>7</v>
      </c>
      <c r="C2574" s="33">
        <v>461401779</v>
      </c>
      <c r="D2574" s="14" t="s">
        <v>3578</v>
      </c>
      <c r="E2574" s="22" t="s">
        <v>3579</v>
      </c>
      <c r="F2574" s="1" t="s">
        <v>3580</v>
      </c>
      <c r="G2574" s="1" t="s">
        <v>102</v>
      </c>
      <c r="H2574" s="20">
        <v>4800</v>
      </c>
      <c r="I2574" s="1" t="s">
        <v>23</v>
      </c>
      <c r="J2574" s="20" t="s">
        <v>3583</v>
      </c>
      <c r="K2574" t="str">
        <f t="shared" si="123"/>
        <v>Comfortverhoging</v>
      </c>
      <c r="M2574" t="str">
        <f t="shared" si="124"/>
        <v>emielendoortje</v>
      </c>
      <c r="N2574" s="22">
        <f t="shared" si="125"/>
        <v>7</v>
      </c>
    </row>
    <row r="2575" spans="1:14" x14ac:dyDescent="0.3">
      <c r="A2575" s="1">
        <v>4620558657</v>
      </c>
      <c r="B2575" s="62">
        <v>11</v>
      </c>
      <c r="C2575" s="33">
        <v>461511449</v>
      </c>
      <c r="D2575" s="14" t="s">
        <v>3584</v>
      </c>
      <c r="E2575" s="22" t="s">
        <v>6315</v>
      </c>
      <c r="F2575" s="1" t="s">
        <v>3585</v>
      </c>
      <c r="G2575" s="1" t="s">
        <v>43</v>
      </c>
      <c r="H2575" s="20">
        <v>7315</v>
      </c>
      <c r="I2575" s="1" t="s">
        <v>23</v>
      </c>
      <c r="J2575" s="14" t="s">
        <v>3586</v>
      </c>
      <c r="K2575" t="str">
        <f t="shared" si="123"/>
        <v>Regeltechn.verwarming</v>
      </c>
      <c r="M2575" t="str">
        <f t="shared" si="124"/>
        <v>Seniorenzorg Sint-Vincentius Lendelede vzw</v>
      </c>
      <c r="N2575" s="22">
        <f t="shared" si="125"/>
        <v>11</v>
      </c>
    </row>
    <row r="2576" spans="1:14" x14ac:dyDescent="0.3">
      <c r="A2576" s="1">
        <v>4627784153</v>
      </c>
      <c r="B2576" s="62">
        <v>7</v>
      </c>
      <c r="C2576" s="33">
        <v>462234001</v>
      </c>
      <c r="D2576" s="14" t="s">
        <v>3587</v>
      </c>
      <c r="E2576" s="22" t="s">
        <v>6316</v>
      </c>
      <c r="F2576" s="1" t="s">
        <v>3588</v>
      </c>
      <c r="G2576" s="1" t="s">
        <v>77</v>
      </c>
      <c r="H2576" s="20">
        <v>886</v>
      </c>
      <c r="I2576" s="1" t="s">
        <v>23</v>
      </c>
      <c r="J2576" s="14" t="s">
        <v>3594</v>
      </c>
      <c r="K2576" t="str">
        <f t="shared" si="123"/>
        <v>Isoleren leidingen</v>
      </c>
      <c r="M2576" t="str">
        <f t="shared" si="124"/>
        <v>Tanderuis vzw</v>
      </c>
      <c r="N2576" s="22">
        <f t="shared" si="125"/>
        <v>7</v>
      </c>
    </row>
    <row r="2577" spans="1:14" x14ac:dyDescent="0.3">
      <c r="A2577" s="1">
        <v>4627784153</v>
      </c>
      <c r="B2577" s="62">
        <v>7</v>
      </c>
      <c r="C2577" s="33">
        <v>462234001</v>
      </c>
      <c r="D2577" s="14" t="s">
        <v>3587</v>
      </c>
      <c r="E2577" s="22" t="s">
        <v>6316</v>
      </c>
      <c r="F2577" s="1" t="s">
        <v>3588</v>
      </c>
      <c r="G2577" s="1" t="s">
        <v>56</v>
      </c>
      <c r="H2577" s="20">
        <v>108</v>
      </c>
      <c r="I2577" s="1" t="s">
        <v>23</v>
      </c>
      <c r="J2577" s="14" t="s">
        <v>3595</v>
      </c>
      <c r="K2577" t="str">
        <f t="shared" si="123"/>
        <v>Overige</v>
      </c>
      <c r="M2577" t="str">
        <f t="shared" si="124"/>
        <v>Tanderuis vzw</v>
      </c>
      <c r="N2577" s="22">
        <f t="shared" si="125"/>
        <v>7</v>
      </c>
    </row>
    <row r="2578" spans="1:14" x14ac:dyDescent="0.3">
      <c r="A2578" s="1">
        <v>4627784153</v>
      </c>
      <c r="B2578" s="62" t="s">
        <v>324</v>
      </c>
      <c r="C2578" s="33">
        <v>462234001</v>
      </c>
      <c r="D2578" s="14" t="s">
        <v>3587</v>
      </c>
      <c r="E2578" s="22" t="s">
        <v>6316</v>
      </c>
      <c r="F2578" s="1" t="s">
        <v>3588</v>
      </c>
      <c r="G2578" s="1" t="s">
        <v>255</v>
      </c>
      <c r="H2578" s="20">
        <v>12720</v>
      </c>
      <c r="I2578" s="1" t="s">
        <v>23</v>
      </c>
      <c r="J2578" s="14" t="s">
        <v>3589</v>
      </c>
      <c r="K2578" t="str">
        <f t="shared" si="123"/>
        <v>Gebouwisolatie</v>
      </c>
      <c r="M2578" t="str">
        <f t="shared" si="124"/>
        <v>Tanderuis vzw</v>
      </c>
      <c r="N2578" s="22" t="str">
        <f t="shared" si="125"/>
        <v>6c</v>
      </c>
    </row>
    <row r="2579" spans="1:14" x14ac:dyDescent="0.3">
      <c r="A2579" s="1">
        <v>4627784153</v>
      </c>
      <c r="B2579" s="62" t="s">
        <v>324</v>
      </c>
      <c r="C2579" s="33">
        <v>462234001</v>
      </c>
      <c r="D2579" s="14" t="s">
        <v>3587</v>
      </c>
      <c r="E2579" s="22" t="s">
        <v>6316</v>
      </c>
      <c r="F2579" s="1" t="s">
        <v>3588</v>
      </c>
      <c r="G2579" s="1" t="s">
        <v>329</v>
      </c>
      <c r="H2579" s="20">
        <v>10569</v>
      </c>
      <c r="I2579" s="1" t="s">
        <v>23</v>
      </c>
      <c r="J2579" s="14" t="s">
        <v>3590</v>
      </c>
      <c r="K2579" t="str">
        <f t="shared" si="123"/>
        <v>Relighting/relamping</v>
      </c>
      <c r="M2579" t="str">
        <f t="shared" si="124"/>
        <v>Tanderuis vzw</v>
      </c>
      <c r="N2579" s="22" t="str">
        <f t="shared" si="125"/>
        <v>6c</v>
      </c>
    </row>
    <row r="2580" spans="1:14" x14ac:dyDescent="0.3">
      <c r="A2580" s="1">
        <v>4627784153</v>
      </c>
      <c r="B2580" s="62" t="s">
        <v>324</v>
      </c>
      <c r="C2580" s="33">
        <v>462234001</v>
      </c>
      <c r="D2580" s="14" t="s">
        <v>3587</v>
      </c>
      <c r="E2580" s="22" t="s">
        <v>6316</v>
      </c>
      <c r="F2580" s="1" t="s">
        <v>3588</v>
      </c>
      <c r="G2580" s="1" t="s">
        <v>195</v>
      </c>
      <c r="H2580" s="20">
        <v>8100</v>
      </c>
      <c r="I2580" s="1" t="s">
        <v>23</v>
      </c>
      <c r="J2580" s="14" t="s">
        <v>3591</v>
      </c>
      <c r="K2580" t="str">
        <f t="shared" si="123"/>
        <v>Dakisolatie</v>
      </c>
      <c r="M2580" t="str">
        <f t="shared" si="124"/>
        <v>Tanderuis vzw</v>
      </c>
      <c r="N2580" s="22" t="str">
        <f t="shared" si="125"/>
        <v>6c</v>
      </c>
    </row>
    <row r="2581" spans="1:14" x14ac:dyDescent="0.3">
      <c r="A2581" s="1">
        <v>4627784153</v>
      </c>
      <c r="B2581" s="62" t="s">
        <v>324</v>
      </c>
      <c r="C2581" s="33">
        <v>462234001</v>
      </c>
      <c r="D2581" s="14" t="s">
        <v>3587</v>
      </c>
      <c r="E2581" s="22" t="s">
        <v>6316</v>
      </c>
      <c r="F2581" s="1" t="s">
        <v>3588</v>
      </c>
      <c r="G2581" s="1" t="s">
        <v>62</v>
      </c>
      <c r="H2581" s="20">
        <v>3600</v>
      </c>
      <c r="I2581" s="1" t="s">
        <v>23</v>
      </c>
      <c r="J2581" s="14" t="s">
        <v>3592</v>
      </c>
      <c r="K2581" t="str">
        <f t="shared" si="123"/>
        <v>Muurisolatie</v>
      </c>
      <c r="M2581" t="str">
        <f t="shared" si="124"/>
        <v>Tanderuis vzw</v>
      </c>
      <c r="N2581" s="22" t="str">
        <f t="shared" si="125"/>
        <v>6c</v>
      </c>
    </row>
    <row r="2582" spans="1:14" x14ac:dyDescent="0.3">
      <c r="A2582" s="1">
        <v>4627784153</v>
      </c>
      <c r="B2582" s="62" t="s">
        <v>324</v>
      </c>
      <c r="C2582" s="33">
        <v>462234001</v>
      </c>
      <c r="D2582" s="14" t="s">
        <v>3587</v>
      </c>
      <c r="E2582" s="22" t="s">
        <v>6316</v>
      </c>
      <c r="F2582" s="1" t="s">
        <v>3588</v>
      </c>
      <c r="G2582" s="1" t="s">
        <v>201</v>
      </c>
      <c r="H2582" s="20">
        <v>1500</v>
      </c>
      <c r="I2582" s="1" t="s">
        <v>23</v>
      </c>
      <c r="J2582" s="14" t="s">
        <v>3593</v>
      </c>
      <c r="K2582" t="str">
        <f t="shared" si="123"/>
        <v>Schrijnwerkrenovatie</v>
      </c>
      <c r="M2582" t="str">
        <f t="shared" si="124"/>
        <v>Tanderuis vzw</v>
      </c>
      <c r="N2582" s="22" t="str">
        <f t="shared" si="125"/>
        <v>6c</v>
      </c>
    </row>
    <row r="2583" spans="1:14" x14ac:dyDescent="0.3">
      <c r="A2583" s="1">
        <v>4632520344</v>
      </c>
      <c r="B2583" s="62">
        <v>10</v>
      </c>
      <c r="C2583" s="33">
        <v>462707618</v>
      </c>
      <c r="D2583" s="14" t="s">
        <v>3596</v>
      </c>
      <c r="E2583" s="22" t="s">
        <v>3597</v>
      </c>
      <c r="F2583" s="1" t="s">
        <v>3598</v>
      </c>
      <c r="G2583" s="1" t="s">
        <v>193</v>
      </c>
      <c r="H2583" s="20">
        <v>36000</v>
      </c>
      <c r="I2583" s="1" t="s">
        <v>23</v>
      </c>
      <c r="J2583" s="14" t="s">
        <v>3599</v>
      </c>
      <c r="K2583" t="str">
        <f t="shared" si="123"/>
        <v>Schrijnwerkrenovatie Hout</v>
      </c>
      <c r="M2583" t="str">
        <f t="shared" si="124"/>
        <v>Lokaal dienstencentrum en buurtrestaurant Vives</v>
      </c>
      <c r="N2583" s="22">
        <f t="shared" si="125"/>
        <v>10</v>
      </c>
    </row>
    <row r="2584" spans="1:14" x14ac:dyDescent="0.3">
      <c r="A2584" s="1">
        <v>4632520344</v>
      </c>
      <c r="B2584" s="62">
        <v>10</v>
      </c>
      <c r="C2584" s="33">
        <v>462707618</v>
      </c>
      <c r="D2584" s="14" t="s">
        <v>3596</v>
      </c>
      <c r="E2584" s="22" t="s">
        <v>3597</v>
      </c>
      <c r="F2584" s="1" t="s">
        <v>3598</v>
      </c>
      <c r="G2584" s="1" t="s">
        <v>214</v>
      </c>
      <c r="H2584" s="20">
        <v>26634</v>
      </c>
      <c r="I2584" s="1" t="s">
        <v>23</v>
      </c>
      <c r="J2584" s="14" t="s">
        <v>3600</v>
      </c>
      <c r="K2584" t="str">
        <f t="shared" si="123"/>
        <v>Dakisolatie plat dak</v>
      </c>
      <c r="M2584" t="str">
        <f t="shared" si="124"/>
        <v>Lokaal dienstencentrum en buurtrestaurant Vives</v>
      </c>
      <c r="N2584" s="22">
        <f t="shared" si="125"/>
        <v>10</v>
      </c>
    </row>
    <row r="2585" spans="1:14" x14ac:dyDescent="0.3">
      <c r="A2585" s="1">
        <v>4632520344</v>
      </c>
      <c r="B2585" s="62">
        <v>10</v>
      </c>
      <c r="C2585" s="33">
        <v>462707618</v>
      </c>
      <c r="D2585" s="14" t="s">
        <v>3596</v>
      </c>
      <c r="E2585" s="22" t="s">
        <v>3597</v>
      </c>
      <c r="F2585" s="1" t="s">
        <v>3598</v>
      </c>
      <c r="G2585" s="1" t="s">
        <v>267</v>
      </c>
      <c r="H2585" s="20">
        <v>12150</v>
      </c>
      <c r="I2585" s="1" t="s">
        <v>23</v>
      </c>
      <c r="J2585" s="14" t="s">
        <v>3601</v>
      </c>
      <c r="K2585" t="str">
        <f t="shared" si="123"/>
        <v>Binnenmuurisolatie</v>
      </c>
      <c r="M2585" t="str">
        <f t="shared" si="124"/>
        <v>Lokaal dienstencentrum en buurtrestaurant Vives</v>
      </c>
      <c r="N2585" s="22">
        <f t="shared" si="125"/>
        <v>10</v>
      </c>
    </row>
    <row r="2586" spans="1:14" x14ac:dyDescent="0.3">
      <c r="A2586" s="1">
        <v>4632520344</v>
      </c>
      <c r="B2586" s="62">
        <v>10</v>
      </c>
      <c r="C2586" s="33">
        <v>462707618</v>
      </c>
      <c r="D2586" s="14" t="s">
        <v>3596</v>
      </c>
      <c r="E2586" s="22" t="s">
        <v>3597</v>
      </c>
      <c r="F2586" s="1" t="s">
        <v>3598</v>
      </c>
      <c r="G2586" s="1" t="s">
        <v>210</v>
      </c>
      <c r="H2586" s="20">
        <v>10200</v>
      </c>
      <c r="I2586" s="1" t="s">
        <v>23</v>
      </c>
      <c r="J2586" s="14" t="s">
        <v>3602</v>
      </c>
      <c r="K2586" t="str">
        <f t="shared" si="123"/>
        <v>Stookplaatsrenovatie</v>
      </c>
      <c r="M2586" t="str">
        <f t="shared" si="124"/>
        <v>Lokaal dienstencentrum en buurtrestaurant Vives</v>
      </c>
      <c r="N2586" s="22">
        <f t="shared" si="125"/>
        <v>10</v>
      </c>
    </row>
    <row r="2587" spans="1:14" x14ac:dyDescent="0.3">
      <c r="A2587" s="1">
        <v>4632520344</v>
      </c>
      <c r="B2587" s="62">
        <v>10</v>
      </c>
      <c r="C2587" s="33">
        <v>462707618</v>
      </c>
      <c r="D2587" s="14" t="s">
        <v>3596</v>
      </c>
      <c r="E2587" s="22" t="s">
        <v>3597</v>
      </c>
      <c r="F2587" s="1" t="s">
        <v>3598</v>
      </c>
      <c r="G2587" s="1" t="s">
        <v>427</v>
      </c>
      <c r="H2587" s="20">
        <v>6000</v>
      </c>
      <c r="I2587" s="1" t="s">
        <v>23</v>
      </c>
      <c r="J2587" s="14" t="s">
        <v>3603</v>
      </c>
      <c r="K2587" t="str">
        <f t="shared" si="123"/>
        <v>Renovatie ventilatie</v>
      </c>
      <c r="M2587" t="str">
        <f t="shared" si="124"/>
        <v>Lokaal dienstencentrum en buurtrestaurant Vives</v>
      </c>
      <c r="N2587" s="22">
        <f t="shared" si="125"/>
        <v>10</v>
      </c>
    </row>
    <row r="2588" spans="1:14" x14ac:dyDescent="0.3">
      <c r="A2588" s="1">
        <v>4632520344</v>
      </c>
      <c r="B2588" s="62">
        <v>10</v>
      </c>
      <c r="C2588" s="33">
        <v>462707618</v>
      </c>
      <c r="D2588" s="14" t="s">
        <v>3596</v>
      </c>
      <c r="E2588" s="22" t="s">
        <v>3597</v>
      </c>
      <c r="F2588" s="1" t="s">
        <v>3598</v>
      </c>
      <c r="G2588" s="1" t="s">
        <v>192</v>
      </c>
      <c r="H2588" s="20">
        <v>2157</v>
      </c>
      <c r="I2588" s="1" t="s">
        <v>23</v>
      </c>
      <c r="J2588" s="20" t="s">
        <v>3604</v>
      </c>
      <c r="K2588" t="str">
        <f t="shared" si="123"/>
        <v>Buitengevel</v>
      </c>
      <c r="M2588" t="str">
        <f t="shared" si="124"/>
        <v>Lokaal dienstencentrum en buurtrestaurant Vives</v>
      </c>
      <c r="N2588" s="22">
        <f t="shared" si="125"/>
        <v>10</v>
      </c>
    </row>
    <row r="2589" spans="1:14" x14ac:dyDescent="0.3">
      <c r="A2589" s="1">
        <v>4633250792</v>
      </c>
      <c r="B2589" s="62">
        <v>12</v>
      </c>
      <c r="C2589" s="33">
        <v>462780664</v>
      </c>
      <c r="D2589" s="14" t="s">
        <v>3605</v>
      </c>
      <c r="E2589" s="22" t="s">
        <v>3606</v>
      </c>
      <c r="F2589" s="1" t="s">
        <v>3607</v>
      </c>
      <c r="G2589" s="1" t="s">
        <v>210</v>
      </c>
      <c r="H2589" s="20">
        <v>9006</v>
      </c>
      <c r="I2589" s="1" t="s">
        <v>23</v>
      </c>
      <c r="J2589" s="20" t="s">
        <v>3608</v>
      </c>
      <c r="K2589" t="str">
        <f t="shared" si="123"/>
        <v>Stookplaatsrenovatie</v>
      </c>
      <c r="M2589" t="str">
        <f t="shared" si="124"/>
        <v>Chez Nous Bij Ons</v>
      </c>
      <c r="N2589" s="22">
        <f t="shared" si="125"/>
        <v>12</v>
      </c>
    </row>
    <row r="2590" spans="1:14" x14ac:dyDescent="0.3">
      <c r="A2590" s="1">
        <v>4633250792</v>
      </c>
      <c r="B2590" s="62">
        <v>12</v>
      </c>
      <c r="C2590" s="33">
        <v>462780664</v>
      </c>
      <c r="D2590" s="14" t="s">
        <v>3605</v>
      </c>
      <c r="E2590" s="22" t="s">
        <v>3606</v>
      </c>
      <c r="F2590" s="1" t="s">
        <v>3607</v>
      </c>
      <c r="G2590" s="1" t="s">
        <v>267</v>
      </c>
      <c r="H2590" s="20">
        <v>9006</v>
      </c>
      <c r="I2590" s="1" t="s">
        <v>23</v>
      </c>
      <c r="J2590" s="20" t="s">
        <v>3609</v>
      </c>
      <c r="K2590" t="str">
        <f t="shared" si="123"/>
        <v>Binnenmuurisolatie</v>
      </c>
      <c r="M2590" t="str">
        <f t="shared" si="124"/>
        <v>Chez Nous Bij Ons</v>
      </c>
      <c r="N2590" s="22">
        <f t="shared" si="125"/>
        <v>12</v>
      </c>
    </row>
    <row r="2591" spans="1:14" x14ac:dyDescent="0.3">
      <c r="A2591" s="1">
        <v>4633250792</v>
      </c>
      <c r="B2591" s="62">
        <v>12</v>
      </c>
      <c r="C2591" s="33">
        <v>462780664</v>
      </c>
      <c r="D2591" s="14" t="s">
        <v>3605</v>
      </c>
      <c r="E2591" s="22" t="s">
        <v>3606</v>
      </c>
      <c r="F2591" s="1" t="s">
        <v>3607</v>
      </c>
      <c r="G2591" s="1" t="s">
        <v>193</v>
      </c>
      <c r="H2591" s="20">
        <v>4656</v>
      </c>
      <c r="I2591" s="1" t="s">
        <v>23</v>
      </c>
      <c r="J2591" s="20" t="s">
        <v>3610</v>
      </c>
      <c r="K2591" t="str">
        <f t="shared" si="123"/>
        <v>Schrijnwerkrenovatie Hout</v>
      </c>
      <c r="M2591" t="str">
        <f t="shared" si="124"/>
        <v>Chez Nous Bij Ons</v>
      </c>
      <c r="N2591" s="22">
        <f t="shared" si="125"/>
        <v>12</v>
      </c>
    </row>
    <row r="2592" spans="1:14" x14ac:dyDescent="0.3">
      <c r="A2592" s="1">
        <v>4633250792</v>
      </c>
      <c r="B2592" s="62">
        <v>12</v>
      </c>
      <c r="C2592" s="33">
        <v>462780664</v>
      </c>
      <c r="D2592" s="14" t="s">
        <v>3605</v>
      </c>
      <c r="E2592" s="22" t="s">
        <v>3606</v>
      </c>
      <c r="F2592" s="1" t="s">
        <v>3607</v>
      </c>
      <c r="G2592" s="1" t="s">
        <v>192</v>
      </c>
      <c r="H2592" s="20">
        <v>3690</v>
      </c>
      <c r="I2592" s="1" t="s">
        <v>23</v>
      </c>
      <c r="J2592" s="20" t="s">
        <v>3611</v>
      </c>
      <c r="K2592" t="str">
        <f t="shared" si="123"/>
        <v>Buitengevel</v>
      </c>
      <c r="M2592" t="str">
        <f t="shared" si="124"/>
        <v>Chez Nous Bij Ons</v>
      </c>
      <c r="N2592" s="22">
        <f t="shared" si="125"/>
        <v>12</v>
      </c>
    </row>
    <row r="2593" spans="1:14" x14ac:dyDescent="0.3">
      <c r="A2593" s="1">
        <v>4633250792</v>
      </c>
      <c r="B2593" s="62">
        <v>12</v>
      </c>
      <c r="C2593" s="33">
        <v>462780664</v>
      </c>
      <c r="D2593" s="14" t="s">
        <v>3605</v>
      </c>
      <c r="E2593" s="22" t="s">
        <v>3606</v>
      </c>
      <c r="F2593" s="1" t="s">
        <v>3607</v>
      </c>
      <c r="G2593" s="1" t="s">
        <v>210</v>
      </c>
      <c r="H2593" s="20">
        <v>3067</v>
      </c>
      <c r="I2593" s="1" t="s">
        <v>23</v>
      </c>
      <c r="J2593" s="20" t="s">
        <v>3612</v>
      </c>
      <c r="K2593" t="str">
        <f t="shared" si="123"/>
        <v>Stookplaatsrenovatie</v>
      </c>
      <c r="M2593" t="str">
        <f t="shared" si="124"/>
        <v>Chez Nous Bij Ons</v>
      </c>
      <c r="N2593" s="22">
        <f t="shared" si="125"/>
        <v>12</v>
      </c>
    </row>
    <row r="2594" spans="1:14" x14ac:dyDescent="0.3">
      <c r="A2594" s="1">
        <v>4633250792</v>
      </c>
      <c r="B2594" s="62">
        <v>12</v>
      </c>
      <c r="C2594" s="33">
        <v>462780664</v>
      </c>
      <c r="D2594" s="14" t="s">
        <v>3605</v>
      </c>
      <c r="E2594" s="22" t="s">
        <v>3606</v>
      </c>
      <c r="F2594" s="1" t="s">
        <v>3607</v>
      </c>
      <c r="G2594" s="1" t="s">
        <v>193</v>
      </c>
      <c r="H2594" s="20">
        <v>2428.8000000000002</v>
      </c>
      <c r="I2594" s="1" t="s">
        <v>23</v>
      </c>
      <c r="J2594" s="20" t="s">
        <v>3613</v>
      </c>
      <c r="K2594" t="str">
        <f t="shared" si="123"/>
        <v>Schrijnwerkrenovatie Hout</v>
      </c>
      <c r="M2594" t="str">
        <f t="shared" si="124"/>
        <v>Chez Nous Bij Ons</v>
      </c>
      <c r="N2594" s="22">
        <f t="shared" si="125"/>
        <v>12</v>
      </c>
    </row>
    <row r="2595" spans="1:14" x14ac:dyDescent="0.3">
      <c r="A2595" s="1">
        <v>4633250792</v>
      </c>
      <c r="B2595" s="62">
        <v>12</v>
      </c>
      <c r="C2595" s="33">
        <v>462780664</v>
      </c>
      <c r="D2595" s="14" t="s">
        <v>3605</v>
      </c>
      <c r="E2595" s="22" t="s">
        <v>3606</v>
      </c>
      <c r="F2595" s="1" t="s">
        <v>3607</v>
      </c>
      <c r="G2595" s="1" t="s">
        <v>193</v>
      </c>
      <c r="H2595" s="20">
        <v>1286.4000000000001</v>
      </c>
      <c r="I2595" s="1" t="s">
        <v>23</v>
      </c>
      <c r="J2595" s="20" t="s">
        <v>3614</v>
      </c>
      <c r="K2595" t="str">
        <f t="shared" si="123"/>
        <v>Schrijnwerkrenovatie Hout</v>
      </c>
      <c r="M2595" t="str">
        <f t="shared" si="124"/>
        <v>Chez Nous Bij Ons</v>
      </c>
      <c r="N2595" s="22">
        <f t="shared" si="125"/>
        <v>12</v>
      </c>
    </row>
    <row r="2596" spans="1:14" x14ac:dyDescent="0.3">
      <c r="A2596" s="1">
        <v>4633250792</v>
      </c>
      <c r="B2596" s="62">
        <v>12</v>
      </c>
      <c r="C2596" s="33">
        <v>462780664</v>
      </c>
      <c r="D2596" s="14" t="s">
        <v>3605</v>
      </c>
      <c r="E2596" s="22" t="s">
        <v>3606</v>
      </c>
      <c r="F2596" s="1" t="s">
        <v>3607</v>
      </c>
      <c r="G2596" s="1" t="s">
        <v>212</v>
      </c>
      <c r="H2596" s="20">
        <v>1164</v>
      </c>
      <c r="I2596" s="1" t="s">
        <v>23</v>
      </c>
      <c r="J2596" s="14" t="s">
        <v>3615</v>
      </c>
      <c r="K2596" t="str">
        <f t="shared" si="123"/>
        <v>Schrijnwerkrenovatie PVC</v>
      </c>
      <c r="M2596" t="str">
        <f t="shared" si="124"/>
        <v>Chez Nous Bij Ons</v>
      </c>
      <c r="N2596" s="22">
        <f t="shared" si="125"/>
        <v>12</v>
      </c>
    </row>
    <row r="2597" spans="1:14" x14ac:dyDescent="0.3">
      <c r="A2597" s="1">
        <v>4633250792</v>
      </c>
      <c r="B2597" s="62">
        <v>13</v>
      </c>
      <c r="C2597" s="33">
        <v>462780664</v>
      </c>
      <c r="D2597" s="14" t="s">
        <v>6176</v>
      </c>
      <c r="E2597" s="22" t="s">
        <v>3606</v>
      </c>
      <c r="F2597" s="1" t="s">
        <v>3607</v>
      </c>
      <c r="G2597" s="1" t="s">
        <v>213</v>
      </c>
      <c r="H2597" s="14">
        <v>2010.6</v>
      </c>
      <c r="I2597" s="1" t="s">
        <v>23</v>
      </c>
      <c r="J2597" s="20" t="s">
        <v>6177</v>
      </c>
      <c r="K2597" t="str">
        <f t="shared" si="123"/>
        <v>Vloerisolatie (op de vloerplaat)</v>
      </c>
      <c r="M2597" t="str">
        <f t="shared" si="124"/>
        <v>Chez Nous Bij Ons</v>
      </c>
      <c r="N2597" s="22">
        <f t="shared" si="125"/>
        <v>13</v>
      </c>
    </row>
    <row r="2598" spans="1:14" x14ac:dyDescent="0.3">
      <c r="A2598" s="1">
        <v>4629410044</v>
      </c>
      <c r="B2598" s="62">
        <v>5</v>
      </c>
      <c r="C2598" s="33">
        <v>462915078</v>
      </c>
      <c r="D2598" s="14" t="s">
        <v>3636</v>
      </c>
      <c r="E2598" s="22" t="s">
        <v>3617</v>
      </c>
      <c r="F2598" s="1" t="s">
        <v>3623</v>
      </c>
      <c r="G2598" s="1" t="s">
        <v>982</v>
      </c>
      <c r="H2598" s="20">
        <v>72000</v>
      </c>
      <c r="I2598" s="1" t="s">
        <v>23</v>
      </c>
      <c r="J2598" s="14" t="s">
        <v>3637</v>
      </c>
      <c r="K2598" t="str">
        <f t="shared" si="123"/>
        <v>Verhogen luchtdichtheid</v>
      </c>
      <c r="M2598" t="str">
        <f t="shared" si="124"/>
        <v>Jan Yperman ziekenhuis campus Ieper</v>
      </c>
      <c r="N2598" s="22">
        <f t="shared" si="125"/>
        <v>5</v>
      </c>
    </row>
    <row r="2599" spans="1:14" x14ac:dyDescent="0.3">
      <c r="A2599" s="1">
        <v>4629410044</v>
      </c>
      <c r="B2599" s="62">
        <v>5</v>
      </c>
      <c r="C2599" s="33">
        <v>462915078</v>
      </c>
      <c r="D2599" s="14" t="s">
        <v>3638</v>
      </c>
      <c r="E2599" s="22" t="s">
        <v>3617</v>
      </c>
      <c r="F2599" s="1" t="s">
        <v>3623</v>
      </c>
      <c r="G2599" s="1" t="s">
        <v>56</v>
      </c>
      <c r="H2599" s="45">
        <v>34800</v>
      </c>
      <c r="I2599" s="1" t="s">
        <v>23</v>
      </c>
      <c r="J2599" s="14" t="s">
        <v>3639</v>
      </c>
      <c r="K2599" t="str">
        <f t="shared" si="123"/>
        <v>Overige</v>
      </c>
      <c r="M2599" t="str">
        <f t="shared" si="124"/>
        <v>Jan Yperman ziekenhuis campus Ieper</v>
      </c>
      <c r="N2599" s="22">
        <f t="shared" si="125"/>
        <v>5</v>
      </c>
    </row>
    <row r="2600" spans="1:14" x14ac:dyDescent="0.3">
      <c r="A2600" s="1">
        <v>4629410044</v>
      </c>
      <c r="B2600" s="62">
        <v>10</v>
      </c>
      <c r="C2600" s="33">
        <v>462915078</v>
      </c>
      <c r="D2600" s="14" t="s">
        <v>3616</v>
      </c>
      <c r="E2600" s="22" t="s">
        <v>3617</v>
      </c>
      <c r="F2600" s="1" t="s">
        <v>3618</v>
      </c>
      <c r="G2600" s="1" t="s">
        <v>190</v>
      </c>
      <c r="H2600" s="20">
        <v>127200</v>
      </c>
      <c r="I2600" s="1" t="s">
        <v>23</v>
      </c>
      <c r="J2600" s="14" t="s">
        <v>3619</v>
      </c>
      <c r="K2600" t="str">
        <f t="shared" si="123"/>
        <v>Warmtepompen en koeling</v>
      </c>
      <c r="M2600" t="str">
        <f t="shared" si="124"/>
        <v>Campus Diksmuide - oud zwembad Diksmuide</v>
      </c>
      <c r="N2600" s="22">
        <f t="shared" si="125"/>
        <v>10</v>
      </c>
    </row>
    <row r="2601" spans="1:14" x14ac:dyDescent="0.3">
      <c r="A2601" s="1">
        <v>4629410044</v>
      </c>
      <c r="B2601" s="62">
        <v>10</v>
      </c>
      <c r="C2601" s="33">
        <v>462915078</v>
      </c>
      <c r="D2601" s="14" t="s">
        <v>3616</v>
      </c>
      <c r="E2601" s="22" t="s">
        <v>3617</v>
      </c>
      <c r="F2601" s="1" t="s">
        <v>3618</v>
      </c>
      <c r="G2601" s="1" t="s">
        <v>269</v>
      </c>
      <c r="H2601" s="20">
        <v>86400</v>
      </c>
      <c r="I2601" s="1" t="s">
        <v>23</v>
      </c>
      <c r="J2601" s="14" t="s">
        <v>3620</v>
      </c>
      <c r="K2601" t="str">
        <f t="shared" si="123"/>
        <v>Schrijnwerkrenovatie Aluminium</v>
      </c>
      <c r="M2601" t="str">
        <f t="shared" si="124"/>
        <v>Campus Diksmuide - oud zwembad Diksmuide</v>
      </c>
      <c r="N2601" s="22">
        <f t="shared" si="125"/>
        <v>10</v>
      </c>
    </row>
    <row r="2602" spans="1:14" x14ac:dyDescent="0.3">
      <c r="A2602" s="1">
        <v>4629410044</v>
      </c>
      <c r="B2602" s="62">
        <v>10</v>
      </c>
      <c r="C2602" s="33">
        <v>462915078</v>
      </c>
      <c r="D2602" s="14" t="s">
        <v>3616</v>
      </c>
      <c r="E2602" s="22" t="s">
        <v>3617</v>
      </c>
      <c r="F2602" s="1" t="s">
        <v>3618</v>
      </c>
      <c r="G2602" s="1" t="s">
        <v>214</v>
      </c>
      <c r="H2602" s="20">
        <v>40536</v>
      </c>
      <c r="I2602" s="1" t="s">
        <v>23</v>
      </c>
      <c r="J2602" s="14" t="s">
        <v>3621</v>
      </c>
      <c r="K2602" t="str">
        <f t="shared" si="123"/>
        <v>Dakisolatie plat dak</v>
      </c>
      <c r="M2602" t="str">
        <f t="shared" si="124"/>
        <v>Campus Diksmuide - oud zwembad Diksmuide</v>
      </c>
      <c r="N2602" s="22">
        <f t="shared" si="125"/>
        <v>10</v>
      </c>
    </row>
    <row r="2603" spans="1:14" x14ac:dyDescent="0.3">
      <c r="A2603" s="1">
        <v>4629410044</v>
      </c>
      <c r="B2603" s="62">
        <v>10</v>
      </c>
      <c r="C2603" s="33">
        <v>462915078</v>
      </c>
      <c r="D2603" s="14" t="s">
        <v>3616</v>
      </c>
      <c r="E2603" s="22" t="s">
        <v>3617</v>
      </c>
      <c r="F2603" s="1" t="s">
        <v>3618</v>
      </c>
      <c r="G2603" s="1" t="s">
        <v>269</v>
      </c>
      <c r="H2603" s="20">
        <v>18000</v>
      </c>
      <c r="I2603" s="1" t="s">
        <v>23</v>
      </c>
      <c r="J2603" s="14" t="s">
        <v>3625</v>
      </c>
      <c r="K2603" t="str">
        <f t="shared" si="123"/>
        <v>Schrijnwerkrenovatie Aluminium</v>
      </c>
      <c r="M2603" t="str">
        <f t="shared" si="124"/>
        <v>Campus Diksmuide - oud zwembad Diksmuide</v>
      </c>
      <c r="N2603" s="22">
        <f t="shared" si="125"/>
        <v>10</v>
      </c>
    </row>
    <row r="2604" spans="1:14" x14ac:dyDescent="0.3">
      <c r="A2604" s="1">
        <v>4629410044</v>
      </c>
      <c r="B2604" s="62">
        <v>10</v>
      </c>
      <c r="C2604" s="33">
        <v>462915078</v>
      </c>
      <c r="D2604" s="14" t="s">
        <v>3616</v>
      </c>
      <c r="E2604" s="22" t="s">
        <v>3617</v>
      </c>
      <c r="F2604" s="1" t="s">
        <v>3618</v>
      </c>
      <c r="G2604" s="1" t="s">
        <v>214</v>
      </c>
      <c r="H2604" s="20">
        <v>10080</v>
      </c>
      <c r="I2604" s="1" t="s">
        <v>23</v>
      </c>
      <c r="J2604" s="14" t="s">
        <v>3628</v>
      </c>
      <c r="K2604" t="str">
        <f t="shared" si="123"/>
        <v>Dakisolatie plat dak</v>
      </c>
      <c r="M2604" t="str">
        <f t="shared" si="124"/>
        <v>Campus Diksmuide - oud zwembad Diksmuide</v>
      </c>
      <c r="N2604" s="22">
        <f t="shared" si="125"/>
        <v>10</v>
      </c>
    </row>
    <row r="2605" spans="1:14" x14ac:dyDescent="0.3">
      <c r="A2605" s="1">
        <v>4629410044</v>
      </c>
      <c r="B2605" s="62">
        <v>10</v>
      </c>
      <c r="C2605" s="33">
        <v>462915078</v>
      </c>
      <c r="D2605" s="14" t="s">
        <v>3616</v>
      </c>
      <c r="E2605" s="22" t="s">
        <v>3617</v>
      </c>
      <c r="F2605" s="1" t="s">
        <v>3618</v>
      </c>
      <c r="G2605" s="1" t="s">
        <v>192</v>
      </c>
      <c r="H2605" s="20">
        <v>7200</v>
      </c>
      <c r="I2605" s="1" t="s">
        <v>23</v>
      </c>
      <c r="J2605" s="14" t="s">
        <v>3631</v>
      </c>
      <c r="K2605" t="str">
        <f t="shared" si="123"/>
        <v>Buitengevel</v>
      </c>
      <c r="M2605" t="str">
        <f t="shared" si="124"/>
        <v>Campus Diksmuide - oud zwembad Diksmuide</v>
      </c>
      <c r="N2605" s="22">
        <f t="shared" si="125"/>
        <v>10</v>
      </c>
    </row>
    <row r="2606" spans="1:14" x14ac:dyDescent="0.3">
      <c r="A2606" s="1">
        <v>4629410044</v>
      </c>
      <c r="B2606" s="62">
        <v>10</v>
      </c>
      <c r="C2606" s="33">
        <v>462915078</v>
      </c>
      <c r="D2606" s="14" t="s">
        <v>3616</v>
      </c>
      <c r="E2606" s="22" t="s">
        <v>3617</v>
      </c>
      <c r="F2606" s="1" t="s">
        <v>3618</v>
      </c>
      <c r="G2606" s="1" t="s">
        <v>269</v>
      </c>
      <c r="H2606" s="20">
        <v>3600</v>
      </c>
      <c r="I2606" s="1" t="s">
        <v>23</v>
      </c>
      <c r="J2606" s="14" t="s">
        <v>3634</v>
      </c>
      <c r="K2606" t="str">
        <f t="shared" si="123"/>
        <v>Schrijnwerkrenovatie Aluminium</v>
      </c>
      <c r="M2606" t="str">
        <f t="shared" si="124"/>
        <v>Campus Diksmuide - oud zwembad Diksmuide</v>
      </c>
      <c r="N2606" s="22">
        <f t="shared" si="125"/>
        <v>10</v>
      </c>
    </row>
    <row r="2607" spans="1:14" x14ac:dyDescent="0.3">
      <c r="A2607" s="1">
        <v>4629410044</v>
      </c>
      <c r="B2607" s="62">
        <v>10</v>
      </c>
      <c r="C2607" s="33">
        <v>462915078</v>
      </c>
      <c r="D2607" s="14" t="s">
        <v>3616</v>
      </c>
      <c r="E2607" s="22" t="s">
        <v>3617</v>
      </c>
      <c r="F2607" s="1" t="s">
        <v>3618</v>
      </c>
      <c r="G2607" s="1" t="s">
        <v>269</v>
      </c>
      <c r="H2607" s="20">
        <v>1800</v>
      </c>
      <c r="I2607" s="1" t="s">
        <v>23</v>
      </c>
      <c r="J2607" s="14" t="s">
        <v>3635</v>
      </c>
      <c r="K2607" t="str">
        <f t="shared" si="123"/>
        <v>Schrijnwerkrenovatie Aluminium</v>
      </c>
      <c r="M2607" t="str">
        <f t="shared" si="124"/>
        <v>Campus Diksmuide - oud zwembad Diksmuide</v>
      </c>
      <c r="N2607" s="22">
        <f t="shared" si="125"/>
        <v>10</v>
      </c>
    </row>
    <row r="2608" spans="1:14" x14ac:dyDescent="0.3">
      <c r="A2608" s="1">
        <v>4629410044</v>
      </c>
      <c r="B2608" s="62">
        <v>10</v>
      </c>
      <c r="C2608" s="33">
        <v>462915078</v>
      </c>
      <c r="D2608" s="14" t="s">
        <v>3622</v>
      </c>
      <c r="E2608" s="22" t="s">
        <v>3617</v>
      </c>
      <c r="F2608" s="1" t="s">
        <v>3623</v>
      </c>
      <c r="G2608" s="1" t="s">
        <v>46</v>
      </c>
      <c r="H2608" s="20">
        <v>33149</v>
      </c>
      <c r="I2608" s="1" t="s">
        <v>23</v>
      </c>
      <c r="J2608" s="14" t="s">
        <v>3624</v>
      </c>
      <c r="K2608" t="str">
        <f t="shared" si="123"/>
        <v>Monitoring</v>
      </c>
      <c r="M2608" t="str">
        <f t="shared" si="124"/>
        <v>Jan Yperman ziekenhuis campus Ieper</v>
      </c>
      <c r="N2608" s="22">
        <f t="shared" si="125"/>
        <v>10</v>
      </c>
    </row>
    <row r="2609" spans="1:14" x14ac:dyDescent="0.3">
      <c r="A2609" s="1">
        <v>4629410044</v>
      </c>
      <c r="B2609" s="62">
        <v>10</v>
      </c>
      <c r="C2609" s="33">
        <v>462915078</v>
      </c>
      <c r="D2609" s="14" t="s">
        <v>3626</v>
      </c>
      <c r="E2609" s="22" t="s">
        <v>3617</v>
      </c>
      <c r="F2609" s="1" t="s">
        <v>3623</v>
      </c>
      <c r="G2609" s="1" t="s">
        <v>242</v>
      </c>
      <c r="H2609" s="20">
        <v>10500</v>
      </c>
      <c r="I2609" s="1" t="s">
        <v>23</v>
      </c>
      <c r="J2609" s="14" t="s">
        <v>3627</v>
      </c>
      <c r="K2609" t="str">
        <f t="shared" si="123"/>
        <v>Regeltechnisch</v>
      </c>
      <c r="M2609" t="str">
        <f t="shared" si="124"/>
        <v>Jan Yperman ziekenhuis campus Ieper</v>
      </c>
      <c r="N2609" s="22">
        <f t="shared" si="125"/>
        <v>10</v>
      </c>
    </row>
    <row r="2610" spans="1:14" x14ac:dyDescent="0.3">
      <c r="A2610" s="1">
        <v>4629410044</v>
      </c>
      <c r="B2610" s="62">
        <v>10</v>
      </c>
      <c r="C2610" s="33">
        <v>462915078</v>
      </c>
      <c r="D2610" s="14" t="s">
        <v>3629</v>
      </c>
      <c r="E2610" s="22" t="s">
        <v>3617</v>
      </c>
      <c r="F2610" s="1" t="s">
        <v>3623</v>
      </c>
      <c r="G2610" s="1" t="s">
        <v>242</v>
      </c>
      <c r="H2610" s="20">
        <v>9309</v>
      </c>
      <c r="I2610" s="1" t="s">
        <v>23</v>
      </c>
      <c r="J2610" s="14" t="s">
        <v>3630</v>
      </c>
      <c r="K2610" t="str">
        <f t="shared" si="123"/>
        <v>Regeltechnisch</v>
      </c>
      <c r="M2610" t="str">
        <f t="shared" si="124"/>
        <v>Jan Yperman ziekenhuis campus Ieper</v>
      </c>
      <c r="N2610" s="22">
        <f t="shared" si="125"/>
        <v>10</v>
      </c>
    </row>
    <row r="2611" spans="1:14" x14ac:dyDescent="0.3">
      <c r="A2611" s="1">
        <v>4629410044</v>
      </c>
      <c r="B2611" s="62">
        <v>10</v>
      </c>
      <c r="C2611" s="33">
        <v>462915078</v>
      </c>
      <c r="D2611" s="14" t="s">
        <v>3632</v>
      </c>
      <c r="E2611" s="22" t="s">
        <v>3617</v>
      </c>
      <c r="F2611" s="1" t="s">
        <v>3623</v>
      </c>
      <c r="G2611" s="1" t="s">
        <v>102</v>
      </c>
      <c r="H2611" s="20">
        <v>5043</v>
      </c>
      <c r="I2611" s="1" t="s">
        <v>23</v>
      </c>
      <c r="J2611" s="14" t="s">
        <v>3633</v>
      </c>
      <c r="K2611" t="str">
        <f t="shared" si="123"/>
        <v>Comfortverhoging</v>
      </c>
      <c r="M2611" t="str">
        <f t="shared" si="124"/>
        <v>Jan Yperman ziekenhuis campus Ieper</v>
      </c>
      <c r="N2611" s="22">
        <f t="shared" si="125"/>
        <v>10</v>
      </c>
    </row>
    <row r="2612" spans="1:14" x14ac:dyDescent="0.3">
      <c r="A2612" s="1">
        <v>4629410044</v>
      </c>
      <c r="B2612" s="62" t="s">
        <v>20</v>
      </c>
      <c r="C2612" s="33">
        <v>462915078</v>
      </c>
      <c r="D2612" s="14" t="s">
        <v>5778</v>
      </c>
      <c r="E2612" s="22" t="s">
        <v>3617</v>
      </c>
      <c r="F2612" s="1" t="s">
        <v>3623</v>
      </c>
      <c r="G2612" s="1" t="s">
        <v>474</v>
      </c>
      <c r="H2612" s="20">
        <v>100141</v>
      </c>
      <c r="I2612" s="1" t="s">
        <v>23</v>
      </c>
      <c r="J2612" s="14" t="s">
        <v>5779</v>
      </c>
      <c r="K2612" t="str">
        <f t="shared" si="123"/>
        <v>PV-panelen</v>
      </c>
      <c r="M2612" t="str">
        <f t="shared" si="124"/>
        <v>Jan Yperman ziekenhuis campus Ieper</v>
      </c>
      <c r="N2612" s="22" t="str">
        <f t="shared" si="125"/>
        <v>R1</v>
      </c>
    </row>
    <row r="2613" spans="1:14" x14ac:dyDescent="0.3">
      <c r="A2613" s="1">
        <v>4635536257</v>
      </c>
      <c r="B2613" s="62">
        <v>2</v>
      </c>
      <c r="C2613" s="33">
        <v>463009209</v>
      </c>
      <c r="D2613" s="14" t="s">
        <v>3640</v>
      </c>
      <c r="E2613" s="22" t="s">
        <v>5781</v>
      </c>
      <c r="F2613" s="1" t="s">
        <v>3641</v>
      </c>
      <c r="G2613" s="1" t="s">
        <v>195</v>
      </c>
      <c r="H2613" s="20">
        <v>7673.4</v>
      </c>
      <c r="I2613" s="1" t="s">
        <v>23</v>
      </c>
      <c r="J2613" s="20" t="s">
        <v>3642</v>
      </c>
      <c r="K2613" t="str">
        <f t="shared" si="123"/>
        <v>Dakisolatie</v>
      </c>
      <c r="M2613" t="str">
        <f t="shared" si="124"/>
        <v>De Stap vzw</v>
      </c>
      <c r="N2613" s="22">
        <f t="shared" si="125"/>
        <v>2</v>
      </c>
    </row>
    <row r="2614" spans="1:14" x14ac:dyDescent="0.3">
      <c r="A2614" s="1">
        <v>4635536257</v>
      </c>
      <c r="B2614" s="62" t="s">
        <v>20</v>
      </c>
      <c r="C2614" s="33">
        <v>463009209</v>
      </c>
      <c r="D2614" s="14" t="s">
        <v>5780</v>
      </c>
      <c r="E2614" s="22" t="s">
        <v>5781</v>
      </c>
      <c r="F2614" s="1" t="s">
        <v>3641</v>
      </c>
      <c r="G2614" s="1" t="s">
        <v>474</v>
      </c>
      <c r="H2614" s="20">
        <v>1423</v>
      </c>
      <c r="I2614" s="1" t="s">
        <v>23</v>
      </c>
      <c r="J2614" s="14" t="s">
        <v>5782</v>
      </c>
      <c r="K2614" t="str">
        <f t="shared" si="123"/>
        <v>PV-panelen</v>
      </c>
      <c r="M2614" t="str">
        <f t="shared" si="124"/>
        <v>De Stap vzw</v>
      </c>
      <c r="N2614" s="22" t="str">
        <f t="shared" si="125"/>
        <v>R1</v>
      </c>
    </row>
    <row r="2615" spans="1:14" x14ac:dyDescent="0.3">
      <c r="A2615" s="1">
        <v>4638923331</v>
      </c>
      <c r="B2615" s="62">
        <v>11</v>
      </c>
      <c r="C2615" s="33">
        <v>463347917</v>
      </c>
      <c r="D2615" s="14" t="s">
        <v>3643</v>
      </c>
      <c r="E2615" s="22" t="s">
        <v>3644</v>
      </c>
      <c r="F2615" s="1" t="s">
        <v>3645</v>
      </c>
      <c r="G2615" s="1" t="s">
        <v>210</v>
      </c>
      <c r="H2615" s="20">
        <v>4500</v>
      </c>
      <c r="I2615" s="1" t="s">
        <v>23</v>
      </c>
      <c r="J2615" s="20" t="s">
        <v>3646</v>
      </c>
      <c r="K2615" t="str">
        <f t="shared" si="123"/>
        <v>Stookplaatsrenovatie</v>
      </c>
      <c r="M2615" t="str">
        <f t="shared" si="124"/>
        <v>Centrum Ambulante Revalidatie DAT</v>
      </c>
      <c r="N2615" s="22">
        <f t="shared" si="125"/>
        <v>11</v>
      </c>
    </row>
    <row r="2616" spans="1:14" x14ac:dyDescent="0.3">
      <c r="A2616" s="1">
        <v>4638923331</v>
      </c>
      <c r="B2616" s="62">
        <v>11</v>
      </c>
      <c r="C2616" s="33">
        <v>463347917</v>
      </c>
      <c r="D2616" s="14" t="s">
        <v>3643</v>
      </c>
      <c r="E2616" s="22" t="s">
        <v>3644</v>
      </c>
      <c r="F2616" s="1" t="s">
        <v>3645</v>
      </c>
      <c r="G2616" s="1" t="s">
        <v>42</v>
      </c>
      <c r="H2616" s="20">
        <v>1036</v>
      </c>
      <c r="I2616" s="1" t="s">
        <v>23</v>
      </c>
      <c r="J2616" s="20" t="s">
        <v>3647</v>
      </c>
      <c r="K2616" t="str">
        <f t="shared" si="123"/>
        <v>Isoleren pompen/kranen/hydraulica</v>
      </c>
      <c r="M2616" t="str">
        <f t="shared" si="124"/>
        <v>Centrum Ambulante Revalidatie DAT</v>
      </c>
      <c r="N2616" s="22">
        <f t="shared" si="125"/>
        <v>11</v>
      </c>
    </row>
    <row r="2617" spans="1:14" x14ac:dyDescent="0.3">
      <c r="A2617" s="1">
        <v>4638923331</v>
      </c>
      <c r="B2617" s="62" t="s">
        <v>20</v>
      </c>
      <c r="C2617" s="33">
        <v>463347917</v>
      </c>
      <c r="D2617" s="14" t="s">
        <v>5783</v>
      </c>
      <c r="E2617" s="22" t="s">
        <v>3644</v>
      </c>
      <c r="F2617" s="1" t="s">
        <v>3645</v>
      </c>
      <c r="G2617" s="1" t="s">
        <v>474</v>
      </c>
      <c r="H2617" s="20">
        <v>5081</v>
      </c>
      <c r="I2617" s="1" t="s">
        <v>23</v>
      </c>
      <c r="J2617" s="14" t="s">
        <v>5784</v>
      </c>
      <c r="K2617" t="str">
        <f t="shared" si="123"/>
        <v>PV-panelen</v>
      </c>
      <c r="M2617" t="str">
        <f t="shared" si="124"/>
        <v>Centrum Ambulante Revalidatie DAT</v>
      </c>
      <c r="N2617" s="22" t="str">
        <f t="shared" si="125"/>
        <v>R1</v>
      </c>
    </row>
    <row r="2618" spans="1:14" x14ac:dyDescent="0.3">
      <c r="A2618" s="1">
        <v>4647673105</v>
      </c>
      <c r="B2618" s="62">
        <v>7</v>
      </c>
      <c r="C2618" s="33">
        <v>464222895</v>
      </c>
      <c r="D2618" s="14" t="s">
        <v>3652</v>
      </c>
      <c r="E2618" s="22" t="s">
        <v>3649</v>
      </c>
      <c r="F2618" s="1" t="s">
        <v>3653</v>
      </c>
      <c r="G2618" s="1" t="s">
        <v>210</v>
      </c>
      <c r="H2618" s="20">
        <v>18000</v>
      </c>
      <c r="I2618" s="1" t="s">
        <v>23</v>
      </c>
      <c r="J2618" s="14" t="s">
        <v>3654</v>
      </c>
      <c r="K2618" t="str">
        <f t="shared" si="123"/>
        <v>Stookplaatsrenovatie</v>
      </c>
      <c r="M2618" t="str">
        <f t="shared" si="124"/>
        <v>Het Verband Turnhout</v>
      </c>
      <c r="N2618" s="22">
        <f t="shared" si="125"/>
        <v>7</v>
      </c>
    </row>
    <row r="2619" spans="1:14" x14ac:dyDescent="0.3">
      <c r="A2619" s="1">
        <v>4647673105</v>
      </c>
      <c r="B2619" s="62">
        <v>11</v>
      </c>
      <c r="C2619" s="33">
        <v>464222895</v>
      </c>
      <c r="D2619" s="14" t="s">
        <v>3648</v>
      </c>
      <c r="E2619" s="22" t="s">
        <v>3649</v>
      </c>
      <c r="F2619" s="1" t="s">
        <v>3650</v>
      </c>
      <c r="G2619" s="1" t="s">
        <v>56</v>
      </c>
      <c r="H2619" s="20">
        <v>1563</v>
      </c>
      <c r="I2619" s="1" t="s">
        <v>23</v>
      </c>
      <c r="J2619" s="14" t="s">
        <v>3651</v>
      </c>
      <c r="K2619" t="str">
        <f t="shared" ref="K2619:K2682" si="126">G2619</f>
        <v>Overige</v>
      </c>
      <c r="M2619" t="str">
        <f t="shared" ref="M2619:M2682" si="127">F2619</f>
        <v>Hofkwartier Herentals</v>
      </c>
      <c r="N2619" s="22">
        <f t="shared" ref="N2619:N2682" si="128">B2619</f>
        <v>11</v>
      </c>
    </row>
    <row r="2620" spans="1:14" x14ac:dyDescent="0.3">
      <c r="A2620" s="1">
        <v>4647673105</v>
      </c>
      <c r="B2620" s="62" t="s">
        <v>20</v>
      </c>
      <c r="C2620" s="33">
        <v>464222895</v>
      </c>
      <c r="D2620" s="14" t="s">
        <v>3648</v>
      </c>
      <c r="E2620" s="22" t="s">
        <v>3649</v>
      </c>
      <c r="F2620" s="1" t="s">
        <v>3650</v>
      </c>
      <c r="G2620" s="1" t="s">
        <v>56</v>
      </c>
      <c r="H2620" s="20">
        <v>2126.1999999999998</v>
      </c>
      <c r="I2620" s="1" t="s">
        <v>23</v>
      </c>
      <c r="J2620" s="14" t="s">
        <v>3651</v>
      </c>
      <c r="K2620" t="str">
        <f t="shared" si="126"/>
        <v>Overige</v>
      </c>
      <c r="M2620" t="str">
        <f t="shared" si="127"/>
        <v>Hofkwartier Herentals</v>
      </c>
      <c r="N2620" s="22" t="str">
        <f t="shared" si="128"/>
        <v>R1</v>
      </c>
    </row>
    <row r="2621" spans="1:14" x14ac:dyDescent="0.3">
      <c r="A2621" s="1">
        <v>4647736453</v>
      </c>
      <c r="B2621" s="62">
        <v>7</v>
      </c>
      <c r="C2621" s="33">
        <v>464229231</v>
      </c>
      <c r="D2621" s="14" t="s">
        <v>3658</v>
      </c>
      <c r="E2621" s="22" t="s">
        <v>3659</v>
      </c>
      <c r="F2621" s="1" t="s">
        <v>3660</v>
      </c>
      <c r="G2621" s="1" t="s">
        <v>62</v>
      </c>
      <c r="H2621" s="20">
        <v>64122.600000000006</v>
      </c>
      <c r="I2621" s="1" t="s">
        <v>23</v>
      </c>
      <c r="J2621" s="14" t="s">
        <v>3661</v>
      </c>
      <c r="K2621" t="str">
        <f t="shared" si="126"/>
        <v>Muurisolatie</v>
      </c>
      <c r="M2621" t="str">
        <f t="shared" si="127"/>
        <v>Crisisopvangcentrum</v>
      </c>
      <c r="N2621" s="22">
        <f t="shared" si="128"/>
        <v>7</v>
      </c>
    </row>
    <row r="2622" spans="1:14" x14ac:dyDescent="0.3">
      <c r="A2622" s="1">
        <v>4647736453</v>
      </c>
      <c r="B2622" s="62">
        <v>7</v>
      </c>
      <c r="C2622" s="33">
        <v>464229231</v>
      </c>
      <c r="D2622" s="14" t="s">
        <v>3658</v>
      </c>
      <c r="E2622" s="22" t="s">
        <v>3659</v>
      </c>
      <c r="F2622" s="1" t="s">
        <v>3660</v>
      </c>
      <c r="G2622" s="1" t="s">
        <v>195</v>
      </c>
      <c r="H2622" s="20">
        <v>45198</v>
      </c>
      <c r="I2622" s="1" t="s">
        <v>23</v>
      </c>
      <c r="J2622" s="14" t="s">
        <v>3662</v>
      </c>
      <c r="K2622" t="str">
        <f t="shared" si="126"/>
        <v>Dakisolatie</v>
      </c>
      <c r="M2622" t="str">
        <f t="shared" si="127"/>
        <v>Crisisopvangcentrum</v>
      </c>
      <c r="N2622" s="22">
        <f t="shared" si="128"/>
        <v>7</v>
      </c>
    </row>
    <row r="2623" spans="1:14" x14ac:dyDescent="0.3">
      <c r="A2623" s="1">
        <v>4647736453</v>
      </c>
      <c r="B2623" s="62">
        <v>7</v>
      </c>
      <c r="C2623" s="33">
        <v>464229231</v>
      </c>
      <c r="D2623" s="14" t="s">
        <v>3658</v>
      </c>
      <c r="E2623" s="22" t="s">
        <v>3659</v>
      </c>
      <c r="F2623" s="1" t="s">
        <v>3660</v>
      </c>
      <c r="G2623" s="1" t="s">
        <v>129</v>
      </c>
      <c r="H2623" s="20">
        <v>19624.8</v>
      </c>
      <c r="I2623" s="1" t="s">
        <v>23</v>
      </c>
      <c r="J2623" s="14" t="s">
        <v>3663</v>
      </c>
      <c r="K2623" t="str">
        <f t="shared" si="126"/>
        <v>Renovatie beglazing</v>
      </c>
      <c r="M2623" t="str">
        <f t="shared" si="127"/>
        <v>Crisisopvangcentrum</v>
      </c>
      <c r="N2623" s="22">
        <f t="shared" si="128"/>
        <v>7</v>
      </c>
    </row>
    <row r="2624" spans="1:14" x14ac:dyDescent="0.3">
      <c r="A2624" s="1">
        <v>4647736453</v>
      </c>
      <c r="B2624" s="62">
        <v>7</v>
      </c>
      <c r="C2624" s="33">
        <v>464229231</v>
      </c>
      <c r="D2624" s="14" t="s">
        <v>3658</v>
      </c>
      <c r="E2624" s="22" t="s">
        <v>3659</v>
      </c>
      <c r="F2624" s="1" t="s">
        <v>3660</v>
      </c>
      <c r="G2624" s="1" t="s">
        <v>56</v>
      </c>
      <c r="H2624" s="20">
        <v>1500</v>
      </c>
      <c r="I2624" s="1" t="s">
        <v>23</v>
      </c>
      <c r="J2624" s="14" t="s">
        <v>3694</v>
      </c>
      <c r="K2624" t="str">
        <f t="shared" si="126"/>
        <v>Overige</v>
      </c>
      <c r="M2624" t="str">
        <f t="shared" si="127"/>
        <v>Crisisopvangcentrum</v>
      </c>
      <c r="N2624" s="22">
        <f t="shared" si="128"/>
        <v>7</v>
      </c>
    </row>
    <row r="2625" spans="1:14" x14ac:dyDescent="0.3">
      <c r="A2625" s="1">
        <v>4647736453</v>
      </c>
      <c r="B2625" s="62">
        <v>7</v>
      </c>
      <c r="C2625" s="33">
        <v>464229231</v>
      </c>
      <c r="D2625" s="14" t="s">
        <v>3686</v>
      </c>
      <c r="E2625" s="22" t="s">
        <v>3659</v>
      </c>
      <c r="F2625" s="1" t="s">
        <v>3687</v>
      </c>
      <c r="G2625" s="1" t="s">
        <v>129</v>
      </c>
      <c r="H2625" s="20">
        <v>2100</v>
      </c>
      <c r="I2625" s="1" t="s">
        <v>23</v>
      </c>
      <c r="J2625" s="14" t="s">
        <v>3688</v>
      </c>
      <c r="K2625" t="str">
        <f t="shared" si="126"/>
        <v>Renovatie beglazing</v>
      </c>
      <c r="M2625" t="str">
        <f t="shared" si="127"/>
        <v>Gezinswoning Beenhouwerstraat</v>
      </c>
      <c r="N2625" s="22">
        <f t="shared" si="128"/>
        <v>7</v>
      </c>
    </row>
    <row r="2626" spans="1:14" x14ac:dyDescent="0.3">
      <c r="A2626" s="1">
        <v>4647736453</v>
      </c>
      <c r="B2626" s="62">
        <v>7</v>
      </c>
      <c r="C2626" s="33">
        <v>464229231</v>
      </c>
      <c r="D2626" s="14" t="s">
        <v>3689</v>
      </c>
      <c r="E2626" s="22" t="s">
        <v>3659</v>
      </c>
      <c r="F2626" s="1" t="s">
        <v>3690</v>
      </c>
      <c r="G2626" s="1" t="s">
        <v>210</v>
      </c>
      <c r="H2626" s="20">
        <v>2049</v>
      </c>
      <c r="I2626" s="1" t="s">
        <v>23</v>
      </c>
      <c r="J2626" s="14" t="s">
        <v>3691</v>
      </c>
      <c r="K2626" t="str">
        <f t="shared" si="126"/>
        <v>Stookplaatsrenovatie</v>
      </c>
      <c r="M2626" t="str">
        <f t="shared" si="127"/>
        <v>Gezinswoning Gapaardstraat</v>
      </c>
      <c r="N2626" s="22">
        <f t="shared" si="128"/>
        <v>7</v>
      </c>
    </row>
    <row r="2627" spans="1:14" x14ac:dyDescent="0.3">
      <c r="A2627" s="1">
        <v>4647736453</v>
      </c>
      <c r="B2627" s="62">
        <v>7</v>
      </c>
      <c r="C2627" s="33">
        <v>464229231</v>
      </c>
      <c r="D2627" s="14" t="s">
        <v>3680</v>
      </c>
      <c r="E2627" s="22" t="s">
        <v>3659</v>
      </c>
      <c r="F2627" s="1" t="s">
        <v>3681</v>
      </c>
      <c r="G2627" s="1" t="s">
        <v>129</v>
      </c>
      <c r="H2627" s="20">
        <v>3300</v>
      </c>
      <c r="I2627" s="1" t="s">
        <v>23</v>
      </c>
      <c r="J2627" s="14" t="s">
        <v>3682</v>
      </c>
      <c r="K2627" t="str">
        <f t="shared" si="126"/>
        <v>Renovatie beglazing</v>
      </c>
      <c r="M2627" t="str">
        <f t="shared" si="127"/>
        <v>Gezinswoning Weidestraat</v>
      </c>
      <c r="N2627" s="22">
        <f t="shared" si="128"/>
        <v>7</v>
      </c>
    </row>
    <row r="2628" spans="1:14" x14ac:dyDescent="0.3">
      <c r="A2628" s="1">
        <v>4647736453</v>
      </c>
      <c r="B2628" s="62">
        <v>7</v>
      </c>
      <c r="C2628" s="33">
        <v>464229231</v>
      </c>
      <c r="D2628" s="14" t="s">
        <v>3680</v>
      </c>
      <c r="E2628" s="22" t="s">
        <v>3659</v>
      </c>
      <c r="F2628" s="1" t="s">
        <v>3681</v>
      </c>
      <c r="G2628" s="1" t="s">
        <v>210</v>
      </c>
      <c r="H2628" s="20">
        <v>1500</v>
      </c>
      <c r="I2628" s="1" t="s">
        <v>23</v>
      </c>
      <c r="J2628" s="14" t="s">
        <v>3695</v>
      </c>
      <c r="K2628" t="str">
        <f t="shared" si="126"/>
        <v>Stookplaatsrenovatie</v>
      </c>
      <c r="M2628" t="str">
        <f t="shared" si="127"/>
        <v>Gezinswoning Weidestraat</v>
      </c>
      <c r="N2628" s="22">
        <f t="shared" si="128"/>
        <v>7</v>
      </c>
    </row>
    <row r="2629" spans="1:14" x14ac:dyDescent="0.3">
      <c r="A2629" s="1">
        <v>4647736453</v>
      </c>
      <c r="B2629" s="62">
        <v>7</v>
      </c>
      <c r="C2629" s="33">
        <v>464229231</v>
      </c>
      <c r="D2629" s="14" t="s">
        <v>3664</v>
      </c>
      <c r="E2629" s="22" t="s">
        <v>3659</v>
      </c>
      <c r="F2629" s="1" t="s">
        <v>3665</v>
      </c>
      <c r="G2629" s="1" t="s">
        <v>199</v>
      </c>
      <c r="H2629" s="20">
        <v>10675.800000000001</v>
      </c>
      <c r="I2629" s="1" t="s">
        <v>23</v>
      </c>
      <c r="J2629" s="14" t="s">
        <v>3666</v>
      </c>
      <c r="K2629" t="str">
        <f t="shared" si="126"/>
        <v>Vloerisolatie</v>
      </c>
      <c r="M2629" t="str">
        <f t="shared" si="127"/>
        <v>Jongerenopvang</v>
      </c>
      <c r="N2629" s="22">
        <f t="shared" si="128"/>
        <v>7</v>
      </c>
    </row>
    <row r="2630" spans="1:14" x14ac:dyDescent="0.3">
      <c r="A2630" s="1">
        <v>4647736453</v>
      </c>
      <c r="B2630" s="62">
        <v>7</v>
      </c>
      <c r="C2630" s="33">
        <v>464229231</v>
      </c>
      <c r="D2630" s="14" t="s">
        <v>3664</v>
      </c>
      <c r="E2630" s="22" t="s">
        <v>3659</v>
      </c>
      <c r="F2630" s="1" t="s">
        <v>3665</v>
      </c>
      <c r="G2630" s="1" t="s">
        <v>129</v>
      </c>
      <c r="H2630" s="20">
        <v>10576.8</v>
      </c>
      <c r="I2630" s="1" t="s">
        <v>23</v>
      </c>
      <c r="J2630" s="14" t="s">
        <v>3667</v>
      </c>
      <c r="K2630" t="str">
        <f t="shared" si="126"/>
        <v>Renovatie beglazing</v>
      </c>
      <c r="M2630" t="str">
        <f t="shared" si="127"/>
        <v>Jongerenopvang</v>
      </c>
      <c r="N2630" s="22">
        <f t="shared" si="128"/>
        <v>7</v>
      </c>
    </row>
    <row r="2631" spans="1:14" x14ac:dyDescent="0.3">
      <c r="A2631" s="1">
        <v>4647736453</v>
      </c>
      <c r="B2631" s="62">
        <v>7</v>
      </c>
      <c r="C2631" s="33">
        <v>464229231</v>
      </c>
      <c r="D2631" s="14" t="s">
        <v>3664</v>
      </c>
      <c r="E2631" s="22" t="s">
        <v>3659</v>
      </c>
      <c r="F2631" s="1" t="s">
        <v>3665</v>
      </c>
      <c r="G2631" s="1" t="s">
        <v>62</v>
      </c>
      <c r="H2631" s="20">
        <v>7375.2</v>
      </c>
      <c r="I2631" s="1" t="s">
        <v>23</v>
      </c>
      <c r="J2631" s="14" t="s">
        <v>3674</v>
      </c>
      <c r="K2631" t="str">
        <f t="shared" si="126"/>
        <v>Muurisolatie</v>
      </c>
      <c r="M2631" t="str">
        <f t="shared" si="127"/>
        <v>Jongerenopvang</v>
      </c>
      <c r="N2631" s="22">
        <f t="shared" si="128"/>
        <v>7</v>
      </c>
    </row>
    <row r="2632" spans="1:14" x14ac:dyDescent="0.3">
      <c r="A2632" s="1">
        <v>4647736453</v>
      </c>
      <c r="B2632" s="62">
        <v>7</v>
      </c>
      <c r="C2632" s="33">
        <v>464229231</v>
      </c>
      <c r="D2632" s="14" t="s">
        <v>3664</v>
      </c>
      <c r="E2632" s="22" t="s">
        <v>3659</v>
      </c>
      <c r="F2632" s="1" t="s">
        <v>3665</v>
      </c>
      <c r="G2632" s="1" t="s">
        <v>210</v>
      </c>
      <c r="H2632" s="20">
        <v>3797</v>
      </c>
      <c r="I2632" s="1" t="s">
        <v>23</v>
      </c>
      <c r="J2632" s="14" t="s">
        <v>3678</v>
      </c>
      <c r="K2632" t="str">
        <f t="shared" si="126"/>
        <v>Stookplaatsrenovatie</v>
      </c>
      <c r="M2632" t="str">
        <f t="shared" si="127"/>
        <v>Jongerenopvang</v>
      </c>
      <c r="N2632" s="22">
        <f t="shared" si="128"/>
        <v>7</v>
      </c>
    </row>
    <row r="2633" spans="1:14" x14ac:dyDescent="0.3">
      <c r="A2633" s="1">
        <v>4647736453</v>
      </c>
      <c r="B2633" s="62">
        <v>7</v>
      </c>
      <c r="C2633" s="33">
        <v>464229231</v>
      </c>
      <c r="D2633" s="14" t="s">
        <v>3664</v>
      </c>
      <c r="E2633" s="22" t="s">
        <v>3659</v>
      </c>
      <c r="F2633" s="1" t="s">
        <v>3665</v>
      </c>
      <c r="G2633" s="1" t="s">
        <v>129</v>
      </c>
      <c r="H2633" s="20">
        <v>1862.3999999999999</v>
      </c>
      <c r="I2633" s="1" t="s">
        <v>23</v>
      </c>
      <c r="J2633" s="14" t="s">
        <v>3692</v>
      </c>
      <c r="K2633" t="str">
        <f t="shared" si="126"/>
        <v>Renovatie beglazing</v>
      </c>
      <c r="M2633" t="str">
        <f t="shared" si="127"/>
        <v>Jongerenopvang</v>
      </c>
      <c r="N2633" s="22">
        <f t="shared" si="128"/>
        <v>7</v>
      </c>
    </row>
    <row r="2634" spans="1:14" x14ac:dyDescent="0.3">
      <c r="A2634" s="1">
        <v>4647736453</v>
      </c>
      <c r="B2634" s="62">
        <v>7</v>
      </c>
      <c r="C2634" s="33">
        <v>464229231</v>
      </c>
      <c r="D2634" s="14" t="s">
        <v>3664</v>
      </c>
      <c r="E2634" s="22" t="s">
        <v>3659</v>
      </c>
      <c r="F2634" s="1" t="s">
        <v>3665</v>
      </c>
      <c r="G2634" s="1" t="s">
        <v>195</v>
      </c>
      <c r="H2634" s="20">
        <v>141</v>
      </c>
      <c r="I2634" s="1" t="s">
        <v>23</v>
      </c>
      <c r="J2634" s="14" t="s">
        <v>3700</v>
      </c>
      <c r="K2634" t="str">
        <f t="shared" si="126"/>
        <v>Dakisolatie</v>
      </c>
      <c r="M2634" t="str">
        <f t="shared" si="127"/>
        <v>Jongerenopvang</v>
      </c>
      <c r="N2634" s="22">
        <f t="shared" si="128"/>
        <v>7</v>
      </c>
    </row>
    <row r="2635" spans="1:14" x14ac:dyDescent="0.3">
      <c r="A2635" s="1">
        <v>4647736453</v>
      </c>
      <c r="B2635" s="62">
        <v>7</v>
      </c>
      <c r="C2635" s="33">
        <v>464229231</v>
      </c>
      <c r="D2635" s="14" t="s">
        <v>3683</v>
      </c>
      <c r="E2635" s="22" t="s">
        <v>3659</v>
      </c>
      <c r="F2635" s="1" t="s">
        <v>3684</v>
      </c>
      <c r="G2635" s="1" t="s">
        <v>195</v>
      </c>
      <c r="H2635" s="20">
        <v>3000</v>
      </c>
      <c r="I2635" s="1" t="s">
        <v>23</v>
      </c>
      <c r="J2635" s="14" t="s">
        <v>3685</v>
      </c>
      <c r="K2635" t="str">
        <f t="shared" si="126"/>
        <v>Dakisolatie</v>
      </c>
      <c r="M2635" t="str">
        <f t="shared" si="127"/>
        <v>Studio's woonbegeleiding Nikolas Gombertstraat</v>
      </c>
      <c r="N2635" s="22">
        <f t="shared" si="128"/>
        <v>7</v>
      </c>
    </row>
    <row r="2636" spans="1:14" x14ac:dyDescent="0.3">
      <c r="A2636" s="1">
        <v>4647736453</v>
      </c>
      <c r="B2636" s="62">
        <v>7</v>
      </c>
      <c r="C2636" s="33">
        <v>464229231</v>
      </c>
      <c r="D2636" s="14" t="s">
        <v>3671</v>
      </c>
      <c r="E2636" s="22" t="s">
        <v>3659</v>
      </c>
      <c r="F2636" s="1" t="s">
        <v>3672</v>
      </c>
      <c r="G2636" s="1" t="s">
        <v>129</v>
      </c>
      <c r="H2636" s="20">
        <v>7500</v>
      </c>
      <c r="I2636" s="1" t="s">
        <v>23</v>
      </c>
      <c r="J2636" s="14" t="s">
        <v>3673</v>
      </c>
      <c r="K2636" t="str">
        <f t="shared" si="126"/>
        <v>Renovatie beglazing</v>
      </c>
      <c r="M2636" t="str">
        <f t="shared" si="127"/>
        <v>Studio's woonbegeleiding Ooststraat</v>
      </c>
      <c r="N2636" s="22">
        <f t="shared" si="128"/>
        <v>7</v>
      </c>
    </row>
    <row r="2637" spans="1:14" x14ac:dyDescent="0.3">
      <c r="A2637" s="1">
        <v>4647736453</v>
      </c>
      <c r="B2637" s="62">
        <v>7</v>
      </c>
      <c r="C2637" s="33">
        <v>464229231</v>
      </c>
      <c r="D2637" s="14" t="s">
        <v>3671</v>
      </c>
      <c r="E2637" s="22" t="s">
        <v>3659</v>
      </c>
      <c r="F2637" s="1" t="s">
        <v>3672</v>
      </c>
      <c r="G2637" s="1" t="s">
        <v>210</v>
      </c>
      <c r="H2637" s="20">
        <v>3391</v>
      </c>
      <c r="I2637" s="1" t="s">
        <v>23</v>
      </c>
      <c r="J2637" s="14" t="s">
        <v>3679</v>
      </c>
      <c r="K2637" t="str">
        <f t="shared" si="126"/>
        <v>Stookplaatsrenovatie</v>
      </c>
      <c r="M2637" t="str">
        <f t="shared" si="127"/>
        <v>Studio's woonbegeleiding Ooststraat</v>
      </c>
      <c r="N2637" s="22">
        <f t="shared" si="128"/>
        <v>7</v>
      </c>
    </row>
    <row r="2638" spans="1:14" x14ac:dyDescent="0.3">
      <c r="A2638" s="1">
        <v>4647736453</v>
      </c>
      <c r="B2638" s="62">
        <v>7</v>
      </c>
      <c r="C2638" s="33">
        <v>464229231</v>
      </c>
      <c r="D2638" s="14" t="s">
        <v>3671</v>
      </c>
      <c r="E2638" s="22" t="s">
        <v>3659</v>
      </c>
      <c r="F2638" s="1" t="s">
        <v>3672</v>
      </c>
      <c r="G2638" s="1" t="s">
        <v>195</v>
      </c>
      <c r="H2638" s="20">
        <v>1200</v>
      </c>
      <c r="I2638" s="1" t="s">
        <v>23</v>
      </c>
      <c r="J2638" s="14" t="s">
        <v>3699</v>
      </c>
      <c r="K2638" t="str">
        <f t="shared" si="126"/>
        <v>Dakisolatie</v>
      </c>
      <c r="M2638" t="str">
        <f t="shared" si="127"/>
        <v>Studio's woonbegeleiding Ooststraat</v>
      </c>
      <c r="N2638" s="22">
        <f t="shared" si="128"/>
        <v>7</v>
      </c>
    </row>
    <row r="2639" spans="1:14" x14ac:dyDescent="0.3">
      <c r="A2639" s="1">
        <v>4647736453</v>
      </c>
      <c r="B2639" s="62">
        <v>7</v>
      </c>
      <c r="C2639" s="33">
        <v>464229231</v>
      </c>
      <c r="D2639" s="14" t="s">
        <v>3675</v>
      </c>
      <c r="E2639" s="22" t="s">
        <v>3659</v>
      </c>
      <c r="F2639" s="1" t="s">
        <v>3676</v>
      </c>
      <c r="G2639" s="1" t="s">
        <v>129</v>
      </c>
      <c r="H2639" s="20">
        <v>4200</v>
      </c>
      <c r="I2639" s="1" t="s">
        <v>23</v>
      </c>
      <c r="J2639" s="14" t="s">
        <v>3677</v>
      </c>
      <c r="K2639" t="str">
        <f t="shared" si="126"/>
        <v>Renovatie beglazing</v>
      </c>
      <c r="M2639" t="str">
        <f t="shared" si="127"/>
        <v>Studio's woonbegeleiding Wagnerstraat</v>
      </c>
      <c r="N2639" s="22">
        <f t="shared" si="128"/>
        <v>7</v>
      </c>
    </row>
    <row r="2640" spans="1:14" x14ac:dyDescent="0.3">
      <c r="A2640" s="1">
        <v>4647736453</v>
      </c>
      <c r="B2640" s="62">
        <v>7</v>
      </c>
      <c r="C2640" s="33">
        <v>464229231</v>
      </c>
      <c r="D2640" s="14" t="s">
        <v>3675</v>
      </c>
      <c r="E2640" s="22" t="s">
        <v>3659</v>
      </c>
      <c r="F2640" s="1" t="s">
        <v>3676</v>
      </c>
      <c r="G2640" s="1" t="s">
        <v>62</v>
      </c>
      <c r="H2640" s="20">
        <v>115</v>
      </c>
      <c r="I2640" s="1" t="s">
        <v>23</v>
      </c>
      <c r="J2640" s="14" t="s">
        <v>3701</v>
      </c>
      <c r="K2640" t="str">
        <f t="shared" si="126"/>
        <v>Muurisolatie</v>
      </c>
      <c r="M2640" t="str">
        <f t="shared" si="127"/>
        <v>Studio's woonbegeleiding Wagnerstraat</v>
      </c>
      <c r="N2640" s="22">
        <f t="shared" si="128"/>
        <v>7</v>
      </c>
    </row>
    <row r="2641" spans="1:14" x14ac:dyDescent="0.3">
      <c r="A2641" s="1">
        <v>4647736453</v>
      </c>
      <c r="B2641" s="62">
        <v>7</v>
      </c>
      <c r="C2641" s="33">
        <v>464229231</v>
      </c>
      <c r="D2641" s="14" t="s">
        <v>3696</v>
      </c>
      <c r="E2641" s="22" t="s">
        <v>3659</v>
      </c>
      <c r="F2641" s="1" t="s">
        <v>3697</v>
      </c>
      <c r="G2641" s="1" t="s">
        <v>195</v>
      </c>
      <c r="H2641" s="20">
        <v>1374</v>
      </c>
      <c r="I2641" s="1" t="s">
        <v>23</v>
      </c>
      <c r="J2641" s="14" t="s">
        <v>3698</v>
      </c>
      <c r="K2641" t="str">
        <f t="shared" si="126"/>
        <v>Dakisolatie</v>
      </c>
      <c r="M2641" t="str">
        <f t="shared" si="127"/>
        <v>Studio's woonbegeleiding Werkhuisstraat</v>
      </c>
      <c r="N2641" s="22">
        <f t="shared" si="128"/>
        <v>7</v>
      </c>
    </row>
    <row r="2642" spans="1:14" x14ac:dyDescent="0.3">
      <c r="A2642" s="1">
        <v>4647736453</v>
      </c>
      <c r="B2642" s="62">
        <v>7</v>
      </c>
      <c r="C2642" s="33">
        <v>464229231</v>
      </c>
      <c r="D2642" s="14" t="s">
        <v>3668</v>
      </c>
      <c r="E2642" s="22" t="s">
        <v>3659</v>
      </c>
      <c r="F2642" s="1" t="s">
        <v>3669</v>
      </c>
      <c r="G2642" s="1" t="s">
        <v>129</v>
      </c>
      <c r="H2642" s="20">
        <v>10053.6</v>
      </c>
      <c r="I2642" s="1" t="s">
        <v>23</v>
      </c>
      <c r="J2642" s="14" t="s">
        <v>3670</v>
      </c>
      <c r="K2642" t="str">
        <f t="shared" si="126"/>
        <v>Renovatie beglazing</v>
      </c>
      <c r="M2642" t="str">
        <f t="shared" si="127"/>
        <v>Vrouwenopvangcentrum</v>
      </c>
      <c r="N2642" s="22">
        <f t="shared" si="128"/>
        <v>7</v>
      </c>
    </row>
    <row r="2643" spans="1:14" x14ac:dyDescent="0.3">
      <c r="A2643" s="1">
        <v>4647736453</v>
      </c>
      <c r="B2643" s="62">
        <v>7</v>
      </c>
      <c r="C2643" s="33">
        <v>464229231</v>
      </c>
      <c r="D2643" s="14" t="s">
        <v>3668</v>
      </c>
      <c r="E2643" s="22" t="s">
        <v>3659</v>
      </c>
      <c r="F2643" s="1" t="s">
        <v>3669</v>
      </c>
      <c r="G2643" s="1" t="s">
        <v>62</v>
      </c>
      <c r="H2643" s="20">
        <v>1677</v>
      </c>
      <c r="I2643" s="1" t="s">
        <v>23</v>
      </c>
      <c r="J2643" s="14" t="s">
        <v>3693</v>
      </c>
      <c r="K2643" t="str">
        <f t="shared" si="126"/>
        <v>Muurisolatie</v>
      </c>
      <c r="M2643" t="str">
        <f t="shared" si="127"/>
        <v>Vrouwenopvangcentrum</v>
      </c>
      <c r="N2643" s="22">
        <f t="shared" si="128"/>
        <v>7</v>
      </c>
    </row>
    <row r="2644" spans="1:14" x14ac:dyDescent="0.3">
      <c r="A2644" s="1">
        <v>4647736453</v>
      </c>
      <c r="B2644" s="62">
        <v>10</v>
      </c>
      <c r="C2644" s="33">
        <v>464229231</v>
      </c>
      <c r="D2644" s="14" t="s">
        <v>3655</v>
      </c>
      <c r="E2644" s="22" t="s">
        <v>3659</v>
      </c>
      <c r="F2644" s="1" t="s">
        <v>3656</v>
      </c>
      <c r="G2644" s="1" t="s">
        <v>129</v>
      </c>
      <c r="H2644" s="20">
        <v>15000</v>
      </c>
      <c r="I2644" s="1" t="s">
        <v>23</v>
      </c>
      <c r="J2644" s="14" t="s">
        <v>3657</v>
      </c>
      <c r="K2644" t="str">
        <f t="shared" si="126"/>
        <v>Renovatie beglazing</v>
      </c>
      <c r="M2644" t="str">
        <f t="shared" si="127"/>
        <v>Houtland</v>
      </c>
      <c r="N2644" s="22">
        <f t="shared" si="128"/>
        <v>10</v>
      </c>
    </row>
    <row r="2645" spans="1:14" x14ac:dyDescent="0.3">
      <c r="A2645" s="1">
        <v>4647745366</v>
      </c>
      <c r="B2645" s="62">
        <v>8</v>
      </c>
      <c r="C2645" s="33">
        <v>464230122</v>
      </c>
      <c r="D2645" s="14" t="s">
        <v>151</v>
      </c>
      <c r="E2645" s="22" t="s">
        <v>3702</v>
      </c>
      <c r="F2645" s="1" t="s">
        <v>152</v>
      </c>
      <c r="G2645" s="1" t="s">
        <v>192</v>
      </c>
      <c r="H2645" s="20">
        <v>36106</v>
      </c>
      <c r="I2645" s="1" t="s">
        <v>23</v>
      </c>
      <c r="J2645" s="14" t="s">
        <v>3703</v>
      </c>
      <c r="K2645" t="str">
        <f t="shared" si="126"/>
        <v>Buitengevel</v>
      </c>
      <c r="M2645" t="str">
        <f t="shared" si="127"/>
        <v>Centrum Algemeen Welzijnswerk Brussel - Antwerpselaan</v>
      </c>
      <c r="N2645" s="22">
        <f t="shared" si="128"/>
        <v>8</v>
      </c>
    </row>
    <row r="2646" spans="1:14" x14ac:dyDescent="0.3">
      <c r="A2646" s="1">
        <v>4647745366</v>
      </c>
      <c r="B2646" s="62">
        <v>8</v>
      </c>
      <c r="C2646" s="33">
        <v>464230122</v>
      </c>
      <c r="D2646" s="14" t="s">
        <v>151</v>
      </c>
      <c r="E2646" s="22" t="s">
        <v>3702</v>
      </c>
      <c r="F2646" s="1" t="s">
        <v>152</v>
      </c>
      <c r="G2646" s="1" t="s">
        <v>195</v>
      </c>
      <c r="H2646" s="20">
        <v>8999</v>
      </c>
      <c r="I2646" s="1" t="s">
        <v>23</v>
      </c>
      <c r="J2646" s="14" t="s">
        <v>3708</v>
      </c>
      <c r="K2646" t="str">
        <f t="shared" si="126"/>
        <v>Dakisolatie</v>
      </c>
      <c r="M2646" t="str">
        <f t="shared" si="127"/>
        <v>Centrum Algemeen Welzijnswerk Brussel - Antwerpselaan</v>
      </c>
      <c r="N2646" s="22">
        <f t="shared" si="128"/>
        <v>8</v>
      </c>
    </row>
    <row r="2647" spans="1:14" x14ac:dyDescent="0.3">
      <c r="A2647" s="1">
        <v>4647745366</v>
      </c>
      <c r="B2647" s="62">
        <v>8</v>
      </c>
      <c r="C2647" s="33">
        <v>464230122</v>
      </c>
      <c r="D2647" s="14" t="s">
        <v>151</v>
      </c>
      <c r="E2647" s="22" t="s">
        <v>3702</v>
      </c>
      <c r="F2647" s="1" t="s">
        <v>152</v>
      </c>
      <c r="G2647" s="1" t="s">
        <v>42</v>
      </c>
      <c r="H2647" s="20">
        <v>1410</v>
      </c>
      <c r="I2647" s="1" t="s">
        <v>23</v>
      </c>
      <c r="J2647" s="20" t="s">
        <v>3710</v>
      </c>
      <c r="K2647" t="str">
        <f t="shared" si="126"/>
        <v>Isoleren pompen/kranen/hydraulica</v>
      </c>
      <c r="M2647" t="str">
        <f t="shared" si="127"/>
        <v>Centrum Algemeen Welzijnswerk Brussel - Antwerpselaan</v>
      </c>
      <c r="N2647" s="22">
        <f t="shared" si="128"/>
        <v>8</v>
      </c>
    </row>
    <row r="2648" spans="1:14" x14ac:dyDescent="0.3">
      <c r="A2648" s="1">
        <v>4647745366</v>
      </c>
      <c r="B2648" s="62">
        <v>8</v>
      </c>
      <c r="C2648" s="33">
        <v>464230122</v>
      </c>
      <c r="D2648" s="14" t="s">
        <v>153</v>
      </c>
      <c r="E2648" s="22" t="s">
        <v>3702</v>
      </c>
      <c r="F2648" s="1" t="s">
        <v>154</v>
      </c>
      <c r="G2648" s="1" t="s">
        <v>190</v>
      </c>
      <c r="H2648" s="20">
        <v>16620</v>
      </c>
      <c r="I2648" s="1" t="s">
        <v>23</v>
      </c>
      <c r="J2648" s="14" t="s">
        <v>3704</v>
      </c>
      <c r="K2648" t="str">
        <f t="shared" si="126"/>
        <v>Warmtepompen en koeling</v>
      </c>
      <c r="M2648" t="str">
        <f t="shared" si="127"/>
        <v>Centrum Algemeen welzijnswerk Brussel - Priemstraat</v>
      </c>
      <c r="N2648" s="22">
        <f t="shared" si="128"/>
        <v>8</v>
      </c>
    </row>
    <row r="2649" spans="1:14" x14ac:dyDescent="0.3">
      <c r="A2649" s="1">
        <v>4647745366</v>
      </c>
      <c r="B2649" s="62">
        <v>8</v>
      </c>
      <c r="C2649" s="33">
        <v>464230122</v>
      </c>
      <c r="D2649" s="14" t="s">
        <v>153</v>
      </c>
      <c r="E2649" s="22" t="s">
        <v>3702</v>
      </c>
      <c r="F2649" s="1" t="s">
        <v>154</v>
      </c>
      <c r="G2649" s="1" t="s">
        <v>62</v>
      </c>
      <c r="H2649" s="20">
        <v>16500</v>
      </c>
      <c r="I2649" s="1" t="s">
        <v>23</v>
      </c>
      <c r="J2649" s="14" t="s">
        <v>3705</v>
      </c>
      <c r="K2649" t="str">
        <f t="shared" si="126"/>
        <v>Muurisolatie</v>
      </c>
      <c r="M2649" t="str">
        <f t="shared" si="127"/>
        <v>Centrum Algemeen welzijnswerk Brussel - Priemstraat</v>
      </c>
      <c r="N2649" s="22">
        <f t="shared" si="128"/>
        <v>8</v>
      </c>
    </row>
    <row r="2650" spans="1:14" x14ac:dyDescent="0.3">
      <c r="A2650" s="1">
        <v>4647745366</v>
      </c>
      <c r="B2650" s="62">
        <v>8</v>
      </c>
      <c r="C2650" s="33">
        <v>464230122</v>
      </c>
      <c r="D2650" s="14" t="s">
        <v>153</v>
      </c>
      <c r="E2650" s="22" t="s">
        <v>3702</v>
      </c>
      <c r="F2650" s="1" t="s">
        <v>154</v>
      </c>
      <c r="G2650" s="1" t="s">
        <v>210</v>
      </c>
      <c r="H2650" s="20">
        <v>10170</v>
      </c>
      <c r="I2650" s="1" t="s">
        <v>23</v>
      </c>
      <c r="J2650" s="14" t="s">
        <v>3706</v>
      </c>
      <c r="K2650" t="str">
        <f t="shared" si="126"/>
        <v>Stookplaatsrenovatie</v>
      </c>
      <c r="M2650" t="str">
        <f t="shared" si="127"/>
        <v>Centrum Algemeen welzijnswerk Brussel - Priemstraat</v>
      </c>
      <c r="N2650" s="22">
        <f t="shared" si="128"/>
        <v>8</v>
      </c>
    </row>
    <row r="2651" spans="1:14" x14ac:dyDescent="0.3">
      <c r="A2651" s="1">
        <v>4647745366</v>
      </c>
      <c r="B2651" s="62">
        <v>8</v>
      </c>
      <c r="C2651" s="33">
        <v>464230122</v>
      </c>
      <c r="D2651" s="14" t="s">
        <v>153</v>
      </c>
      <c r="E2651" s="22" t="s">
        <v>3702</v>
      </c>
      <c r="F2651" s="1" t="s">
        <v>154</v>
      </c>
      <c r="G2651" s="1" t="s">
        <v>192</v>
      </c>
      <c r="H2651" s="20">
        <v>9783</v>
      </c>
      <c r="I2651" s="1" t="s">
        <v>23</v>
      </c>
      <c r="J2651" s="14" t="s">
        <v>3707</v>
      </c>
      <c r="K2651" t="str">
        <f t="shared" si="126"/>
        <v>Buitengevel</v>
      </c>
      <c r="M2651" t="str">
        <f t="shared" si="127"/>
        <v>Centrum Algemeen welzijnswerk Brussel - Priemstraat</v>
      </c>
      <c r="N2651" s="22">
        <f t="shared" si="128"/>
        <v>8</v>
      </c>
    </row>
    <row r="2652" spans="1:14" x14ac:dyDescent="0.3">
      <c r="A2652" s="1">
        <v>4647745366</v>
      </c>
      <c r="B2652" s="62">
        <v>8</v>
      </c>
      <c r="C2652" s="33">
        <v>464230122</v>
      </c>
      <c r="D2652" s="14" t="s">
        <v>153</v>
      </c>
      <c r="E2652" s="22" t="s">
        <v>3702</v>
      </c>
      <c r="F2652" s="1" t="s">
        <v>154</v>
      </c>
      <c r="G2652" s="1" t="s">
        <v>193</v>
      </c>
      <c r="H2652" s="20">
        <v>5310</v>
      </c>
      <c r="I2652" s="1" t="s">
        <v>23</v>
      </c>
      <c r="J2652" s="14" t="s">
        <v>3709</v>
      </c>
      <c r="K2652" t="str">
        <f t="shared" si="126"/>
        <v>Schrijnwerkrenovatie Hout</v>
      </c>
      <c r="M2652" t="str">
        <f t="shared" si="127"/>
        <v>Centrum Algemeen welzijnswerk Brussel - Priemstraat</v>
      </c>
      <c r="N2652" s="22">
        <f t="shared" si="128"/>
        <v>8</v>
      </c>
    </row>
    <row r="2653" spans="1:14" x14ac:dyDescent="0.3">
      <c r="A2653" s="1">
        <v>4648727240</v>
      </c>
      <c r="B2653" s="62">
        <v>10</v>
      </c>
      <c r="C2653" s="33">
        <v>464328310</v>
      </c>
      <c r="D2653" s="14" t="s">
        <v>155</v>
      </c>
      <c r="E2653" s="22" t="s">
        <v>3711</v>
      </c>
      <c r="F2653" s="1" t="s">
        <v>156</v>
      </c>
      <c r="G2653" s="1" t="s">
        <v>214</v>
      </c>
      <c r="H2653" s="20">
        <v>13800</v>
      </c>
      <c r="I2653" s="1" t="s">
        <v>23</v>
      </c>
      <c r="J2653" s="14" t="s">
        <v>3715</v>
      </c>
      <c r="K2653" t="str">
        <f t="shared" si="126"/>
        <v>Dakisolatie plat dak</v>
      </c>
      <c r="M2653" t="str">
        <f t="shared" si="127"/>
        <v>CAW Limburg - Hamelstraat 27 Sint-Truiden</v>
      </c>
      <c r="N2653" s="22">
        <f t="shared" si="128"/>
        <v>10</v>
      </c>
    </row>
    <row r="2654" spans="1:14" x14ac:dyDescent="0.3">
      <c r="A2654" s="1">
        <v>4648727240</v>
      </c>
      <c r="B2654" s="62">
        <v>10</v>
      </c>
      <c r="C2654" s="33">
        <v>464328310</v>
      </c>
      <c r="D2654" s="14" t="s">
        <v>161</v>
      </c>
      <c r="E2654" s="22" t="s">
        <v>3711</v>
      </c>
      <c r="F2654" s="1" t="s">
        <v>162</v>
      </c>
      <c r="G2654" s="1" t="s">
        <v>42</v>
      </c>
      <c r="H2654" s="20">
        <v>1125</v>
      </c>
      <c r="I2654" s="1" t="s">
        <v>23</v>
      </c>
      <c r="J2654" s="20" t="s">
        <v>3718</v>
      </c>
      <c r="K2654" t="str">
        <f t="shared" si="126"/>
        <v>Isoleren pompen/kranen/hydraulica</v>
      </c>
      <c r="M2654" t="str">
        <f t="shared" si="127"/>
        <v>CAW Limburg - Kattenbos 59 Lommel</v>
      </c>
      <c r="N2654" s="22">
        <f t="shared" si="128"/>
        <v>10</v>
      </c>
    </row>
    <row r="2655" spans="1:14" x14ac:dyDescent="0.3">
      <c r="A2655" s="1">
        <v>4648727240</v>
      </c>
      <c r="B2655" s="62">
        <v>10</v>
      </c>
      <c r="C2655" s="33">
        <v>464328310</v>
      </c>
      <c r="D2655" s="14" t="s">
        <v>159</v>
      </c>
      <c r="E2655" s="22" t="s">
        <v>3711</v>
      </c>
      <c r="F2655" s="1" t="s">
        <v>160</v>
      </c>
      <c r="G2655" s="1" t="s">
        <v>255</v>
      </c>
      <c r="H2655" s="20">
        <v>22560</v>
      </c>
      <c r="I2655" s="1" t="s">
        <v>23</v>
      </c>
      <c r="J2655" s="14" t="s">
        <v>3714</v>
      </c>
      <c r="K2655" t="str">
        <f t="shared" si="126"/>
        <v>Gebouwisolatie</v>
      </c>
      <c r="M2655" t="str">
        <f t="shared" si="127"/>
        <v>CAW Limburg - Rozenstraat 28 Hasselt</v>
      </c>
      <c r="N2655" s="22">
        <f t="shared" si="128"/>
        <v>10</v>
      </c>
    </row>
    <row r="2656" spans="1:14" x14ac:dyDescent="0.3">
      <c r="A2656" s="1">
        <v>4648727240</v>
      </c>
      <c r="B2656" s="62">
        <v>10</v>
      </c>
      <c r="C2656" s="33">
        <v>464328310</v>
      </c>
      <c r="D2656" s="14" t="s">
        <v>159</v>
      </c>
      <c r="E2656" s="22" t="s">
        <v>3711</v>
      </c>
      <c r="F2656" s="1" t="s">
        <v>160</v>
      </c>
      <c r="G2656" s="1" t="s">
        <v>46</v>
      </c>
      <c r="H2656" s="20">
        <v>3900</v>
      </c>
      <c r="I2656" s="1" t="s">
        <v>23</v>
      </c>
      <c r="J2656" s="14" t="s">
        <v>3716</v>
      </c>
      <c r="K2656" t="str">
        <f t="shared" si="126"/>
        <v>Monitoring</v>
      </c>
      <c r="M2656" t="str">
        <f t="shared" si="127"/>
        <v>CAW Limburg - Rozenstraat 28 Hasselt</v>
      </c>
      <c r="N2656" s="22">
        <f t="shared" si="128"/>
        <v>10</v>
      </c>
    </row>
    <row r="2657" spans="1:14" x14ac:dyDescent="0.3">
      <c r="A2657" s="1">
        <v>4648727240</v>
      </c>
      <c r="B2657" s="62">
        <v>10</v>
      </c>
      <c r="C2657" s="33">
        <v>464328310</v>
      </c>
      <c r="D2657" s="14" t="s">
        <v>157</v>
      </c>
      <c r="E2657" s="22" t="s">
        <v>3711</v>
      </c>
      <c r="F2657" s="1" t="s">
        <v>158</v>
      </c>
      <c r="G2657" s="1" t="s">
        <v>42</v>
      </c>
      <c r="H2657" s="20">
        <v>1350</v>
      </c>
      <c r="I2657" s="1" t="s">
        <v>23</v>
      </c>
      <c r="J2657" s="14" t="s">
        <v>3717</v>
      </c>
      <c r="K2657" t="str">
        <f t="shared" si="126"/>
        <v>Isoleren pompen/kranen/hydraulica</v>
      </c>
      <c r="M2657" t="str">
        <f t="shared" si="127"/>
        <v>CAW Limburg - Souwstraat 29 Houthalen-Helchteren</v>
      </c>
      <c r="N2657" s="22">
        <f t="shared" si="128"/>
        <v>10</v>
      </c>
    </row>
    <row r="2658" spans="1:14" x14ac:dyDescent="0.3">
      <c r="A2658" s="1">
        <v>4648727240</v>
      </c>
      <c r="B2658" s="62">
        <v>11</v>
      </c>
      <c r="C2658" s="33">
        <v>464328310</v>
      </c>
      <c r="D2658" s="14" t="s">
        <v>3712</v>
      </c>
      <c r="E2658" s="22" t="s">
        <v>3711</v>
      </c>
      <c r="F2658" s="1" t="s">
        <v>162</v>
      </c>
      <c r="G2658" s="1" t="s">
        <v>190</v>
      </c>
      <c r="H2658" s="20">
        <v>44906</v>
      </c>
      <c r="I2658" s="1" t="s">
        <v>23</v>
      </c>
      <c r="J2658" s="14" t="s">
        <v>3713</v>
      </c>
      <c r="K2658" t="str">
        <f t="shared" si="126"/>
        <v>Warmtepompen en koeling</v>
      </c>
      <c r="M2658" t="str">
        <f t="shared" si="127"/>
        <v>CAW Limburg - Kattenbos 59 Lommel</v>
      </c>
      <c r="N2658" s="22">
        <f t="shared" si="128"/>
        <v>11</v>
      </c>
    </row>
    <row r="2659" spans="1:14" x14ac:dyDescent="0.3">
      <c r="A2659" s="1">
        <v>4651251244</v>
      </c>
      <c r="B2659" s="62">
        <v>12</v>
      </c>
      <c r="C2659" s="33">
        <v>464580708</v>
      </c>
      <c r="D2659" s="14" t="s">
        <v>3719</v>
      </c>
      <c r="E2659" s="22" t="s">
        <v>6317</v>
      </c>
      <c r="F2659" s="1" t="s">
        <v>3720</v>
      </c>
      <c r="G2659" s="1" t="s">
        <v>62</v>
      </c>
      <c r="H2659" s="20">
        <v>109200</v>
      </c>
      <c r="I2659" s="1" t="s">
        <v>23</v>
      </c>
      <c r="J2659" s="20" t="s">
        <v>3721</v>
      </c>
      <c r="K2659" t="str">
        <f t="shared" si="126"/>
        <v>Muurisolatie</v>
      </c>
      <c r="M2659" t="str">
        <f t="shared" si="127"/>
        <v>Nijverheidsstraat 11</v>
      </c>
      <c r="N2659" s="22">
        <f t="shared" si="128"/>
        <v>12</v>
      </c>
    </row>
    <row r="2660" spans="1:14" x14ac:dyDescent="0.3">
      <c r="A2660" s="1">
        <v>4651251244</v>
      </c>
      <c r="B2660" s="62">
        <v>12</v>
      </c>
      <c r="C2660" s="33">
        <v>464580708</v>
      </c>
      <c r="D2660" s="14" t="s">
        <v>3719</v>
      </c>
      <c r="E2660" s="22" t="s">
        <v>6317</v>
      </c>
      <c r="F2660" s="1" t="s">
        <v>3720</v>
      </c>
      <c r="G2660" s="1" t="s">
        <v>199</v>
      </c>
      <c r="H2660" s="20">
        <v>84000</v>
      </c>
      <c r="I2660" s="1" t="s">
        <v>23</v>
      </c>
      <c r="J2660" s="20" t="s">
        <v>3722</v>
      </c>
      <c r="K2660" t="str">
        <f t="shared" si="126"/>
        <v>Vloerisolatie</v>
      </c>
      <c r="M2660" t="str">
        <f t="shared" si="127"/>
        <v>Nijverheidsstraat 11</v>
      </c>
      <c r="N2660" s="22">
        <f t="shared" si="128"/>
        <v>12</v>
      </c>
    </row>
    <row r="2661" spans="1:14" x14ac:dyDescent="0.3">
      <c r="A2661" s="1">
        <v>4651251244</v>
      </c>
      <c r="B2661" s="62">
        <v>12</v>
      </c>
      <c r="C2661" s="33">
        <v>464580708</v>
      </c>
      <c r="D2661" s="14" t="s">
        <v>3719</v>
      </c>
      <c r="E2661" s="22" t="s">
        <v>6317</v>
      </c>
      <c r="F2661" s="1" t="s">
        <v>3720</v>
      </c>
      <c r="G2661" s="1" t="s">
        <v>3723</v>
      </c>
      <c r="H2661" s="20">
        <v>50640</v>
      </c>
      <c r="I2661" s="1" t="s">
        <v>23</v>
      </c>
      <c r="J2661" s="14" t="s">
        <v>3724</v>
      </c>
      <c r="K2661" t="str">
        <f t="shared" si="126"/>
        <v>Duurzame energieopslag</v>
      </c>
      <c r="M2661" t="str">
        <f t="shared" si="127"/>
        <v>Nijverheidsstraat 11</v>
      </c>
      <c r="N2661" s="22">
        <f t="shared" si="128"/>
        <v>12</v>
      </c>
    </row>
    <row r="2662" spans="1:14" x14ac:dyDescent="0.3">
      <c r="A2662" s="1">
        <v>4653230818</v>
      </c>
      <c r="B2662" s="62">
        <v>1</v>
      </c>
      <c r="C2662" s="33">
        <v>464778666</v>
      </c>
      <c r="D2662" s="14" t="s">
        <v>3732</v>
      </c>
      <c r="E2662" s="22" t="s">
        <v>3726</v>
      </c>
      <c r="F2662" s="1" t="s">
        <v>3730</v>
      </c>
      <c r="G2662" s="1" t="s">
        <v>195</v>
      </c>
      <c r="H2662" s="20">
        <v>1800</v>
      </c>
      <c r="I2662" s="1" t="s">
        <v>23</v>
      </c>
      <c r="J2662" s="14" t="s">
        <v>3733</v>
      </c>
      <c r="K2662" t="str">
        <f t="shared" si="126"/>
        <v>Dakisolatie</v>
      </c>
      <c r="M2662" t="str">
        <f t="shared" si="127"/>
        <v>Pastorij</v>
      </c>
      <c r="N2662" s="22">
        <f t="shared" si="128"/>
        <v>1</v>
      </c>
    </row>
    <row r="2663" spans="1:14" x14ac:dyDescent="0.3">
      <c r="A2663" s="1">
        <v>4653230818</v>
      </c>
      <c r="B2663" s="62">
        <v>5</v>
      </c>
      <c r="C2663" s="33">
        <v>464778666</v>
      </c>
      <c r="D2663" s="14" t="s">
        <v>3725</v>
      </c>
      <c r="E2663" s="22" t="s">
        <v>3726</v>
      </c>
      <c r="F2663" s="1" t="s">
        <v>3727</v>
      </c>
      <c r="G2663" s="1" t="s">
        <v>329</v>
      </c>
      <c r="H2663" s="20">
        <v>3625</v>
      </c>
      <c r="I2663" s="1" t="s">
        <v>23</v>
      </c>
      <c r="J2663" s="14" t="s">
        <v>3728</v>
      </c>
      <c r="K2663" t="str">
        <f t="shared" si="126"/>
        <v>Relighting/relamping</v>
      </c>
      <c r="M2663" t="str">
        <f t="shared" si="127"/>
        <v>Klooster</v>
      </c>
      <c r="N2663" s="22">
        <f t="shared" si="128"/>
        <v>5</v>
      </c>
    </row>
    <row r="2664" spans="1:14" x14ac:dyDescent="0.3">
      <c r="A2664" s="1">
        <v>4653230818</v>
      </c>
      <c r="B2664" s="62">
        <v>5</v>
      </c>
      <c r="C2664" s="33">
        <v>464778666</v>
      </c>
      <c r="D2664" s="21" t="s">
        <v>3729</v>
      </c>
      <c r="E2664" s="22" t="s">
        <v>3726</v>
      </c>
      <c r="F2664" s="1" t="s">
        <v>3730</v>
      </c>
      <c r="G2664" s="1" t="s">
        <v>329</v>
      </c>
      <c r="H2664" s="45">
        <v>637</v>
      </c>
      <c r="I2664" s="1" t="s">
        <v>23</v>
      </c>
      <c r="J2664" s="14" t="s">
        <v>3731</v>
      </c>
      <c r="K2664" t="str">
        <f t="shared" si="126"/>
        <v>Relighting/relamping</v>
      </c>
      <c r="M2664" t="str">
        <f t="shared" si="127"/>
        <v>Pastorij</v>
      </c>
      <c r="N2664" s="22">
        <f t="shared" si="128"/>
        <v>5</v>
      </c>
    </row>
    <row r="2665" spans="1:14" x14ac:dyDescent="0.3">
      <c r="A2665" s="1">
        <v>4648364644</v>
      </c>
      <c r="B2665" s="62" t="s">
        <v>20</v>
      </c>
      <c r="C2665" s="33">
        <v>464810538</v>
      </c>
      <c r="D2665" s="14" t="s">
        <v>5785</v>
      </c>
      <c r="E2665" s="22" t="s">
        <v>5786</v>
      </c>
      <c r="F2665" s="1" t="s">
        <v>5787</v>
      </c>
      <c r="G2665" s="1" t="s">
        <v>214</v>
      </c>
      <c r="H2665" s="20">
        <v>55717.2</v>
      </c>
      <c r="I2665" s="1" t="s">
        <v>23</v>
      </c>
      <c r="J2665" s="14" t="s">
        <v>5788</v>
      </c>
      <c r="K2665" t="str">
        <f t="shared" si="126"/>
        <v>Dakisolatie plat dak</v>
      </c>
      <c r="M2665" t="str">
        <f t="shared" si="127"/>
        <v>Home Sint-Jozef</v>
      </c>
      <c r="N2665" s="22" t="str">
        <f t="shared" si="128"/>
        <v>R1</v>
      </c>
    </row>
    <row r="2666" spans="1:14" x14ac:dyDescent="0.3">
      <c r="A2666" s="1">
        <v>4648364644</v>
      </c>
      <c r="B2666" s="62" t="s">
        <v>20</v>
      </c>
      <c r="C2666" s="33">
        <v>464810538</v>
      </c>
      <c r="D2666" s="14" t="s">
        <v>5785</v>
      </c>
      <c r="E2666" s="22" t="s">
        <v>5786</v>
      </c>
      <c r="F2666" s="1" t="s">
        <v>5787</v>
      </c>
      <c r="G2666" s="1" t="s">
        <v>474</v>
      </c>
      <c r="H2666" s="20">
        <v>1897</v>
      </c>
      <c r="I2666" s="1" t="s">
        <v>23</v>
      </c>
      <c r="J2666" s="14" t="s">
        <v>5789</v>
      </c>
      <c r="K2666" t="str">
        <f t="shared" si="126"/>
        <v>PV-panelen</v>
      </c>
      <c r="M2666" t="str">
        <f t="shared" si="127"/>
        <v>Home Sint-Jozef</v>
      </c>
      <c r="N2666" s="22" t="str">
        <f t="shared" si="128"/>
        <v>R1</v>
      </c>
    </row>
    <row r="2667" spans="1:14" x14ac:dyDescent="0.3">
      <c r="A2667" s="1">
        <v>4678149918</v>
      </c>
      <c r="B2667" s="65">
        <v>10</v>
      </c>
      <c r="C2667" s="33">
        <v>467270576</v>
      </c>
      <c r="D2667" s="28" t="s">
        <v>3734</v>
      </c>
      <c r="E2667" s="22" t="s">
        <v>3735</v>
      </c>
      <c r="F2667" s="39" t="s">
        <v>189</v>
      </c>
      <c r="G2667" s="39" t="s">
        <v>190</v>
      </c>
      <c r="H2667" s="29">
        <v>16528.2</v>
      </c>
      <c r="I2667" s="1" t="s">
        <v>23</v>
      </c>
      <c r="J2667" s="28" t="s">
        <v>3736</v>
      </c>
      <c r="K2667" t="str">
        <f t="shared" si="126"/>
        <v>Warmtepompen en koeling</v>
      </c>
      <c r="M2667" t="str">
        <f t="shared" si="127"/>
        <v>Seniorenwoning Akkerwinde</v>
      </c>
      <c r="N2667" s="22">
        <f t="shared" si="128"/>
        <v>10</v>
      </c>
    </row>
    <row r="2668" spans="1:14" x14ac:dyDescent="0.3">
      <c r="A2668" s="1">
        <v>4685119053</v>
      </c>
      <c r="B2668" s="62">
        <v>2</v>
      </c>
      <c r="C2668" s="33">
        <v>467967491</v>
      </c>
      <c r="D2668" s="14" t="s">
        <v>3740</v>
      </c>
      <c r="E2668" s="22" t="s">
        <v>6318</v>
      </c>
      <c r="F2668" s="1" t="s">
        <v>3738</v>
      </c>
      <c r="G2668" s="1" t="s">
        <v>210</v>
      </c>
      <c r="H2668" s="45">
        <v>99233</v>
      </c>
      <c r="I2668" s="1" t="s">
        <v>23</v>
      </c>
      <c r="J2668" s="14" t="s">
        <v>3741</v>
      </c>
      <c r="K2668" t="str">
        <f t="shared" si="126"/>
        <v>Stookplaatsrenovatie</v>
      </c>
      <c r="M2668" t="str">
        <f t="shared" si="127"/>
        <v>Algemeen Ziekenhuis Sint-Maria Halle</v>
      </c>
      <c r="N2668" s="22">
        <f t="shared" si="128"/>
        <v>2</v>
      </c>
    </row>
    <row r="2669" spans="1:14" x14ac:dyDescent="0.3">
      <c r="A2669" s="1">
        <v>4685119053</v>
      </c>
      <c r="B2669" s="62">
        <v>2</v>
      </c>
      <c r="C2669" s="33">
        <v>467967491</v>
      </c>
      <c r="D2669" s="14" t="s">
        <v>3740</v>
      </c>
      <c r="E2669" s="22" t="s">
        <v>6318</v>
      </c>
      <c r="F2669" s="1" t="s">
        <v>3738</v>
      </c>
      <c r="G2669" s="1" t="s">
        <v>88</v>
      </c>
      <c r="H2669" s="45">
        <v>7294.2</v>
      </c>
      <c r="I2669" s="1" t="s">
        <v>23</v>
      </c>
      <c r="J2669" s="14" t="s">
        <v>3742</v>
      </c>
      <c r="K2669" t="str">
        <f t="shared" si="126"/>
        <v>Vervangen pompen</v>
      </c>
      <c r="M2669" t="str">
        <f t="shared" si="127"/>
        <v>Algemeen Ziekenhuis Sint-Maria Halle</v>
      </c>
      <c r="N2669" s="22">
        <f t="shared" si="128"/>
        <v>2</v>
      </c>
    </row>
    <row r="2670" spans="1:14" x14ac:dyDescent="0.3">
      <c r="A2670" s="1">
        <v>4685119053</v>
      </c>
      <c r="B2670" s="62">
        <v>2</v>
      </c>
      <c r="C2670" s="33">
        <v>467967491</v>
      </c>
      <c r="D2670" s="14" t="s">
        <v>3740</v>
      </c>
      <c r="E2670" s="22" t="s">
        <v>6318</v>
      </c>
      <c r="F2670" s="1" t="s">
        <v>3738</v>
      </c>
      <c r="G2670" s="1" t="s">
        <v>77</v>
      </c>
      <c r="H2670" s="45">
        <v>2362</v>
      </c>
      <c r="I2670" s="1" t="s">
        <v>23</v>
      </c>
      <c r="J2670" s="14" t="s">
        <v>3743</v>
      </c>
      <c r="K2670" t="str">
        <f t="shared" si="126"/>
        <v>Isoleren leidingen</v>
      </c>
      <c r="M2670" t="str">
        <f t="shared" si="127"/>
        <v>Algemeen Ziekenhuis Sint-Maria Halle</v>
      </c>
      <c r="N2670" s="22">
        <f t="shared" si="128"/>
        <v>2</v>
      </c>
    </row>
    <row r="2671" spans="1:14" x14ac:dyDescent="0.3">
      <c r="A2671" s="1">
        <v>4685119053</v>
      </c>
      <c r="B2671" s="62">
        <v>2</v>
      </c>
      <c r="C2671" s="33">
        <v>467967491</v>
      </c>
      <c r="D2671" s="14" t="s">
        <v>3740</v>
      </c>
      <c r="E2671" s="22" t="s">
        <v>6318</v>
      </c>
      <c r="F2671" s="1" t="s">
        <v>3738</v>
      </c>
      <c r="G2671" s="1" t="s">
        <v>42</v>
      </c>
      <c r="H2671" s="20">
        <v>650</v>
      </c>
      <c r="I2671" s="1" t="s">
        <v>23</v>
      </c>
      <c r="J2671" s="14" t="s">
        <v>3744</v>
      </c>
      <c r="K2671" t="str">
        <f t="shared" si="126"/>
        <v>Isoleren pompen/kranen/hydraulica</v>
      </c>
      <c r="M2671" t="str">
        <f t="shared" si="127"/>
        <v>Algemeen Ziekenhuis Sint-Maria Halle</v>
      </c>
      <c r="N2671" s="22">
        <f t="shared" si="128"/>
        <v>2</v>
      </c>
    </row>
    <row r="2672" spans="1:14" x14ac:dyDescent="0.3">
      <c r="A2672" s="1">
        <v>4685119053</v>
      </c>
      <c r="B2672" s="62">
        <v>4</v>
      </c>
      <c r="C2672" s="33">
        <v>467967491</v>
      </c>
      <c r="D2672" s="14" t="s">
        <v>3737</v>
      </c>
      <c r="E2672" s="22" t="s">
        <v>6318</v>
      </c>
      <c r="F2672" s="1" t="s">
        <v>3738</v>
      </c>
      <c r="G2672" s="1" t="s">
        <v>1280</v>
      </c>
      <c r="H2672" s="45">
        <v>240461</v>
      </c>
      <c r="I2672" s="1" t="s">
        <v>23</v>
      </c>
      <c r="J2672" s="14" t="s">
        <v>3739</v>
      </c>
      <c r="K2672" t="str">
        <f t="shared" si="126"/>
        <v>WKK</v>
      </c>
      <c r="M2672" t="str">
        <f t="shared" si="127"/>
        <v>Algemeen Ziekenhuis Sint-Maria Halle</v>
      </c>
      <c r="N2672" s="22">
        <f t="shared" si="128"/>
        <v>4</v>
      </c>
    </row>
    <row r="2673" spans="1:14" x14ac:dyDescent="0.3">
      <c r="A2673" s="1">
        <v>4685119053</v>
      </c>
      <c r="B2673" s="62" t="s">
        <v>1271</v>
      </c>
      <c r="C2673" s="33">
        <v>467967491</v>
      </c>
      <c r="D2673" s="14" t="s">
        <v>3737</v>
      </c>
      <c r="E2673" s="22" t="s">
        <v>6318</v>
      </c>
      <c r="F2673" s="1" t="s">
        <v>3738</v>
      </c>
      <c r="G2673" s="1" t="s">
        <v>1280</v>
      </c>
      <c r="H2673" s="20">
        <v>119022</v>
      </c>
      <c r="I2673" s="1" t="s">
        <v>23</v>
      </c>
      <c r="J2673" s="14" t="s">
        <v>3739</v>
      </c>
      <c r="K2673" t="str">
        <f t="shared" si="126"/>
        <v>WKK</v>
      </c>
      <c r="M2673" t="str">
        <f t="shared" si="127"/>
        <v>Algemeen Ziekenhuis Sint-Maria Halle</v>
      </c>
      <c r="N2673" s="22" t="str">
        <f t="shared" si="128"/>
        <v>4bis</v>
      </c>
    </row>
    <row r="2674" spans="1:14" x14ac:dyDescent="0.3">
      <c r="A2674" s="1">
        <v>4692610844</v>
      </c>
      <c r="B2674" s="62">
        <v>1</v>
      </c>
      <c r="C2674" s="33">
        <v>468716668</v>
      </c>
      <c r="D2674" s="21" t="s">
        <v>3780</v>
      </c>
      <c r="E2674" s="22" t="s">
        <v>3760</v>
      </c>
      <c r="F2674" s="1" t="s">
        <v>3781</v>
      </c>
      <c r="G2674" s="1" t="s">
        <v>88</v>
      </c>
      <c r="H2674" s="45">
        <v>5930</v>
      </c>
      <c r="I2674" s="1" t="s">
        <v>23</v>
      </c>
      <c r="J2674" s="14" t="s">
        <v>3782</v>
      </c>
      <c r="K2674" t="str">
        <f t="shared" si="126"/>
        <v>Vervangen pompen</v>
      </c>
      <c r="M2674" t="str">
        <f t="shared" si="127"/>
        <v>PVT Sint-Augustinus</v>
      </c>
      <c r="N2674" s="22">
        <f t="shared" si="128"/>
        <v>1</v>
      </c>
    </row>
    <row r="2675" spans="1:14" x14ac:dyDescent="0.3">
      <c r="A2675" s="1">
        <v>4692610844</v>
      </c>
      <c r="B2675" s="62">
        <v>1</v>
      </c>
      <c r="C2675" s="33">
        <v>468716668</v>
      </c>
      <c r="D2675" s="21" t="s">
        <v>3778</v>
      </c>
      <c r="E2675" s="22" t="s">
        <v>3760</v>
      </c>
      <c r="F2675" s="1" t="s">
        <v>3749</v>
      </c>
      <c r="G2675" s="1" t="s">
        <v>201</v>
      </c>
      <c r="H2675" s="45">
        <v>304920</v>
      </c>
      <c r="I2675" s="1" t="s">
        <v>23</v>
      </c>
      <c r="J2675" s="14" t="s">
        <v>3779</v>
      </c>
      <c r="K2675" t="str">
        <f t="shared" si="126"/>
        <v>Schrijnwerkrenovatie</v>
      </c>
      <c r="M2675" t="str">
        <f t="shared" si="127"/>
        <v>PZ Onzelievevrouw</v>
      </c>
      <c r="N2675" s="22">
        <f t="shared" si="128"/>
        <v>1</v>
      </c>
    </row>
    <row r="2676" spans="1:14" x14ac:dyDescent="0.3">
      <c r="A2676" s="1">
        <v>4692610844</v>
      </c>
      <c r="B2676" s="62">
        <v>1</v>
      </c>
      <c r="C2676" s="33">
        <v>468716668</v>
      </c>
      <c r="D2676" s="21" t="s">
        <v>3778</v>
      </c>
      <c r="E2676" s="22" t="s">
        <v>3760</v>
      </c>
      <c r="F2676" s="1" t="s">
        <v>3749</v>
      </c>
      <c r="G2676" s="1" t="s">
        <v>1280</v>
      </c>
      <c r="H2676" s="45">
        <v>4277</v>
      </c>
      <c r="I2676" s="1" t="s">
        <v>23</v>
      </c>
      <c r="J2676" s="14" t="s">
        <v>3783</v>
      </c>
      <c r="K2676" t="str">
        <f t="shared" si="126"/>
        <v>WKK</v>
      </c>
      <c r="M2676" t="str">
        <f t="shared" si="127"/>
        <v>PZ Onzelievevrouw</v>
      </c>
      <c r="N2676" s="22">
        <f t="shared" si="128"/>
        <v>1</v>
      </c>
    </row>
    <row r="2677" spans="1:14" x14ac:dyDescent="0.3">
      <c r="A2677" s="1">
        <v>4692610844</v>
      </c>
      <c r="B2677" s="62">
        <v>1</v>
      </c>
      <c r="C2677" s="33">
        <v>468716668</v>
      </c>
      <c r="D2677" s="14" t="s">
        <v>3778</v>
      </c>
      <c r="E2677" s="22" t="s">
        <v>3760</v>
      </c>
      <c r="F2677" s="1" t="s">
        <v>3749</v>
      </c>
      <c r="G2677" s="1" t="s">
        <v>88</v>
      </c>
      <c r="H2677" s="20">
        <v>3474</v>
      </c>
      <c r="I2677" s="1" t="s">
        <v>23</v>
      </c>
      <c r="J2677" s="14" t="s">
        <v>3784</v>
      </c>
      <c r="K2677" t="str">
        <f t="shared" si="126"/>
        <v>Vervangen pompen</v>
      </c>
      <c r="M2677" t="str">
        <f t="shared" si="127"/>
        <v>PZ Onzelievevrouw</v>
      </c>
      <c r="N2677" s="22">
        <f t="shared" si="128"/>
        <v>1</v>
      </c>
    </row>
    <row r="2678" spans="1:14" x14ac:dyDescent="0.3">
      <c r="A2678" s="1">
        <v>4692610844</v>
      </c>
      <c r="B2678" s="62">
        <v>3</v>
      </c>
      <c r="C2678" s="33">
        <v>468716668</v>
      </c>
      <c r="D2678" s="14" t="s">
        <v>3757</v>
      </c>
      <c r="E2678" s="22" t="s">
        <v>3760</v>
      </c>
      <c r="F2678" s="1" t="s">
        <v>3746</v>
      </c>
      <c r="G2678" s="1" t="s">
        <v>1280</v>
      </c>
      <c r="H2678" s="45">
        <v>11991</v>
      </c>
      <c r="I2678" s="1" t="s">
        <v>23</v>
      </c>
      <c r="J2678" s="14" t="s">
        <v>3758</v>
      </c>
      <c r="K2678" t="str">
        <f t="shared" si="126"/>
        <v>WKK</v>
      </c>
      <c r="M2678" t="str">
        <f t="shared" si="127"/>
        <v>Psychiatrisch Ziekenhuis H. Hart</v>
      </c>
      <c r="N2678" s="22">
        <f t="shared" si="128"/>
        <v>3</v>
      </c>
    </row>
    <row r="2679" spans="1:14" x14ac:dyDescent="0.3">
      <c r="A2679" s="1">
        <v>4692610844</v>
      </c>
      <c r="B2679" s="62">
        <v>3</v>
      </c>
      <c r="C2679" s="33">
        <v>468716668</v>
      </c>
      <c r="D2679" s="14" t="s">
        <v>3772</v>
      </c>
      <c r="E2679" s="22" t="s">
        <v>3760</v>
      </c>
      <c r="F2679" s="1" t="s">
        <v>3746</v>
      </c>
      <c r="G2679" s="1" t="s">
        <v>88</v>
      </c>
      <c r="H2679" s="45">
        <v>10418</v>
      </c>
      <c r="I2679" s="1" t="s">
        <v>23</v>
      </c>
      <c r="J2679" s="14" t="s">
        <v>3773</v>
      </c>
      <c r="K2679" t="str">
        <f t="shared" si="126"/>
        <v>Vervangen pompen</v>
      </c>
      <c r="M2679" t="str">
        <f t="shared" si="127"/>
        <v>Psychiatrisch Ziekenhuis H. Hart</v>
      </c>
      <c r="N2679" s="22">
        <f t="shared" si="128"/>
        <v>3</v>
      </c>
    </row>
    <row r="2680" spans="1:14" x14ac:dyDescent="0.3">
      <c r="A2680" s="1">
        <v>4692610844</v>
      </c>
      <c r="B2680" s="62">
        <v>3</v>
      </c>
      <c r="C2680" s="33">
        <v>468716668</v>
      </c>
      <c r="D2680" s="14" t="s">
        <v>3774</v>
      </c>
      <c r="E2680" s="22" t="s">
        <v>3760</v>
      </c>
      <c r="F2680" s="1" t="s">
        <v>3761</v>
      </c>
      <c r="G2680" s="1" t="s">
        <v>88</v>
      </c>
      <c r="H2680" s="45">
        <v>7800</v>
      </c>
      <c r="I2680" s="1" t="s">
        <v>23</v>
      </c>
      <c r="J2680" s="14" t="s">
        <v>3775</v>
      </c>
      <c r="K2680" t="str">
        <f t="shared" si="126"/>
        <v>Vervangen pompen</v>
      </c>
      <c r="M2680" t="str">
        <f t="shared" si="127"/>
        <v>PVT Het Tempelhof</v>
      </c>
      <c r="N2680" s="22">
        <f t="shared" si="128"/>
        <v>3</v>
      </c>
    </row>
    <row r="2681" spans="1:14" x14ac:dyDescent="0.3">
      <c r="A2681" s="1">
        <v>4692610844</v>
      </c>
      <c r="B2681" s="62">
        <v>3</v>
      </c>
      <c r="C2681" s="33">
        <v>468716668</v>
      </c>
      <c r="D2681" s="21" t="s">
        <v>3776</v>
      </c>
      <c r="E2681" s="22" t="s">
        <v>3760</v>
      </c>
      <c r="F2681" s="1" t="s">
        <v>3761</v>
      </c>
      <c r="G2681" s="1" t="s">
        <v>56</v>
      </c>
      <c r="H2681" s="45">
        <v>1190</v>
      </c>
      <c r="I2681" s="1" t="s">
        <v>23</v>
      </c>
      <c r="J2681" s="14" t="s">
        <v>3777</v>
      </c>
      <c r="K2681" t="str">
        <f t="shared" si="126"/>
        <v>Overige</v>
      </c>
      <c r="M2681" t="str">
        <f t="shared" si="127"/>
        <v>PVT Het Tempelhof</v>
      </c>
      <c r="N2681" s="22">
        <f t="shared" si="128"/>
        <v>3</v>
      </c>
    </row>
    <row r="2682" spans="1:14" x14ac:dyDescent="0.3">
      <c r="A2682" s="1">
        <v>4692610844</v>
      </c>
      <c r="B2682" s="62">
        <v>9</v>
      </c>
      <c r="C2682" s="33">
        <v>468716668</v>
      </c>
      <c r="D2682" s="14" t="s">
        <v>3770</v>
      </c>
      <c r="E2682" s="22" t="s">
        <v>3760</v>
      </c>
      <c r="F2682" s="1" t="s">
        <v>3749</v>
      </c>
      <c r="G2682" s="1" t="s">
        <v>210</v>
      </c>
      <c r="H2682" s="45">
        <v>153000</v>
      </c>
      <c r="I2682" s="1" t="s">
        <v>57</v>
      </c>
      <c r="J2682" s="14" t="s">
        <v>3771</v>
      </c>
      <c r="K2682" t="str">
        <f t="shared" si="126"/>
        <v>Stookplaatsrenovatie</v>
      </c>
      <c r="M2682" t="str">
        <f t="shared" si="127"/>
        <v>PZ Onzelievevrouw</v>
      </c>
      <c r="N2682" s="22">
        <f t="shared" si="128"/>
        <v>9</v>
      </c>
    </row>
    <row r="2683" spans="1:14" x14ac:dyDescent="0.3">
      <c r="A2683" s="1">
        <v>4692610844</v>
      </c>
      <c r="B2683" s="62">
        <v>12</v>
      </c>
      <c r="C2683" s="33">
        <v>468716668</v>
      </c>
      <c r="D2683" s="14" t="s">
        <v>3763</v>
      </c>
      <c r="E2683" s="22" t="s">
        <v>3760</v>
      </c>
      <c r="F2683" s="1" t="s">
        <v>3764</v>
      </c>
      <c r="G2683" s="1" t="s">
        <v>195</v>
      </c>
      <c r="H2683" s="20">
        <v>22903</v>
      </c>
      <c r="I2683" s="1" t="s">
        <v>23</v>
      </c>
      <c r="J2683" s="20" t="s">
        <v>3765</v>
      </c>
      <c r="K2683" t="str">
        <f t="shared" ref="K2683:K2746" si="129">G2683</f>
        <v>Dakisolatie</v>
      </c>
      <c r="M2683" t="str">
        <f t="shared" ref="M2683:M2746" si="130">F2683</f>
        <v>PTC Rustenburg</v>
      </c>
      <c r="N2683" s="22">
        <f t="shared" ref="N2683:N2746" si="131">B2683</f>
        <v>12</v>
      </c>
    </row>
    <row r="2684" spans="1:14" x14ac:dyDescent="0.3">
      <c r="A2684" s="1">
        <v>4692610844</v>
      </c>
      <c r="B2684" s="62">
        <v>12</v>
      </c>
      <c r="C2684" s="33">
        <v>468716668</v>
      </c>
      <c r="D2684" s="14" t="s">
        <v>3759</v>
      </c>
      <c r="E2684" s="22" t="s">
        <v>3760</v>
      </c>
      <c r="F2684" s="1" t="s">
        <v>3761</v>
      </c>
      <c r="G2684" s="1" t="s">
        <v>210</v>
      </c>
      <c r="H2684" s="20">
        <v>37200</v>
      </c>
      <c r="I2684" s="1" t="s">
        <v>23</v>
      </c>
      <c r="J2684" s="20" t="s">
        <v>3762</v>
      </c>
      <c r="K2684" t="str">
        <f t="shared" si="129"/>
        <v>Stookplaatsrenovatie</v>
      </c>
      <c r="M2684" t="str">
        <f t="shared" si="130"/>
        <v>PVT Het Tempelhof</v>
      </c>
      <c r="N2684" s="22">
        <f t="shared" si="131"/>
        <v>12</v>
      </c>
    </row>
    <row r="2685" spans="1:14" x14ac:dyDescent="0.3">
      <c r="A2685" s="1">
        <v>4692610844</v>
      </c>
      <c r="B2685" s="62">
        <v>12</v>
      </c>
      <c r="C2685" s="33">
        <v>468716668</v>
      </c>
      <c r="D2685" s="14" t="s">
        <v>3759</v>
      </c>
      <c r="E2685" s="22" t="s">
        <v>3760</v>
      </c>
      <c r="F2685" s="1" t="s">
        <v>3761</v>
      </c>
      <c r="G2685" s="1" t="s">
        <v>148</v>
      </c>
      <c r="H2685" s="20">
        <v>10200</v>
      </c>
      <c r="I2685" s="1" t="s">
        <v>23</v>
      </c>
      <c r="J2685" s="20" t="s">
        <v>3766</v>
      </c>
      <c r="K2685" t="str">
        <f t="shared" si="129"/>
        <v>Renovatie SWW</v>
      </c>
      <c r="M2685" t="str">
        <f t="shared" si="130"/>
        <v>PVT Het Tempelhof</v>
      </c>
      <c r="N2685" s="22">
        <f t="shared" si="131"/>
        <v>12</v>
      </c>
    </row>
    <row r="2686" spans="1:14" x14ac:dyDescent="0.3">
      <c r="A2686" s="1">
        <v>4692610844</v>
      </c>
      <c r="B2686" s="62">
        <v>12</v>
      </c>
      <c r="C2686" s="33">
        <v>468716668</v>
      </c>
      <c r="D2686" s="14" t="s">
        <v>3767</v>
      </c>
      <c r="E2686" s="22" t="s">
        <v>3760</v>
      </c>
      <c r="F2686" s="1" t="s">
        <v>3768</v>
      </c>
      <c r="G2686" s="1" t="s">
        <v>77</v>
      </c>
      <c r="H2686" s="20">
        <v>3750</v>
      </c>
      <c r="I2686" s="1" t="s">
        <v>23</v>
      </c>
      <c r="J2686" s="14" t="s">
        <v>3769</v>
      </c>
      <c r="K2686" t="str">
        <f t="shared" si="129"/>
        <v>Isoleren leidingen</v>
      </c>
      <c r="M2686" t="str">
        <f t="shared" si="130"/>
        <v>PZ Heilig Hart</v>
      </c>
      <c r="N2686" s="22">
        <f t="shared" si="131"/>
        <v>12</v>
      </c>
    </row>
    <row r="2687" spans="1:14" x14ac:dyDescent="0.3">
      <c r="A2687" s="1">
        <v>4692610844</v>
      </c>
      <c r="B2687" s="62" t="s">
        <v>1271</v>
      </c>
      <c r="C2687" s="33">
        <v>468716668</v>
      </c>
      <c r="D2687" s="14" t="s">
        <v>3757</v>
      </c>
      <c r="E2687" s="22" t="s">
        <v>3760</v>
      </c>
      <c r="F2687" s="1" t="s">
        <v>3746</v>
      </c>
      <c r="G2687" s="1" t="s">
        <v>1280</v>
      </c>
      <c r="H2687" s="20">
        <v>48725</v>
      </c>
      <c r="I2687" s="1" t="s">
        <v>23</v>
      </c>
      <c r="J2687" s="20" t="s">
        <v>3758</v>
      </c>
      <c r="K2687" t="str">
        <f t="shared" si="129"/>
        <v>WKK</v>
      </c>
      <c r="M2687" t="str">
        <f t="shared" si="130"/>
        <v>Psychiatrisch Ziekenhuis H. Hart</v>
      </c>
      <c r="N2687" s="22" t="str">
        <f t="shared" si="131"/>
        <v>4bis</v>
      </c>
    </row>
    <row r="2688" spans="1:14" x14ac:dyDescent="0.3">
      <c r="A2688" s="1">
        <v>4692610844</v>
      </c>
      <c r="B2688" s="62" t="s">
        <v>324</v>
      </c>
      <c r="C2688" s="33">
        <v>468716668</v>
      </c>
      <c r="D2688" s="14" t="s">
        <v>3751</v>
      </c>
      <c r="E2688" s="22" t="s">
        <v>3760</v>
      </c>
      <c r="F2688" s="1" t="s">
        <v>3752</v>
      </c>
      <c r="G2688" s="1" t="s">
        <v>210</v>
      </c>
      <c r="H2688" s="20">
        <v>21150</v>
      </c>
      <c r="I2688" s="1" t="s">
        <v>23</v>
      </c>
      <c r="J2688" s="14" t="s">
        <v>3753</v>
      </c>
      <c r="K2688" t="str">
        <f t="shared" si="129"/>
        <v>Stookplaatsrenovatie</v>
      </c>
      <c r="M2688" t="str">
        <f t="shared" si="130"/>
        <v>CPR Inghelburch</v>
      </c>
      <c r="N2688" s="22" t="str">
        <f t="shared" si="131"/>
        <v>6c</v>
      </c>
    </row>
    <row r="2689" spans="1:14" x14ac:dyDescent="0.3">
      <c r="A2689" s="1">
        <v>4692610844</v>
      </c>
      <c r="B2689" s="62" t="s">
        <v>324</v>
      </c>
      <c r="C2689" s="33">
        <v>468716668</v>
      </c>
      <c r="D2689" s="14" t="s">
        <v>3745</v>
      </c>
      <c r="E2689" s="22" t="s">
        <v>3760</v>
      </c>
      <c r="F2689" s="1" t="s">
        <v>3746</v>
      </c>
      <c r="G2689" s="1" t="s">
        <v>329</v>
      </c>
      <c r="H2689" s="20">
        <v>80125</v>
      </c>
      <c r="I2689" s="1" t="s">
        <v>23</v>
      </c>
      <c r="J2689" s="14" t="s">
        <v>3747</v>
      </c>
      <c r="K2689" t="str">
        <f t="shared" si="129"/>
        <v>Relighting/relamping</v>
      </c>
      <c r="M2689" t="str">
        <f t="shared" si="130"/>
        <v>Psychiatrisch Ziekenhuis H. Hart</v>
      </c>
      <c r="N2689" s="22" t="str">
        <f t="shared" si="131"/>
        <v>6c</v>
      </c>
    </row>
    <row r="2690" spans="1:14" x14ac:dyDescent="0.3">
      <c r="A2690" s="1">
        <v>4692610844</v>
      </c>
      <c r="B2690" s="62" t="s">
        <v>324</v>
      </c>
      <c r="C2690" s="33">
        <v>468716668</v>
      </c>
      <c r="D2690" s="14" t="s">
        <v>3745</v>
      </c>
      <c r="E2690" s="22" t="s">
        <v>3760</v>
      </c>
      <c r="F2690" s="1" t="s">
        <v>3746</v>
      </c>
      <c r="G2690" s="1" t="s">
        <v>195</v>
      </c>
      <c r="H2690" s="20">
        <v>5070</v>
      </c>
      <c r="I2690" s="1" t="s">
        <v>57</v>
      </c>
      <c r="J2690" s="14" t="s">
        <v>3754</v>
      </c>
      <c r="K2690" t="str">
        <f t="shared" si="129"/>
        <v>Dakisolatie</v>
      </c>
      <c r="M2690" t="str">
        <f t="shared" si="130"/>
        <v>Psychiatrisch Ziekenhuis H. Hart</v>
      </c>
      <c r="N2690" s="22" t="str">
        <f t="shared" si="131"/>
        <v>6c</v>
      </c>
    </row>
    <row r="2691" spans="1:14" x14ac:dyDescent="0.3">
      <c r="A2691" s="1">
        <v>4692610844</v>
      </c>
      <c r="B2691" s="62" t="s">
        <v>324</v>
      </c>
      <c r="C2691" s="33">
        <v>468716668</v>
      </c>
      <c r="D2691" s="14" t="s">
        <v>3748</v>
      </c>
      <c r="E2691" s="22" t="s">
        <v>3760</v>
      </c>
      <c r="F2691" s="1" t="s">
        <v>3749</v>
      </c>
      <c r="G2691" s="1" t="s">
        <v>329</v>
      </c>
      <c r="H2691" s="20">
        <v>25410</v>
      </c>
      <c r="I2691" s="1" t="s">
        <v>57</v>
      </c>
      <c r="J2691" s="14" t="s">
        <v>3750</v>
      </c>
      <c r="K2691" t="str">
        <f t="shared" si="129"/>
        <v>Relighting/relamping</v>
      </c>
      <c r="M2691" t="str">
        <f t="shared" si="130"/>
        <v>PZ Onzelievevrouw</v>
      </c>
      <c r="N2691" s="22" t="str">
        <f t="shared" si="131"/>
        <v>6c</v>
      </c>
    </row>
    <row r="2692" spans="1:14" x14ac:dyDescent="0.3">
      <c r="A2692" s="1">
        <v>4692610844</v>
      </c>
      <c r="B2692" s="65" t="s">
        <v>324</v>
      </c>
      <c r="C2692" s="33">
        <v>468716668</v>
      </c>
      <c r="D2692" s="28" t="s">
        <v>3755</v>
      </c>
      <c r="E2692" s="22" t="s">
        <v>3760</v>
      </c>
      <c r="F2692" s="39" t="s">
        <v>3749</v>
      </c>
      <c r="G2692" s="39" t="s">
        <v>419</v>
      </c>
      <c r="H2692" s="52">
        <v>2722.5</v>
      </c>
      <c r="I2692" s="1" t="s">
        <v>57</v>
      </c>
      <c r="J2692" s="28" t="s">
        <v>3756</v>
      </c>
      <c r="K2692" t="str">
        <f t="shared" si="129"/>
        <v>Warmtepompen</v>
      </c>
      <c r="M2692" t="str">
        <f t="shared" si="130"/>
        <v>PZ Onzelievevrouw</v>
      </c>
      <c r="N2692" s="22" t="str">
        <f t="shared" si="131"/>
        <v>6c</v>
      </c>
    </row>
    <row r="2693" spans="1:14" x14ac:dyDescent="0.3">
      <c r="A2693" s="1">
        <v>4690637831</v>
      </c>
      <c r="B2693" s="62" t="s">
        <v>324</v>
      </c>
      <c r="C2693" s="33">
        <v>469037857</v>
      </c>
      <c r="D2693" s="14" t="s">
        <v>3785</v>
      </c>
      <c r="E2693" s="22" t="s">
        <v>3786</v>
      </c>
      <c r="F2693" s="1" t="s">
        <v>3786</v>
      </c>
      <c r="G2693" s="1" t="s">
        <v>56</v>
      </c>
      <c r="H2693" s="20">
        <v>25635</v>
      </c>
      <c r="I2693" s="1" t="s">
        <v>23</v>
      </c>
      <c r="J2693" s="14" t="s">
        <v>3787</v>
      </c>
      <c r="K2693" t="str">
        <f t="shared" si="129"/>
        <v>Overige</v>
      </c>
      <c r="M2693" t="str">
        <f t="shared" si="130"/>
        <v>Sint-Franciscusziekenhuis</v>
      </c>
      <c r="N2693" s="22" t="str">
        <f t="shared" si="131"/>
        <v>6c</v>
      </c>
    </row>
    <row r="2694" spans="1:14" x14ac:dyDescent="0.3">
      <c r="A2694" s="1">
        <v>4690637831</v>
      </c>
      <c r="B2694" s="62" t="s">
        <v>20</v>
      </c>
      <c r="C2694" s="33">
        <v>469037857</v>
      </c>
      <c r="D2694" s="14" t="s">
        <v>5790</v>
      </c>
      <c r="E2694" s="22" t="s">
        <v>3786</v>
      </c>
      <c r="F2694" s="1" t="s">
        <v>3786</v>
      </c>
      <c r="G2694" s="1" t="s">
        <v>474</v>
      </c>
      <c r="H2694" s="20">
        <v>617034</v>
      </c>
      <c r="I2694" s="1" t="s">
        <v>23</v>
      </c>
      <c r="J2694" s="14" t="s">
        <v>5791</v>
      </c>
      <c r="K2694" t="str">
        <f t="shared" si="129"/>
        <v>PV-panelen</v>
      </c>
      <c r="M2694" t="str">
        <f t="shared" si="130"/>
        <v>Sint-Franciscusziekenhuis</v>
      </c>
      <c r="N2694" s="22" t="str">
        <f t="shared" si="131"/>
        <v>R1</v>
      </c>
    </row>
    <row r="2695" spans="1:14" x14ac:dyDescent="0.3">
      <c r="A2695" s="1">
        <v>4709318303</v>
      </c>
      <c r="B2695" s="62">
        <v>1</v>
      </c>
      <c r="C2695" s="33">
        <v>470375071</v>
      </c>
      <c r="D2695" s="21" t="s">
        <v>3792</v>
      </c>
      <c r="E2695" s="22" t="s">
        <v>5793</v>
      </c>
      <c r="F2695" s="1" t="s">
        <v>3793</v>
      </c>
      <c r="G2695" s="1" t="s">
        <v>210</v>
      </c>
      <c r="H2695" s="45">
        <v>6398.4</v>
      </c>
      <c r="I2695" s="1" t="s">
        <v>23</v>
      </c>
      <c r="J2695" s="14" t="s">
        <v>3794</v>
      </c>
      <c r="K2695" t="str">
        <f t="shared" si="129"/>
        <v>Stookplaatsrenovatie</v>
      </c>
      <c r="M2695" t="str">
        <f t="shared" si="130"/>
        <v>Centrum voor geestelijke gezondheidszorg Andante vzw</v>
      </c>
      <c r="N2695" s="22">
        <f t="shared" si="131"/>
        <v>1</v>
      </c>
    </row>
    <row r="2696" spans="1:14" x14ac:dyDescent="0.3">
      <c r="A2696" s="1">
        <v>4709318303</v>
      </c>
      <c r="B2696" s="62">
        <v>1</v>
      </c>
      <c r="C2696" s="33">
        <v>470375071</v>
      </c>
      <c r="D2696" s="21" t="s">
        <v>3795</v>
      </c>
      <c r="E2696" s="22" t="s">
        <v>5793</v>
      </c>
      <c r="F2696" s="1" t="s">
        <v>3793</v>
      </c>
      <c r="G2696" s="1" t="s">
        <v>102</v>
      </c>
      <c r="H2696" s="45">
        <v>2064</v>
      </c>
      <c r="I2696" s="1" t="s">
        <v>23</v>
      </c>
      <c r="J2696" s="14" t="s">
        <v>3796</v>
      </c>
      <c r="K2696" t="str">
        <f t="shared" si="129"/>
        <v>Comfortverhoging</v>
      </c>
      <c r="M2696" t="str">
        <f t="shared" si="130"/>
        <v>Centrum voor geestelijke gezondheidszorg Andante vzw</v>
      </c>
      <c r="N2696" s="22">
        <f t="shared" si="131"/>
        <v>1</v>
      </c>
    </row>
    <row r="2697" spans="1:14" x14ac:dyDescent="0.3">
      <c r="A2697" s="1">
        <v>4709318303</v>
      </c>
      <c r="B2697" s="62">
        <v>7</v>
      </c>
      <c r="C2697" s="33">
        <v>470375071</v>
      </c>
      <c r="D2697" s="14" t="s">
        <v>3788</v>
      </c>
      <c r="E2697" s="22" t="s">
        <v>5793</v>
      </c>
      <c r="F2697" s="1" t="s">
        <v>3789</v>
      </c>
      <c r="G2697" s="1" t="s">
        <v>201</v>
      </c>
      <c r="H2697" s="20">
        <v>20820.96</v>
      </c>
      <c r="I2697" s="1" t="s">
        <v>23</v>
      </c>
      <c r="J2697" s="14" t="s">
        <v>3790</v>
      </c>
      <c r="K2697" t="str">
        <f t="shared" si="129"/>
        <v>Schrijnwerkrenovatie</v>
      </c>
      <c r="M2697" t="str">
        <f t="shared" si="130"/>
        <v>Vdip Connect</v>
      </c>
      <c r="N2697" s="22">
        <f t="shared" si="131"/>
        <v>7</v>
      </c>
    </row>
    <row r="2698" spans="1:14" x14ac:dyDescent="0.3">
      <c r="A2698" s="1">
        <v>4709318303</v>
      </c>
      <c r="B2698" s="62">
        <v>7</v>
      </c>
      <c r="C2698" s="33">
        <v>470375071</v>
      </c>
      <c r="D2698" s="21" t="s">
        <v>3788</v>
      </c>
      <c r="E2698" s="22" t="s">
        <v>5793</v>
      </c>
      <c r="F2698" s="1" t="s">
        <v>3789</v>
      </c>
      <c r="G2698" s="1" t="s">
        <v>427</v>
      </c>
      <c r="H2698" s="45">
        <v>503</v>
      </c>
      <c r="I2698" s="1" t="s">
        <v>23</v>
      </c>
      <c r="J2698" s="14" t="s">
        <v>3791</v>
      </c>
      <c r="K2698" t="str">
        <f t="shared" si="129"/>
        <v>Renovatie ventilatie</v>
      </c>
      <c r="M2698" t="str">
        <f t="shared" si="130"/>
        <v>Vdip Connect</v>
      </c>
      <c r="N2698" s="22">
        <f t="shared" si="131"/>
        <v>7</v>
      </c>
    </row>
    <row r="2699" spans="1:14" x14ac:dyDescent="0.3">
      <c r="A2699" s="1">
        <v>4709318303</v>
      </c>
      <c r="B2699" s="62" t="s">
        <v>20</v>
      </c>
      <c r="C2699" s="33">
        <v>470375071</v>
      </c>
      <c r="D2699" s="14" t="s">
        <v>5792</v>
      </c>
      <c r="E2699" s="22" t="s">
        <v>5793</v>
      </c>
      <c r="F2699" s="1" t="s">
        <v>3793</v>
      </c>
      <c r="G2699" s="1" t="s">
        <v>474</v>
      </c>
      <c r="H2699" s="20">
        <v>15573</v>
      </c>
      <c r="I2699" s="1" t="s">
        <v>23</v>
      </c>
      <c r="J2699" s="14" t="s">
        <v>5794</v>
      </c>
      <c r="K2699" t="str">
        <f t="shared" si="129"/>
        <v>PV-panelen</v>
      </c>
      <c r="M2699" t="str">
        <f t="shared" si="130"/>
        <v>Centrum voor geestelijke gezondheidszorg Andante vzw</v>
      </c>
      <c r="N2699" s="22" t="str">
        <f t="shared" si="131"/>
        <v>R1</v>
      </c>
    </row>
    <row r="2700" spans="1:14" x14ac:dyDescent="0.3">
      <c r="A2700" s="1">
        <v>4710894081</v>
      </c>
      <c r="B2700" s="62">
        <v>1</v>
      </c>
      <c r="C2700" s="33">
        <v>470532647</v>
      </c>
      <c r="D2700" s="21" t="s">
        <v>3808</v>
      </c>
      <c r="E2700" s="22" t="s">
        <v>6319</v>
      </c>
      <c r="F2700" s="1" t="s">
        <v>3809</v>
      </c>
      <c r="G2700" s="1" t="s">
        <v>195</v>
      </c>
      <c r="H2700" s="45">
        <v>590</v>
      </c>
      <c r="I2700" s="1" t="s">
        <v>23</v>
      </c>
      <c r="J2700" s="14" t="s">
        <v>3810</v>
      </c>
      <c r="K2700" t="str">
        <f t="shared" si="129"/>
        <v>Dakisolatie</v>
      </c>
      <c r="M2700" t="str">
        <f t="shared" si="130"/>
        <v>Brugge Langestraat 111-117</v>
      </c>
      <c r="N2700" s="22">
        <f t="shared" si="131"/>
        <v>1</v>
      </c>
    </row>
    <row r="2701" spans="1:14" x14ac:dyDescent="0.3">
      <c r="A2701" s="1">
        <v>4710894081</v>
      </c>
      <c r="B2701" s="62">
        <v>1</v>
      </c>
      <c r="C2701" s="33">
        <v>470532647</v>
      </c>
      <c r="D2701" s="21" t="s">
        <v>3808</v>
      </c>
      <c r="E2701" s="22" t="s">
        <v>6319</v>
      </c>
      <c r="F2701" s="1" t="s">
        <v>3809</v>
      </c>
      <c r="G2701" s="1" t="s">
        <v>129</v>
      </c>
      <c r="H2701" s="45">
        <v>252</v>
      </c>
      <c r="I2701" s="1" t="s">
        <v>23</v>
      </c>
      <c r="J2701" s="14" t="s">
        <v>3811</v>
      </c>
      <c r="K2701" t="str">
        <f t="shared" si="129"/>
        <v>Renovatie beglazing</v>
      </c>
      <c r="M2701" t="str">
        <f t="shared" si="130"/>
        <v>Brugge Langestraat 111-117</v>
      </c>
      <c r="N2701" s="22">
        <f t="shared" si="131"/>
        <v>1</v>
      </c>
    </row>
    <row r="2702" spans="1:14" x14ac:dyDescent="0.3">
      <c r="A2702" s="1">
        <v>4710894081</v>
      </c>
      <c r="B2702" s="62">
        <v>1</v>
      </c>
      <c r="C2702" s="33">
        <v>470532647</v>
      </c>
      <c r="D2702" s="21" t="s">
        <v>3797</v>
      </c>
      <c r="E2702" s="22" t="s">
        <v>6319</v>
      </c>
      <c r="F2702" s="1" t="s">
        <v>3798</v>
      </c>
      <c r="G2702" s="1" t="s">
        <v>201</v>
      </c>
      <c r="H2702" s="45">
        <v>3806.3999999999996</v>
      </c>
      <c r="I2702" s="1" t="s">
        <v>23</v>
      </c>
      <c r="J2702" s="14" t="s">
        <v>3799</v>
      </c>
      <c r="K2702" t="str">
        <f t="shared" si="129"/>
        <v>Schrijnwerkrenovatie</v>
      </c>
      <c r="M2702" t="str">
        <f t="shared" si="130"/>
        <v>Brugge Moerkerksesteenweg 116</v>
      </c>
      <c r="N2702" s="22">
        <f t="shared" si="131"/>
        <v>1</v>
      </c>
    </row>
    <row r="2703" spans="1:14" x14ac:dyDescent="0.3">
      <c r="A2703" s="1">
        <v>4710894081</v>
      </c>
      <c r="B2703" s="62">
        <v>1</v>
      </c>
      <c r="C2703" s="33">
        <v>470532647</v>
      </c>
      <c r="D2703" s="21" t="s">
        <v>3797</v>
      </c>
      <c r="E2703" s="22" t="s">
        <v>6319</v>
      </c>
      <c r="F2703" s="1" t="s">
        <v>3798</v>
      </c>
      <c r="G2703" s="1" t="s">
        <v>77</v>
      </c>
      <c r="H2703" s="45">
        <v>813</v>
      </c>
      <c r="I2703" s="1" t="s">
        <v>23</v>
      </c>
      <c r="J2703" s="14" t="s">
        <v>3806</v>
      </c>
      <c r="K2703" t="str">
        <f t="shared" si="129"/>
        <v>Isoleren leidingen</v>
      </c>
      <c r="M2703" t="str">
        <f t="shared" si="130"/>
        <v>Brugge Moerkerksesteenweg 116</v>
      </c>
      <c r="N2703" s="22">
        <f t="shared" si="131"/>
        <v>1</v>
      </c>
    </row>
    <row r="2704" spans="1:14" x14ac:dyDescent="0.3">
      <c r="A2704" s="1">
        <v>4710894081</v>
      </c>
      <c r="B2704" s="62">
        <v>1</v>
      </c>
      <c r="C2704" s="33">
        <v>470532647</v>
      </c>
      <c r="D2704" s="14" t="s">
        <v>3797</v>
      </c>
      <c r="E2704" s="22" t="s">
        <v>6319</v>
      </c>
      <c r="F2704" s="1" t="s">
        <v>3798</v>
      </c>
      <c r="G2704" s="1" t="s">
        <v>56</v>
      </c>
      <c r="H2704" s="20">
        <v>17</v>
      </c>
      <c r="I2704" s="1" t="s">
        <v>23</v>
      </c>
      <c r="J2704" s="14" t="s">
        <v>3815</v>
      </c>
      <c r="K2704" t="str">
        <f t="shared" si="129"/>
        <v>Overige</v>
      </c>
      <c r="M2704" t="str">
        <f t="shared" si="130"/>
        <v>Brugge Moerkerksesteenweg 116</v>
      </c>
      <c r="N2704" s="22">
        <f t="shared" si="131"/>
        <v>1</v>
      </c>
    </row>
    <row r="2705" spans="1:14" x14ac:dyDescent="0.3">
      <c r="A2705" s="1">
        <v>4710894081</v>
      </c>
      <c r="B2705" s="62">
        <v>1</v>
      </c>
      <c r="C2705" s="33">
        <v>470532647</v>
      </c>
      <c r="D2705" s="21" t="s">
        <v>3800</v>
      </c>
      <c r="E2705" s="22" t="s">
        <v>6319</v>
      </c>
      <c r="F2705" s="1" t="s">
        <v>3801</v>
      </c>
      <c r="G2705" s="1" t="s">
        <v>77</v>
      </c>
      <c r="H2705" s="45">
        <v>1027.8</v>
      </c>
      <c r="I2705" s="1" t="s">
        <v>23</v>
      </c>
      <c r="J2705" s="14" t="s">
        <v>3802</v>
      </c>
      <c r="K2705" t="str">
        <f t="shared" si="129"/>
        <v>Isoleren leidingen</v>
      </c>
      <c r="M2705" t="str">
        <f t="shared" si="130"/>
        <v>Brugge Moerkerksesteenweg 4</v>
      </c>
      <c r="N2705" s="22">
        <f t="shared" si="131"/>
        <v>1</v>
      </c>
    </row>
    <row r="2706" spans="1:14" x14ac:dyDescent="0.3">
      <c r="A2706" s="1">
        <v>4710894081</v>
      </c>
      <c r="B2706" s="62">
        <v>1</v>
      </c>
      <c r="C2706" s="33">
        <v>470532647</v>
      </c>
      <c r="D2706" s="21" t="s">
        <v>3803</v>
      </c>
      <c r="E2706" s="22" t="s">
        <v>6319</v>
      </c>
      <c r="F2706" s="1" t="s">
        <v>3804</v>
      </c>
      <c r="G2706" s="1" t="s">
        <v>77</v>
      </c>
      <c r="H2706" s="45">
        <v>913.80000000000007</v>
      </c>
      <c r="I2706" s="1" t="s">
        <v>23</v>
      </c>
      <c r="J2706" s="14" t="s">
        <v>3805</v>
      </c>
      <c r="K2706" t="str">
        <f t="shared" si="129"/>
        <v>Isoleren leidingen</v>
      </c>
      <c r="M2706" t="str">
        <f t="shared" si="130"/>
        <v>Oostende Frère Orbanstraat 143</v>
      </c>
      <c r="N2706" s="22">
        <f t="shared" si="131"/>
        <v>1</v>
      </c>
    </row>
    <row r="2707" spans="1:14" x14ac:dyDescent="0.3">
      <c r="A2707" s="1">
        <v>4710894081</v>
      </c>
      <c r="B2707" s="62">
        <v>1</v>
      </c>
      <c r="C2707" s="33">
        <v>470532647</v>
      </c>
      <c r="D2707" s="21" t="s">
        <v>3803</v>
      </c>
      <c r="E2707" s="22" t="s">
        <v>6319</v>
      </c>
      <c r="F2707" s="1" t="s">
        <v>3804</v>
      </c>
      <c r="G2707" s="1" t="s">
        <v>419</v>
      </c>
      <c r="H2707" s="45">
        <v>744.6</v>
      </c>
      <c r="I2707" s="1" t="s">
        <v>23</v>
      </c>
      <c r="J2707" s="14" t="s">
        <v>3807</v>
      </c>
      <c r="K2707" t="str">
        <f t="shared" si="129"/>
        <v>Warmtepompen</v>
      </c>
      <c r="M2707" t="str">
        <f t="shared" si="130"/>
        <v>Oostende Frère Orbanstraat 143</v>
      </c>
      <c r="N2707" s="22">
        <f t="shared" si="131"/>
        <v>1</v>
      </c>
    </row>
    <row r="2708" spans="1:14" x14ac:dyDescent="0.3">
      <c r="A2708" s="1">
        <v>4710894081</v>
      </c>
      <c r="B2708" s="62">
        <v>1</v>
      </c>
      <c r="C2708" s="33">
        <v>470532647</v>
      </c>
      <c r="D2708" s="21" t="s">
        <v>3812</v>
      </c>
      <c r="E2708" s="22" t="s">
        <v>6319</v>
      </c>
      <c r="F2708" s="1" t="s">
        <v>3813</v>
      </c>
      <c r="G2708" s="1" t="s">
        <v>77</v>
      </c>
      <c r="H2708" s="45">
        <v>194</v>
      </c>
      <c r="I2708" s="1" t="s">
        <v>23</v>
      </c>
      <c r="J2708" s="14" t="s">
        <v>3814</v>
      </c>
      <c r="K2708" t="str">
        <f t="shared" si="129"/>
        <v>Isoleren leidingen</v>
      </c>
      <c r="M2708" t="str">
        <f t="shared" si="130"/>
        <v>Oostende Zwaluwstraat 109</v>
      </c>
      <c r="N2708" s="22">
        <f t="shared" si="131"/>
        <v>1</v>
      </c>
    </row>
    <row r="2709" spans="1:14" x14ac:dyDescent="0.3">
      <c r="A2709" s="1">
        <v>4706998140</v>
      </c>
      <c r="B2709" s="62">
        <v>7</v>
      </c>
      <c r="C2709" s="33">
        <v>470673890</v>
      </c>
      <c r="D2709" s="14" t="s">
        <v>3816</v>
      </c>
      <c r="E2709" s="22" t="s">
        <v>5796</v>
      </c>
      <c r="F2709" s="1" t="s">
        <v>3817</v>
      </c>
      <c r="G2709" s="1" t="s">
        <v>195</v>
      </c>
      <c r="H2709" s="20">
        <v>124959</v>
      </c>
      <c r="I2709" s="1" t="s">
        <v>23</v>
      </c>
      <c r="J2709" s="14" t="s">
        <v>3818</v>
      </c>
      <c r="K2709" t="str">
        <f t="shared" si="129"/>
        <v>Dakisolatie</v>
      </c>
      <c r="M2709" t="str">
        <f t="shared" si="130"/>
        <v>WZC Sint Eligius</v>
      </c>
      <c r="N2709" s="22">
        <f t="shared" si="131"/>
        <v>7</v>
      </c>
    </row>
    <row r="2710" spans="1:14" x14ac:dyDescent="0.3">
      <c r="A2710" s="1">
        <v>4706998140</v>
      </c>
      <c r="B2710" s="62" t="s">
        <v>20</v>
      </c>
      <c r="C2710" s="33">
        <v>470673890</v>
      </c>
      <c r="D2710" s="14" t="s">
        <v>5806</v>
      </c>
      <c r="E2710" s="22" t="s">
        <v>5796</v>
      </c>
      <c r="F2710" s="1" t="s">
        <v>5807</v>
      </c>
      <c r="G2710" s="1" t="s">
        <v>474</v>
      </c>
      <c r="H2710" s="20">
        <v>22912</v>
      </c>
      <c r="I2710" s="1" t="s">
        <v>23</v>
      </c>
      <c r="J2710" s="14" t="s">
        <v>5808</v>
      </c>
      <c r="K2710" t="str">
        <f t="shared" si="129"/>
        <v>PV-panelen</v>
      </c>
      <c r="M2710" t="str">
        <f t="shared" si="130"/>
        <v>WZC De Regenboog</v>
      </c>
      <c r="N2710" s="22" t="str">
        <f t="shared" si="131"/>
        <v>R1</v>
      </c>
    </row>
    <row r="2711" spans="1:14" x14ac:dyDescent="0.3">
      <c r="A2711" s="1">
        <v>4706998140</v>
      </c>
      <c r="B2711" s="62" t="s">
        <v>20</v>
      </c>
      <c r="C2711" s="33">
        <v>470673890</v>
      </c>
      <c r="D2711" s="14" t="s">
        <v>5806</v>
      </c>
      <c r="E2711" s="22" t="s">
        <v>5796</v>
      </c>
      <c r="F2711" s="1" t="s">
        <v>5807</v>
      </c>
      <c r="G2711" s="1" t="s">
        <v>329</v>
      </c>
      <c r="H2711" s="14">
        <v>14299</v>
      </c>
      <c r="I2711" s="1" t="s">
        <v>23</v>
      </c>
      <c r="J2711" s="20" t="s">
        <v>5809</v>
      </c>
      <c r="K2711" t="str">
        <f t="shared" si="129"/>
        <v>Relighting/relamping</v>
      </c>
      <c r="M2711" t="str">
        <f t="shared" si="130"/>
        <v>WZC De Regenboog</v>
      </c>
      <c r="N2711" s="22" t="str">
        <f t="shared" si="131"/>
        <v>R1</v>
      </c>
    </row>
    <row r="2712" spans="1:14" x14ac:dyDescent="0.3">
      <c r="A2712" s="1">
        <v>4706998140</v>
      </c>
      <c r="B2712" s="62" t="s">
        <v>20</v>
      </c>
      <c r="C2712" s="33">
        <v>470673890</v>
      </c>
      <c r="D2712" s="14" t="s">
        <v>5800</v>
      </c>
      <c r="E2712" s="22" t="s">
        <v>5796</v>
      </c>
      <c r="F2712" s="1" t="s">
        <v>5801</v>
      </c>
      <c r="G2712" s="1" t="s">
        <v>329</v>
      </c>
      <c r="H2712" s="20">
        <v>59621</v>
      </c>
      <c r="I2712" s="1" t="s">
        <v>23</v>
      </c>
      <c r="J2712" s="14" t="s">
        <v>5802</v>
      </c>
      <c r="K2712" t="str">
        <f t="shared" si="129"/>
        <v>Relighting/relamping</v>
      </c>
      <c r="M2712" t="str">
        <f t="shared" si="130"/>
        <v>WZC Ons Zomerheem</v>
      </c>
      <c r="N2712" s="22" t="str">
        <f t="shared" si="131"/>
        <v>R1</v>
      </c>
    </row>
    <row r="2713" spans="1:14" x14ac:dyDescent="0.3">
      <c r="A2713" s="1">
        <v>4706998140</v>
      </c>
      <c r="B2713" s="62" t="s">
        <v>20</v>
      </c>
      <c r="C2713" s="33">
        <v>470673890</v>
      </c>
      <c r="D2713" s="14" t="s">
        <v>5800</v>
      </c>
      <c r="E2713" s="22" t="s">
        <v>5796</v>
      </c>
      <c r="F2713" s="1" t="s">
        <v>5801</v>
      </c>
      <c r="G2713" s="1" t="s">
        <v>474</v>
      </c>
      <c r="H2713" s="20">
        <v>46584</v>
      </c>
      <c r="I2713" s="1" t="s">
        <v>23</v>
      </c>
      <c r="J2713" s="14" t="s">
        <v>5803</v>
      </c>
      <c r="K2713" t="str">
        <f t="shared" si="129"/>
        <v>PV-panelen</v>
      </c>
      <c r="M2713" t="str">
        <f t="shared" si="130"/>
        <v>WZC Ons Zomerheem</v>
      </c>
      <c r="N2713" s="22" t="str">
        <f t="shared" si="131"/>
        <v>R1</v>
      </c>
    </row>
    <row r="2714" spans="1:14" x14ac:dyDescent="0.3">
      <c r="A2714" s="1">
        <v>4706998140</v>
      </c>
      <c r="B2714" s="62" t="s">
        <v>20</v>
      </c>
      <c r="C2714" s="33">
        <v>470673890</v>
      </c>
      <c r="D2714" s="14" t="s">
        <v>5804</v>
      </c>
      <c r="E2714" s="22" t="s">
        <v>5796</v>
      </c>
      <c r="F2714" s="1" t="s">
        <v>3817</v>
      </c>
      <c r="G2714" s="1" t="s">
        <v>474</v>
      </c>
      <c r="H2714" s="20">
        <v>82394</v>
      </c>
      <c r="I2714" s="1" t="s">
        <v>23</v>
      </c>
      <c r="J2714" s="14" t="s">
        <v>5805</v>
      </c>
      <c r="K2714" t="str">
        <f t="shared" si="129"/>
        <v>PV-panelen</v>
      </c>
      <c r="M2714" t="str">
        <f t="shared" si="130"/>
        <v>WZC Sint Eligius</v>
      </c>
      <c r="N2714" s="22" t="str">
        <f t="shared" si="131"/>
        <v>R1</v>
      </c>
    </row>
    <row r="2715" spans="1:14" x14ac:dyDescent="0.3">
      <c r="A2715" s="1">
        <v>4706998140</v>
      </c>
      <c r="B2715" s="62" t="s">
        <v>20</v>
      </c>
      <c r="C2715" s="33">
        <v>470673890</v>
      </c>
      <c r="D2715" s="14" t="s">
        <v>5795</v>
      </c>
      <c r="E2715" s="22" t="s">
        <v>5796</v>
      </c>
      <c r="F2715" s="1" t="s">
        <v>5797</v>
      </c>
      <c r="G2715" s="1" t="s">
        <v>474</v>
      </c>
      <c r="H2715" s="20">
        <v>72986</v>
      </c>
      <c r="I2715" s="1" t="s">
        <v>23</v>
      </c>
      <c r="J2715" s="14" t="s">
        <v>5798</v>
      </c>
      <c r="K2715" t="str">
        <f t="shared" si="129"/>
        <v>PV-panelen</v>
      </c>
      <c r="M2715" t="str">
        <f t="shared" si="130"/>
        <v>WZC Sint-Vincentius</v>
      </c>
      <c r="N2715" s="22" t="str">
        <f t="shared" si="131"/>
        <v>R1</v>
      </c>
    </row>
    <row r="2716" spans="1:14" x14ac:dyDescent="0.3">
      <c r="A2716" s="1">
        <v>4706998140</v>
      </c>
      <c r="B2716" s="62" t="s">
        <v>20</v>
      </c>
      <c r="C2716" s="33">
        <v>470673890</v>
      </c>
      <c r="D2716" s="14" t="s">
        <v>5795</v>
      </c>
      <c r="E2716" s="22" t="s">
        <v>5796</v>
      </c>
      <c r="F2716" s="1" t="s">
        <v>5797</v>
      </c>
      <c r="G2716" s="1" t="s">
        <v>329</v>
      </c>
      <c r="H2716" s="20">
        <v>20304</v>
      </c>
      <c r="I2716" s="1" t="s">
        <v>23</v>
      </c>
      <c r="J2716" s="14" t="s">
        <v>5799</v>
      </c>
      <c r="K2716" t="str">
        <f t="shared" si="129"/>
        <v>Relighting/relamping</v>
      </c>
      <c r="M2716" t="str">
        <f t="shared" si="130"/>
        <v>WZC Sint-Vincentius</v>
      </c>
      <c r="N2716" s="22" t="str">
        <f t="shared" si="131"/>
        <v>R1</v>
      </c>
    </row>
    <row r="2717" spans="1:14" x14ac:dyDescent="0.3">
      <c r="A2717" s="1">
        <v>4713653629</v>
      </c>
      <c r="B2717" s="62">
        <v>9</v>
      </c>
      <c r="C2717" s="33">
        <v>470808603</v>
      </c>
      <c r="D2717" s="14" t="s">
        <v>3819</v>
      </c>
      <c r="E2717" s="22" t="s">
        <v>5811</v>
      </c>
      <c r="F2717" s="1" t="s">
        <v>3820</v>
      </c>
      <c r="G2717" s="1" t="s">
        <v>214</v>
      </c>
      <c r="H2717" s="45">
        <v>48000</v>
      </c>
      <c r="I2717" s="1" t="s">
        <v>23</v>
      </c>
      <c r="J2717" s="14" t="s">
        <v>3821</v>
      </c>
      <c r="K2717" t="str">
        <f t="shared" si="129"/>
        <v>Dakisolatie plat dak</v>
      </c>
      <c r="M2717" t="str">
        <f t="shared" si="130"/>
        <v>Beverlaai Kortrijk</v>
      </c>
      <c r="N2717" s="22">
        <f t="shared" si="131"/>
        <v>9</v>
      </c>
    </row>
    <row r="2718" spans="1:14" x14ac:dyDescent="0.3">
      <c r="A2718" s="1">
        <v>4713653629</v>
      </c>
      <c r="B2718" s="62">
        <v>13</v>
      </c>
      <c r="C2718" s="33">
        <v>470808603</v>
      </c>
      <c r="D2718" s="14" t="s">
        <v>6178</v>
      </c>
      <c r="E2718" s="22" t="s">
        <v>5811</v>
      </c>
      <c r="F2718" s="1" t="s">
        <v>3820</v>
      </c>
      <c r="G2718" s="1" t="s">
        <v>42</v>
      </c>
      <c r="H2718" s="14">
        <v>1769</v>
      </c>
      <c r="I2718" s="1" t="s">
        <v>23</v>
      </c>
      <c r="J2718" s="20" t="s">
        <v>6179</v>
      </c>
      <c r="K2718" t="str">
        <f t="shared" si="129"/>
        <v>Isoleren pompen/kranen/hydraulica</v>
      </c>
      <c r="M2718" t="str">
        <f t="shared" si="130"/>
        <v>Beverlaai Kortrijk</v>
      </c>
      <c r="N2718" s="22">
        <f t="shared" si="131"/>
        <v>13</v>
      </c>
    </row>
    <row r="2719" spans="1:14" x14ac:dyDescent="0.3">
      <c r="A2719" s="1">
        <v>4713653629</v>
      </c>
      <c r="B2719" s="62" t="s">
        <v>20</v>
      </c>
      <c r="C2719" s="33">
        <v>470808603</v>
      </c>
      <c r="D2719" s="14" t="s">
        <v>5810</v>
      </c>
      <c r="E2719" s="22" t="s">
        <v>5811</v>
      </c>
      <c r="F2719" s="1" t="s">
        <v>3820</v>
      </c>
      <c r="G2719" s="1" t="s">
        <v>5258</v>
      </c>
      <c r="H2719" s="20">
        <v>11580</v>
      </c>
      <c r="I2719" s="1" t="s">
        <v>23</v>
      </c>
      <c r="J2719" s="14" t="s">
        <v>5812</v>
      </c>
      <c r="K2719" t="str">
        <f t="shared" si="129"/>
        <v>Relighting</v>
      </c>
      <c r="M2719" t="str">
        <f t="shared" si="130"/>
        <v>Beverlaai Kortrijk</v>
      </c>
      <c r="N2719" s="22" t="str">
        <f t="shared" si="131"/>
        <v>R1</v>
      </c>
    </row>
    <row r="2720" spans="1:14" x14ac:dyDescent="0.3">
      <c r="A2720" s="1">
        <v>4715014531</v>
      </c>
      <c r="B2720" s="62" t="s">
        <v>20</v>
      </c>
      <c r="C2720" s="33">
        <v>471475527</v>
      </c>
      <c r="D2720" s="14" t="s">
        <v>5813</v>
      </c>
      <c r="E2720" s="22" t="s">
        <v>5814</v>
      </c>
      <c r="F2720" s="1" t="s">
        <v>5815</v>
      </c>
      <c r="G2720" s="1" t="s">
        <v>474</v>
      </c>
      <c r="H2720" s="20">
        <v>15909</v>
      </c>
      <c r="I2720" s="1" t="s">
        <v>23</v>
      </c>
      <c r="J2720" s="14" t="s">
        <v>5816</v>
      </c>
      <c r="K2720" t="str">
        <f t="shared" si="129"/>
        <v>PV-panelen</v>
      </c>
      <c r="M2720" t="str">
        <f t="shared" si="130"/>
        <v>Zilvervogel Reninge (nieuw WZC)</v>
      </c>
      <c r="N2720" s="22" t="str">
        <f t="shared" si="131"/>
        <v>R1</v>
      </c>
    </row>
    <row r="2721" spans="1:14" x14ac:dyDescent="0.3">
      <c r="A2721" s="1">
        <v>4720852390</v>
      </c>
      <c r="B2721" s="62">
        <v>3</v>
      </c>
      <c r="C2721" s="33">
        <v>471528480</v>
      </c>
      <c r="D2721" s="14" t="s">
        <v>3822</v>
      </c>
      <c r="E2721" s="22" t="s">
        <v>6320</v>
      </c>
      <c r="F2721" s="1" t="s">
        <v>3823</v>
      </c>
      <c r="G2721" s="1" t="s">
        <v>210</v>
      </c>
      <c r="H2721" s="20">
        <v>6021.6</v>
      </c>
      <c r="I2721" s="1" t="s">
        <v>23</v>
      </c>
      <c r="J2721" s="14" t="s">
        <v>3824</v>
      </c>
      <c r="K2721" t="str">
        <f t="shared" si="129"/>
        <v>Stookplaatsrenovatie</v>
      </c>
      <c r="M2721" t="str">
        <f t="shared" si="130"/>
        <v>CGG Waas en Dender - Vestiging Dendermonde</v>
      </c>
      <c r="N2721" s="22">
        <f t="shared" si="131"/>
        <v>3</v>
      </c>
    </row>
    <row r="2722" spans="1:14" x14ac:dyDescent="0.3">
      <c r="A2722" s="1">
        <v>4723518916</v>
      </c>
      <c r="B2722" s="62">
        <v>3</v>
      </c>
      <c r="C2722" s="33">
        <v>471795132</v>
      </c>
      <c r="D2722" s="14" t="s">
        <v>3828</v>
      </c>
      <c r="E2722" s="22" t="s">
        <v>6411</v>
      </c>
      <c r="F2722" s="1" t="s">
        <v>3826</v>
      </c>
      <c r="G2722" s="1" t="s">
        <v>327</v>
      </c>
      <c r="H2722" s="45">
        <v>27690</v>
      </c>
      <c r="I2722" s="1" t="s">
        <v>23</v>
      </c>
      <c r="J2722" s="14" t="s">
        <v>3829</v>
      </c>
      <c r="K2722" t="str">
        <f t="shared" si="129"/>
        <v>Regeltechn. verwarming</v>
      </c>
      <c r="M2722" t="str">
        <f t="shared" si="130"/>
        <v>WZC Avondzegen</v>
      </c>
      <c r="N2722" s="22">
        <f t="shared" si="131"/>
        <v>3</v>
      </c>
    </row>
    <row r="2723" spans="1:14" x14ac:dyDescent="0.3">
      <c r="A2723" s="1">
        <v>4723518916</v>
      </c>
      <c r="B2723" s="62">
        <v>3</v>
      </c>
      <c r="C2723" s="33">
        <v>471795132</v>
      </c>
      <c r="D2723" s="14" t="s">
        <v>3828</v>
      </c>
      <c r="E2723" s="22" t="s">
        <v>6411</v>
      </c>
      <c r="F2723" s="1" t="s">
        <v>3826</v>
      </c>
      <c r="G2723" s="1" t="s">
        <v>1280</v>
      </c>
      <c r="H2723" s="45">
        <v>25765</v>
      </c>
      <c r="I2723" s="1" t="s">
        <v>23</v>
      </c>
      <c r="J2723" s="14" t="s">
        <v>3830</v>
      </c>
      <c r="K2723" t="str">
        <f t="shared" si="129"/>
        <v>WKK</v>
      </c>
      <c r="M2723" t="str">
        <f t="shared" si="130"/>
        <v>WZC Avondzegen</v>
      </c>
      <c r="N2723" s="22">
        <f t="shared" si="131"/>
        <v>3</v>
      </c>
    </row>
    <row r="2724" spans="1:14" x14ac:dyDescent="0.3">
      <c r="A2724" s="1">
        <v>4723518916</v>
      </c>
      <c r="B2724" s="62">
        <v>3</v>
      </c>
      <c r="C2724" s="33">
        <v>471795132</v>
      </c>
      <c r="D2724" s="14" t="s">
        <v>3828</v>
      </c>
      <c r="E2724" s="22" t="s">
        <v>6411</v>
      </c>
      <c r="F2724" s="1" t="s">
        <v>3826</v>
      </c>
      <c r="G2724" s="1" t="s">
        <v>109</v>
      </c>
      <c r="H2724" s="45">
        <v>10395</v>
      </c>
      <c r="I2724" s="1" t="s">
        <v>23</v>
      </c>
      <c r="J2724" s="14" t="s">
        <v>3831</v>
      </c>
      <c r="K2724" t="str">
        <f t="shared" si="129"/>
        <v>Zonneboiler</v>
      </c>
      <c r="M2724" t="str">
        <f t="shared" si="130"/>
        <v>WZC Avondzegen</v>
      </c>
      <c r="N2724" s="22">
        <f t="shared" si="131"/>
        <v>3</v>
      </c>
    </row>
    <row r="2725" spans="1:14" x14ac:dyDescent="0.3">
      <c r="A2725" s="1">
        <v>4723518916</v>
      </c>
      <c r="B2725" s="62">
        <v>3</v>
      </c>
      <c r="C2725" s="33">
        <v>471795132</v>
      </c>
      <c r="D2725" s="14" t="s">
        <v>3828</v>
      </c>
      <c r="E2725" s="22" t="s">
        <v>6411</v>
      </c>
      <c r="F2725" s="1" t="s">
        <v>3826</v>
      </c>
      <c r="G2725" s="1" t="s">
        <v>46</v>
      </c>
      <c r="H2725" s="45">
        <v>5011</v>
      </c>
      <c r="I2725" s="1" t="s">
        <v>23</v>
      </c>
      <c r="J2725" s="14" t="s">
        <v>3832</v>
      </c>
      <c r="K2725" t="str">
        <f t="shared" si="129"/>
        <v>Monitoring</v>
      </c>
      <c r="M2725" t="str">
        <f t="shared" si="130"/>
        <v>WZC Avondzegen</v>
      </c>
      <c r="N2725" s="22">
        <f t="shared" si="131"/>
        <v>3</v>
      </c>
    </row>
    <row r="2726" spans="1:14" x14ac:dyDescent="0.3">
      <c r="A2726" s="1">
        <v>4723518916</v>
      </c>
      <c r="B2726" s="62">
        <v>3</v>
      </c>
      <c r="C2726" s="33">
        <v>471795132</v>
      </c>
      <c r="D2726" s="14" t="s">
        <v>3828</v>
      </c>
      <c r="E2726" s="22" t="s">
        <v>6411</v>
      </c>
      <c r="F2726" s="1" t="s">
        <v>3826</v>
      </c>
      <c r="G2726" s="1" t="s">
        <v>77</v>
      </c>
      <c r="H2726" s="45">
        <v>1800</v>
      </c>
      <c r="I2726" s="1" t="s">
        <v>23</v>
      </c>
      <c r="J2726" s="14" t="s">
        <v>3833</v>
      </c>
      <c r="K2726" t="str">
        <f t="shared" si="129"/>
        <v>Isoleren leidingen</v>
      </c>
      <c r="M2726" t="str">
        <f t="shared" si="130"/>
        <v>WZC Avondzegen</v>
      </c>
      <c r="N2726" s="22">
        <f t="shared" si="131"/>
        <v>3</v>
      </c>
    </row>
    <row r="2727" spans="1:14" x14ac:dyDescent="0.3">
      <c r="A2727" s="1">
        <v>4723518916</v>
      </c>
      <c r="B2727" s="62">
        <v>3</v>
      </c>
      <c r="C2727" s="33">
        <v>471795132</v>
      </c>
      <c r="D2727" s="14" t="s">
        <v>3828</v>
      </c>
      <c r="E2727" s="22" t="s">
        <v>6411</v>
      </c>
      <c r="F2727" s="1" t="s">
        <v>3826</v>
      </c>
      <c r="G2727" s="1" t="s">
        <v>102</v>
      </c>
      <c r="H2727" s="20">
        <v>240</v>
      </c>
      <c r="I2727" s="1" t="s">
        <v>23</v>
      </c>
      <c r="J2727" s="14" t="s">
        <v>3834</v>
      </c>
      <c r="K2727" t="str">
        <f t="shared" si="129"/>
        <v>Comfortverhoging</v>
      </c>
      <c r="M2727" t="str">
        <f t="shared" si="130"/>
        <v>WZC Avondzegen</v>
      </c>
      <c r="N2727" s="22">
        <f t="shared" si="131"/>
        <v>3</v>
      </c>
    </row>
    <row r="2728" spans="1:14" x14ac:dyDescent="0.3">
      <c r="A2728" s="1">
        <v>4723518916</v>
      </c>
      <c r="B2728" s="62" t="s">
        <v>324</v>
      </c>
      <c r="C2728" s="33">
        <v>471795132</v>
      </c>
      <c r="D2728" s="14" t="s">
        <v>3825</v>
      </c>
      <c r="E2728" s="22" t="s">
        <v>6411</v>
      </c>
      <c r="F2728" s="1" t="s">
        <v>3826</v>
      </c>
      <c r="G2728" s="1" t="s">
        <v>329</v>
      </c>
      <c r="H2728" s="45">
        <v>139416</v>
      </c>
      <c r="I2728" s="1" t="s">
        <v>23</v>
      </c>
      <c r="J2728" s="14" t="s">
        <v>3827</v>
      </c>
      <c r="K2728" t="str">
        <f t="shared" si="129"/>
        <v>Relighting/relamping</v>
      </c>
      <c r="M2728" t="str">
        <f t="shared" si="130"/>
        <v>WZC Avondzegen</v>
      </c>
      <c r="N2728" s="22" t="str">
        <f t="shared" si="131"/>
        <v>6c</v>
      </c>
    </row>
    <row r="2729" spans="1:14" x14ac:dyDescent="0.3">
      <c r="A2729" s="1">
        <v>4725342116</v>
      </c>
      <c r="B2729" s="62">
        <v>3</v>
      </c>
      <c r="C2729" s="33">
        <v>471977452</v>
      </c>
      <c r="D2729" s="14" t="s">
        <v>3844</v>
      </c>
      <c r="E2729" s="22" t="s">
        <v>6412</v>
      </c>
      <c r="F2729" s="1" t="s">
        <v>3845</v>
      </c>
      <c r="G2729" s="1" t="s">
        <v>210</v>
      </c>
      <c r="H2729" s="45">
        <v>27000</v>
      </c>
      <c r="I2729" s="1" t="s">
        <v>23</v>
      </c>
      <c r="J2729" s="14" t="s">
        <v>3846</v>
      </c>
      <c r="K2729" t="str">
        <f t="shared" si="129"/>
        <v>Stookplaatsrenovatie</v>
      </c>
      <c r="M2729" t="str">
        <f t="shared" si="130"/>
        <v>GAW Huize Den Dries</v>
      </c>
      <c r="N2729" s="22">
        <f t="shared" si="131"/>
        <v>3</v>
      </c>
    </row>
    <row r="2730" spans="1:14" x14ac:dyDescent="0.3">
      <c r="A2730" s="1">
        <v>4725342116</v>
      </c>
      <c r="B2730" s="62">
        <v>3</v>
      </c>
      <c r="C2730" s="33">
        <v>471977452</v>
      </c>
      <c r="D2730" s="14" t="s">
        <v>3841</v>
      </c>
      <c r="E2730" s="22" t="s">
        <v>6412</v>
      </c>
      <c r="F2730" s="1" t="s">
        <v>3842</v>
      </c>
      <c r="G2730" s="1" t="s">
        <v>419</v>
      </c>
      <c r="H2730" s="45">
        <v>30000</v>
      </c>
      <c r="I2730" s="1" t="s">
        <v>23</v>
      </c>
      <c r="J2730" s="14" t="s">
        <v>3843</v>
      </c>
      <c r="K2730" t="str">
        <f t="shared" si="129"/>
        <v>Warmtepompen</v>
      </c>
      <c r="M2730" t="str">
        <f t="shared" si="130"/>
        <v>GAW Huize Neri</v>
      </c>
      <c r="N2730" s="22">
        <f t="shared" si="131"/>
        <v>3</v>
      </c>
    </row>
    <row r="2731" spans="1:14" x14ac:dyDescent="0.3">
      <c r="A2731" s="1">
        <v>4725342116</v>
      </c>
      <c r="B2731" s="62">
        <v>3</v>
      </c>
      <c r="C2731" s="33">
        <v>471977452</v>
      </c>
      <c r="D2731" s="14" t="s">
        <v>3841</v>
      </c>
      <c r="E2731" s="22" t="s">
        <v>6412</v>
      </c>
      <c r="F2731" s="1" t="s">
        <v>3842</v>
      </c>
      <c r="G2731" s="1" t="s">
        <v>210</v>
      </c>
      <c r="H2731" s="45">
        <v>27000</v>
      </c>
      <c r="I2731" s="1" t="s">
        <v>23</v>
      </c>
      <c r="J2731" s="14" t="s">
        <v>3847</v>
      </c>
      <c r="K2731" t="str">
        <f t="shared" si="129"/>
        <v>Stookplaatsrenovatie</v>
      </c>
      <c r="M2731" t="str">
        <f t="shared" si="130"/>
        <v>GAW Huize Neri</v>
      </c>
      <c r="N2731" s="22">
        <f t="shared" si="131"/>
        <v>3</v>
      </c>
    </row>
    <row r="2732" spans="1:14" x14ac:dyDescent="0.3">
      <c r="A2732" s="1">
        <v>4725342116</v>
      </c>
      <c r="B2732" s="62">
        <v>3</v>
      </c>
      <c r="C2732" s="33">
        <v>471977452</v>
      </c>
      <c r="D2732" s="14" t="s">
        <v>3838</v>
      </c>
      <c r="E2732" s="22" t="s">
        <v>6412</v>
      </c>
      <c r="F2732" s="1" t="s">
        <v>3839</v>
      </c>
      <c r="G2732" s="1" t="s">
        <v>210</v>
      </c>
      <c r="H2732" s="45">
        <v>48000</v>
      </c>
      <c r="I2732" s="1" t="s">
        <v>23</v>
      </c>
      <c r="J2732" s="14" t="s">
        <v>3840</v>
      </c>
      <c r="K2732" t="str">
        <f t="shared" si="129"/>
        <v>Stookplaatsrenovatie</v>
      </c>
      <c r="M2732" t="str">
        <f t="shared" si="130"/>
        <v>GAW Hulsterhof</v>
      </c>
      <c r="N2732" s="22">
        <f t="shared" si="131"/>
        <v>3</v>
      </c>
    </row>
    <row r="2733" spans="1:14" x14ac:dyDescent="0.3">
      <c r="A2733" s="1">
        <v>4725342116</v>
      </c>
      <c r="B2733" s="62">
        <v>3</v>
      </c>
      <c r="C2733" s="33">
        <v>471977452</v>
      </c>
      <c r="D2733" s="14" t="s">
        <v>3838</v>
      </c>
      <c r="E2733" s="22" t="s">
        <v>6412</v>
      </c>
      <c r="F2733" s="1" t="s">
        <v>3839</v>
      </c>
      <c r="G2733" s="1" t="s">
        <v>42</v>
      </c>
      <c r="H2733" s="20">
        <v>1284</v>
      </c>
      <c r="I2733" s="1" t="s">
        <v>23</v>
      </c>
      <c r="J2733" s="20" t="s">
        <v>3853</v>
      </c>
      <c r="K2733" t="str">
        <f t="shared" si="129"/>
        <v>Isoleren pompen/kranen/hydraulica</v>
      </c>
      <c r="M2733" t="str">
        <f t="shared" si="130"/>
        <v>GAW Hulsterhof</v>
      </c>
      <c r="N2733" s="22">
        <f t="shared" si="131"/>
        <v>3</v>
      </c>
    </row>
    <row r="2734" spans="1:14" x14ac:dyDescent="0.3">
      <c r="A2734" s="1">
        <v>4725342116</v>
      </c>
      <c r="B2734" s="62">
        <v>3</v>
      </c>
      <c r="C2734" s="33">
        <v>471977452</v>
      </c>
      <c r="D2734" s="14" t="s">
        <v>3851</v>
      </c>
      <c r="E2734" s="22" t="s">
        <v>6412</v>
      </c>
      <c r="F2734" s="1" t="s">
        <v>3836</v>
      </c>
      <c r="G2734" s="1" t="s">
        <v>42</v>
      </c>
      <c r="H2734" s="45">
        <v>2087</v>
      </c>
      <c r="I2734" s="1" t="s">
        <v>23</v>
      </c>
      <c r="J2734" s="14" t="s">
        <v>3852</v>
      </c>
      <c r="K2734" t="str">
        <f t="shared" si="129"/>
        <v>Isoleren pompen/kranen/hydraulica</v>
      </c>
      <c r="M2734" t="str">
        <f t="shared" si="130"/>
        <v>WZC Huize Den Dries</v>
      </c>
      <c r="N2734" s="22">
        <f t="shared" si="131"/>
        <v>3</v>
      </c>
    </row>
    <row r="2735" spans="1:14" x14ac:dyDescent="0.3">
      <c r="A2735" s="1">
        <v>4725342116</v>
      </c>
      <c r="B2735" s="62">
        <v>3</v>
      </c>
      <c r="C2735" s="33">
        <v>471977452</v>
      </c>
      <c r="D2735" s="14" t="s">
        <v>3848</v>
      </c>
      <c r="E2735" s="22" t="s">
        <v>6412</v>
      </c>
      <c r="F2735" s="1" t="s">
        <v>3849</v>
      </c>
      <c r="G2735" s="1" t="s">
        <v>210</v>
      </c>
      <c r="H2735" s="45">
        <v>24000</v>
      </c>
      <c r="I2735" s="1" t="s">
        <v>23</v>
      </c>
      <c r="J2735" s="14" t="s">
        <v>3850</v>
      </c>
      <c r="K2735" t="str">
        <f t="shared" si="129"/>
        <v>Stookplaatsrenovatie</v>
      </c>
      <c r="M2735" t="str">
        <f t="shared" si="130"/>
        <v>WZC Sint-Jozef</v>
      </c>
      <c r="N2735" s="22">
        <f t="shared" si="131"/>
        <v>3</v>
      </c>
    </row>
    <row r="2736" spans="1:14" x14ac:dyDescent="0.3">
      <c r="A2736" s="1">
        <v>4725342116</v>
      </c>
      <c r="B2736" s="62" t="s">
        <v>324</v>
      </c>
      <c r="C2736" s="33">
        <v>471977452</v>
      </c>
      <c r="D2736" s="14" t="s">
        <v>3835</v>
      </c>
      <c r="E2736" s="22" t="s">
        <v>6412</v>
      </c>
      <c r="F2736" s="1" t="s">
        <v>3836</v>
      </c>
      <c r="G2736" s="1" t="s">
        <v>329</v>
      </c>
      <c r="H2736" s="45">
        <v>5015</v>
      </c>
      <c r="I2736" s="1" t="s">
        <v>23</v>
      </c>
      <c r="J2736" s="14" t="s">
        <v>3837</v>
      </c>
      <c r="K2736" t="str">
        <f t="shared" si="129"/>
        <v>Relighting/relamping</v>
      </c>
      <c r="M2736" t="str">
        <f t="shared" si="130"/>
        <v>WZC Huize Den Dries</v>
      </c>
      <c r="N2736" s="22" t="str">
        <f t="shared" si="131"/>
        <v>6c</v>
      </c>
    </row>
    <row r="2737" spans="1:14" x14ac:dyDescent="0.3">
      <c r="A2737" s="1">
        <v>4727793855</v>
      </c>
      <c r="B2737" s="62" t="s">
        <v>20</v>
      </c>
      <c r="C2737" s="33">
        <v>472222625</v>
      </c>
      <c r="D2737" s="14" t="s">
        <v>5817</v>
      </c>
      <c r="E2737" s="22" t="s">
        <v>5818</v>
      </c>
      <c r="F2737" s="1" t="s">
        <v>5819</v>
      </c>
      <c r="G2737" s="1" t="s">
        <v>474</v>
      </c>
      <c r="H2737" s="20">
        <v>108784</v>
      </c>
      <c r="I2737" s="1" t="s">
        <v>23</v>
      </c>
      <c r="J2737" s="14" t="s">
        <v>5820</v>
      </c>
      <c r="K2737" t="str">
        <f t="shared" si="129"/>
        <v>PV-panelen</v>
      </c>
      <c r="M2737" t="str">
        <f t="shared" si="130"/>
        <v>Campus Kennedylaan</v>
      </c>
      <c r="N2737" s="22" t="str">
        <f t="shared" si="131"/>
        <v>R1</v>
      </c>
    </row>
    <row r="2738" spans="1:14" x14ac:dyDescent="0.3">
      <c r="A2738" s="1">
        <v>4738241142</v>
      </c>
      <c r="B2738" s="62">
        <v>12</v>
      </c>
      <c r="C2738" s="33">
        <v>473267354</v>
      </c>
      <c r="D2738" s="14" t="s">
        <v>3854</v>
      </c>
      <c r="E2738" s="22" t="s">
        <v>6321</v>
      </c>
      <c r="F2738" s="1" t="s">
        <v>3855</v>
      </c>
      <c r="G2738" s="1" t="s">
        <v>129</v>
      </c>
      <c r="H2738" s="20">
        <v>437640</v>
      </c>
      <c r="I2738" s="1" t="s">
        <v>23</v>
      </c>
      <c r="J2738" s="20" t="s">
        <v>3856</v>
      </c>
      <c r="K2738" t="str">
        <f t="shared" si="129"/>
        <v>Renovatie beglazing</v>
      </c>
      <c r="M2738" t="str">
        <f t="shared" si="130"/>
        <v>WZC Ter Berk</v>
      </c>
      <c r="N2738" s="22">
        <f t="shared" si="131"/>
        <v>12</v>
      </c>
    </row>
    <row r="2739" spans="1:14" x14ac:dyDescent="0.3">
      <c r="A2739" s="1">
        <v>4738241142</v>
      </c>
      <c r="B2739" s="62">
        <v>12</v>
      </c>
      <c r="C2739" s="33">
        <v>473267354</v>
      </c>
      <c r="D2739" s="14" t="s">
        <v>3854</v>
      </c>
      <c r="E2739" s="22" t="s">
        <v>6321</v>
      </c>
      <c r="F2739" s="1" t="s">
        <v>3855</v>
      </c>
      <c r="G2739" s="1" t="s">
        <v>214</v>
      </c>
      <c r="H2739" s="20">
        <v>209868.6</v>
      </c>
      <c r="I2739" s="1" t="s">
        <v>23</v>
      </c>
      <c r="J2739" s="20" t="s">
        <v>3857</v>
      </c>
      <c r="K2739" t="str">
        <f t="shared" si="129"/>
        <v>Dakisolatie plat dak</v>
      </c>
      <c r="M2739" t="str">
        <f t="shared" si="130"/>
        <v>WZC Ter Berk</v>
      </c>
      <c r="N2739" s="22">
        <f t="shared" si="131"/>
        <v>12</v>
      </c>
    </row>
    <row r="2740" spans="1:14" x14ac:dyDescent="0.3">
      <c r="A2740" s="1">
        <v>4738241142</v>
      </c>
      <c r="B2740" s="62">
        <v>12</v>
      </c>
      <c r="C2740" s="33">
        <v>473267354</v>
      </c>
      <c r="D2740" s="14" t="s">
        <v>3854</v>
      </c>
      <c r="E2740" s="22" t="s">
        <v>6321</v>
      </c>
      <c r="F2740" s="1" t="s">
        <v>3855</v>
      </c>
      <c r="G2740" s="1" t="s">
        <v>427</v>
      </c>
      <c r="H2740" s="20">
        <v>79380.600000000006</v>
      </c>
      <c r="I2740" s="1" t="s">
        <v>23</v>
      </c>
      <c r="J2740" s="20" t="s">
        <v>3858</v>
      </c>
      <c r="K2740" t="str">
        <f t="shared" si="129"/>
        <v>Renovatie ventilatie</v>
      </c>
      <c r="M2740" t="str">
        <f t="shared" si="130"/>
        <v>WZC Ter Berk</v>
      </c>
      <c r="N2740" s="22">
        <f t="shared" si="131"/>
        <v>12</v>
      </c>
    </row>
    <row r="2741" spans="1:14" x14ac:dyDescent="0.3">
      <c r="A2741" s="1">
        <v>4738241142</v>
      </c>
      <c r="B2741" s="62">
        <v>12</v>
      </c>
      <c r="C2741" s="33">
        <v>473267354</v>
      </c>
      <c r="D2741" s="14" t="s">
        <v>3854</v>
      </c>
      <c r="E2741" s="22" t="s">
        <v>6321</v>
      </c>
      <c r="F2741" s="1" t="s">
        <v>3855</v>
      </c>
      <c r="G2741" s="1" t="s">
        <v>265</v>
      </c>
      <c r="H2741" s="20">
        <v>23110.799999999999</v>
      </c>
      <c r="I2741" s="1" t="s">
        <v>23</v>
      </c>
      <c r="J2741" s="14" t="s">
        <v>3859</v>
      </c>
      <c r="K2741" t="str">
        <f t="shared" si="129"/>
        <v>Dakisolatie hellend dak</v>
      </c>
      <c r="M2741" t="str">
        <f t="shared" si="130"/>
        <v>WZC Ter Berk</v>
      </c>
      <c r="N2741" s="22">
        <f t="shared" si="131"/>
        <v>12</v>
      </c>
    </row>
    <row r="2742" spans="1:14" x14ac:dyDescent="0.3">
      <c r="A2742" s="1">
        <v>4758113281</v>
      </c>
      <c r="B2742" s="62">
        <v>7</v>
      </c>
      <c r="C2742" s="33">
        <v>475254567</v>
      </c>
      <c r="D2742" s="14" t="s">
        <v>3886</v>
      </c>
      <c r="E2742" s="22" t="s">
        <v>5822</v>
      </c>
      <c r="F2742" s="1" t="s">
        <v>3887</v>
      </c>
      <c r="G2742" s="1" t="s">
        <v>46</v>
      </c>
      <c r="H2742" s="20">
        <v>3900</v>
      </c>
      <c r="I2742" s="1" t="s">
        <v>23</v>
      </c>
      <c r="J2742" s="14" t="s">
        <v>3888</v>
      </c>
      <c r="K2742" t="str">
        <f t="shared" si="129"/>
        <v>Monitoring</v>
      </c>
      <c r="M2742" t="str">
        <f t="shared" si="130"/>
        <v>Brabantstraat</v>
      </c>
      <c r="N2742" s="22">
        <f t="shared" si="131"/>
        <v>7</v>
      </c>
    </row>
    <row r="2743" spans="1:14" x14ac:dyDescent="0.3">
      <c r="A2743" s="1">
        <v>4758113281</v>
      </c>
      <c r="B2743" s="62">
        <v>7</v>
      </c>
      <c r="C2743" s="33">
        <v>475254567</v>
      </c>
      <c r="D2743" s="14" t="s">
        <v>3886</v>
      </c>
      <c r="E2743" s="22" t="s">
        <v>5822</v>
      </c>
      <c r="F2743" s="1" t="s">
        <v>3887</v>
      </c>
      <c r="G2743" s="1" t="s">
        <v>201</v>
      </c>
      <c r="H2743" s="20">
        <v>2160</v>
      </c>
      <c r="I2743" s="1" t="s">
        <v>23</v>
      </c>
      <c r="J2743" s="14" t="s">
        <v>3891</v>
      </c>
      <c r="K2743" t="str">
        <f t="shared" si="129"/>
        <v>Schrijnwerkrenovatie</v>
      </c>
      <c r="M2743" t="str">
        <f t="shared" si="130"/>
        <v>Brabantstraat</v>
      </c>
      <c r="N2743" s="22">
        <f t="shared" si="131"/>
        <v>7</v>
      </c>
    </row>
    <row r="2744" spans="1:14" x14ac:dyDescent="0.3">
      <c r="A2744" s="1">
        <v>4758113281</v>
      </c>
      <c r="B2744" s="62">
        <v>7</v>
      </c>
      <c r="C2744" s="33">
        <v>475254567</v>
      </c>
      <c r="D2744" s="14" t="s">
        <v>3886</v>
      </c>
      <c r="E2744" s="22" t="s">
        <v>5822</v>
      </c>
      <c r="F2744" s="1" t="s">
        <v>3887</v>
      </c>
      <c r="G2744" s="1" t="s">
        <v>88</v>
      </c>
      <c r="H2744" s="20">
        <v>2016</v>
      </c>
      <c r="I2744" s="1" t="s">
        <v>23</v>
      </c>
      <c r="J2744" s="14" t="s">
        <v>3892</v>
      </c>
      <c r="K2744" t="str">
        <f t="shared" si="129"/>
        <v>Vervangen pompen</v>
      </c>
      <c r="M2744" t="str">
        <f t="shared" si="130"/>
        <v>Brabantstraat</v>
      </c>
      <c r="N2744" s="22">
        <f t="shared" si="131"/>
        <v>7</v>
      </c>
    </row>
    <row r="2745" spans="1:14" x14ac:dyDescent="0.3">
      <c r="A2745" s="1">
        <v>4758113281</v>
      </c>
      <c r="B2745" s="62">
        <v>7</v>
      </c>
      <c r="C2745" s="33">
        <v>475254567</v>
      </c>
      <c r="D2745" s="14" t="s">
        <v>3886</v>
      </c>
      <c r="E2745" s="22" t="s">
        <v>5822</v>
      </c>
      <c r="F2745" s="1" t="s">
        <v>3887</v>
      </c>
      <c r="G2745" s="1" t="s">
        <v>42</v>
      </c>
      <c r="H2745" s="20">
        <v>1898</v>
      </c>
      <c r="I2745" s="1" t="s">
        <v>23</v>
      </c>
      <c r="J2745" s="14" t="s">
        <v>3893</v>
      </c>
      <c r="K2745" t="str">
        <f t="shared" si="129"/>
        <v>Isoleren pompen/kranen/hydraulica</v>
      </c>
      <c r="M2745" t="str">
        <f t="shared" si="130"/>
        <v>Brabantstraat</v>
      </c>
      <c r="N2745" s="22">
        <f t="shared" si="131"/>
        <v>7</v>
      </c>
    </row>
    <row r="2746" spans="1:14" x14ac:dyDescent="0.3">
      <c r="A2746" s="1">
        <v>4758113281</v>
      </c>
      <c r="B2746" s="62">
        <v>7</v>
      </c>
      <c r="C2746" s="33">
        <v>475254567</v>
      </c>
      <c r="D2746" s="14" t="s">
        <v>3886</v>
      </c>
      <c r="E2746" s="22" t="s">
        <v>5822</v>
      </c>
      <c r="F2746" s="1" t="s">
        <v>3887</v>
      </c>
      <c r="G2746" s="1" t="s">
        <v>195</v>
      </c>
      <c r="H2746" s="20">
        <v>1620</v>
      </c>
      <c r="I2746" s="1" t="s">
        <v>23</v>
      </c>
      <c r="J2746" s="14" t="s">
        <v>3894</v>
      </c>
      <c r="K2746" t="str">
        <f t="shared" si="129"/>
        <v>Dakisolatie</v>
      </c>
      <c r="M2746" t="str">
        <f t="shared" si="130"/>
        <v>Brabantstraat</v>
      </c>
      <c r="N2746" s="22">
        <f t="shared" si="131"/>
        <v>7</v>
      </c>
    </row>
    <row r="2747" spans="1:14" x14ac:dyDescent="0.3">
      <c r="A2747" s="1">
        <v>4758113281</v>
      </c>
      <c r="B2747" s="62">
        <v>7</v>
      </c>
      <c r="C2747" s="33">
        <v>475254567</v>
      </c>
      <c r="D2747" s="14" t="s">
        <v>3877</v>
      </c>
      <c r="E2747" s="22" t="s">
        <v>5822</v>
      </c>
      <c r="F2747" s="1" t="s">
        <v>3878</v>
      </c>
      <c r="G2747" s="1" t="s">
        <v>210</v>
      </c>
      <c r="H2747" s="20">
        <v>31152.600000000002</v>
      </c>
      <c r="I2747" s="1" t="s">
        <v>23</v>
      </c>
      <c r="J2747" s="14" t="s">
        <v>3879</v>
      </c>
      <c r="K2747" t="str">
        <f t="shared" ref="K2747:K2810" si="132">G2747</f>
        <v>Stookplaatsrenovatie</v>
      </c>
      <c r="M2747" t="str">
        <f t="shared" ref="M2747:M2810" si="133">F2747</f>
        <v>Langestraat</v>
      </c>
      <c r="N2747" s="22">
        <f t="shared" ref="N2747:N2810" si="134">B2747</f>
        <v>7</v>
      </c>
    </row>
    <row r="2748" spans="1:14" x14ac:dyDescent="0.3">
      <c r="A2748" s="1">
        <v>4758113281</v>
      </c>
      <c r="B2748" s="62">
        <v>7</v>
      </c>
      <c r="C2748" s="33">
        <v>475254567</v>
      </c>
      <c r="D2748" s="14" t="s">
        <v>3880</v>
      </c>
      <c r="E2748" s="22" t="s">
        <v>5822</v>
      </c>
      <c r="F2748" s="1" t="s">
        <v>3878</v>
      </c>
      <c r="G2748" s="1" t="s">
        <v>102</v>
      </c>
      <c r="H2748" s="20">
        <v>11626.2</v>
      </c>
      <c r="I2748" s="1" t="s">
        <v>23</v>
      </c>
      <c r="J2748" s="14" t="s">
        <v>3881</v>
      </c>
      <c r="K2748" t="str">
        <f t="shared" si="132"/>
        <v>Comfortverhoging</v>
      </c>
      <c r="M2748" t="str">
        <f t="shared" si="133"/>
        <v>Langestraat</v>
      </c>
      <c r="N2748" s="22">
        <f t="shared" si="134"/>
        <v>7</v>
      </c>
    </row>
    <row r="2749" spans="1:14" x14ac:dyDescent="0.3">
      <c r="A2749" s="1">
        <v>4758113281</v>
      </c>
      <c r="B2749" s="62">
        <v>7</v>
      </c>
      <c r="C2749" s="33">
        <v>475254567</v>
      </c>
      <c r="D2749" s="14" t="s">
        <v>3880</v>
      </c>
      <c r="E2749" s="22" t="s">
        <v>5822</v>
      </c>
      <c r="F2749" s="1" t="s">
        <v>3878</v>
      </c>
      <c r="G2749" s="1" t="s">
        <v>46</v>
      </c>
      <c r="H2749" s="20">
        <v>4500</v>
      </c>
      <c r="I2749" s="1" t="s">
        <v>23</v>
      </c>
      <c r="J2749" s="14" t="s">
        <v>3885</v>
      </c>
      <c r="K2749" t="str">
        <f t="shared" si="132"/>
        <v>Monitoring</v>
      </c>
      <c r="M2749" t="str">
        <f t="shared" si="133"/>
        <v>Langestraat</v>
      </c>
      <c r="N2749" s="22">
        <f t="shared" si="134"/>
        <v>7</v>
      </c>
    </row>
    <row r="2750" spans="1:14" x14ac:dyDescent="0.3">
      <c r="A2750" s="1">
        <v>4758113281</v>
      </c>
      <c r="B2750" s="62">
        <v>7</v>
      </c>
      <c r="C2750" s="33">
        <v>475254567</v>
      </c>
      <c r="D2750" s="14" t="s">
        <v>3880</v>
      </c>
      <c r="E2750" s="22" t="s">
        <v>5822</v>
      </c>
      <c r="F2750" s="1" t="s">
        <v>3878</v>
      </c>
      <c r="G2750" s="1" t="s">
        <v>419</v>
      </c>
      <c r="H2750" s="20">
        <v>2700</v>
      </c>
      <c r="I2750" s="1" t="s">
        <v>23</v>
      </c>
      <c r="J2750" s="14" t="s">
        <v>3889</v>
      </c>
      <c r="K2750" t="str">
        <f t="shared" si="132"/>
        <v>Warmtepompen</v>
      </c>
      <c r="M2750" t="str">
        <f t="shared" si="133"/>
        <v>Langestraat</v>
      </c>
      <c r="N2750" s="22">
        <f t="shared" si="134"/>
        <v>7</v>
      </c>
    </row>
    <row r="2751" spans="1:14" x14ac:dyDescent="0.3">
      <c r="A2751" s="1">
        <v>4758113281</v>
      </c>
      <c r="B2751" s="62">
        <v>7</v>
      </c>
      <c r="C2751" s="33">
        <v>475254567</v>
      </c>
      <c r="D2751" s="14" t="s">
        <v>3880</v>
      </c>
      <c r="E2751" s="22" t="s">
        <v>5822</v>
      </c>
      <c r="F2751" s="1" t="s">
        <v>3878</v>
      </c>
      <c r="G2751" s="1" t="s">
        <v>201</v>
      </c>
      <c r="H2751" s="20">
        <v>2520</v>
      </c>
      <c r="I2751" s="1" t="s">
        <v>23</v>
      </c>
      <c r="J2751" s="14" t="s">
        <v>3890</v>
      </c>
      <c r="K2751" t="str">
        <f t="shared" si="132"/>
        <v>Schrijnwerkrenovatie</v>
      </c>
      <c r="M2751" t="str">
        <f t="shared" si="133"/>
        <v>Langestraat</v>
      </c>
      <c r="N2751" s="22">
        <f t="shared" si="134"/>
        <v>7</v>
      </c>
    </row>
    <row r="2752" spans="1:14" x14ac:dyDescent="0.3">
      <c r="A2752" s="1">
        <v>4758113281</v>
      </c>
      <c r="B2752" s="62">
        <v>7</v>
      </c>
      <c r="C2752" s="33">
        <v>475254567</v>
      </c>
      <c r="D2752" s="14" t="s">
        <v>3882</v>
      </c>
      <c r="E2752" s="22" t="s">
        <v>5822</v>
      </c>
      <c r="F2752" s="1" t="s">
        <v>3883</v>
      </c>
      <c r="G2752" s="1" t="s">
        <v>46</v>
      </c>
      <c r="H2752" s="20">
        <v>6000</v>
      </c>
      <c r="I2752" s="1" t="s">
        <v>23</v>
      </c>
      <c r="J2752" s="14" t="s">
        <v>3884</v>
      </c>
      <c r="K2752" t="str">
        <f t="shared" si="132"/>
        <v>Monitoring</v>
      </c>
      <c r="M2752" t="str">
        <f t="shared" si="133"/>
        <v>Louisastraat</v>
      </c>
      <c r="N2752" s="22">
        <f t="shared" si="134"/>
        <v>7</v>
      </c>
    </row>
    <row r="2753" spans="1:14" x14ac:dyDescent="0.3">
      <c r="A2753" s="1">
        <v>4758113281</v>
      </c>
      <c r="B2753" s="62">
        <v>7</v>
      </c>
      <c r="C2753" s="33">
        <v>475254567</v>
      </c>
      <c r="D2753" s="14" t="s">
        <v>3882</v>
      </c>
      <c r="E2753" s="22" t="s">
        <v>5822</v>
      </c>
      <c r="F2753" s="1" t="s">
        <v>3883</v>
      </c>
      <c r="G2753" s="1" t="s">
        <v>56</v>
      </c>
      <c r="H2753" s="20">
        <v>1500</v>
      </c>
      <c r="I2753" s="1" t="s">
        <v>23</v>
      </c>
      <c r="J2753" s="14" t="s">
        <v>3895</v>
      </c>
      <c r="K2753" t="str">
        <f t="shared" si="132"/>
        <v>Overige</v>
      </c>
      <c r="M2753" t="str">
        <f t="shared" si="133"/>
        <v>Louisastraat</v>
      </c>
      <c r="N2753" s="22">
        <f t="shared" si="134"/>
        <v>7</v>
      </c>
    </row>
    <row r="2754" spans="1:14" x14ac:dyDescent="0.3">
      <c r="A2754" s="1">
        <v>4758113281</v>
      </c>
      <c r="B2754" s="62">
        <v>7</v>
      </c>
      <c r="C2754" s="33">
        <v>475254567</v>
      </c>
      <c r="D2754" s="21" t="s">
        <v>3882</v>
      </c>
      <c r="E2754" s="22" t="s">
        <v>5822</v>
      </c>
      <c r="F2754" s="1" t="s">
        <v>3883</v>
      </c>
      <c r="G2754" s="1" t="s">
        <v>56</v>
      </c>
      <c r="H2754" s="45">
        <v>130</v>
      </c>
      <c r="I2754" s="1" t="s">
        <v>23</v>
      </c>
      <c r="J2754" s="14" t="s">
        <v>3896</v>
      </c>
      <c r="K2754" t="str">
        <f t="shared" si="132"/>
        <v>Overige</v>
      </c>
      <c r="M2754" t="str">
        <f t="shared" si="133"/>
        <v>Louisastraat</v>
      </c>
      <c r="N2754" s="22">
        <f t="shared" si="134"/>
        <v>7</v>
      </c>
    </row>
    <row r="2755" spans="1:14" x14ac:dyDescent="0.3">
      <c r="A2755" s="1">
        <v>4758113281</v>
      </c>
      <c r="B2755" s="62">
        <v>10</v>
      </c>
      <c r="C2755" s="33">
        <v>475254567</v>
      </c>
      <c r="D2755" s="14" t="s">
        <v>3869</v>
      </c>
      <c r="E2755" s="22" t="s">
        <v>5822</v>
      </c>
      <c r="F2755" s="1" t="s">
        <v>3870</v>
      </c>
      <c r="G2755" s="1" t="s">
        <v>46</v>
      </c>
      <c r="H2755" s="20">
        <v>3900</v>
      </c>
      <c r="I2755" s="1" t="s">
        <v>23</v>
      </c>
      <c r="J2755" s="14" t="s">
        <v>3871</v>
      </c>
      <c r="K2755" t="str">
        <f t="shared" si="132"/>
        <v>Monitoring</v>
      </c>
      <c r="M2755" t="str">
        <f t="shared" si="133"/>
        <v>Celtic</v>
      </c>
      <c r="N2755" s="22">
        <f t="shared" si="134"/>
        <v>10</v>
      </c>
    </row>
    <row r="2756" spans="1:14" x14ac:dyDescent="0.3">
      <c r="A2756" s="1">
        <v>4758113281</v>
      </c>
      <c r="B2756" s="62">
        <v>10</v>
      </c>
      <c r="C2756" s="33">
        <v>475254567</v>
      </c>
      <c r="D2756" s="14" t="s">
        <v>3869</v>
      </c>
      <c r="E2756" s="22" t="s">
        <v>5822</v>
      </c>
      <c r="F2756" s="1" t="s">
        <v>3870</v>
      </c>
      <c r="G2756" s="1" t="s">
        <v>201</v>
      </c>
      <c r="H2756" s="20">
        <v>2160</v>
      </c>
      <c r="I2756" s="1" t="s">
        <v>23</v>
      </c>
      <c r="J2756" s="14" t="s">
        <v>3872</v>
      </c>
      <c r="K2756" t="str">
        <f t="shared" si="132"/>
        <v>Schrijnwerkrenovatie</v>
      </c>
      <c r="M2756" t="str">
        <f t="shared" si="133"/>
        <v>Celtic</v>
      </c>
      <c r="N2756" s="22">
        <f t="shared" si="134"/>
        <v>10</v>
      </c>
    </row>
    <row r="2757" spans="1:14" x14ac:dyDescent="0.3">
      <c r="A2757" s="1">
        <v>4758113281</v>
      </c>
      <c r="B2757" s="62">
        <v>10</v>
      </c>
      <c r="C2757" s="33">
        <v>475254567</v>
      </c>
      <c r="D2757" s="14" t="s">
        <v>3869</v>
      </c>
      <c r="E2757" s="22" t="s">
        <v>5822</v>
      </c>
      <c r="F2757" s="1" t="s">
        <v>3870</v>
      </c>
      <c r="G2757" s="1" t="s">
        <v>88</v>
      </c>
      <c r="H2757" s="20">
        <v>2016</v>
      </c>
      <c r="I2757" s="1" t="s">
        <v>23</v>
      </c>
      <c r="J2757" s="14" t="s">
        <v>3873</v>
      </c>
      <c r="K2757" t="str">
        <f t="shared" si="132"/>
        <v>Vervangen pompen</v>
      </c>
      <c r="M2757" t="str">
        <f t="shared" si="133"/>
        <v>Celtic</v>
      </c>
      <c r="N2757" s="22">
        <f t="shared" si="134"/>
        <v>10</v>
      </c>
    </row>
    <row r="2758" spans="1:14" x14ac:dyDescent="0.3">
      <c r="A2758" s="1">
        <v>4758113281</v>
      </c>
      <c r="B2758" s="62">
        <v>10</v>
      </c>
      <c r="C2758" s="33">
        <v>475254567</v>
      </c>
      <c r="D2758" s="14" t="s">
        <v>3869</v>
      </c>
      <c r="E2758" s="22" t="s">
        <v>5822</v>
      </c>
      <c r="F2758" s="1" t="s">
        <v>3870</v>
      </c>
      <c r="G2758" s="1" t="s">
        <v>42</v>
      </c>
      <c r="H2758" s="20">
        <v>1898</v>
      </c>
      <c r="I2758" s="1" t="s">
        <v>23</v>
      </c>
      <c r="J2758" s="14" t="s">
        <v>3875</v>
      </c>
      <c r="K2758" t="str">
        <f t="shared" si="132"/>
        <v>Isoleren pompen/kranen/hydraulica</v>
      </c>
      <c r="M2758" t="str">
        <f t="shared" si="133"/>
        <v>Celtic</v>
      </c>
      <c r="N2758" s="22">
        <f t="shared" si="134"/>
        <v>10</v>
      </c>
    </row>
    <row r="2759" spans="1:14" x14ac:dyDescent="0.3">
      <c r="A2759" s="1">
        <v>4758113281</v>
      </c>
      <c r="B2759" s="62">
        <v>10</v>
      </c>
      <c r="C2759" s="33">
        <v>475254567</v>
      </c>
      <c r="D2759" s="14" t="s">
        <v>3869</v>
      </c>
      <c r="E2759" s="22" t="s">
        <v>5822</v>
      </c>
      <c r="F2759" s="1" t="s">
        <v>3870</v>
      </c>
      <c r="G2759" s="1" t="s">
        <v>195</v>
      </c>
      <c r="H2759" s="20">
        <v>1620</v>
      </c>
      <c r="I2759" s="1" t="s">
        <v>23</v>
      </c>
      <c r="J2759" s="14" t="s">
        <v>3876</v>
      </c>
      <c r="K2759" t="str">
        <f t="shared" si="132"/>
        <v>Dakisolatie</v>
      </c>
      <c r="M2759" t="str">
        <f t="shared" si="133"/>
        <v>Celtic</v>
      </c>
      <c r="N2759" s="22">
        <f t="shared" si="134"/>
        <v>10</v>
      </c>
    </row>
    <row r="2760" spans="1:14" x14ac:dyDescent="0.3">
      <c r="A2760" s="1">
        <v>4758113281</v>
      </c>
      <c r="B2760" s="62">
        <v>10</v>
      </c>
      <c r="C2760" s="33">
        <v>475254567</v>
      </c>
      <c r="D2760" s="14" t="s">
        <v>3860</v>
      </c>
      <c r="E2760" s="22" t="s">
        <v>5822</v>
      </c>
      <c r="F2760" s="1" t="s">
        <v>3861</v>
      </c>
      <c r="G2760" s="1" t="s">
        <v>192</v>
      </c>
      <c r="H2760" s="20">
        <v>57222</v>
      </c>
      <c r="I2760" s="1" t="s">
        <v>23</v>
      </c>
      <c r="J2760" s="14" t="s">
        <v>3862</v>
      </c>
      <c r="K2760" t="str">
        <f t="shared" si="132"/>
        <v>Buitengevel</v>
      </c>
      <c r="M2760" t="str">
        <f t="shared" si="133"/>
        <v>Kapoentje Blankenberge</v>
      </c>
      <c r="N2760" s="22">
        <f t="shared" si="134"/>
        <v>10</v>
      </c>
    </row>
    <row r="2761" spans="1:14" x14ac:dyDescent="0.3">
      <c r="A2761" s="1">
        <v>4758113281</v>
      </c>
      <c r="B2761" s="62">
        <v>10</v>
      </c>
      <c r="C2761" s="33">
        <v>475254567</v>
      </c>
      <c r="D2761" s="14" t="s">
        <v>3860</v>
      </c>
      <c r="E2761" s="22" t="s">
        <v>5822</v>
      </c>
      <c r="F2761" s="1" t="s">
        <v>3861</v>
      </c>
      <c r="G2761" s="1" t="s">
        <v>210</v>
      </c>
      <c r="H2761" s="20">
        <v>35799.599999999999</v>
      </c>
      <c r="I2761" s="1" t="s">
        <v>23</v>
      </c>
      <c r="J2761" s="14" t="s">
        <v>3863</v>
      </c>
      <c r="K2761" t="str">
        <f t="shared" si="132"/>
        <v>Stookplaatsrenovatie</v>
      </c>
      <c r="M2761" t="str">
        <f t="shared" si="133"/>
        <v>Kapoentje Blankenberge</v>
      </c>
      <c r="N2761" s="22">
        <f t="shared" si="134"/>
        <v>10</v>
      </c>
    </row>
    <row r="2762" spans="1:14" x14ac:dyDescent="0.3">
      <c r="A2762" s="1">
        <v>4758113281</v>
      </c>
      <c r="B2762" s="62">
        <v>10</v>
      </c>
      <c r="C2762" s="33">
        <v>475254567</v>
      </c>
      <c r="D2762" s="14" t="s">
        <v>3860</v>
      </c>
      <c r="E2762" s="22" t="s">
        <v>5822</v>
      </c>
      <c r="F2762" s="1" t="s">
        <v>3861</v>
      </c>
      <c r="G2762" s="1" t="s">
        <v>269</v>
      </c>
      <c r="H2762" s="20">
        <v>22884</v>
      </c>
      <c r="I2762" s="1" t="s">
        <v>23</v>
      </c>
      <c r="J2762" s="14" t="s">
        <v>3864</v>
      </c>
      <c r="K2762" t="str">
        <f t="shared" si="132"/>
        <v>Schrijnwerkrenovatie Aluminium</v>
      </c>
      <c r="M2762" t="str">
        <f t="shared" si="133"/>
        <v>Kapoentje Blankenberge</v>
      </c>
      <c r="N2762" s="22">
        <f t="shared" si="134"/>
        <v>10</v>
      </c>
    </row>
    <row r="2763" spans="1:14" x14ac:dyDescent="0.3">
      <c r="A2763" s="1">
        <v>4758113281</v>
      </c>
      <c r="B2763" s="62">
        <v>10</v>
      </c>
      <c r="C2763" s="33">
        <v>475254567</v>
      </c>
      <c r="D2763" s="14" t="s">
        <v>3860</v>
      </c>
      <c r="E2763" s="22" t="s">
        <v>5822</v>
      </c>
      <c r="F2763" s="1" t="s">
        <v>3861</v>
      </c>
      <c r="G2763" s="1" t="s">
        <v>62</v>
      </c>
      <c r="H2763" s="20">
        <v>22583.4</v>
      </c>
      <c r="I2763" s="1" t="s">
        <v>23</v>
      </c>
      <c r="J2763" s="14" t="s">
        <v>3865</v>
      </c>
      <c r="K2763" t="str">
        <f t="shared" si="132"/>
        <v>Muurisolatie</v>
      </c>
      <c r="M2763" t="str">
        <f t="shared" si="133"/>
        <v>Kapoentje Blankenberge</v>
      </c>
      <c r="N2763" s="22">
        <f t="shared" si="134"/>
        <v>10</v>
      </c>
    </row>
    <row r="2764" spans="1:14" x14ac:dyDescent="0.3">
      <c r="A2764" s="1">
        <v>4758113281</v>
      </c>
      <c r="B2764" s="62">
        <v>10</v>
      </c>
      <c r="C2764" s="33">
        <v>475254567</v>
      </c>
      <c r="D2764" s="14" t="s">
        <v>3860</v>
      </c>
      <c r="E2764" s="22" t="s">
        <v>5822</v>
      </c>
      <c r="F2764" s="1" t="s">
        <v>3861</v>
      </c>
      <c r="G2764" s="1" t="s">
        <v>265</v>
      </c>
      <c r="H2764" s="20">
        <v>14386.2</v>
      </c>
      <c r="I2764" s="1" t="s">
        <v>23</v>
      </c>
      <c r="J2764" s="14" t="s">
        <v>3866</v>
      </c>
      <c r="K2764" t="str">
        <f t="shared" si="132"/>
        <v>Dakisolatie hellend dak</v>
      </c>
      <c r="M2764" t="str">
        <f t="shared" si="133"/>
        <v>Kapoentje Blankenberge</v>
      </c>
      <c r="N2764" s="22">
        <f t="shared" si="134"/>
        <v>10</v>
      </c>
    </row>
    <row r="2765" spans="1:14" x14ac:dyDescent="0.3">
      <c r="A2765" s="1">
        <v>4758113281</v>
      </c>
      <c r="B2765" s="62">
        <v>10</v>
      </c>
      <c r="C2765" s="33">
        <v>475254567</v>
      </c>
      <c r="D2765" s="14" t="s">
        <v>3860</v>
      </c>
      <c r="E2765" s="22" t="s">
        <v>5822</v>
      </c>
      <c r="F2765" s="1" t="s">
        <v>3861</v>
      </c>
      <c r="G2765" s="1" t="s">
        <v>213</v>
      </c>
      <c r="H2765" s="20">
        <v>10235.4</v>
      </c>
      <c r="I2765" s="1" t="s">
        <v>23</v>
      </c>
      <c r="J2765" s="14" t="s">
        <v>3867</v>
      </c>
      <c r="K2765" t="str">
        <f t="shared" si="132"/>
        <v>Vloerisolatie (op de vloerplaat)</v>
      </c>
      <c r="M2765" t="str">
        <f t="shared" si="133"/>
        <v>Kapoentje Blankenberge</v>
      </c>
      <c r="N2765" s="22">
        <f t="shared" si="134"/>
        <v>10</v>
      </c>
    </row>
    <row r="2766" spans="1:14" x14ac:dyDescent="0.3">
      <c r="A2766" s="1">
        <v>4758113281</v>
      </c>
      <c r="B2766" s="62">
        <v>10</v>
      </c>
      <c r="C2766" s="33">
        <v>475254567</v>
      </c>
      <c r="D2766" s="14" t="s">
        <v>3860</v>
      </c>
      <c r="E2766" s="22" t="s">
        <v>5822</v>
      </c>
      <c r="F2766" s="1" t="s">
        <v>3861</v>
      </c>
      <c r="G2766" s="1" t="s">
        <v>427</v>
      </c>
      <c r="H2766" s="20">
        <v>7710</v>
      </c>
      <c r="I2766" s="1" t="s">
        <v>23</v>
      </c>
      <c r="J2766" s="14" t="s">
        <v>3868</v>
      </c>
      <c r="K2766" t="str">
        <f t="shared" si="132"/>
        <v>Renovatie ventilatie</v>
      </c>
      <c r="M2766" t="str">
        <f t="shared" si="133"/>
        <v>Kapoentje Blankenberge</v>
      </c>
      <c r="N2766" s="22">
        <f t="shared" si="134"/>
        <v>10</v>
      </c>
    </row>
    <row r="2767" spans="1:14" x14ac:dyDescent="0.3">
      <c r="A2767" s="1">
        <v>4758113281</v>
      </c>
      <c r="B2767" s="62">
        <v>10</v>
      </c>
      <c r="C2767" s="33">
        <v>475254567</v>
      </c>
      <c r="D2767" s="14" t="s">
        <v>3860</v>
      </c>
      <c r="E2767" s="22" t="s">
        <v>5822</v>
      </c>
      <c r="F2767" s="1" t="s">
        <v>3861</v>
      </c>
      <c r="G2767" s="1" t="s">
        <v>214</v>
      </c>
      <c r="H2767" s="20">
        <v>2000</v>
      </c>
      <c r="I2767" s="1" t="s">
        <v>23</v>
      </c>
      <c r="J2767" s="14" t="s">
        <v>3874</v>
      </c>
      <c r="K2767" t="str">
        <f t="shared" si="132"/>
        <v>Dakisolatie plat dak</v>
      </c>
      <c r="M2767" t="str">
        <f t="shared" si="133"/>
        <v>Kapoentje Blankenberge</v>
      </c>
      <c r="N2767" s="22">
        <f t="shared" si="134"/>
        <v>10</v>
      </c>
    </row>
    <row r="2768" spans="1:14" x14ac:dyDescent="0.3">
      <c r="A2768" s="1">
        <v>4758113281</v>
      </c>
      <c r="B2768" s="62" t="s">
        <v>20</v>
      </c>
      <c r="C2768" s="33">
        <v>475254567</v>
      </c>
      <c r="D2768" s="14" t="s">
        <v>5829</v>
      </c>
      <c r="E2768" s="22" t="s">
        <v>5822</v>
      </c>
      <c r="F2768" s="1" t="s">
        <v>3887</v>
      </c>
      <c r="G2768" s="1" t="s">
        <v>329</v>
      </c>
      <c r="H2768" s="20">
        <v>4608</v>
      </c>
      <c r="I2768" s="1" t="s">
        <v>23</v>
      </c>
      <c r="J2768" s="14" t="s">
        <v>5830</v>
      </c>
      <c r="K2768" t="str">
        <f t="shared" si="132"/>
        <v>Relighting/relamping</v>
      </c>
      <c r="M2768" t="str">
        <f t="shared" si="133"/>
        <v>Brabantstraat</v>
      </c>
      <c r="N2768" s="22" t="str">
        <f t="shared" si="134"/>
        <v>R1</v>
      </c>
    </row>
    <row r="2769" spans="1:14" x14ac:dyDescent="0.3">
      <c r="A2769" s="1">
        <v>4758113281</v>
      </c>
      <c r="B2769" s="62" t="s">
        <v>20</v>
      </c>
      <c r="C2769" s="33">
        <v>475254567</v>
      </c>
      <c r="D2769" s="14" t="s">
        <v>5821</v>
      </c>
      <c r="E2769" s="22" t="s">
        <v>5822</v>
      </c>
      <c r="F2769" s="1" t="s">
        <v>3870</v>
      </c>
      <c r="G2769" s="1" t="s">
        <v>329</v>
      </c>
      <c r="H2769" s="20">
        <v>4608</v>
      </c>
      <c r="I2769" s="1" t="s">
        <v>23</v>
      </c>
      <c r="J2769" s="14" t="s">
        <v>5823</v>
      </c>
      <c r="K2769" t="str">
        <f t="shared" si="132"/>
        <v>Relighting/relamping</v>
      </c>
      <c r="M2769" t="str">
        <f t="shared" si="133"/>
        <v>Celtic</v>
      </c>
      <c r="N2769" s="22" t="str">
        <f t="shared" si="134"/>
        <v>R1</v>
      </c>
    </row>
    <row r="2770" spans="1:14" x14ac:dyDescent="0.3">
      <c r="A2770" s="1">
        <v>4758113281</v>
      </c>
      <c r="B2770" s="62" t="s">
        <v>20</v>
      </c>
      <c r="C2770" s="33">
        <v>475254567</v>
      </c>
      <c r="D2770" s="14" t="s">
        <v>5824</v>
      </c>
      <c r="E2770" s="22" t="s">
        <v>5822</v>
      </c>
      <c r="F2770" s="1" t="s">
        <v>3861</v>
      </c>
      <c r="G2770" s="1" t="s">
        <v>474</v>
      </c>
      <c r="H2770" s="20">
        <v>236</v>
      </c>
      <c r="I2770" s="1" t="s">
        <v>23</v>
      </c>
      <c r="J2770" s="14" t="s">
        <v>5825</v>
      </c>
      <c r="K2770" t="str">
        <f t="shared" si="132"/>
        <v>PV-panelen</v>
      </c>
      <c r="M2770" t="str">
        <f t="shared" si="133"/>
        <v>Kapoentje Blankenberge</v>
      </c>
      <c r="N2770" s="22" t="str">
        <f t="shared" si="134"/>
        <v>R1</v>
      </c>
    </row>
    <row r="2771" spans="1:14" x14ac:dyDescent="0.3">
      <c r="A2771" s="1">
        <v>4758113281</v>
      </c>
      <c r="B2771" s="62" t="s">
        <v>20</v>
      </c>
      <c r="C2771" s="33">
        <v>475254567</v>
      </c>
      <c r="D2771" s="14" t="s">
        <v>5824</v>
      </c>
      <c r="E2771" s="22" t="s">
        <v>5822</v>
      </c>
      <c r="F2771" s="1" t="s">
        <v>3861</v>
      </c>
      <c r="G2771" s="1" t="s">
        <v>329</v>
      </c>
      <c r="H2771" s="20">
        <v>1386</v>
      </c>
      <c r="I2771" s="1" t="s">
        <v>23</v>
      </c>
      <c r="J2771" s="14" t="s">
        <v>5826</v>
      </c>
      <c r="K2771" t="str">
        <f t="shared" si="132"/>
        <v>Relighting/relamping</v>
      </c>
      <c r="M2771" t="str">
        <f t="shared" si="133"/>
        <v>Kapoentje Blankenberge</v>
      </c>
      <c r="N2771" s="22" t="str">
        <f t="shared" si="134"/>
        <v>R1</v>
      </c>
    </row>
    <row r="2772" spans="1:14" x14ac:dyDescent="0.3">
      <c r="A2772" s="1">
        <v>4758113281</v>
      </c>
      <c r="B2772" s="62" t="s">
        <v>20</v>
      </c>
      <c r="C2772" s="33">
        <v>475254567</v>
      </c>
      <c r="D2772" s="14" t="s">
        <v>5827</v>
      </c>
      <c r="E2772" s="22" t="s">
        <v>5822</v>
      </c>
      <c r="F2772" s="1" t="s">
        <v>3878</v>
      </c>
      <c r="G2772" s="1" t="s">
        <v>329</v>
      </c>
      <c r="H2772" s="20">
        <v>63</v>
      </c>
      <c r="I2772" s="1" t="s">
        <v>23</v>
      </c>
      <c r="J2772" s="14" t="s">
        <v>5828</v>
      </c>
      <c r="K2772" t="str">
        <f t="shared" si="132"/>
        <v>Relighting/relamping</v>
      </c>
      <c r="M2772" t="str">
        <f t="shared" si="133"/>
        <v>Langestraat</v>
      </c>
      <c r="N2772" s="22" t="str">
        <f t="shared" si="134"/>
        <v>R1</v>
      </c>
    </row>
    <row r="2773" spans="1:14" x14ac:dyDescent="0.3">
      <c r="A2773" s="1">
        <v>4761799281</v>
      </c>
      <c r="B2773" s="62">
        <v>1</v>
      </c>
      <c r="C2773" s="33">
        <v>475623167</v>
      </c>
      <c r="D2773" s="14" t="s">
        <v>3897</v>
      </c>
      <c r="E2773" s="22" t="s">
        <v>6322</v>
      </c>
      <c r="F2773" s="1" t="s">
        <v>3898</v>
      </c>
      <c r="G2773" s="1" t="s">
        <v>77</v>
      </c>
      <c r="H2773" s="20">
        <v>1036</v>
      </c>
      <c r="I2773" s="1" t="s">
        <v>23</v>
      </c>
      <c r="J2773" s="14" t="s">
        <v>3899</v>
      </c>
      <c r="K2773" t="str">
        <f t="shared" si="132"/>
        <v>Isoleren leidingen</v>
      </c>
      <c r="M2773" t="str">
        <f t="shared" si="133"/>
        <v>'t Ezeltje</v>
      </c>
      <c r="N2773" s="22">
        <f t="shared" si="134"/>
        <v>1</v>
      </c>
    </row>
    <row r="2774" spans="1:14" x14ac:dyDescent="0.3">
      <c r="A2774" s="1">
        <v>4758631840</v>
      </c>
      <c r="B2774" s="62" t="s">
        <v>20</v>
      </c>
      <c r="C2774" s="33">
        <v>475837260</v>
      </c>
      <c r="D2774" s="14" t="s">
        <v>5831</v>
      </c>
      <c r="E2774" s="22" t="s">
        <v>5832</v>
      </c>
      <c r="F2774" s="1" t="s">
        <v>5833</v>
      </c>
      <c r="G2774" s="1" t="s">
        <v>5258</v>
      </c>
      <c r="H2774" s="20">
        <v>17520</v>
      </c>
      <c r="I2774" s="1" t="s">
        <v>23</v>
      </c>
      <c r="J2774" s="14" t="s">
        <v>5834</v>
      </c>
      <c r="K2774" t="str">
        <f t="shared" si="132"/>
        <v>Relighting</v>
      </c>
      <c r="M2774" t="str">
        <f t="shared" si="133"/>
        <v>WZC Ten Anker</v>
      </c>
      <c r="N2774" s="22" t="str">
        <f t="shared" si="134"/>
        <v>R1</v>
      </c>
    </row>
    <row r="2775" spans="1:14" x14ac:dyDescent="0.3">
      <c r="A2775" s="1">
        <v>4758631840</v>
      </c>
      <c r="B2775" s="62" t="s">
        <v>20</v>
      </c>
      <c r="C2775" s="33">
        <v>475837260</v>
      </c>
      <c r="D2775" s="14" t="s">
        <v>5831</v>
      </c>
      <c r="E2775" s="22" t="s">
        <v>5832</v>
      </c>
      <c r="F2775" s="1" t="s">
        <v>5833</v>
      </c>
      <c r="G2775" s="1" t="s">
        <v>5258</v>
      </c>
      <c r="H2775" s="20">
        <v>5400</v>
      </c>
      <c r="I2775" s="1" t="s">
        <v>23</v>
      </c>
      <c r="J2775" s="14" t="s">
        <v>5835</v>
      </c>
      <c r="K2775" t="str">
        <f t="shared" si="132"/>
        <v>Relighting</v>
      </c>
      <c r="M2775" t="str">
        <f t="shared" si="133"/>
        <v>WZC Ten Anker</v>
      </c>
      <c r="N2775" s="22" t="str">
        <f t="shared" si="134"/>
        <v>R1</v>
      </c>
    </row>
    <row r="2776" spans="1:14" x14ac:dyDescent="0.3">
      <c r="A2776" s="1">
        <v>4758631840</v>
      </c>
      <c r="B2776" s="62" t="s">
        <v>20</v>
      </c>
      <c r="C2776" s="33">
        <v>475837260</v>
      </c>
      <c r="D2776" s="14" t="s">
        <v>5831</v>
      </c>
      <c r="E2776" s="22" t="s">
        <v>5832</v>
      </c>
      <c r="F2776" s="1" t="s">
        <v>5833</v>
      </c>
      <c r="G2776" s="1" t="s">
        <v>5258</v>
      </c>
      <c r="H2776" s="20">
        <v>38736</v>
      </c>
      <c r="I2776" s="1" t="s">
        <v>23</v>
      </c>
      <c r="J2776" s="14" t="s">
        <v>5836</v>
      </c>
      <c r="K2776" t="str">
        <f t="shared" si="132"/>
        <v>Relighting</v>
      </c>
      <c r="M2776" t="str">
        <f t="shared" si="133"/>
        <v>WZC Ten Anker</v>
      </c>
      <c r="N2776" s="22" t="str">
        <f t="shared" si="134"/>
        <v>R1</v>
      </c>
    </row>
    <row r="2777" spans="1:14" x14ac:dyDescent="0.3">
      <c r="A2777" s="1">
        <v>4770301629</v>
      </c>
      <c r="B2777" s="62">
        <v>7</v>
      </c>
      <c r="C2777" s="33">
        <v>476473403</v>
      </c>
      <c r="D2777" s="14" t="s">
        <v>3905</v>
      </c>
      <c r="E2777" s="22" t="s">
        <v>6323</v>
      </c>
      <c r="F2777" s="1" t="s">
        <v>3906</v>
      </c>
      <c r="G2777" s="1" t="s">
        <v>210</v>
      </c>
      <c r="H2777" s="45">
        <v>9600</v>
      </c>
      <c r="I2777" s="1" t="s">
        <v>23</v>
      </c>
      <c r="J2777" s="14" t="s">
        <v>3907</v>
      </c>
      <c r="K2777" t="str">
        <f t="shared" si="132"/>
        <v>Stookplaatsrenovatie</v>
      </c>
      <c r="M2777" t="str">
        <f t="shared" si="133"/>
        <v>Huis Piringen</v>
      </c>
      <c r="N2777" s="22">
        <f t="shared" si="134"/>
        <v>7</v>
      </c>
    </row>
    <row r="2778" spans="1:14" x14ac:dyDescent="0.3">
      <c r="A2778" s="1">
        <v>4770301629</v>
      </c>
      <c r="B2778" s="62">
        <v>7</v>
      </c>
      <c r="C2778" s="33">
        <v>476473403</v>
      </c>
      <c r="D2778" s="14" t="s">
        <v>3900</v>
      </c>
      <c r="E2778" s="22" t="s">
        <v>6323</v>
      </c>
      <c r="F2778" s="1" t="s">
        <v>3901</v>
      </c>
      <c r="G2778" s="1" t="s">
        <v>427</v>
      </c>
      <c r="H2778" s="20">
        <v>27245.399999999998</v>
      </c>
      <c r="I2778" s="1" t="s">
        <v>23</v>
      </c>
      <c r="J2778" s="14" t="s">
        <v>3902</v>
      </c>
      <c r="K2778" t="str">
        <f t="shared" si="132"/>
        <v>Renovatie ventilatie</v>
      </c>
      <c r="M2778" t="str">
        <f t="shared" si="133"/>
        <v>Nederheem</v>
      </c>
      <c r="N2778" s="22">
        <f t="shared" si="134"/>
        <v>7</v>
      </c>
    </row>
    <row r="2779" spans="1:14" x14ac:dyDescent="0.3">
      <c r="A2779" s="1">
        <v>4770301629</v>
      </c>
      <c r="B2779" s="62">
        <v>7</v>
      </c>
      <c r="C2779" s="33">
        <v>476473403</v>
      </c>
      <c r="D2779" s="14" t="s">
        <v>3903</v>
      </c>
      <c r="E2779" s="22" t="s">
        <v>6323</v>
      </c>
      <c r="F2779" s="1" t="s">
        <v>3901</v>
      </c>
      <c r="G2779" s="1" t="s">
        <v>320</v>
      </c>
      <c r="H2779" s="20">
        <v>26052.6</v>
      </c>
      <c r="I2779" s="1" t="s">
        <v>23</v>
      </c>
      <c r="J2779" s="14" t="s">
        <v>3904</v>
      </c>
      <c r="K2779" t="str">
        <f t="shared" si="132"/>
        <v>Regeltechn. ventilatie</v>
      </c>
      <c r="M2779" t="str">
        <f t="shared" si="133"/>
        <v>Nederheem</v>
      </c>
      <c r="N2779" s="22">
        <f t="shared" si="134"/>
        <v>7</v>
      </c>
    </row>
    <row r="2780" spans="1:14" x14ac:dyDescent="0.3">
      <c r="A2780" s="1">
        <v>5015463340</v>
      </c>
      <c r="B2780" s="62">
        <v>2</v>
      </c>
      <c r="C2780" s="33">
        <v>500952540</v>
      </c>
      <c r="D2780" s="14" t="s">
        <v>3908</v>
      </c>
      <c r="E2780" s="22" t="s">
        <v>3909</v>
      </c>
      <c r="F2780" s="1" t="s">
        <v>3910</v>
      </c>
      <c r="G2780" s="1" t="s">
        <v>88</v>
      </c>
      <c r="H2780" s="45">
        <v>8703</v>
      </c>
      <c r="I2780" s="1" t="s">
        <v>23</v>
      </c>
      <c r="J2780" s="14" t="s">
        <v>3911</v>
      </c>
      <c r="K2780" t="str">
        <f t="shared" si="132"/>
        <v>Vervangen pompen</v>
      </c>
      <c r="M2780" t="str">
        <f t="shared" si="133"/>
        <v>WZC De Wingerd</v>
      </c>
      <c r="N2780" s="22">
        <f t="shared" si="134"/>
        <v>2</v>
      </c>
    </row>
    <row r="2781" spans="1:14" x14ac:dyDescent="0.3">
      <c r="A2781" s="1">
        <v>5015463340</v>
      </c>
      <c r="B2781" s="62">
        <v>2</v>
      </c>
      <c r="C2781" s="33">
        <v>500952540</v>
      </c>
      <c r="D2781" s="14" t="s">
        <v>3908</v>
      </c>
      <c r="E2781" s="22" t="s">
        <v>3909</v>
      </c>
      <c r="F2781" s="1" t="s">
        <v>3910</v>
      </c>
      <c r="G2781" s="1" t="s">
        <v>109</v>
      </c>
      <c r="H2781" s="45">
        <v>5102</v>
      </c>
      <c r="I2781" s="1" t="s">
        <v>23</v>
      </c>
      <c r="J2781" s="14" t="s">
        <v>3912</v>
      </c>
      <c r="K2781" t="str">
        <f t="shared" si="132"/>
        <v>Zonneboiler</v>
      </c>
      <c r="M2781" t="str">
        <f t="shared" si="133"/>
        <v>WZC De Wingerd</v>
      </c>
      <c r="N2781" s="22">
        <f t="shared" si="134"/>
        <v>2</v>
      </c>
    </row>
    <row r="2782" spans="1:14" x14ac:dyDescent="0.3">
      <c r="A2782" s="1">
        <v>5015463340</v>
      </c>
      <c r="B2782" s="62">
        <v>2</v>
      </c>
      <c r="C2782" s="33">
        <v>500952540</v>
      </c>
      <c r="D2782" s="14" t="s">
        <v>3908</v>
      </c>
      <c r="E2782" s="22" t="s">
        <v>3909</v>
      </c>
      <c r="F2782" s="1" t="s">
        <v>3910</v>
      </c>
      <c r="G2782" s="1" t="s">
        <v>77</v>
      </c>
      <c r="H2782" s="45">
        <v>4635</v>
      </c>
      <c r="I2782" s="1" t="s">
        <v>23</v>
      </c>
      <c r="J2782" s="14" t="s">
        <v>3913</v>
      </c>
      <c r="K2782" t="str">
        <f t="shared" si="132"/>
        <v>Isoleren leidingen</v>
      </c>
      <c r="M2782" t="str">
        <f t="shared" si="133"/>
        <v>WZC De Wingerd</v>
      </c>
      <c r="N2782" s="22">
        <f t="shared" si="134"/>
        <v>2</v>
      </c>
    </row>
    <row r="2783" spans="1:14" x14ac:dyDescent="0.3">
      <c r="A2783" s="1">
        <v>5015463340</v>
      </c>
      <c r="B2783" s="62">
        <v>2</v>
      </c>
      <c r="C2783" s="33">
        <v>500952540</v>
      </c>
      <c r="D2783" s="14" t="s">
        <v>3908</v>
      </c>
      <c r="E2783" s="22" t="s">
        <v>3909</v>
      </c>
      <c r="F2783" s="1" t="s">
        <v>3910</v>
      </c>
      <c r="G2783" s="1" t="s">
        <v>327</v>
      </c>
      <c r="H2783" s="45">
        <v>3395.4</v>
      </c>
      <c r="I2783" s="1" t="s">
        <v>23</v>
      </c>
      <c r="J2783" s="14" t="s">
        <v>3914</v>
      </c>
      <c r="K2783" t="str">
        <f t="shared" si="132"/>
        <v>Regeltechn. verwarming</v>
      </c>
      <c r="M2783" t="str">
        <f t="shared" si="133"/>
        <v>WZC De Wingerd</v>
      </c>
      <c r="N2783" s="22">
        <f t="shared" si="134"/>
        <v>2</v>
      </c>
    </row>
    <row r="2784" spans="1:14" x14ac:dyDescent="0.3">
      <c r="A2784" s="1">
        <v>5015463340</v>
      </c>
      <c r="B2784" s="62">
        <v>2</v>
      </c>
      <c r="C2784" s="33">
        <v>500952540</v>
      </c>
      <c r="D2784" s="14" t="s">
        <v>3908</v>
      </c>
      <c r="E2784" s="22" t="s">
        <v>3909</v>
      </c>
      <c r="F2784" s="1" t="s">
        <v>3910</v>
      </c>
      <c r="G2784" s="1" t="s">
        <v>327</v>
      </c>
      <c r="H2784" s="45">
        <v>2847</v>
      </c>
      <c r="I2784" s="1" t="s">
        <v>23</v>
      </c>
      <c r="J2784" s="14" t="s">
        <v>3915</v>
      </c>
      <c r="K2784" t="str">
        <f t="shared" si="132"/>
        <v>Regeltechn. verwarming</v>
      </c>
      <c r="M2784" t="str">
        <f t="shared" si="133"/>
        <v>WZC De Wingerd</v>
      </c>
      <c r="N2784" s="22">
        <f t="shared" si="134"/>
        <v>2</v>
      </c>
    </row>
    <row r="2785" spans="1:14" x14ac:dyDescent="0.3">
      <c r="A2785" s="1">
        <v>5025122753</v>
      </c>
      <c r="B2785" s="62">
        <v>2</v>
      </c>
      <c r="C2785" s="33">
        <v>501918481</v>
      </c>
      <c r="D2785" s="14" t="s">
        <v>3916</v>
      </c>
      <c r="E2785" s="22" t="s">
        <v>6324</v>
      </c>
      <c r="F2785" s="1" t="s">
        <v>3917</v>
      </c>
      <c r="G2785" s="1" t="s">
        <v>148</v>
      </c>
      <c r="H2785" s="45">
        <v>8788.7999999999993</v>
      </c>
      <c r="I2785" s="1" t="s">
        <v>23</v>
      </c>
      <c r="J2785" s="14" t="s">
        <v>3918</v>
      </c>
      <c r="K2785" t="str">
        <f t="shared" si="132"/>
        <v>Renovatie SWW</v>
      </c>
      <c r="M2785" t="str">
        <f t="shared" si="133"/>
        <v>HvS woonzorgcentrum 282</v>
      </c>
      <c r="N2785" s="22">
        <f t="shared" si="134"/>
        <v>2</v>
      </c>
    </row>
    <row r="2786" spans="1:14" x14ac:dyDescent="0.3">
      <c r="A2786" s="1">
        <v>5025122753</v>
      </c>
      <c r="B2786" s="62">
        <v>2</v>
      </c>
      <c r="C2786" s="33">
        <v>501918481</v>
      </c>
      <c r="D2786" s="14" t="s">
        <v>3916</v>
      </c>
      <c r="E2786" s="22" t="s">
        <v>6324</v>
      </c>
      <c r="F2786" s="1" t="s">
        <v>3917</v>
      </c>
      <c r="G2786" s="1" t="s">
        <v>77</v>
      </c>
      <c r="H2786" s="45">
        <v>3362.4</v>
      </c>
      <c r="I2786" s="1" t="s">
        <v>23</v>
      </c>
      <c r="J2786" s="14" t="s">
        <v>3919</v>
      </c>
      <c r="K2786" t="str">
        <f t="shared" si="132"/>
        <v>Isoleren leidingen</v>
      </c>
      <c r="M2786" t="str">
        <f t="shared" si="133"/>
        <v>HvS woonzorgcentrum 282</v>
      </c>
      <c r="N2786" s="22">
        <f t="shared" si="134"/>
        <v>2</v>
      </c>
    </row>
    <row r="2787" spans="1:14" x14ac:dyDescent="0.3">
      <c r="A2787" s="1">
        <v>5025122753</v>
      </c>
      <c r="B2787" s="62">
        <v>2</v>
      </c>
      <c r="C2787" s="33">
        <v>501918481</v>
      </c>
      <c r="D2787" s="14" t="s">
        <v>3916</v>
      </c>
      <c r="E2787" s="22" t="s">
        <v>6324</v>
      </c>
      <c r="F2787" s="1" t="s">
        <v>3917</v>
      </c>
      <c r="G2787" s="1" t="s">
        <v>148</v>
      </c>
      <c r="H2787" s="45">
        <v>2475.6</v>
      </c>
      <c r="I2787" s="1" t="s">
        <v>23</v>
      </c>
      <c r="J2787" s="14" t="s">
        <v>3920</v>
      </c>
      <c r="K2787" t="str">
        <f t="shared" si="132"/>
        <v>Renovatie SWW</v>
      </c>
      <c r="M2787" t="str">
        <f t="shared" si="133"/>
        <v>HvS woonzorgcentrum 282</v>
      </c>
      <c r="N2787" s="22">
        <f t="shared" si="134"/>
        <v>2</v>
      </c>
    </row>
    <row r="2788" spans="1:14" x14ac:dyDescent="0.3">
      <c r="A2788" s="1">
        <v>5025122753</v>
      </c>
      <c r="B2788" s="62">
        <v>2</v>
      </c>
      <c r="C2788" s="33">
        <v>501918481</v>
      </c>
      <c r="D2788" s="14" t="s">
        <v>3916</v>
      </c>
      <c r="E2788" s="22" t="s">
        <v>6324</v>
      </c>
      <c r="F2788" s="1" t="s">
        <v>3917</v>
      </c>
      <c r="G2788" s="1" t="s">
        <v>42</v>
      </c>
      <c r="H2788" s="20">
        <v>926</v>
      </c>
      <c r="I2788" s="1" t="s">
        <v>23</v>
      </c>
      <c r="J2788" s="20" t="s">
        <v>3921</v>
      </c>
      <c r="K2788" t="str">
        <f t="shared" si="132"/>
        <v>Isoleren pompen/kranen/hydraulica</v>
      </c>
      <c r="M2788" t="str">
        <f t="shared" si="133"/>
        <v>HvS woonzorgcentrum 282</v>
      </c>
      <c r="N2788" s="22">
        <f t="shared" si="134"/>
        <v>2</v>
      </c>
    </row>
    <row r="2789" spans="1:14" x14ac:dyDescent="0.3">
      <c r="A2789" s="1">
        <v>5065256044</v>
      </c>
      <c r="B2789" s="62">
        <v>7</v>
      </c>
      <c r="C2789" s="33">
        <v>505931808</v>
      </c>
      <c r="D2789" s="14" t="s">
        <v>3943</v>
      </c>
      <c r="E2789" s="22" t="s">
        <v>3923</v>
      </c>
      <c r="F2789" s="1" t="s">
        <v>3928</v>
      </c>
      <c r="G2789" s="1" t="s">
        <v>982</v>
      </c>
      <c r="H2789" s="20">
        <v>29300</v>
      </c>
      <c r="I2789" s="1" t="s">
        <v>3938</v>
      </c>
      <c r="J2789" s="14" t="s">
        <v>3944</v>
      </c>
      <c r="K2789" t="str">
        <f t="shared" si="132"/>
        <v>Verhogen luchtdichtheid</v>
      </c>
      <c r="M2789" t="str">
        <f t="shared" si="133"/>
        <v>AZ Delta Menen</v>
      </c>
      <c r="N2789" s="22">
        <f t="shared" si="134"/>
        <v>7</v>
      </c>
    </row>
    <row r="2790" spans="1:14" x14ac:dyDescent="0.3">
      <c r="A2790" s="1">
        <v>5065256044</v>
      </c>
      <c r="B2790" s="62">
        <v>7</v>
      </c>
      <c r="C2790" s="33">
        <v>505931808</v>
      </c>
      <c r="D2790" s="14" t="s">
        <v>3943</v>
      </c>
      <c r="E2790" s="22" t="s">
        <v>3923</v>
      </c>
      <c r="F2790" s="1" t="s">
        <v>3928</v>
      </c>
      <c r="G2790" s="1" t="s">
        <v>42</v>
      </c>
      <c r="H2790" s="20">
        <v>3420</v>
      </c>
      <c r="I2790" s="1" t="s">
        <v>3938</v>
      </c>
      <c r="J2790" s="14" t="s">
        <v>3951</v>
      </c>
      <c r="K2790" t="str">
        <f t="shared" si="132"/>
        <v>Isoleren pompen/kranen/hydraulica</v>
      </c>
      <c r="M2790" t="str">
        <f t="shared" si="133"/>
        <v>AZ Delta Menen</v>
      </c>
      <c r="N2790" s="22">
        <f t="shared" si="134"/>
        <v>7</v>
      </c>
    </row>
    <row r="2791" spans="1:14" x14ac:dyDescent="0.3">
      <c r="A2791" s="1">
        <v>5065256044</v>
      </c>
      <c r="B2791" s="62">
        <v>7</v>
      </c>
      <c r="C2791" s="33">
        <v>505931808</v>
      </c>
      <c r="D2791" s="14" t="s">
        <v>3943</v>
      </c>
      <c r="E2791" s="22" t="s">
        <v>3923</v>
      </c>
      <c r="F2791" s="1" t="s">
        <v>3928</v>
      </c>
      <c r="G2791" s="1" t="s">
        <v>56</v>
      </c>
      <c r="H2791" s="20">
        <v>1800</v>
      </c>
      <c r="I2791" s="1" t="s">
        <v>3938</v>
      </c>
      <c r="J2791" s="20" t="s">
        <v>3954</v>
      </c>
      <c r="K2791" t="str">
        <f t="shared" si="132"/>
        <v>Overige</v>
      </c>
      <c r="M2791" t="str">
        <f t="shared" si="133"/>
        <v>AZ Delta Menen</v>
      </c>
      <c r="N2791" s="22">
        <f t="shared" si="134"/>
        <v>7</v>
      </c>
    </row>
    <row r="2792" spans="1:14" x14ac:dyDescent="0.3">
      <c r="A2792" s="1">
        <v>5065256044</v>
      </c>
      <c r="B2792" s="62">
        <v>7</v>
      </c>
      <c r="C2792" s="33">
        <v>505931808</v>
      </c>
      <c r="D2792" s="14" t="s">
        <v>3936</v>
      </c>
      <c r="E2792" s="22" t="s">
        <v>3923</v>
      </c>
      <c r="F2792" s="1" t="s">
        <v>3924</v>
      </c>
      <c r="G2792" s="1" t="s">
        <v>201</v>
      </c>
      <c r="H2792" s="20">
        <v>222000</v>
      </c>
      <c r="I2792" s="1" t="s">
        <v>3938</v>
      </c>
      <c r="J2792" s="14" t="s">
        <v>3937</v>
      </c>
      <c r="K2792" t="str">
        <f t="shared" si="132"/>
        <v>Schrijnwerkrenovatie</v>
      </c>
      <c r="M2792" t="str">
        <f t="shared" si="133"/>
        <v>AZ Delta Roeselare</v>
      </c>
      <c r="N2792" s="22">
        <f t="shared" si="134"/>
        <v>7</v>
      </c>
    </row>
    <row r="2793" spans="1:14" x14ac:dyDescent="0.3">
      <c r="A2793" s="1">
        <v>5065256044</v>
      </c>
      <c r="B2793" s="62">
        <v>7</v>
      </c>
      <c r="C2793" s="33">
        <v>505931808</v>
      </c>
      <c r="D2793" s="14" t="s">
        <v>3936</v>
      </c>
      <c r="E2793" s="22" t="s">
        <v>3923</v>
      </c>
      <c r="F2793" s="1" t="s">
        <v>3924</v>
      </c>
      <c r="G2793" s="1" t="s">
        <v>195</v>
      </c>
      <c r="H2793" s="20">
        <v>111000</v>
      </c>
      <c r="I2793" s="1" t="s">
        <v>3938</v>
      </c>
      <c r="J2793" s="14" t="s">
        <v>3939</v>
      </c>
      <c r="K2793" t="str">
        <f t="shared" si="132"/>
        <v>Dakisolatie</v>
      </c>
      <c r="M2793" t="str">
        <f t="shared" si="133"/>
        <v>AZ Delta Roeselare</v>
      </c>
      <c r="N2793" s="22">
        <f t="shared" si="134"/>
        <v>7</v>
      </c>
    </row>
    <row r="2794" spans="1:14" x14ac:dyDescent="0.3">
      <c r="A2794" s="1">
        <v>5065256044</v>
      </c>
      <c r="B2794" s="62">
        <v>7</v>
      </c>
      <c r="C2794" s="33">
        <v>505931808</v>
      </c>
      <c r="D2794" s="14" t="s">
        <v>3936</v>
      </c>
      <c r="E2794" s="22" t="s">
        <v>3923</v>
      </c>
      <c r="F2794" s="1" t="s">
        <v>3924</v>
      </c>
      <c r="G2794" s="1" t="s">
        <v>242</v>
      </c>
      <c r="H2794" s="20">
        <v>39246</v>
      </c>
      <c r="I2794" s="1" t="s">
        <v>3938</v>
      </c>
      <c r="J2794" s="14" t="s">
        <v>3942</v>
      </c>
      <c r="K2794" t="str">
        <f t="shared" si="132"/>
        <v>Regeltechnisch</v>
      </c>
      <c r="M2794" t="str">
        <f t="shared" si="133"/>
        <v>AZ Delta Roeselare</v>
      </c>
      <c r="N2794" s="22">
        <f t="shared" si="134"/>
        <v>7</v>
      </c>
    </row>
    <row r="2795" spans="1:14" x14ac:dyDescent="0.3">
      <c r="A2795" s="1">
        <v>5065256044</v>
      </c>
      <c r="B2795" s="62">
        <v>7</v>
      </c>
      <c r="C2795" s="33">
        <v>505931808</v>
      </c>
      <c r="D2795" s="14" t="s">
        <v>3936</v>
      </c>
      <c r="E2795" s="22" t="s">
        <v>3923</v>
      </c>
      <c r="F2795" s="1" t="s">
        <v>3924</v>
      </c>
      <c r="G2795" s="1" t="s">
        <v>88</v>
      </c>
      <c r="H2795" s="20">
        <v>13500</v>
      </c>
      <c r="I2795" s="1" t="s">
        <v>3938</v>
      </c>
      <c r="J2795" s="14" t="s">
        <v>3945</v>
      </c>
      <c r="K2795" t="str">
        <f t="shared" si="132"/>
        <v>Vervangen pompen</v>
      </c>
      <c r="M2795" t="str">
        <f t="shared" si="133"/>
        <v>AZ Delta Roeselare</v>
      </c>
      <c r="N2795" s="22">
        <f t="shared" si="134"/>
        <v>7</v>
      </c>
    </row>
    <row r="2796" spans="1:14" x14ac:dyDescent="0.3">
      <c r="A2796" s="1">
        <v>5065256044</v>
      </c>
      <c r="B2796" s="62">
        <v>7</v>
      </c>
      <c r="C2796" s="33">
        <v>505931808</v>
      </c>
      <c r="D2796" s="14" t="s">
        <v>3936</v>
      </c>
      <c r="E2796" s="22" t="s">
        <v>3923</v>
      </c>
      <c r="F2796" s="1" t="s">
        <v>3924</v>
      </c>
      <c r="G2796" s="1" t="s">
        <v>42</v>
      </c>
      <c r="H2796" s="20">
        <v>6300</v>
      </c>
      <c r="I2796" s="1" t="s">
        <v>3938</v>
      </c>
      <c r="J2796" s="14" t="s">
        <v>3947</v>
      </c>
      <c r="K2796" t="str">
        <f t="shared" si="132"/>
        <v>Isoleren pompen/kranen/hydraulica</v>
      </c>
      <c r="M2796" t="str">
        <f t="shared" si="133"/>
        <v>AZ Delta Roeselare</v>
      </c>
      <c r="N2796" s="22">
        <f t="shared" si="134"/>
        <v>7</v>
      </c>
    </row>
    <row r="2797" spans="1:14" x14ac:dyDescent="0.3">
      <c r="A2797" s="1">
        <v>5065256044</v>
      </c>
      <c r="B2797" s="62">
        <v>7</v>
      </c>
      <c r="C2797" s="33">
        <v>505931808</v>
      </c>
      <c r="D2797" s="14" t="s">
        <v>3936</v>
      </c>
      <c r="E2797" s="22" t="s">
        <v>3923</v>
      </c>
      <c r="F2797" s="1" t="s">
        <v>3924</v>
      </c>
      <c r="G2797" s="1" t="s">
        <v>242</v>
      </c>
      <c r="H2797" s="20">
        <v>5929</v>
      </c>
      <c r="I2797" s="1" t="s">
        <v>3938</v>
      </c>
      <c r="J2797" s="14" t="s">
        <v>3948</v>
      </c>
      <c r="K2797" t="str">
        <f t="shared" si="132"/>
        <v>Regeltechnisch</v>
      </c>
      <c r="M2797" t="str">
        <f t="shared" si="133"/>
        <v>AZ Delta Roeselare</v>
      </c>
      <c r="N2797" s="22">
        <f t="shared" si="134"/>
        <v>7</v>
      </c>
    </row>
    <row r="2798" spans="1:14" x14ac:dyDescent="0.3">
      <c r="A2798" s="1">
        <v>5065256044</v>
      </c>
      <c r="B2798" s="62">
        <v>7</v>
      </c>
      <c r="C2798" s="33">
        <v>505931808</v>
      </c>
      <c r="D2798" s="14" t="s">
        <v>3936</v>
      </c>
      <c r="E2798" s="22" t="s">
        <v>3923</v>
      </c>
      <c r="F2798" s="1" t="s">
        <v>3924</v>
      </c>
      <c r="G2798" s="1" t="s">
        <v>56</v>
      </c>
      <c r="H2798" s="20">
        <v>2567</v>
      </c>
      <c r="I2798" s="1" t="s">
        <v>3938</v>
      </c>
      <c r="J2798" s="14" t="s">
        <v>3952</v>
      </c>
      <c r="K2798" t="str">
        <f t="shared" si="132"/>
        <v>Overige</v>
      </c>
      <c r="M2798" t="str">
        <f t="shared" si="133"/>
        <v>AZ Delta Roeselare</v>
      </c>
      <c r="N2798" s="22">
        <f t="shared" si="134"/>
        <v>7</v>
      </c>
    </row>
    <row r="2799" spans="1:14" x14ac:dyDescent="0.3">
      <c r="A2799" s="1">
        <v>5065256044</v>
      </c>
      <c r="B2799" s="62">
        <v>7</v>
      </c>
      <c r="C2799" s="33">
        <v>505931808</v>
      </c>
      <c r="D2799" s="14" t="s">
        <v>3940</v>
      </c>
      <c r="E2799" s="22" t="s">
        <v>3923</v>
      </c>
      <c r="F2799" s="1" t="s">
        <v>3933</v>
      </c>
      <c r="G2799" s="1" t="s">
        <v>242</v>
      </c>
      <c r="H2799" s="20">
        <v>40010</v>
      </c>
      <c r="I2799" s="1" t="s">
        <v>3938</v>
      </c>
      <c r="J2799" s="14" t="s">
        <v>3941</v>
      </c>
      <c r="K2799" t="str">
        <f t="shared" si="132"/>
        <v>Regeltechnisch</v>
      </c>
      <c r="M2799" t="str">
        <f t="shared" si="133"/>
        <v>AZ Delta Torhout</v>
      </c>
      <c r="N2799" s="22">
        <f t="shared" si="134"/>
        <v>7</v>
      </c>
    </row>
    <row r="2800" spans="1:14" x14ac:dyDescent="0.3">
      <c r="A2800" s="1">
        <v>5065256044</v>
      </c>
      <c r="B2800" s="62">
        <v>7</v>
      </c>
      <c r="C2800" s="33">
        <v>505931808</v>
      </c>
      <c r="D2800" s="14" t="s">
        <v>3940</v>
      </c>
      <c r="E2800" s="22" t="s">
        <v>3923</v>
      </c>
      <c r="F2800" s="1" t="s">
        <v>3933</v>
      </c>
      <c r="G2800" s="1" t="s">
        <v>982</v>
      </c>
      <c r="H2800" s="20">
        <v>13242</v>
      </c>
      <c r="I2800" s="1" t="s">
        <v>3938</v>
      </c>
      <c r="J2800" s="14" t="s">
        <v>3946</v>
      </c>
      <c r="K2800" t="str">
        <f t="shared" si="132"/>
        <v>Verhogen luchtdichtheid</v>
      </c>
      <c r="M2800" t="str">
        <f t="shared" si="133"/>
        <v>AZ Delta Torhout</v>
      </c>
      <c r="N2800" s="22">
        <f t="shared" si="134"/>
        <v>7</v>
      </c>
    </row>
    <row r="2801" spans="1:14" x14ac:dyDescent="0.3">
      <c r="A2801" s="1">
        <v>5065256044</v>
      </c>
      <c r="B2801" s="62">
        <v>7</v>
      </c>
      <c r="C2801" s="33">
        <v>505931808</v>
      </c>
      <c r="D2801" s="14" t="s">
        <v>3940</v>
      </c>
      <c r="E2801" s="22" t="s">
        <v>3923</v>
      </c>
      <c r="F2801" s="1" t="s">
        <v>3933</v>
      </c>
      <c r="G2801" s="1" t="s">
        <v>42</v>
      </c>
      <c r="H2801" s="20">
        <v>5400</v>
      </c>
      <c r="I2801" s="1" t="s">
        <v>3938</v>
      </c>
      <c r="J2801" s="14" t="s">
        <v>3949</v>
      </c>
      <c r="K2801" t="str">
        <f t="shared" si="132"/>
        <v>Isoleren pompen/kranen/hydraulica</v>
      </c>
      <c r="M2801" t="str">
        <f t="shared" si="133"/>
        <v>AZ Delta Torhout</v>
      </c>
      <c r="N2801" s="22">
        <f t="shared" si="134"/>
        <v>7</v>
      </c>
    </row>
    <row r="2802" spans="1:14" x14ac:dyDescent="0.3">
      <c r="A2802" s="1">
        <v>5065256044</v>
      </c>
      <c r="B2802" s="62">
        <v>7</v>
      </c>
      <c r="C2802" s="33">
        <v>505931808</v>
      </c>
      <c r="D2802" s="14" t="s">
        <v>3940</v>
      </c>
      <c r="E2802" s="22" t="s">
        <v>3923</v>
      </c>
      <c r="F2802" s="1" t="s">
        <v>3933</v>
      </c>
      <c r="G2802" s="1" t="s">
        <v>242</v>
      </c>
      <c r="H2802" s="20">
        <v>4486</v>
      </c>
      <c r="I2802" s="1" t="s">
        <v>3938</v>
      </c>
      <c r="J2802" s="14" t="s">
        <v>3950</v>
      </c>
      <c r="K2802" t="str">
        <f t="shared" si="132"/>
        <v>Regeltechnisch</v>
      </c>
      <c r="M2802" t="str">
        <f t="shared" si="133"/>
        <v>AZ Delta Torhout</v>
      </c>
      <c r="N2802" s="22">
        <f t="shared" si="134"/>
        <v>7</v>
      </c>
    </row>
    <row r="2803" spans="1:14" x14ac:dyDescent="0.3">
      <c r="A2803" s="1">
        <v>5065256044</v>
      </c>
      <c r="B2803" s="62">
        <v>7</v>
      </c>
      <c r="C2803" s="33">
        <v>505931808</v>
      </c>
      <c r="D2803" s="14" t="s">
        <v>3940</v>
      </c>
      <c r="E2803" s="22" t="s">
        <v>3923</v>
      </c>
      <c r="F2803" s="1" t="s">
        <v>3933</v>
      </c>
      <c r="G2803" s="1" t="s">
        <v>124</v>
      </c>
      <c r="H2803" s="20">
        <v>1800</v>
      </c>
      <c r="I2803" s="1" t="s">
        <v>3938</v>
      </c>
      <c r="J2803" s="14" t="s">
        <v>3953</v>
      </c>
      <c r="K2803" t="str">
        <f t="shared" si="132"/>
        <v>Sensibilisering</v>
      </c>
      <c r="M2803" t="str">
        <f t="shared" si="133"/>
        <v>AZ Delta Torhout</v>
      </c>
      <c r="N2803" s="22">
        <f t="shared" si="134"/>
        <v>7</v>
      </c>
    </row>
    <row r="2804" spans="1:14" x14ac:dyDescent="0.3">
      <c r="A2804" s="1">
        <v>5065256044</v>
      </c>
      <c r="B2804" s="62">
        <v>12</v>
      </c>
      <c r="C2804" s="33">
        <v>505931808</v>
      </c>
      <c r="D2804" s="14" t="s">
        <v>3927</v>
      </c>
      <c r="E2804" s="22" t="s">
        <v>3923</v>
      </c>
      <c r="F2804" s="1" t="s">
        <v>3928</v>
      </c>
      <c r="G2804" s="1" t="s">
        <v>242</v>
      </c>
      <c r="H2804" s="20">
        <v>30000</v>
      </c>
      <c r="I2804" s="1" t="s">
        <v>23</v>
      </c>
      <c r="J2804" s="20" t="s">
        <v>3929</v>
      </c>
      <c r="K2804" t="str">
        <f t="shared" si="132"/>
        <v>Regeltechnisch</v>
      </c>
      <c r="M2804" t="str">
        <f t="shared" si="133"/>
        <v>AZ Delta Menen</v>
      </c>
      <c r="N2804" s="22">
        <f t="shared" si="134"/>
        <v>12</v>
      </c>
    </row>
    <row r="2805" spans="1:14" x14ac:dyDescent="0.3">
      <c r="A2805" s="1">
        <v>5065256044</v>
      </c>
      <c r="B2805" s="62">
        <v>12</v>
      </c>
      <c r="C2805" s="33">
        <v>505931808</v>
      </c>
      <c r="D2805" s="14" t="s">
        <v>3927</v>
      </c>
      <c r="E2805" s="22" t="s">
        <v>3923</v>
      </c>
      <c r="F2805" s="1" t="s">
        <v>3928</v>
      </c>
      <c r="G2805" s="1" t="s">
        <v>46</v>
      </c>
      <c r="H2805" s="20">
        <v>22200</v>
      </c>
      <c r="I2805" s="1" t="s">
        <v>23</v>
      </c>
      <c r="J2805" s="20" t="s">
        <v>3930</v>
      </c>
      <c r="K2805" t="str">
        <f t="shared" si="132"/>
        <v>Monitoring</v>
      </c>
      <c r="M2805" t="str">
        <f t="shared" si="133"/>
        <v>AZ Delta Menen</v>
      </c>
      <c r="N2805" s="22">
        <f t="shared" si="134"/>
        <v>12</v>
      </c>
    </row>
    <row r="2806" spans="1:14" x14ac:dyDescent="0.3">
      <c r="A2806" s="1">
        <v>5065256044</v>
      </c>
      <c r="B2806" s="62">
        <v>12</v>
      </c>
      <c r="C2806" s="33">
        <v>505931808</v>
      </c>
      <c r="D2806" s="14" t="s">
        <v>3927</v>
      </c>
      <c r="E2806" s="22" t="s">
        <v>3923</v>
      </c>
      <c r="F2806" s="1" t="s">
        <v>3928</v>
      </c>
      <c r="G2806" s="1" t="s">
        <v>242</v>
      </c>
      <c r="H2806" s="20">
        <v>15412</v>
      </c>
      <c r="I2806" s="1" t="s">
        <v>23</v>
      </c>
      <c r="J2806" s="20" t="s">
        <v>3931</v>
      </c>
      <c r="K2806" t="str">
        <f t="shared" si="132"/>
        <v>Regeltechnisch</v>
      </c>
      <c r="M2806" t="str">
        <f t="shared" si="133"/>
        <v>AZ Delta Menen</v>
      </c>
      <c r="N2806" s="22">
        <f t="shared" si="134"/>
        <v>12</v>
      </c>
    </row>
    <row r="2807" spans="1:14" x14ac:dyDescent="0.3">
      <c r="A2807" s="1">
        <v>5065256044</v>
      </c>
      <c r="B2807" s="62">
        <v>12</v>
      </c>
      <c r="C2807" s="33">
        <v>505931808</v>
      </c>
      <c r="D2807" s="14" t="s">
        <v>3922</v>
      </c>
      <c r="E2807" s="22" t="s">
        <v>3923</v>
      </c>
      <c r="F2807" s="1" t="s">
        <v>3924</v>
      </c>
      <c r="G2807" s="1" t="s">
        <v>46</v>
      </c>
      <c r="H2807" s="20">
        <v>96000</v>
      </c>
      <c r="I2807" s="1" t="s">
        <v>23</v>
      </c>
      <c r="J2807" s="20" t="s">
        <v>3925</v>
      </c>
      <c r="K2807" t="str">
        <f t="shared" si="132"/>
        <v>Monitoring</v>
      </c>
      <c r="M2807" t="str">
        <f t="shared" si="133"/>
        <v>AZ Delta Roeselare</v>
      </c>
      <c r="N2807" s="22">
        <f t="shared" si="134"/>
        <v>12</v>
      </c>
    </row>
    <row r="2808" spans="1:14" x14ac:dyDescent="0.3">
      <c r="A2808" s="1">
        <v>5065256044</v>
      </c>
      <c r="B2808" s="62">
        <v>12</v>
      </c>
      <c r="C2808" s="33">
        <v>505931808</v>
      </c>
      <c r="D2808" s="14" t="s">
        <v>3922</v>
      </c>
      <c r="E2808" s="22" t="s">
        <v>3923</v>
      </c>
      <c r="F2808" s="1" t="s">
        <v>3924</v>
      </c>
      <c r="G2808" s="1" t="s">
        <v>62</v>
      </c>
      <c r="H2808" s="20">
        <v>77880</v>
      </c>
      <c r="I2808" s="1" t="s">
        <v>23</v>
      </c>
      <c r="J2808" s="20" t="s">
        <v>3926</v>
      </c>
      <c r="K2808" t="str">
        <f t="shared" si="132"/>
        <v>Muurisolatie</v>
      </c>
      <c r="M2808" t="str">
        <f t="shared" si="133"/>
        <v>AZ Delta Roeselare</v>
      </c>
      <c r="N2808" s="22">
        <f t="shared" si="134"/>
        <v>12</v>
      </c>
    </row>
    <row r="2809" spans="1:14" x14ac:dyDescent="0.3">
      <c r="A2809" s="1">
        <v>5065256044</v>
      </c>
      <c r="B2809" s="62">
        <v>12</v>
      </c>
      <c r="C2809" s="33">
        <v>505931808</v>
      </c>
      <c r="D2809" s="14" t="s">
        <v>3932</v>
      </c>
      <c r="E2809" s="22" t="s">
        <v>3923</v>
      </c>
      <c r="F2809" s="1" t="s">
        <v>3933</v>
      </c>
      <c r="G2809" s="1" t="s">
        <v>88</v>
      </c>
      <c r="H2809" s="20">
        <v>5400</v>
      </c>
      <c r="I2809" s="1" t="s">
        <v>23</v>
      </c>
      <c r="J2809" s="20" t="s">
        <v>3934</v>
      </c>
      <c r="K2809" t="str">
        <f t="shared" si="132"/>
        <v>Vervangen pompen</v>
      </c>
      <c r="M2809" t="str">
        <f t="shared" si="133"/>
        <v>AZ Delta Torhout</v>
      </c>
      <c r="N2809" s="22">
        <f t="shared" si="134"/>
        <v>12</v>
      </c>
    </row>
    <row r="2810" spans="1:14" x14ac:dyDescent="0.3">
      <c r="A2810" s="1">
        <v>5065256044</v>
      </c>
      <c r="B2810" s="62">
        <v>12</v>
      </c>
      <c r="C2810" s="33">
        <v>505931808</v>
      </c>
      <c r="D2810" s="14" t="s">
        <v>3932</v>
      </c>
      <c r="E2810" s="22" t="s">
        <v>3923</v>
      </c>
      <c r="F2810" s="1" t="s">
        <v>3933</v>
      </c>
      <c r="G2810" s="1" t="s">
        <v>201</v>
      </c>
      <c r="H2810" s="20">
        <v>3108</v>
      </c>
      <c r="I2810" s="1" t="s">
        <v>23</v>
      </c>
      <c r="J2810" s="14" t="s">
        <v>3935</v>
      </c>
      <c r="K2810" t="str">
        <f t="shared" si="132"/>
        <v>Schrijnwerkrenovatie</v>
      </c>
      <c r="M2810" t="str">
        <f t="shared" si="133"/>
        <v>AZ Delta Torhout</v>
      </c>
      <c r="N2810" s="22">
        <f t="shared" si="134"/>
        <v>12</v>
      </c>
    </row>
    <row r="2811" spans="1:14" x14ac:dyDescent="0.3">
      <c r="A2811" s="1">
        <v>5065256044</v>
      </c>
      <c r="B2811" s="62" t="s">
        <v>20</v>
      </c>
      <c r="C2811" s="33">
        <v>505931808</v>
      </c>
      <c r="D2811" s="14" t="s">
        <v>5978</v>
      </c>
      <c r="E2811" s="22" t="s">
        <v>3923</v>
      </c>
      <c r="F2811" s="1" t="s">
        <v>3928</v>
      </c>
      <c r="G2811" s="1" t="s">
        <v>474</v>
      </c>
      <c r="H2811" s="20">
        <v>24300</v>
      </c>
      <c r="I2811" s="1" t="s">
        <v>57</v>
      </c>
      <c r="J2811" s="14" t="s">
        <v>5979</v>
      </c>
      <c r="K2811" t="str">
        <f t="shared" ref="K2811:K2874" si="135">G2811</f>
        <v>PV-panelen</v>
      </c>
      <c r="M2811" t="str">
        <f t="shared" ref="M2811:M2874" si="136">F2811</f>
        <v>AZ Delta Menen</v>
      </c>
      <c r="N2811" s="22" t="str">
        <f t="shared" ref="N2811:N2874" si="137">B2811</f>
        <v>R1</v>
      </c>
    </row>
    <row r="2812" spans="1:14" x14ac:dyDescent="0.3">
      <c r="A2812" s="1">
        <v>5065256044</v>
      </c>
      <c r="B2812" s="62" t="s">
        <v>20</v>
      </c>
      <c r="C2812" s="33">
        <v>505931808</v>
      </c>
      <c r="D2812" s="14" t="s">
        <v>5976</v>
      </c>
      <c r="E2812" s="22" t="s">
        <v>3923</v>
      </c>
      <c r="F2812" s="1" t="s">
        <v>3924</v>
      </c>
      <c r="G2812" s="1" t="s">
        <v>474</v>
      </c>
      <c r="H2812" s="20">
        <v>55687.5</v>
      </c>
      <c r="I2812" s="1" t="s">
        <v>57</v>
      </c>
      <c r="J2812" s="14" t="s">
        <v>5977</v>
      </c>
      <c r="K2812" t="str">
        <f t="shared" si="135"/>
        <v>PV-panelen</v>
      </c>
      <c r="M2812" t="str">
        <f t="shared" si="136"/>
        <v>AZ Delta Roeselare</v>
      </c>
      <c r="N2812" s="22" t="str">
        <f t="shared" si="137"/>
        <v>R1</v>
      </c>
    </row>
    <row r="2813" spans="1:14" x14ac:dyDescent="0.3">
      <c r="A2813" s="1">
        <v>5065256044</v>
      </c>
      <c r="B2813" s="62" t="s">
        <v>20</v>
      </c>
      <c r="C2813" s="33">
        <v>505931808</v>
      </c>
      <c r="D2813" s="14" t="s">
        <v>5980</v>
      </c>
      <c r="E2813" s="22" t="s">
        <v>3923</v>
      </c>
      <c r="F2813" s="1" t="s">
        <v>5981</v>
      </c>
      <c r="G2813" s="1" t="s">
        <v>474</v>
      </c>
      <c r="H2813" s="20">
        <v>62500</v>
      </c>
      <c r="I2813" s="1" t="s">
        <v>57</v>
      </c>
      <c r="J2813" s="14" t="s">
        <v>5982</v>
      </c>
      <c r="K2813" t="str">
        <f t="shared" si="135"/>
        <v>PV-panelen</v>
      </c>
      <c r="M2813" t="str">
        <f t="shared" si="136"/>
        <v>AZ Delta Rumbeke</v>
      </c>
      <c r="N2813" s="22" t="str">
        <f t="shared" si="137"/>
        <v>R1</v>
      </c>
    </row>
    <row r="2814" spans="1:14" x14ac:dyDescent="0.3">
      <c r="A2814" s="1">
        <v>5065256044</v>
      </c>
      <c r="B2814" s="62" t="s">
        <v>20</v>
      </c>
      <c r="C2814" s="33">
        <v>505931808</v>
      </c>
      <c r="D2814" s="14" t="s">
        <v>5974</v>
      </c>
      <c r="E2814" s="22" t="s">
        <v>3923</v>
      </c>
      <c r="F2814" s="1" t="s">
        <v>3933</v>
      </c>
      <c r="G2814" s="1" t="s">
        <v>474</v>
      </c>
      <c r="H2814" s="20">
        <v>24300</v>
      </c>
      <c r="I2814" s="1" t="s">
        <v>57</v>
      </c>
      <c r="J2814" s="14" t="s">
        <v>5975</v>
      </c>
      <c r="K2814" t="str">
        <f t="shared" si="135"/>
        <v>PV-panelen</v>
      </c>
      <c r="M2814" t="str">
        <f t="shared" si="136"/>
        <v>AZ Delta Torhout</v>
      </c>
      <c r="N2814" s="22" t="str">
        <f t="shared" si="137"/>
        <v>R1</v>
      </c>
    </row>
    <row r="2815" spans="1:14" x14ac:dyDescent="0.3">
      <c r="A2815" s="1">
        <v>5072735905</v>
      </c>
      <c r="B2815" s="62">
        <v>13</v>
      </c>
      <c r="C2815" s="33">
        <v>506679795</v>
      </c>
      <c r="D2815" s="14" t="s">
        <v>6180</v>
      </c>
      <c r="E2815" s="22" t="s">
        <v>6181</v>
      </c>
      <c r="F2815" s="1" t="s">
        <v>6182</v>
      </c>
      <c r="G2815" s="1" t="s">
        <v>192</v>
      </c>
      <c r="H2815" s="14">
        <v>3000</v>
      </c>
      <c r="I2815" s="1" t="s">
        <v>23</v>
      </c>
      <c r="J2815" s="20" t="s">
        <v>6183</v>
      </c>
      <c r="K2815" t="str">
        <f t="shared" si="135"/>
        <v>Buitengevel</v>
      </c>
      <c r="M2815" t="str">
        <f t="shared" si="136"/>
        <v>tBruut</v>
      </c>
      <c r="N2815" s="22">
        <f t="shared" si="137"/>
        <v>13</v>
      </c>
    </row>
    <row r="2816" spans="1:14" x14ac:dyDescent="0.3">
      <c r="A2816" s="1">
        <v>5072735905</v>
      </c>
      <c r="B2816" s="62">
        <v>13</v>
      </c>
      <c r="C2816" s="33">
        <v>506679795</v>
      </c>
      <c r="D2816" s="14" t="s">
        <v>6180</v>
      </c>
      <c r="E2816" s="22" t="s">
        <v>6181</v>
      </c>
      <c r="F2816" s="1" t="s">
        <v>6182</v>
      </c>
      <c r="G2816" s="1" t="s">
        <v>269</v>
      </c>
      <c r="H2816" s="14">
        <v>7032</v>
      </c>
      <c r="I2816" s="1" t="s">
        <v>23</v>
      </c>
      <c r="J2816" s="20" t="s">
        <v>6184</v>
      </c>
      <c r="K2816" t="str">
        <f t="shared" si="135"/>
        <v>Schrijnwerkrenovatie Aluminium</v>
      </c>
      <c r="M2816" t="str">
        <f t="shared" si="136"/>
        <v>tBruut</v>
      </c>
      <c r="N2816" s="22">
        <f t="shared" si="137"/>
        <v>13</v>
      </c>
    </row>
    <row r="2817" spans="1:14" x14ac:dyDescent="0.3">
      <c r="A2817" s="1">
        <v>5072735905</v>
      </c>
      <c r="B2817" s="62">
        <v>13</v>
      </c>
      <c r="C2817" s="33">
        <v>506679795</v>
      </c>
      <c r="D2817" s="14" t="s">
        <v>6180</v>
      </c>
      <c r="E2817" s="22" t="s">
        <v>6181</v>
      </c>
      <c r="F2817" s="1" t="s">
        <v>6182</v>
      </c>
      <c r="G2817" s="1" t="s">
        <v>269</v>
      </c>
      <c r="H2817" s="14">
        <v>5130</v>
      </c>
      <c r="I2817" s="1" t="s">
        <v>23</v>
      </c>
      <c r="J2817" s="20" t="s">
        <v>6185</v>
      </c>
      <c r="K2817" t="str">
        <f t="shared" si="135"/>
        <v>Schrijnwerkrenovatie Aluminium</v>
      </c>
      <c r="M2817" t="str">
        <f t="shared" si="136"/>
        <v>tBruut</v>
      </c>
      <c r="N2817" s="22">
        <f t="shared" si="137"/>
        <v>13</v>
      </c>
    </row>
    <row r="2818" spans="1:14" x14ac:dyDescent="0.3">
      <c r="A2818" s="1">
        <v>5093683953</v>
      </c>
      <c r="B2818" s="62">
        <v>9</v>
      </c>
      <c r="C2818" s="33">
        <v>508774601</v>
      </c>
      <c r="D2818" s="14" t="s">
        <v>3975</v>
      </c>
      <c r="E2818" s="22" t="s">
        <v>3956</v>
      </c>
      <c r="F2818" s="1" t="s">
        <v>3976</v>
      </c>
      <c r="G2818" s="1" t="s">
        <v>210</v>
      </c>
      <c r="H2818" s="20">
        <v>11334</v>
      </c>
      <c r="I2818" s="1" t="s">
        <v>23</v>
      </c>
      <c r="J2818" s="14" t="s">
        <v>3977</v>
      </c>
      <c r="K2818" t="str">
        <f t="shared" si="135"/>
        <v>Stookplaatsrenovatie</v>
      </c>
      <c r="M2818" t="str">
        <f t="shared" si="136"/>
        <v>Bomastraat 38, Gent</v>
      </c>
      <c r="N2818" s="22">
        <f t="shared" si="137"/>
        <v>9</v>
      </c>
    </row>
    <row r="2819" spans="1:14" x14ac:dyDescent="0.3">
      <c r="A2819" s="1">
        <v>5093683953</v>
      </c>
      <c r="B2819" s="62">
        <v>9</v>
      </c>
      <c r="C2819" s="33">
        <v>508774601</v>
      </c>
      <c r="D2819" s="14" t="s">
        <v>208</v>
      </c>
      <c r="E2819" s="22" t="s">
        <v>3956</v>
      </c>
      <c r="F2819" s="1" t="s">
        <v>209</v>
      </c>
      <c r="G2819" s="1" t="s">
        <v>210</v>
      </c>
      <c r="H2819" s="20">
        <v>12294</v>
      </c>
      <c r="I2819" s="1" t="s">
        <v>23</v>
      </c>
      <c r="J2819" s="14" t="s">
        <v>3974</v>
      </c>
      <c r="K2819" t="str">
        <f t="shared" si="135"/>
        <v>Stookplaatsrenovatie</v>
      </c>
      <c r="M2819" t="str">
        <f t="shared" si="136"/>
        <v>Elyzeese Velden 7, Gent</v>
      </c>
      <c r="N2819" s="22">
        <f t="shared" si="137"/>
        <v>9</v>
      </c>
    </row>
    <row r="2820" spans="1:14" x14ac:dyDescent="0.3">
      <c r="A2820" s="1">
        <v>5093683953</v>
      </c>
      <c r="B2820" s="62">
        <v>9</v>
      </c>
      <c r="C2820" s="33">
        <v>508774601</v>
      </c>
      <c r="D2820" s="14" t="s">
        <v>3969</v>
      </c>
      <c r="E2820" s="22" t="s">
        <v>3956</v>
      </c>
      <c r="F2820" s="1" t="s">
        <v>3970</v>
      </c>
      <c r="G2820" s="1" t="s">
        <v>190</v>
      </c>
      <c r="H2820" s="20">
        <v>29400</v>
      </c>
      <c r="I2820" s="1" t="s">
        <v>23</v>
      </c>
      <c r="J2820" s="14" t="s">
        <v>3971</v>
      </c>
      <c r="K2820" t="str">
        <f t="shared" si="135"/>
        <v>Warmtepompen en koeling</v>
      </c>
      <c r="M2820" t="str">
        <f t="shared" si="136"/>
        <v>Kortrijksepoortstraat 252, Gent</v>
      </c>
      <c r="N2820" s="22">
        <f t="shared" si="137"/>
        <v>9</v>
      </c>
    </row>
    <row r="2821" spans="1:14" x14ac:dyDescent="0.3">
      <c r="A2821" s="1">
        <v>5093683953</v>
      </c>
      <c r="B2821" s="62">
        <v>9</v>
      </c>
      <c r="C2821" s="33">
        <v>508774601</v>
      </c>
      <c r="D2821" s="14" t="s">
        <v>3978</v>
      </c>
      <c r="E2821" s="22" t="s">
        <v>3956</v>
      </c>
      <c r="F2821" s="1" t="s">
        <v>3979</v>
      </c>
      <c r="G2821" s="1" t="s">
        <v>67</v>
      </c>
      <c r="H2821" s="20">
        <v>8731</v>
      </c>
      <c r="I2821" s="1" t="s">
        <v>23</v>
      </c>
      <c r="J2821" s="20" t="s">
        <v>3980</v>
      </c>
      <c r="K2821" t="str">
        <f t="shared" si="135"/>
        <v>Zoldervloer</v>
      </c>
      <c r="M2821" t="str">
        <f t="shared" si="136"/>
        <v>Oude Houtlei 122-124, Gent</v>
      </c>
      <c r="N2821" s="22">
        <f t="shared" si="137"/>
        <v>9</v>
      </c>
    </row>
    <row r="2822" spans="1:14" x14ac:dyDescent="0.3">
      <c r="A2822" s="1">
        <v>5093683953</v>
      </c>
      <c r="B2822" s="62">
        <v>9</v>
      </c>
      <c r="C2822" s="33">
        <v>508774601</v>
      </c>
      <c r="D2822" s="14" t="s">
        <v>3972</v>
      </c>
      <c r="E2822" s="22" t="s">
        <v>3956</v>
      </c>
      <c r="F2822" s="1" t="s">
        <v>3959</v>
      </c>
      <c r="G2822" s="1" t="s">
        <v>210</v>
      </c>
      <c r="H2822" s="20">
        <v>15600</v>
      </c>
      <c r="I2822" s="1" t="s">
        <v>23</v>
      </c>
      <c r="J2822" s="14" t="s">
        <v>3973</v>
      </c>
      <c r="K2822" t="str">
        <f t="shared" si="135"/>
        <v>Stookplaatsrenovatie</v>
      </c>
      <c r="M2822" t="str">
        <f t="shared" si="136"/>
        <v>Visserij 152-153, Gent</v>
      </c>
      <c r="N2822" s="22">
        <f t="shared" si="137"/>
        <v>9</v>
      </c>
    </row>
    <row r="2823" spans="1:14" x14ac:dyDescent="0.3">
      <c r="A2823" s="1">
        <v>5093683953</v>
      </c>
      <c r="B2823" s="62">
        <v>11</v>
      </c>
      <c r="C2823" s="33">
        <v>508774601</v>
      </c>
      <c r="D2823" s="14" t="s">
        <v>3961</v>
      </c>
      <c r="E2823" s="22" t="s">
        <v>3956</v>
      </c>
      <c r="F2823" s="1" t="s">
        <v>3962</v>
      </c>
      <c r="G2823" s="1" t="s">
        <v>265</v>
      </c>
      <c r="H2823" s="20">
        <v>13860</v>
      </c>
      <c r="I2823" s="1" t="s">
        <v>23</v>
      </c>
      <c r="J2823" s="20" t="s">
        <v>3963</v>
      </c>
      <c r="K2823" t="str">
        <f t="shared" si="135"/>
        <v>Dakisolatie hellend dak</v>
      </c>
      <c r="M2823" t="str">
        <f t="shared" si="136"/>
        <v>Hundelgemsesteenweg 385, Gent</v>
      </c>
      <c r="N2823" s="22">
        <f t="shared" si="137"/>
        <v>11</v>
      </c>
    </row>
    <row r="2824" spans="1:14" x14ac:dyDescent="0.3">
      <c r="A2824" s="1">
        <v>5093683953</v>
      </c>
      <c r="B2824" s="62">
        <v>11</v>
      </c>
      <c r="C2824" s="33">
        <v>508774601</v>
      </c>
      <c r="D2824" s="14" t="s">
        <v>3961</v>
      </c>
      <c r="E2824" s="22" t="s">
        <v>3956</v>
      </c>
      <c r="F2824" s="1" t="s">
        <v>3962</v>
      </c>
      <c r="G2824" s="1" t="s">
        <v>193</v>
      </c>
      <c r="H2824" s="20">
        <v>3150</v>
      </c>
      <c r="I2824" s="1" t="s">
        <v>23</v>
      </c>
      <c r="J2824" s="14" t="s">
        <v>3968</v>
      </c>
      <c r="K2824" t="str">
        <f t="shared" si="135"/>
        <v>Schrijnwerkrenovatie Hout</v>
      </c>
      <c r="M2824" t="str">
        <f t="shared" si="136"/>
        <v>Hundelgemsesteenweg 385, Gent</v>
      </c>
      <c r="N2824" s="22">
        <f t="shared" si="137"/>
        <v>11</v>
      </c>
    </row>
    <row r="2825" spans="1:14" x14ac:dyDescent="0.3">
      <c r="A2825" s="1">
        <v>5093683953</v>
      </c>
      <c r="B2825" s="62">
        <v>11</v>
      </c>
      <c r="C2825" s="33">
        <v>508774601</v>
      </c>
      <c r="D2825" s="14" t="s">
        <v>3964</v>
      </c>
      <c r="E2825" s="22" t="s">
        <v>3956</v>
      </c>
      <c r="F2825" s="1" t="s">
        <v>3965</v>
      </c>
      <c r="G2825" s="1" t="s">
        <v>193</v>
      </c>
      <c r="H2825" s="20">
        <v>10020</v>
      </c>
      <c r="I2825" s="1" t="s">
        <v>23</v>
      </c>
      <c r="J2825" s="20" t="s">
        <v>3966</v>
      </c>
      <c r="K2825" t="str">
        <f t="shared" si="135"/>
        <v>Schrijnwerkrenovatie Hout</v>
      </c>
      <c r="M2825" t="str">
        <f t="shared" si="136"/>
        <v>Meibloemstraat 96, Gent</v>
      </c>
      <c r="N2825" s="22">
        <f t="shared" si="137"/>
        <v>11</v>
      </c>
    </row>
    <row r="2826" spans="1:14" x14ac:dyDescent="0.3">
      <c r="A2826" s="1">
        <v>5093683953</v>
      </c>
      <c r="B2826" s="62">
        <v>11</v>
      </c>
      <c r="C2826" s="33">
        <v>508774601</v>
      </c>
      <c r="D2826" s="14" t="s">
        <v>3955</v>
      </c>
      <c r="E2826" s="22" t="s">
        <v>3956</v>
      </c>
      <c r="F2826" s="1" t="s">
        <v>3957</v>
      </c>
      <c r="G2826" s="1" t="s">
        <v>210</v>
      </c>
      <c r="H2826" s="20">
        <v>9660</v>
      </c>
      <c r="I2826" s="1" t="s">
        <v>23</v>
      </c>
      <c r="J2826" s="20" t="s">
        <v>3967</v>
      </c>
      <c r="K2826" t="str">
        <f t="shared" si="135"/>
        <v>Stookplaatsrenovatie</v>
      </c>
      <c r="M2826" t="str">
        <f t="shared" si="136"/>
        <v>Prinsenhof 54 , Gent</v>
      </c>
      <c r="N2826" s="22">
        <f t="shared" si="137"/>
        <v>11</v>
      </c>
    </row>
    <row r="2827" spans="1:14" x14ac:dyDescent="0.3">
      <c r="A2827" s="1">
        <v>5093683953</v>
      </c>
      <c r="B2827" s="62">
        <v>11</v>
      </c>
      <c r="C2827" s="33">
        <v>508774601</v>
      </c>
      <c r="D2827" s="14" t="s">
        <v>3958</v>
      </c>
      <c r="E2827" s="22" t="s">
        <v>3956</v>
      </c>
      <c r="F2827" s="1" t="s">
        <v>3959</v>
      </c>
      <c r="G2827" s="1" t="s">
        <v>213</v>
      </c>
      <c r="H2827" s="20">
        <v>51000</v>
      </c>
      <c r="I2827" s="1" t="s">
        <v>23</v>
      </c>
      <c r="J2827" s="20" t="s">
        <v>3960</v>
      </c>
      <c r="K2827" t="str">
        <f t="shared" si="135"/>
        <v>Vloerisolatie (op de vloerplaat)</v>
      </c>
      <c r="M2827" t="str">
        <f t="shared" si="136"/>
        <v>Visserij 152-153, Gent</v>
      </c>
      <c r="N2827" s="22">
        <f t="shared" si="137"/>
        <v>11</v>
      </c>
    </row>
    <row r="2828" spans="1:14" x14ac:dyDescent="0.3">
      <c r="A2828" s="1">
        <v>5354352803</v>
      </c>
      <c r="B2828" s="62">
        <v>13</v>
      </c>
      <c r="C2828" s="33">
        <v>534804451</v>
      </c>
      <c r="D2828" s="14" t="s">
        <v>6186</v>
      </c>
      <c r="E2828" s="22" t="s">
        <v>6187</v>
      </c>
      <c r="F2828" s="1" t="s">
        <v>6188</v>
      </c>
      <c r="G2828" s="1" t="s">
        <v>212</v>
      </c>
      <c r="H2828" s="14">
        <v>22100.946</v>
      </c>
      <c r="I2828" s="1" t="s">
        <v>23</v>
      </c>
      <c r="J2828" s="20" t="s">
        <v>6189</v>
      </c>
      <c r="K2828" t="str">
        <f t="shared" si="135"/>
        <v>Schrijnwerkrenovatie PVC</v>
      </c>
      <c r="M2828" t="str">
        <f t="shared" si="136"/>
        <v>De Pamperkontjes Wemmel</v>
      </c>
      <c r="N2828" s="22">
        <f t="shared" si="137"/>
        <v>13</v>
      </c>
    </row>
    <row r="2829" spans="1:14" x14ac:dyDescent="0.3">
      <c r="A2829" s="1">
        <v>5354352803</v>
      </c>
      <c r="B2829" s="62">
        <v>13</v>
      </c>
      <c r="C2829" s="33">
        <v>534804451</v>
      </c>
      <c r="D2829" s="14" t="s">
        <v>6186</v>
      </c>
      <c r="E2829" s="22" t="s">
        <v>6187</v>
      </c>
      <c r="F2829" s="1" t="s">
        <v>6188</v>
      </c>
      <c r="G2829" s="1" t="s">
        <v>199</v>
      </c>
      <c r="H2829" s="14">
        <v>28800</v>
      </c>
      <c r="I2829" s="1" t="s">
        <v>23</v>
      </c>
      <c r="J2829" s="20" t="s">
        <v>6190</v>
      </c>
      <c r="K2829" t="str">
        <f t="shared" si="135"/>
        <v>Vloerisolatie</v>
      </c>
      <c r="M2829" t="str">
        <f t="shared" si="136"/>
        <v>De Pamperkontjes Wemmel</v>
      </c>
      <c r="N2829" s="22">
        <f t="shared" si="137"/>
        <v>13</v>
      </c>
    </row>
    <row r="2830" spans="1:14" x14ac:dyDescent="0.3">
      <c r="A2830" s="1">
        <v>5354352803</v>
      </c>
      <c r="B2830" s="62">
        <v>13</v>
      </c>
      <c r="C2830" s="33">
        <v>534804451</v>
      </c>
      <c r="D2830" s="14" t="s">
        <v>6186</v>
      </c>
      <c r="E2830" s="22" t="s">
        <v>6187</v>
      </c>
      <c r="F2830" s="1" t="s">
        <v>6188</v>
      </c>
      <c r="G2830" s="1" t="s">
        <v>56</v>
      </c>
      <c r="H2830" s="14">
        <v>6360</v>
      </c>
      <c r="I2830" s="1" t="s">
        <v>23</v>
      </c>
      <c r="J2830" s="20" t="s">
        <v>6191</v>
      </c>
      <c r="K2830" t="str">
        <f t="shared" si="135"/>
        <v>Overige</v>
      </c>
      <c r="M2830" t="str">
        <f t="shared" si="136"/>
        <v>De Pamperkontjes Wemmel</v>
      </c>
      <c r="N2830" s="22">
        <f t="shared" si="137"/>
        <v>13</v>
      </c>
    </row>
    <row r="2831" spans="1:14" x14ac:dyDescent="0.3">
      <c r="A2831" s="1">
        <v>5374488216</v>
      </c>
      <c r="B2831" s="62">
        <v>11</v>
      </c>
      <c r="C2831" s="33">
        <v>536817992</v>
      </c>
      <c r="D2831" s="14" t="s">
        <v>3981</v>
      </c>
      <c r="E2831" s="22" t="s">
        <v>3982</v>
      </c>
      <c r="F2831" s="1" t="s">
        <v>3983</v>
      </c>
      <c r="G2831" s="1" t="s">
        <v>214</v>
      </c>
      <c r="H2831" s="20">
        <v>25254</v>
      </c>
      <c r="I2831" s="1" t="s">
        <v>23</v>
      </c>
      <c r="J2831" s="14" t="s">
        <v>3984</v>
      </c>
      <c r="K2831" t="str">
        <f t="shared" si="135"/>
        <v>Dakisolatie plat dak</v>
      </c>
      <c r="M2831" t="str">
        <f t="shared" si="136"/>
        <v>Pleegzorg Oost-Vlaanderen Gent</v>
      </c>
      <c r="N2831" s="22">
        <f t="shared" si="137"/>
        <v>11</v>
      </c>
    </row>
    <row r="2832" spans="1:14" x14ac:dyDescent="0.3">
      <c r="A2832" s="1">
        <v>5385825368</v>
      </c>
      <c r="B2832" s="62">
        <v>10</v>
      </c>
      <c r="C2832" s="33">
        <v>537951706</v>
      </c>
      <c r="D2832" s="14" t="s">
        <v>3985</v>
      </c>
      <c r="E2832" s="22" t="s">
        <v>6325</v>
      </c>
      <c r="F2832" s="1" t="s">
        <v>3986</v>
      </c>
      <c r="G2832" s="1" t="s">
        <v>190</v>
      </c>
      <c r="H2832" s="20">
        <v>14035</v>
      </c>
      <c r="I2832" s="1" t="s">
        <v>23</v>
      </c>
      <c r="J2832" s="20" t="s">
        <v>3987</v>
      </c>
      <c r="K2832" t="str">
        <f t="shared" si="135"/>
        <v>Warmtepompen en koeling</v>
      </c>
      <c r="M2832" t="str">
        <f t="shared" si="136"/>
        <v>WZC De Zilverberg</v>
      </c>
      <c r="N2832" s="22">
        <f t="shared" si="137"/>
        <v>10</v>
      </c>
    </row>
    <row r="2833" spans="1:14" x14ac:dyDescent="0.3">
      <c r="A2833" s="1">
        <v>5449838742</v>
      </c>
      <c r="B2833" s="62" t="s">
        <v>20</v>
      </c>
      <c r="C2833" s="33">
        <v>544945604</v>
      </c>
      <c r="D2833" s="14" t="s">
        <v>5837</v>
      </c>
      <c r="E2833" s="22" t="s">
        <v>5838</v>
      </c>
      <c r="F2833" s="1" t="s">
        <v>5839</v>
      </c>
      <c r="G2833" s="1" t="s">
        <v>214</v>
      </c>
      <c r="H2833" s="20">
        <v>32982.6</v>
      </c>
      <c r="I2833" s="1" t="s">
        <v>23</v>
      </c>
      <c r="J2833" s="14" t="s">
        <v>5840</v>
      </c>
      <c r="K2833" t="str">
        <f t="shared" si="135"/>
        <v>Dakisolatie plat dak</v>
      </c>
      <c r="M2833" t="str">
        <f t="shared" si="136"/>
        <v>Het Tuin Kabouterhuisje</v>
      </c>
      <c r="N2833" s="22" t="str">
        <f t="shared" si="137"/>
        <v>R1</v>
      </c>
    </row>
    <row r="2834" spans="1:14" x14ac:dyDescent="0.3">
      <c r="A2834" s="1">
        <v>5449838742</v>
      </c>
      <c r="B2834" s="62" t="s">
        <v>20</v>
      </c>
      <c r="C2834" s="33">
        <v>544945604</v>
      </c>
      <c r="D2834" s="14" t="s">
        <v>5837</v>
      </c>
      <c r="E2834" s="22" t="s">
        <v>5838</v>
      </c>
      <c r="F2834" s="1" t="s">
        <v>5839</v>
      </c>
      <c r="G2834" s="1" t="s">
        <v>198</v>
      </c>
      <c r="H2834" s="20">
        <v>38368.800000000003</v>
      </c>
      <c r="I2834" s="1" t="s">
        <v>23</v>
      </c>
      <c r="J2834" s="14" t="s">
        <v>5841</v>
      </c>
      <c r="K2834" t="str">
        <f t="shared" si="135"/>
        <v>Vloerisolatie (onder de vloerplaat)</v>
      </c>
      <c r="M2834" t="str">
        <f t="shared" si="136"/>
        <v>Het Tuin Kabouterhuisje</v>
      </c>
      <c r="N2834" s="22" t="str">
        <f t="shared" si="137"/>
        <v>R1</v>
      </c>
    </row>
    <row r="2835" spans="1:14" x14ac:dyDescent="0.3">
      <c r="A2835" s="1">
        <v>5449838742</v>
      </c>
      <c r="B2835" s="62" t="s">
        <v>20</v>
      </c>
      <c r="C2835" s="33">
        <v>544945604</v>
      </c>
      <c r="D2835" s="14" t="s">
        <v>5837</v>
      </c>
      <c r="E2835" s="22" t="s">
        <v>5838</v>
      </c>
      <c r="F2835" s="1" t="s">
        <v>5839</v>
      </c>
      <c r="G2835" s="1" t="s">
        <v>210</v>
      </c>
      <c r="H2835" s="20">
        <v>2641</v>
      </c>
      <c r="I2835" s="1" t="s">
        <v>23</v>
      </c>
      <c r="J2835" s="14" t="s">
        <v>5842</v>
      </c>
      <c r="K2835" t="str">
        <f t="shared" si="135"/>
        <v>Stookplaatsrenovatie</v>
      </c>
      <c r="M2835" t="str">
        <f t="shared" si="136"/>
        <v>Het Tuin Kabouterhuisje</v>
      </c>
      <c r="N2835" s="22" t="str">
        <f t="shared" si="137"/>
        <v>R1</v>
      </c>
    </row>
    <row r="2836" spans="1:14" x14ac:dyDescent="0.3">
      <c r="A2836" s="1">
        <v>5449838742</v>
      </c>
      <c r="B2836" s="62" t="s">
        <v>20</v>
      </c>
      <c r="C2836" s="33">
        <v>544945604</v>
      </c>
      <c r="D2836" s="14" t="s">
        <v>5837</v>
      </c>
      <c r="E2836" s="22" t="s">
        <v>5838</v>
      </c>
      <c r="F2836" s="1" t="s">
        <v>5839</v>
      </c>
      <c r="G2836" s="1" t="s">
        <v>474</v>
      </c>
      <c r="H2836" s="20">
        <v>11595</v>
      </c>
      <c r="I2836" s="1" t="s">
        <v>23</v>
      </c>
      <c r="J2836" s="14" t="s">
        <v>5843</v>
      </c>
      <c r="K2836" t="str">
        <f t="shared" si="135"/>
        <v>PV-panelen</v>
      </c>
      <c r="M2836" t="str">
        <f t="shared" si="136"/>
        <v>Het Tuin Kabouterhuisje</v>
      </c>
      <c r="N2836" s="22" t="str">
        <f t="shared" si="137"/>
        <v>R1</v>
      </c>
    </row>
    <row r="2837" spans="1:14" x14ac:dyDescent="0.3">
      <c r="A2837" s="1">
        <v>5449838742</v>
      </c>
      <c r="B2837" s="62" t="s">
        <v>20</v>
      </c>
      <c r="C2837" s="33">
        <v>544945604</v>
      </c>
      <c r="D2837" s="14" t="s">
        <v>5837</v>
      </c>
      <c r="E2837" s="22" t="s">
        <v>5838</v>
      </c>
      <c r="F2837" s="1" t="s">
        <v>5839</v>
      </c>
      <c r="G2837" s="1" t="s">
        <v>46</v>
      </c>
      <c r="H2837" s="20">
        <v>150</v>
      </c>
      <c r="I2837" s="1" t="s">
        <v>23</v>
      </c>
      <c r="J2837" s="14" t="s">
        <v>5844</v>
      </c>
      <c r="K2837" t="str">
        <f t="shared" si="135"/>
        <v>Monitoring</v>
      </c>
      <c r="M2837" t="str">
        <f t="shared" si="136"/>
        <v>Het Tuin Kabouterhuisje</v>
      </c>
      <c r="N2837" s="22" t="str">
        <f t="shared" si="137"/>
        <v>R1</v>
      </c>
    </row>
    <row r="2838" spans="1:14" x14ac:dyDescent="0.3">
      <c r="A2838" s="1">
        <v>5449838742</v>
      </c>
      <c r="B2838" s="62" t="s">
        <v>20</v>
      </c>
      <c r="C2838" s="33">
        <v>544945604</v>
      </c>
      <c r="D2838" s="14" t="s">
        <v>5837</v>
      </c>
      <c r="E2838" s="22" t="s">
        <v>5838</v>
      </c>
      <c r="F2838" s="1" t="s">
        <v>5839</v>
      </c>
      <c r="G2838" s="1" t="s">
        <v>192</v>
      </c>
      <c r="H2838" s="20">
        <v>68653.8</v>
      </c>
      <c r="I2838" s="1" t="s">
        <v>23</v>
      </c>
      <c r="J2838" s="14" t="s">
        <v>5845</v>
      </c>
      <c r="K2838" t="str">
        <f t="shared" si="135"/>
        <v>Buitengevel</v>
      </c>
      <c r="M2838" t="str">
        <f t="shared" si="136"/>
        <v>Het Tuin Kabouterhuisje</v>
      </c>
      <c r="N2838" s="22" t="str">
        <f t="shared" si="137"/>
        <v>R1</v>
      </c>
    </row>
    <row r="2839" spans="1:14" x14ac:dyDescent="0.3">
      <c r="A2839" s="1">
        <v>5449838742</v>
      </c>
      <c r="B2839" s="62" t="s">
        <v>20</v>
      </c>
      <c r="C2839" s="33">
        <v>544945604</v>
      </c>
      <c r="D2839" s="14" t="s">
        <v>5837</v>
      </c>
      <c r="E2839" s="22" t="s">
        <v>5838</v>
      </c>
      <c r="F2839" s="1" t="s">
        <v>5839</v>
      </c>
      <c r="G2839" s="1" t="s">
        <v>427</v>
      </c>
      <c r="H2839" s="20">
        <v>8220</v>
      </c>
      <c r="I2839" s="1" t="s">
        <v>23</v>
      </c>
      <c r="J2839" s="14" t="s">
        <v>5846</v>
      </c>
      <c r="K2839" t="str">
        <f t="shared" si="135"/>
        <v>Renovatie ventilatie</v>
      </c>
      <c r="M2839" t="str">
        <f t="shared" si="136"/>
        <v>Het Tuin Kabouterhuisje</v>
      </c>
      <c r="N2839" s="22" t="str">
        <f t="shared" si="137"/>
        <v>R1</v>
      </c>
    </row>
    <row r="2840" spans="1:14" x14ac:dyDescent="0.3">
      <c r="A2840" s="1">
        <v>5449838742</v>
      </c>
      <c r="B2840" s="62" t="s">
        <v>20</v>
      </c>
      <c r="C2840" s="33">
        <v>544945604</v>
      </c>
      <c r="D2840" s="14" t="s">
        <v>5837</v>
      </c>
      <c r="E2840" s="22" t="s">
        <v>5838</v>
      </c>
      <c r="F2840" s="1" t="s">
        <v>5839</v>
      </c>
      <c r="G2840" s="1" t="s">
        <v>5258</v>
      </c>
      <c r="H2840" s="20">
        <v>993</v>
      </c>
      <c r="I2840" s="1" t="s">
        <v>23</v>
      </c>
      <c r="J2840" s="14" t="s">
        <v>5847</v>
      </c>
      <c r="K2840" t="str">
        <f t="shared" si="135"/>
        <v>Relighting</v>
      </c>
      <c r="M2840" t="str">
        <f t="shared" si="136"/>
        <v>Het Tuin Kabouterhuisje</v>
      </c>
      <c r="N2840" s="22" t="str">
        <f t="shared" si="137"/>
        <v>R1</v>
      </c>
    </row>
    <row r="2841" spans="1:14" x14ac:dyDescent="0.3">
      <c r="A2841" s="1">
        <v>5449838742</v>
      </c>
      <c r="B2841" s="62" t="s">
        <v>20</v>
      </c>
      <c r="C2841" s="33">
        <v>544945604</v>
      </c>
      <c r="D2841" s="14" t="s">
        <v>5837</v>
      </c>
      <c r="E2841" s="22" t="s">
        <v>5838</v>
      </c>
      <c r="F2841" s="1" t="s">
        <v>5839</v>
      </c>
      <c r="G2841" s="1" t="s">
        <v>193</v>
      </c>
      <c r="H2841" s="20">
        <v>28894.799999999999</v>
      </c>
      <c r="I2841" s="1" t="s">
        <v>23</v>
      </c>
      <c r="J2841" s="14" t="s">
        <v>5848</v>
      </c>
      <c r="K2841" t="str">
        <f t="shared" si="135"/>
        <v>Schrijnwerkrenovatie Hout</v>
      </c>
      <c r="M2841" t="str">
        <f t="shared" si="136"/>
        <v>Het Tuin Kabouterhuisje</v>
      </c>
      <c r="N2841" s="22" t="str">
        <f t="shared" si="137"/>
        <v>R1</v>
      </c>
    </row>
    <row r="2842" spans="1:14" x14ac:dyDescent="0.3">
      <c r="A2842" s="1">
        <v>6386597342</v>
      </c>
      <c r="B2842" s="66">
        <v>11</v>
      </c>
      <c r="C2842" s="33">
        <v>637905454</v>
      </c>
      <c r="D2842" s="26" t="s">
        <v>3992</v>
      </c>
      <c r="E2842" s="22" t="s">
        <v>3989</v>
      </c>
      <c r="F2842" s="38" t="s">
        <v>3989</v>
      </c>
      <c r="G2842" s="38" t="s">
        <v>192</v>
      </c>
      <c r="H2842" s="27">
        <v>11760</v>
      </c>
      <c r="I2842" s="1" t="s">
        <v>23</v>
      </c>
      <c r="J2842" s="26" t="s">
        <v>3993</v>
      </c>
      <c r="K2842" t="str">
        <f t="shared" si="135"/>
        <v>Buitengevel</v>
      </c>
      <c r="M2842" t="str">
        <f t="shared" si="136"/>
        <v>KOGA</v>
      </c>
      <c r="N2842" s="22">
        <f t="shared" si="137"/>
        <v>11</v>
      </c>
    </row>
    <row r="2843" spans="1:14" x14ac:dyDescent="0.3">
      <c r="A2843" s="1">
        <v>6386597342</v>
      </c>
      <c r="B2843" s="62">
        <v>11</v>
      </c>
      <c r="C2843" s="33">
        <v>637905454</v>
      </c>
      <c r="D2843" s="14" t="s">
        <v>3988</v>
      </c>
      <c r="E2843" s="22" t="s">
        <v>3989</v>
      </c>
      <c r="F2843" s="1" t="s">
        <v>3990</v>
      </c>
      <c r="G2843" s="1" t="s">
        <v>190</v>
      </c>
      <c r="H2843" s="20">
        <v>13200</v>
      </c>
      <c r="I2843" s="1" t="s">
        <v>23</v>
      </c>
      <c r="J2843" s="20" t="s">
        <v>3991</v>
      </c>
      <c r="K2843" t="str">
        <f t="shared" si="135"/>
        <v>Warmtepompen en koeling</v>
      </c>
      <c r="M2843" t="str">
        <f t="shared" si="136"/>
        <v>KOGA Zuid</v>
      </c>
      <c r="N2843" s="22">
        <f t="shared" si="137"/>
        <v>11</v>
      </c>
    </row>
    <row r="2844" spans="1:14" x14ac:dyDescent="0.3">
      <c r="A2844" s="1">
        <v>6407280116</v>
      </c>
      <c r="B2844" s="62">
        <v>4</v>
      </c>
      <c r="C2844" s="33">
        <v>639973732</v>
      </c>
      <c r="D2844" s="14" t="s">
        <v>3994</v>
      </c>
      <c r="E2844" s="22" t="s">
        <v>3995</v>
      </c>
      <c r="F2844" s="1" t="s">
        <v>3995</v>
      </c>
      <c r="G2844" s="1" t="s">
        <v>210</v>
      </c>
      <c r="H2844" s="20">
        <v>150000</v>
      </c>
      <c r="I2844" s="1" t="s">
        <v>23</v>
      </c>
      <c r="J2844" s="20" t="s">
        <v>3996</v>
      </c>
      <c r="K2844" t="str">
        <f t="shared" si="135"/>
        <v>Stookplaatsrenovatie</v>
      </c>
      <c r="M2844" t="str">
        <f t="shared" si="136"/>
        <v>WZC Den Akker</v>
      </c>
      <c r="N2844" s="22">
        <f t="shared" si="137"/>
        <v>4</v>
      </c>
    </row>
    <row r="2845" spans="1:14" x14ac:dyDescent="0.3">
      <c r="A2845" s="1">
        <v>6426528492</v>
      </c>
      <c r="B2845" s="62">
        <v>7</v>
      </c>
      <c r="C2845" s="33">
        <v>642602234</v>
      </c>
      <c r="D2845" s="14" t="s">
        <v>4005</v>
      </c>
      <c r="E2845" s="22" t="s">
        <v>3998</v>
      </c>
      <c r="F2845" s="1" t="s">
        <v>4006</v>
      </c>
      <c r="G2845" s="1" t="s">
        <v>210</v>
      </c>
      <c r="H2845" s="20">
        <v>21224</v>
      </c>
      <c r="I2845" s="1" t="s">
        <v>23</v>
      </c>
      <c r="J2845" s="14" t="s">
        <v>4007</v>
      </c>
      <c r="K2845" t="str">
        <f t="shared" si="135"/>
        <v>Stookplaatsrenovatie</v>
      </c>
      <c r="M2845" t="str">
        <f t="shared" si="136"/>
        <v>Zonnestraal vzw, gebouw B</v>
      </c>
      <c r="N2845" s="22">
        <f t="shared" si="137"/>
        <v>7</v>
      </c>
    </row>
    <row r="2846" spans="1:14" x14ac:dyDescent="0.3">
      <c r="A2846" s="1">
        <v>6426528492</v>
      </c>
      <c r="B2846" s="62">
        <v>9</v>
      </c>
      <c r="C2846" s="33">
        <v>642602234</v>
      </c>
      <c r="D2846" s="14" t="s">
        <v>4003</v>
      </c>
      <c r="E2846" s="22" t="s">
        <v>3998</v>
      </c>
      <c r="F2846" s="1" t="s">
        <v>3999</v>
      </c>
      <c r="G2846" s="1" t="s">
        <v>201</v>
      </c>
      <c r="H2846" s="20">
        <v>18000</v>
      </c>
      <c r="I2846" s="1" t="s">
        <v>23</v>
      </c>
      <c r="J2846" s="14" t="s">
        <v>4004</v>
      </c>
      <c r="K2846" t="str">
        <f t="shared" si="135"/>
        <v>Schrijnwerkrenovatie</v>
      </c>
      <c r="M2846" t="str">
        <f t="shared" si="136"/>
        <v>Zonnestraal vzw, gebouw C</v>
      </c>
      <c r="N2846" s="22">
        <f t="shared" si="137"/>
        <v>9</v>
      </c>
    </row>
    <row r="2847" spans="1:14" x14ac:dyDescent="0.3">
      <c r="A2847" s="1">
        <v>6426528492</v>
      </c>
      <c r="B2847" s="62">
        <v>12</v>
      </c>
      <c r="C2847" s="33">
        <v>642602234</v>
      </c>
      <c r="D2847" s="14" t="s">
        <v>3997</v>
      </c>
      <c r="E2847" s="22" t="s">
        <v>3998</v>
      </c>
      <c r="F2847" s="1" t="s">
        <v>3999</v>
      </c>
      <c r="G2847" s="1" t="s">
        <v>195</v>
      </c>
      <c r="H2847" s="20">
        <v>60000</v>
      </c>
      <c r="I2847" s="1" t="s">
        <v>23</v>
      </c>
      <c r="J2847" s="20" t="s">
        <v>4000</v>
      </c>
      <c r="K2847" t="str">
        <f t="shared" si="135"/>
        <v>Dakisolatie</v>
      </c>
      <c r="M2847" t="str">
        <f t="shared" si="136"/>
        <v>Zonnestraal vzw, gebouw C</v>
      </c>
      <c r="N2847" s="22">
        <f t="shared" si="137"/>
        <v>12</v>
      </c>
    </row>
    <row r="2848" spans="1:14" x14ac:dyDescent="0.3">
      <c r="A2848" s="1">
        <v>6426528492</v>
      </c>
      <c r="B2848" s="62">
        <v>12</v>
      </c>
      <c r="C2848" s="33">
        <v>642602234</v>
      </c>
      <c r="D2848" s="14" t="s">
        <v>3997</v>
      </c>
      <c r="E2848" s="22" t="s">
        <v>3998</v>
      </c>
      <c r="F2848" s="1" t="s">
        <v>3999</v>
      </c>
      <c r="G2848" s="1" t="s">
        <v>201</v>
      </c>
      <c r="H2848" s="20">
        <v>42000</v>
      </c>
      <c r="I2848" s="1" t="s">
        <v>23</v>
      </c>
      <c r="J2848" s="20" t="s">
        <v>4001</v>
      </c>
      <c r="K2848" t="str">
        <f t="shared" si="135"/>
        <v>Schrijnwerkrenovatie</v>
      </c>
      <c r="M2848" t="str">
        <f t="shared" si="136"/>
        <v>Zonnestraal vzw, gebouw C</v>
      </c>
      <c r="N2848" s="22">
        <f t="shared" si="137"/>
        <v>12</v>
      </c>
    </row>
    <row r="2849" spans="1:14" x14ac:dyDescent="0.3">
      <c r="A2849" s="1">
        <v>6426528492</v>
      </c>
      <c r="B2849" s="62">
        <v>12</v>
      </c>
      <c r="C2849" s="33">
        <v>642602234</v>
      </c>
      <c r="D2849" s="14" t="s">
        <v>3997</v>
      </c>
      <c r="E2849" s="22" t="s">
        <v>3998</v>
      </c>
      <c r="F2849" s="1" t="s">
        <v>3999</v>
      </c>
      <c r="G2849" s="1" t="s">
        <v>201</v>
      </c>
      <c r="H2849" s="20">
        <v>27000</v>
      </c>
      <c r="I2849" s="1" t="s">
        <v>23</v>
      </c>
      <c r="J2849" s="14" t="s">
        <v>4002</v>
      </c>
      <c r="K2849" t="str">
        <f t="shared" si="135"/>
        <v>Schrijnwerkrenovatie</v>
      </c>
      <c r="M2849" t="str">
        <f t="shared" si="136"/>
        <v>Zonnestraal vzw, gebouw C</v>
      </c>
      <c r="N2849" s="22">
        <f t="shared" si="137"/>
        <v>12</v>
      </c>
    </row>
    <row r="2850" spans="1:14" x14ac:dyDescent="0.3">
      <c r="A2850" s="1">
        <v>6426528492</v>
      </c>
      <c r="B2850" s="62" t="s">
        <v>20</v>
      </c>
      <c r="C2850" s="33">
        <v>642602234</v>
      </c>
      <c r="D2850" s="14" t="s">
        <v>5602</v>
      </c>
      <c r="E2850" s="22" t="s">
        <v>3998</v>
      </c>
      <c r="F2850" s="1" t="s">
        <v>5603</v>
      </c>
      <c r="G2850" s="1" t="s">
        <v>329</v>
      </c>
      <c r="H2850" s="20">
        <v>225</v>
      </c>
      <c r="I2850" s="1" t="s">
        <v>23</v>
      </c>
      <c r="J2850" s="14" t="s">
        <v>5604</v>
      </c>
      <c r="K2850" t="str">
        <f t="shared" si="135"/>
        <v>Relighting/relamping</v>
      </c>
      <c r="M2850" t="str">
        <f t="shared" si="136"/>
        <v>De Valier Molenstraat</v>
      </c>
      <c r="N2850" s="22" t="str">
        <f t="shared" si="137"/>
        <v>R1</v>
      </c>
    </row>
    <row r="2851" spans="1:14" x14ac:dyDescent="0.3">
      <c r="A2851" s="1">
        <v>6426528492</v>
      </c>
      <c r="B2851" s="62" t="s">
        <v>20</v>
      </c>
      <c r="C2851" s="76">
        <v>642602234</v>
      </c>
      <c r="D2851" s="14" t="s">
        <v>5587</v>
      </c>
      <c r="E2851" s="22" t="s">
        <v>3998</v>
      </c>
      <c r="F2851" s="1" t="s">
        <v>5588</v>
      </c>
      <c r="G2851" s="1" t="s">
        <v>474</v>
      </c>
      <c r="H2851" s="20">
        <v>3099</v>
      </c>
      <c r="I2851" s="1" t="s">
        <v>23</v>
      </c>
      <c r="J2851" s="14" t="s">
        <v>5589</v>
      </c>
      <c r="K2851" t="str">
        <f t="shared" si="135"/>
        <v>PV-panelen</v>
      </c>
      <c r="M2851" t="str">
        <f t="shared" si="136"/>
        <v>Huis Eygen</v>
      </c>
      <c r="N2851" s="22" t="str">
        <f t="shared" si="137"/>
        <v>R1</v>
      </c>
    </row>
    <row r="2852" spans="1:14" x14ac:dyDescent="0.3">
      <c r="A2852" s="1">
        <v>6426528492</v>
      </c>
      <c r="B2852" s="62" t="s">
        <v>20</v>
      </c>
      <c r="C2852" s="76">
        <v>642602234</v>
      </c>
      <c r="D2852" s="14" t="s">
        <v>5587</v>
      </c>
      <c r="E2852" s="22" t="s">
        <v>3998</v>
      </c>
      <c r="F2852" s="1" t="s">
        <v>5588</v>
      </c>
      <c r="G2852" s="1" t="s">
        <v>329</v>
      </c>
      <c r="H2852" s="20">
        <v>6279</v>
      </c>
      <c r="I2852" s="1" t="s">
        <v>23</v>
      </c>
      <c r="J2852" s="14" t="s">
        <v>5590</v>
      </c>
      <c r="K2852" t="str">
        <f t="shared" si="135"/>
        <v>Relighting/relamping</v>
      </c>
      <c r="M2852" t="str">
        <f t="shared" si="136"/>
        <v>Huis Eygen</v>
      </c>
      <c r="N2852" s="22" t="str">
        <f t="shared" si="137"/>
        <v>R1</v>
      </c>
    </row>
    <row r="2853" spans="1:14" x14ac:dyDescent="0.3">
      <c r="A2853" s="1">
        <v>6426528492</v>
      </c>
      <c r="B2853" s="62" t="s">
        <v>20</v>
      </c>
      <c r="C2853" s="76">
        <v>642602234</v>
      </c>
      <c r="D2853" s="14" t="s">
        <v>5584</v>
      </c>
      <c r="E2853" s="22" t="s">
        <v>3998</v>
      </c>
      <c r="F2853" s="1" t="s">
        <v>5585</v>
      </c>
      <c r="G2853" s="1" t="s">
        <v>329</v>
      </c>
      <c r="H2853" s="20">
        <v>8877</v>
      </c>
      <c r="I2853" s="1" t="s">
        <v>23</v>
      </c>
      <c r="J2853" s="14" t="s">
        <v>5586</v>
      </c>
      <c r="K2853" t="str">
        <f t="shared" si="135"/>
        <v>Relighting/relamping</v>
      </c>
      <c r="M2853" t="str">
        <f t="shared" si="136"/>
        <v>Valier 2</v>
      </c>
      <c r="N2853" s="22" t="str">
        <f t="shared" si="137"/>
        <v>R1</v>
      </c>
    </row>
    <row r="2854" spans="1:14" x14ac:dyDescent="0.3">
      <c r="A2854" s="1">
        <v>6426528492</v>
      </c>
      <c r="B2854" s="62" t="s">
        <v>20</v>
      </c>
      <c r="C2854" s="76">
        <v>642602234</v>
      </c>
      <c r="D2854" s="14" t="s">
        <v>5584</v>
      </c>
      <c r="E2854" s="22" t="s">
        <v>3998</v>
      </c>
      <c r="F2854" s="1" t="s">
        <v>5585</v>
      </c>
      <c r="G2854" s="1" t="s">
        <v>474</v>
      </c>
      <c r="H2854" s="20">
        <v>17432</v>
      </c>
      <c r="I2854" s="1" t="s">
        <v>23</v>
      </c>
      <c r="J2854" s="14" t="s">
        <v>5601</v>
      </c>
      <c r="K2854" t="str">
        <f t="shared" si="135"/>
        <v>PV-panelen</v>
      </c>
      <c r="M2854" t="str">
        <f t="shared" si="136"/>
        <v>Valier 2</v>
      </c>
      <c r="N2854" s="22" t="str">
        <f t="shared" si="137"/>
        <v>R1</v>
      </c>
    </row>
    <row r="2855" spans="1:14" x14ac:dyDescent="0.3">
      <c r="A2855" s="1">
        <v>6426528492</v>
      </c>
      <c r="B2855" s="62" t="s">
        <v>20</v>
      </c>
      <c r="C2855" s="76">
        <v>642602234</v>
      </c>
      <c r="D2855" s="14" t="s">
        <v>5591</v>
      </c>
      <c r="E2855" s="22" t="s">
        <v>3998</v>
      </c>
      <c r="F2855" s="1" t="s">
        <v>5592</v>
      </c>
      <c r="G2855" s="1" t="s">
        <v>329</v>
      </c>
      <c r="H2855" s="20">
        <v>283</v>
      </c>
      <c r="I2855" s="1" t="s">
        <v>23</v>
      </c>
      <c r="J2855" s="14" t="s">
        <v>5593</v>
      </c>
      <c r="K2855" t="str">
        <f t="shared" si="135"/>
        <v>Relighting/relamping</v>
      </c>
      <c r="M2855" t="str">
        <f t="shared" si="136"/>
        <v>Valier 3</v>
      </c>
      <c r="N2855" s="22" t="str">
        <f t="shared" si="137"/>
        <v>R1</v>
      </c>
    </row>
    <row r="2856" spans="1:14" x14ac:dyDescent="0.3">
      <c r="A2856" s="1">
        <v>6426528492</v>
      </c>
      <c r="B2856" s="62" t="s">
        <v>20</v>
      </c>
      <c r="C2856" s="76">
        <v>642602234</v>
      </c>
      <c r="D2856" s="14" t="s">
        <v>5591</v>
      </c>
      <c r="E2856" s="22" t="s">
        <v>3998</v>
      </c>
      <c r="F2856" s="1" t="s">
        <v>5592</v>
      </c>
      <c r="G2856" s="1" t="s">
        <v>329</v>
      </c>
      <c r="H2856" s="20">
        <v>525</v>
      </c>
      <c r="I2856" s="1" t="s">
        <v>23</v>
      </c>
      <c r="J2856" s="14" t="s">
        <v>5594</v>
      </c>
      <c r="K2856" t="str">
        <f t="shared" si="135"/>
        <v>Relighting/relamping</v>
      </c>
      <c r="M2856" t="str">
        <f t="shared" si="136"/>
        <v>Valier 3</v>
      </c>
      <c r="N2856" s="22" t="str">
        <f t="shared" si="137"/>
        <v>R1</v>
      </c>
    </row>
    <row r="2857" spans="1:14" x14ac:dyDescent="0.3">
      <c r="A2857" s="1">
        <v>6426528492</v>
      </c>
      <c r="B2857" s="62" t="s">
        <v>20</v>
      </c>
      <c r="C2857" s="76">
        <v>642602234</v>
      </c>
      <c r="D2857" s="14" t="s">
        <v>5591</v>
      </c>
      <c r="E2857" s="22" t="s">
        <v>3998</v>
      </c>
      <c r="F2857" s="1" t="s">
        <v>5592</v>
      </c>
      <c r="G2857" s="1" t="s">
        <v>329</v>
      </c>
      <c r="H2857" s="20">
        <v>998</v>
      </c>
      <c r="I2857" s="1" t="s">
        <v>23</v>
      </c>
      <c r="J2857" s="14" t="s">
        <v>5595</v>
      </c>
      <c r="K2857" t="str">
        <f t="shared" si="135"/>
        <v>Relighting/relamping</v>
      </c>
      <c r="M2857" t="str">
        <f t="shared" si="136"/>
        <v>Valier 3</v>
      </c>
      <c r="N2857" s="22" t="str">
        <f t="shared" si="137"/>
        <v>R1</v>
      </c>
    </row>
    <row r="2858" spans="1:14" x14ac:dyDescent="0.3">
      <c r="A2858" s="1">
        <v>6426528492</v>
      </c>
      <c r="B2858" s="62" t="s">
        <v>20</v>
      </c>
      <c r="C2858" s="76">
        <v>642602234</v>
      </c>
      <c r="D2858" s="14" t="s">
        <v>5591</v>
      </c>
      <c r="E2858" s="22" t="s">
        <v>3998</v>
      </c>
      <c r="F2858" s="1" t="s">
        <v>5592</v>
      </c>
      <c r="G2858" s="1" t="s">
        <v>474</v>
      </c>
      <c r="H2858" s="20">
        <v>1354</v>
      </c>
      <c r="I2858" s="1" t="s">
        <v>23</v>
      </c>
      <c r="J2858" s="14" t="s">
        <v>5596</v>
      </c>
      <c r="K2858" t="str">
        <f t="shared" si="135"/>
        <v>PV-panelen</v>
      </c>
      <c r="M2858" t="str">
        <f t="shared" si="136"/>
        <v>Valier 3</v>
      </c>
      <c r="N2858" s="22" t="str">
        <f t="shared" si="137"/>
        <v>R1</v>
      </c>
    </row>
    <row r="2859" spans="1:14" x14ac:dyDescent="0.3">
      <c r="A2859" s="1">
        <v>6426528492</v>
      </c>
      <c r="B2859" s="62" t="s">
        <v>20</v>
      </c>
      <c r="C2859" s="76">
        <v>642602234</v>
      </c>
      <c r="D2859" s="14" t="s">
        <v>5597</v>
      </c>
      <c r="E2859" s="22" t="s">
        <v>3998</v>
      </c>
      <c r="F2859" s="1" t="s">
        <v>5598</v>
      </c>
      <c r="G2859" s="1" t="s">
        <v>329</v>
      </c>
      <c r="H2859" s="20">
        <v>6970.2</v>
      </c>
      <c r="I2859" s="1" t="s">
        <v>23</v>
      </c>
      <c r="J2859" s="14" t="s">
        <v>5599</v>
      </c>
      <c r="K2859" t="str">
        <f t="shared" si="135"/>
        <v>Relighting/relamping</v>
      </c>
      <c r="M2859" t="str">
        <f t="shared" si="136"/>
        <v>Valier 4</v>
      </c>
      <c r="N2859" s="22" t="str">
        <f t="shared" si="137"/>
        <v>R1</v>
      </c>
    </row>
    <row r="2860" spans="1:14" x14ac:dyDescent="0.3">
      <c r="A2860" s="1">
        <v>6426528492</v>
      </c>
      <c r="B2860" s="62" t="s">
        <v>20</v>
      </c>
      <c r="C2860" s="76">
        <v>642602234</v>
      </c>
      <c r="D2860" s="14" t="s">
        <v>5597</v>
      </c>
      <c r="E2860" s="22" t="s">
        <v>3998</v>
      </c>
      <c r="F2860" s="1" t="s">
        <v>5598</v>
      </c>
      <c r="G2860" s="1" t="s">
        <v>474</v>
      </c>
      <c r="H2860" s="20">
        <v>8304</v>
      </c>
      <c r="I2860" s="1" t="s">
        <v>23</v>
      </c>
      <c r="J2860" s="14" t="s">
        <v>5600</v>
      </c>
      <c r="K2860" t="str">
        <f t="shared" si="135"/>
        <v>PV-panelen</v>
      </c>
      <c r="M2860" t="str">
        <f t="shared" si="136"/>
        <v>Valier 4</v>
      </c>
      <c r="N2860" s="22" t="str">
        <f t="shared" si="137"/>
        <v>R1</v>
      </c>
    </row>
    <row r="2861" spans="1:14" x14ac:dyDescent="0.3">
      <c r="A2861" s="1">
        <v>6426528492</v>
      </c>
      <c r="B2861" s="62" t="s">
        <v>20</v>
      </c>
      <c r="C2861" s="33">
        <v>642602234</v>
      </c>
      <c r="D2861" s="14" t="s">
        <v>5508</v>
      </c>
      <c r="E2861" s="22" t="s">
        <v>3998</v>
      </c>
      <c r="F2861" s="1" t="s">
        <v>3999</v>
      </c>
      <c r="G2861" s="1" t="s">
        <v>474</v>
      </c>
      <c r="H2861" s="20">
        <v>5722</v>
      </c>
      <c r="I2861" s="1" t="s">
        <v>57</v>
      </c>
      <c r="J2861" s="14" t="s">
        <v>5509</v>
      </c>
      <c r="K2861" t="str">
        <f t="shared" si="135"/>
        <v>PV-panelen</v>
      </c>
      <c r="M2861" t="str">
        <f t="shared" si="136"/>
        <v>Zonnestraal vzw, gebouw C</v>
      </c>
      <c r="N2861" s="22" t="str">
        <f t="shared" si="137"/>
        <v>R1</v>
      </c>
    </row>
    <row r="2862" spans="1:14" x14ac:dyDescent="0.3">
      <c r="A2862" s="1">
        <v>6548978118</v>
      </c>
      <c r="B2862" s="62">
        <v>7</v>
      </c>
      <c r="C2862" s="33">
        <v>654847196</v>
      </c>
      <c r="D2862" s="14" t="s">
        <v>4025</v>
      </c>
      <c r="E2862" s="22" t="s">
        <v>4009</v>
      </c>
      <c r="F2862" s="1" t="s">
        <v>4026</v>
      </c>
      <c r="G2862" s="1" t="s">
        <v>242</v>
      </c>
      <c r="H2862" s="20">
        <v>978</v>
      </c>
      <c r="I2862" s="1" t="s">
        <v>23</v>
      </c>
      <c r="J2862" s="14" t="s">
        <v>4034</v>
      </c>
      <c r="K2862" t="str">
        <f t="shared" si="135"/>
        <v>Regeltechnisch</v>
      </c>
      <c r="M2862" t="str">
        <f t="shared" si="136"/>
        <v>INTEGRO campus Olijfboom</v>
      </c>
      <c r="N2862" s="22">
        <f t="shared" si="137"/>
        <v>7</v>
      </c>
    </row>
    <row r="2863" spans="1:14" x14ac:dyDescent="0.3">
      <c r="A2863" s="1">
        <v>6548978118</v>
      </c>
      <c r="B2863" s="62">
        <v>7</v>
      </c>
      <c r="C2863" s="33">
        <v>654847196</v>
      </c>
      <c r="D2863" s="14" t="s">
        <v>4025</v>
      </c>
      <c r="E2863" s="22" t="s">
        <v>4009</v>
      </c>
      <c r="F2863" s="1" t="s">
        <v>4026</v>
      </c>
      <c r="G2863" s="1" t="s">
        <v>42</v>
      </c>
      <c r="H2863" s="20">
        <v>29</v>
      </c>
      <c r="I2863" s="1" t="s">
        <v>23</v>
      </c>
      <c r="J2863" s="14" t="s">
        <v>4035</v>
      </c>
      <c r="K2863" t="str">
        <f t="shared" si="135"/>
        <v>Isoleren pompen/kranen/hydraulica</v>
      </c>
      <c r="M2863" t="str">
        <f t="shared" si="136"/>
        <v>INTEGRO campus Olijfboom</v>
      </c>
      <c r="N2863" s="22">
        <f t="shared" si="137"/>
        <v>7</v>
      </c>
    </row>
    <row r="2864" spans="1:14" x14ac:dyDescent="0.3">
      <c r="A2864" s="1">
        <v>6548978118</v>
      </c>
      <c r="B2864" s="62">
        <v>8</v>
      </c>
      <c r="C2864" s="33">
        <v>654847196</v>
      </c>
      <c r="D2864" s="14" t="s">
        <v>163</v>
      </c>
      <c r="E2864" s="22" t="s">
        <v>4009</v>
      </c>
      <c r="F2864" s="1" t="s">
        <v>164</v>
      </c>
      <c r="G2864" s="1" t="s">
        <v>190</v>
      </c>
      <c r="H2864" s="20">
        <v>99000</v>
      </c>
      <c r="I2864" s="1" t="s">
        <v>57</v>
      </c>
      <c r="J2864" s="14" t="s">
        <v>4028</v>
      </c>
      <c r="K2864" t="str">
        <f t="shared" si="135"/>
        <v>Warmtepompen en koeling</v>
      </c>
      <c r="M2864" t="str">
        <f t="shared" si="136"/>
        <v>INTEGRO campus Cecilia</v>
      </c>
      <c r="N2864" s="22">
        <f t="shared" si="137"/>
        <v>8</v>
      </c>
    </row>
    <row r="2865" spans="1:14" x14ac:dyDescent="0.3">
      <c r="A2865" s="1">
        <v>6548978118</v>
      </c>
      <c r="B2865" s="62">
        <v>8</v>
      </c>
      <c r="C2865" s="33">
        <v>654847196</v>
      </c>
      <c r="D2865" s="14" t="s">
        <v>163</v>
      </c>
      <c r="E2865" s="22" t="s">
        <v>4009</v>
      </c>
      <c r="F2865" s="1" t="s">
        <v>164</v>
      </c>
      <c r="G2865" s="1" t="s">
        <v>214</v>
      </c>
      <c r="H2865" s="20">
        <v>60000</v>
      </c>
      <c r="I2865" s="1" t="s">
        <v>23</v>
      </c>
      <c r="J2865" s="14" t="s">
        <v>4029</v>
      </c>
      <c r="K2865" t="str">
        <f t="shared" si="135"/>
        <v>Dakisolatie plat dak</v>
      </c>
      <c r="M2865" t="str">
        <f t="shared" si="136"/>
        <v>INTEGRO campus Cecilia</v>
      </c>
      <c r="N2865" s="22">
        <f t="shared" si="137"/>
        <v>8</v>
      </c>
    </row>
    <row r="2866" spans="1:14" x14ac:dyDescent="0.3">
      <c r="A2866" s="1">
        <v>6548978118</v>
      </c>
      <c r="B2866" s="62">
        <v>8</v>
      </c>
      <c r="C2866" s="33">
        <v>654847196</v>
      </c>
      <c r="D2866" s="14" t="s">
        <v>163</v>
      </c>
      <c r="E2866" s="22" t="s">
        <v>4009</v>
      </c>
      <c r="F2866" s="1" t="s">
        <v>164</v>
      </c>
      <c r="G2866" s="1" t="s">
        <v>46</v>
      </c>
      <c r="H2866" s="20">
        <v>55500</v>
      </c>
      <c r="I2866" s="1" t="s">
        <v>23</v>
      </c>
      <c r="J2866" s="14" t="s">
        <v>4030</v>
      </c>
      <c r="K2866" t="str">
        <f t="shared" si="135"/>
        <v>Monitoring</v>
      </c>
      <c r="M2866" t="str">
        <f t="shared" si="136"/>
        <v>INTEGRO campus Cecilia</v>
      </c>
      <c r="N2866" s="22">
        <f t="shared" si="137"/>
        <v>8</v>
      </c>
    </row>
    <row r="2867" spans="1:14" x14ac:dyDescent="0.3">
      <c r="A2867" s="1">
        <v>6548978118</v>
      </c>
      <c r="B2867" s="62">
        <v>8</v>
      </c>
      <c r="C2867" s="33">
        <v>654847196</v>
      </c>
      <c r="D2867" s="14" t="s">
        <v>163</v>
      </c>
      <c r="E2867" s="22" t="s">
        <v>4009</v>
      </c>
      <c r="F2867" s="1" t="s">
        <v>164</v>
      </c>
      <c r="G2867" s="1" t="s">
        <v>148</v>
      </c>
      <c r="H2867" s="20">
        <v>15000</v>
      </c>
      <c r="I2867" s="1" t="s">
        <v>23</v>
      </c>
      <c r="J2867" s="14" t="s">
        <v>4031</v>
      </c>
      <c r="K2867" t="str">
        <f t="shared" si="135"/>
        <v>Renovatie SWW</v>
      </c>
      <c r="M2867" t="str">
        <f t="shared" si="136"/>
        <v>INTEGRO campus Cecilia</v>
      </c>
      <c r="N2867" s="22">
        <f t="shared" si="137"/>
        <v>8</v>
      </c>
    </row>
    <row r="2868" spans="1:14" x14ac:dyDescent="0.3">
      <c r="A2868" s="1">
        <v>6548978118</v>
      </c>
      <c r="B2868" s="62">
        <v>8</v>
      </c>
      <c r="C2868" s="33">
        <v>654847196</v>
      </c>
      <c r="D2868" s="14" t="s">
        <v>163</v>
      </c>
      <c r="E2868" s="22" t="s">
        <v>4009</v>
      </c>
      <c r="F2868" s="1" t="s">
        <v>164</v>
      </c>
      <c r="G2868" s="1" t="s">
        <v>88</v>
      </c>
      <c r="H2868" s="20">
        <v>3600</v>
      </c>
      <c r="I2868" s="1" t="s">
        <v>57</v>
      </c>
      <c r="J2868" s="14" t="s">
        <v>4032</v>
      </c>
      <c r="K2868" t="str">
        <f t="shared" si="135"/>
        <v>Vervangen pompen</v>
      </c>
      <c r="M2868" t="str">
        <f t="shared" si="136"/>
        <v>INTEGRO campus Cecilia</v>
      </c>
      <c r="N2868" s="22">
        <f t="shared" si="137"/>
        <v>8</v>
      </c>
    </row>
    <row r="2869" spans="1:14" x14ac:dyDescent="0.3">
      <c r="A2869" s="1">
        <v>6548978118</v>
      </c>
      <c r="B2869" s="62">
        <v>8</v>
      </c>
      <c r="C2869" s="33">
        <v>654847196</v>
      </c>
      <c r="D2869" s="14" t="s">
        <v>163</v>
      </c>
      <c r="E2869" s="22" t="s">
        <v>4009</v>
      </c>
      <c r="F2869" s="1" t="s">
        <v>164</v>
      </c>
      <c r="G2869" s="1" t="s">
        <v>42</v>
      </c>
      <c r="H2869" s="20">
        <v>2700</v>
      </c>
      <c r="I2869" s="1" t="s">
        <v>23</v>
      </c>
      <c r="J2869" s="14" t="s">
        <v>4033</v>
      </c>
      <c r="K2869" t="str">
        <f t="shared" si="135"/>
        <v>Isoleren pompen/kranen/hydraulica</v>
      </c>
      <c r="M2869" t="str">
        <f t="shared" si="136"/>
        <v>INTEGRO campus Cecilia</v>
      </c>
      <c r="N2869" s="22">
        <f t="shared" si="137"/>
        <v>8</v>
      </c>
    </row>
    <row r="2870" spans="1:14" x14ac:dyDescent="0.3">
      <c r="A2870" s="1">
        <v>6548978118</v>
      </c>
      <c r="B2870" s="62" t="s">
        <v>357</v>
      </c>
      <c r="C2870" s="33">
        <v>654847196</v>
      </c>
      <c r="D2870" s="14" t="s">
        <v>4017</v>
      </c>
      <c r="E2870" s="22" t="s">
        <v>4009</v>
      </c>
      <c r="F2870" s="1" t="s">
        <v>4018</v>
      </c>
      <c r="G2870" s="1" t="s">
        <v>210</v>
      </c>
      <c r="H2870" s="20">
        <v>102000</v>
      </c>
      <c r="I2870" s="1" t="s">
        <v>23</v>
      </c>
      <c r="J2870" s="14" t="s">
        <v>4024</v>
      </c>
      <c r="K2870" t="str">
        <f t="shared" si="135"/>
        <v>Stookplaatsrenovatie</v>
      </c>
      <c r="M2870" t="str">
        <f t="shared" si="136"/>
        <v>INTEGRO campus Het PArk</v>
      </c>
      <c r="N2870" s="22" t="str">
        <f t="shared" si="137"/>
        <v>6a</v>
      </c>
    </row>
    <row r="2871" spans="1:14" x14ac:dyDescent="0.3">
      <c r="A2871" s="1">
        <v>6548978118</v>
      </c>
      <c r="B2871" s="62" t="s">
        <v>357</v>
      </c>
      <c r="C2871" s="33">
        <v>654847196</v>
      </c>
      <c r="D2871" s="14" t="s">
        <v>4025</v>
      </c>
      <c r="E2871" s="22" t="s">
        <v>4009</v>
      </c>
      <c r="F2871" s="1" t="s">
        <v>4026</v>
      </c>
      <c r="G2871" s="1" t="s">
        <v>210</v>
      </c>
      <c r="H2871" s="20">
        <v>78000</v>
      </c>
      <c r="I2871" s="1" t="s">
        <v>23</v>
      </c>
      <c r="J2871" s="14" t="s">
        <v>4027</v>
      </c>
      <c r="K2871" t="str">
        <f t="shared" si="135"/>
        <v>Stookplaatsrenovatie</v>
      </c>
      <c r="M2871" t="str">
        <f t="shared" si="136"/>
        <v>INTEGRO campus Olijfboom</v>
      </c>
      <c r="N2871" s="22" t="str">
        <f t="shared" si="137"/>
        <v>6a</v>
      </c>
    </row>
    <row r="2872" spans="1:14" x14ac:dyDescent="0.3">
      <c r="A2872" s="1">
        <v>6548978118</v>
      </c>
      <c r="B2872" s="62" t="s">
        <v>324</v>
      </c>
      <c r="C2872" s="33">
        <v>654847196</v>
      </c>
      <c r="D2872" s="14" t="s">
        <v>4017</v>
      </c>
      <c r="E2872" s="22" t="s">
        <v>4009</v>
      </c>
      <c r="F2872" s="1" t="s">
        <v>4018</v>
      </c>
      <c r="G2872" s="1" t="s">
        <v>329</v>
      </c>
      <c r="H2872" s="20">
        <v>17919</v>
      </c>
      <c r="I2872" s="1" t="s">
        <v>23</v>
      </c>
      <c r="J2872" s="14" t="s">
        <v>4019</v>
      </c>
      <c r="K2872" t="str">
        <f t="shared" si="135"/>
        <v>Relighting/relamping</v>
      </c>
      <c r="M2872" t="str">
        <f t="shared" si="136"/>
        <v>INTEGRO campus Het PArk</v>
      </c>
      <c r="N2872" s="22" t="str">
        <f t="shared" si="137"/>
        <v>6c</v>
      </c>
    </row>
    <row r="2873" spans="1:14" x14ac:dyDescent="0.3">
      <c r="A2873" s="1">
        <v>6548978118</v>
      </c>
      <c r="B2873" s="62" t="s">
        <v>324</v>
      </c>
      <c r="C2873" s="33">
        <v>654847196</v>
      </c>
      <c r="D2873" s="14" t="s">
        <v>4020</v>
      </c>
      <c r="E2873" s="22" t="s">
        <v>4009</v>
      </c>
      <c r="F2873" s="1" t="s">
        <v>4021</v>
      </c>
      <c r="G2873" s="1" t="s">
        <v>329</v>
      </c>
      <c r="H2873" s="20">
        <v>5456</v>
      </c>
      <c r="I2873" s="1" t="s">
        <v>23</v>
      </c>
      <c r="J2873" s="14" t="s">
        <v>4022</v>
      </c>
      <c r="K2873" t="str">
        <f t="shared" si="135"/>
        <v>Relighting/relamping</v>
      </c>
      <c r="M2873" t="str">
        <f t="shared" si="136"/>
        <v>INTEGRO campus Home Elisabeth</v>
      </c>
      <c r="N2873" s="22" t="str">
        <f t="shared" si="137"/>
        <v>6c</v>
      </c>
    </row>
    <row r="2874" spans="1:14" x14ac:dyDescent="0.3">
      <c r="A2874" s="1">
        <v>6548978118</v>
      </c>
      <c r="B2874" s="62" t="s">
        <v>324</v>
      </c>
      <c r="C2874" s="33">
        <v>654847196</v>
      </c>
      <c r="D2874" s="14" t="s">
        <v>4008</v>
      </c>
      <c r="E2874" s="22" t="s">
        <v>4009</v>
      </c>
      <c r="F2874" s="1" t="s">
        <v>4010</v>
      </c>
      <c r="G2874" s="1" t="s">
        <v>329</v>
      </c>
      <c r="H2874" s="20">
        <v>72000</v>
      </c>
      <c r="I2874" s="1" t="s">
        <v>23</v>
      </c>
      <c r="J2874" s="14" t="s">
        <v>4011</v>
      </c>
      <c r="K2874" t="str">
        <f t="shared" si="135"/>
        <v>Relighting/relamping</v>
      </c>
      <c r="M2874" t="str">
        <f t="shared" si="136"/>
        <v>INTEGRO campus St. Jozef</v>
      </c>
      <c r="N2874" s="22" t="str">
        <f t="shared" si="137"/>
        <v>6c</v>
      </c>
    </row>
    <row r="2875" spans="1:14" x14ac:dyDescent="0.3">
      <c r="A2875" s="1">
        <v>6548978118</v>
      </c>
      <c r="B2875" s="62" t="s">
        <v>324</v>
      </c>
      <c r="C2875" s="33">
        <v>654847196</v>
      </c>
      <c r="D2875" s="14" t="s">
        <v>4008</v>
      </c>
      <c r="E2875" s="22" t="s">
        <v>4009</v>
      </c>
      <c r="F2875" s="1" t="s">
        <v>4010</v>
      </c>
      <c r="G2875" s="1" t="s">
        <v>210</v>
      </c>
      <c r="H2875" s="20">
        <v>36000</v>
      </c>
      <c r="I2875" s="1" t="s">
        <v>23</v>
      </c>
      <c r="J2875" s="14" t="s">
        <v>4012</v>
      </c>
      <c r="K2875" t="str">
        <f t="shared" ref="K2875:K2938" si="138">G2875</f>
        <v>Stookplaatsrenovatie</v>
      </c>
      <c r="M2875" t="str">
        <f t="shared" ref="M2875:M2938" si="139">F2875</f>
        <v>INTEGRO campus St. Jozef</v>
      </c>
      <c r="N2875" s="22" t="str">
        <f t="shared" ref="N2875:N2938" si="140">B2875</f>
        <v>6c</v>
      </c>
    </row>
    <row r="2876" spans="1:14" x14ac:dyDescent="0.3">
      <c r="A2876" s="1">
        <v>6548978118</v>
      </c>
      <c r="B2876" s="62" t="s">
        <v>324</v>
      </c>
      <c r="C2876" s="33">
        <v>654847196</v>
      </c>
      <c r="D2876" s="14" t="s">
        <v>4008</v>
      </c>
      <c r="E2876" s="22" t="s">
        <v>4009</v>
      </c>
      <c r="F2876" s="1" t="s">
        <v>4010</v>
      </c>
      <c r="G2876" s="1" t="s">
        <v>427</v>
      </c>
      <c r="H2876" s="20">
        <v>24000</v>
      </c>
      <c r="I2876" s="1" t="s">
        <v>23</v>
      </c>
      <c r="J2876" s="14" t="s">
        <v>4016</v>
      </c>
      <c r="K2876" t="str">
        <f t="shared" si="138"/>
        <v>Renovatie ventilatie</v>
      </c>
      <c r="M2876" t="str">
        <f t="shared" si="139"/>
        <v>INTEGRO campus St. Jozef</v>
      </c>
      <c r="N2876" s="22" t="str">
        <f t="shared" si="140"/>
        <v>6c</v>
      </c>
    </row>
    <row r="2877" spans="1:14" x14ac:dyDescent="0.3">
      <c r="A2877" s="1">
        <v>6548978118</v>
      </c>
      <c r="B2877" s="62" t="s">
        <v>324</v>
      </c>
      <c r="C2877" s="33">
        <v>654847196</v>
      </c>
      <c r="D2877" s="14" t="s">
        <v>4013</v>
      </c>
      <c r="E2877" s="22" t="s">
        <v>4009</v>
      </c>
      <c r="F2877" s="1" t="s">
        <v>4014</v>
      </c>
      <c r="G2877" s="1" t="s">
        <v>329</v>
      </c>
      <c r="H2877" s="20">
        <v>26094</v>
      </c>
      <c r="I2877" s="1" t="s">
        <v>23</v>
      </c>
      <c r="J2877" s="14" t="s">
        <v>4015</v>
      </c>
      <c r="K2877" t="str">
        <f t="shared" si="138"/>
        <v>Relighting/relamping</v>
      </c>
      <c r="M2877" t="str">
        <f t="shared" si="139"/>
        <v>INTEGRO campus Voorzienigheid</v>
      </c>
      <c r="N2877" s="22" t="str">
        <f t="shared" si="140"/>
        <v>6c</v>
      </c>
    </row>
    <row r="2878" spans="1:14" x14ac:dyDescent="0.3">
      <c r="A2878" s="1">
        <v>6548978118</v>
      </c>
      <c r="B2878" s="62" t="s">
        <v>324</v>
      </c>
      <c r="C2878" s="33">
        <v>654847196</v>
      </c>
      <c r="D2878" s="14" t="s">
        <v>4013</v>
      </c>
      <c r="E2878" s="22" t="s">
        <v>4009</v>
      </c>
      <c r="F2878" s="1" t="s">
        <v>4014</v>
      </c>
      <c r="G2878" s="1" t="s">
        <v>42</v>
      </c>
      <c r="H2878" s="20">
        <v>3651</v>
      </c>
      <c r="I2878" s="1" t="s">
        <v>23</v>
      </c>
      <c r="J2878" s="14" t="s">
        <v>4023</v>
      </c>
      <c r="K2878" t="str">
        <f t="shared" si="138"/>
        <v>Isoleren pompen/kranen/hydraulica</v>
      </c>
      <c r="M2878" t="str">
        <f t="shared" si="139"/>
        <v>INTEGRO campus Voorzienigheid</v>
      </c>
      <c r="N2878" s="22" t="str">
        <f t="shared" si="140"/>
        <v>6c</v>
      </c>
    </row>
    <row r="2879" spans="1:14" x14ac:dyDescent="0.3">
      <c r="A2879" s="1">
        <v>6548978118</v>
      </c>
      <c r="B2879" s="62" t="s">
        <v>20</v>
      </c>
      <c r="C2879" s="33">
        <v>654847196</v>
      </c>
      <c r="D2879" s="14" t="s">
        <v>5856</v>
      </c>
      <c r="E2879" s="22" t="s">
        <v>4009</v>
      </c>
      <c r="F2879" s="1" t="s">
        <v>164</v>
      </c>
      <c r="G2879" s="1" t="s">
        <v>5258</v>
      </c>
      <c r="H2879" s="20">
        <v>12000</v>
      </c>
      <c r="I2879" s="1" t="s">
        <v>23</v>
      </c>
      <c r="J2879" s="14" t="s">
        <v>5857</v>
      </c>
      <c r="K2879" t="str">
        <f t="shared" si="138"/>
        <v>Relighting</v>
      </c>
      <c r="M2879" t="str">
        <f t="shared" si="139"/>
        <v>INTEGRO campus Cecilia</v>
      </c>
      <c r="N2879" s="22" t="str">
        <f t="shared" si="140"/>
        <v>R1</v>
      </c>
    </row>
    <row r="2880" spans="1:14" x14ac:dyDescent="0.3">
      <c r="A2880" s="1">
        <v>6548978118</v>
      </c>
      <c r="B2880" s="62" t="s">
        <v>20</v>
      </c>
      <c r="C2880" s="33">
        <v>654847196</v>
      </c>
      <c r="D2880" s="14" t="s">
        <v>5851</v>
      </c>
      <c r="E2880" s="22" t="s">
        <v>4009</v>
      </c>
      <c r="F2880" s="1" t="s">
        <v>5852</v>
      </c>
      <c r="G2880" s="1" t="s">
        <v>474</v>
      </c>
      <c r="H2880" s="20">
        <v>7604</v>
      </c>
      <c r="I2880" s="1" t="s">
        <v>23</v>
      </c>
      <c r="J2880" s="14" t="s">
        <v>5853</v>
      </c>
      <c r="K2880" t="str">
        <f t="shared" si="138"/>
        <v>PV-panelen</v>
      </c>
      <c r="M2880" t="str">
        <f t="shared" si="139"/>
        <v>INTEGRO campus Immaculata</v>
      </c>
      <c r="N2880" s="22" t="str">
        <f t="shared" si="140"/>
        <v>R1</v>
      </c>
    </row>
    <row r="2881" spans="1:14" x14ac:dyDescent="0.3">
      <c r="A2881" s="1">
        <v>6548978118</v>
      </c>
      <c r="B2881" s="62" t="s">
        <v>20</v>
      </c>
      <c r="C2881" s="33">
        <v>654847196</v>
      </c>
      <c r="D2881" s="14" t="s">
        <v>5854</v>
      </c>
      <c r="E2881" s="22" t="s">
        <v>4009</v>
      </c>
      <c r="F2881" s="1" t="s">
        <v>4010</v>
      </c>
      <c r="G2881" s="1" t="s">
        <v>474</v>
      </c>
      <c r="H2881" s="20">
        <v>31603</v>
      </c>
      <c r="I2881" s="1" t="s">
        <v>23</v>
      </c>
      <c r="J2881" s="14" t="s">
        <v>5855</v>
      </c>
      <c r="K2881" t="str">
        <f t="shared" si="138"/>
        <v>PV-panelen</v>
      </c>
      <c r="M2881" t="str">
        <f t="shared" si="139"/>
        <v>INTEGRO campus St. Jozef</v>
      </c>
      <c r="N2881" s="22" t="str">
        <f t="shared" si="140"/>
        <v>R1</v>
      </c>
    </row>
    <row r="2882" spans="1:14" x14ac:dyDescent="0.3">
      <c r="A2882" s="1">
        <v>6548978118</v>
      </c>
      <c r="B2882" s="62" t="s">
        <v>20</v>
      </c>
      <c r="C2882" s="33">
        <v>654847196</v>
      </c>
      <c r="D2882" s="14" t="s">
        <v>5849</v>
      </c>
      <c r="E2882" s="22" t="s">
        <v>4009</v>
      </c>
      <c r="F2882" s="1" t="s">
        <v>4014</v>
      </c>
      <c r="G2882" s="1" t="s">
        <v>474</v>
      </c>
      <c r="H2882" s="20">
        <v>131759</v>
      </c>
      <c r="I2882" s="1" t="s">
        <v>23</v>
      </c>
      <c r="J2882" s="14" t="s">
        <v>5850</v>
      </c>
      <c r="K2882" t="str">
        <f t="shared" si="138"/>
        <v>PV-panelen</v>
      </c>
      <c r="M2882" t="str">
        <f t="shared" si="139"/>
        <v>INTEGRO campus Voorzienigheid</v>
      </c>
      <c r="N2882" s="22" t="str">
        <f t="shared" si="140"/>
        <v>R1</v>
      </c>
    </row>
    <row r="2883" spans="1:14" x14ac:dyDescent="0.3">
      <c r="A2883" s="1">
        <v>6646019040</v>
      </c>
      <c r="B2883" s="62">
        <v>4</v>
      </c>
      <c r="C2883" s="33">
        <v>663810590</v>
      </c>
      <c r="D2883" s="14" t="s">
        <v>4043</v>
      </c>
      <c r="E2883" s="22" t="s">
        <v>4037</v>
      </c>
      <c r="F2883" s="1" t="s">
        <v>4044</v>
      </c>
      <c r="G2883" s="1" t="s">
        <v>210</v>
      </c>
      <c r="H2883" s="20">
        <v>61500</v>
      </c>
      <c r="I2883" s="1" t="s">
        <v>23</v>
      </c>
      <c r="J2883" s="14" t="s">
        <v>4045</v>
      </c>
      <c r="K2883" t="str">
        <f t="shared" si="138"/>
        <v>Stookplaatsrenovatie</v>
      </c>
      <c r="M2883" t="str">
        <f t="shared" si="139"/>
        <v>GAW+LDC Ruelenspark</v>
      </c>
      <c r="N2883" s="22">
        <f t="shared" si="140"/>
        <v>4</v>
      </c>
    </row>
    <row r="2884" spans="1:14" x14ac:dyDescent="0.3">
      <c r="A2884" s="1">
        <v>6646019040</v>
      </c>
      <c r="B2884" s="62">
        <v>4</v>
      </c>
      <c r="C2884" s="33">
        <v>663810590</v>
      </c>
      <c r="D2884" s="14" t="s">
        <v>4043</v>
      </c>
      <c r="E2884" s="22" t="s">
        <v>4037</v>
      </c>
      <c r="F2884" s="1" t="s">
        <v>4044</v>
      </c>
      <c r="G2884" s="1" t="s">
        <v>427</v>
      </c>
      <c r="H2884" s="20">
        <v>28800</v>
      </c>
      <c r="I2884" s="1" t="s">
        <v>23</v>
      </c>
      <c r="J2884" s="14" t="s">
        <v>4046</v>
      </c>
      <c r="K2884" t="str">
        <f t="shared" si="138"/>
        <v>Renovatie ventilatie</v>
      </c>
      <c r="M2884" t="str">
        <f t="shared" si="139"/>
        <v>GAW+LDC Ruelenspark</v>
      </c>
      <c r="N2884" s="22">
        <f t="shared" si="140"/>
        <v>4</v>
      </c>
    </row>
    <row r="2885" spans="1:14" x14ac:dyDescent="0.3">
      <c r="A2885" s="1">
        <v>6646019040</v>
      </c>
      <c r="B2885" s="62">
        <v>4</v>
      </c>
      <c r="C2885" s="33">
        <v>663810590</v>
      </c>
      <c r="D2885" s="14" t="s">
        <v>4043</v>
      </c>
      <c r="E2885" s="22" t="s">
        <v>4037</v>
      </c>
      <c r="F2885" s="1" t="s">
        <v>4044</v>
      </c>
      <c r="G2885" s="1" t="s">
        <v>148</v>
      </c>
      <c r="H2885" s="20">
        <v>4978</v>
      </c>
      <c r="I2885" s="1" t="s">
        <v>23</v>
      </c>
      <c r="J2885" s="14" t="s">
        <v>4051</v>
      </c>
      <c r="K2885" t="str">
        <f t="shared" si="138"/>
        <v>Renovatie SWW</v>
      </c>
      <c r="M2885" t="str">
        <f t="shared" si="139"/>
        <v>GAW+LDC Ruelenspark</v>
      </c>
      <c r="N2885" s="22">
        <f t="shared" si="140"/>
        <v>4</v>
      </c>
    </row>
    <row r="2886" spans="1:14" x14ac:dyDescent="0.3">
      <c r="A2886" s="1">
        <v>6646019040</v>
      </c>
      <c r="B2886" s="62">
        <v>4</v>
      </c>
      <c r="C2886" s="33">
        <v>663810590</v>
      </c>
      <c r="D2886" s="14" t="s">
        <v>4048</v>
      </c>
      <c r="E2886" s="22" t="s">
        <v>4037</v>
      </c>
      <c r="F2886" s="1" t="s">
        <v>4049</v>
      </c>
      <c r="G2886" s="1" t="s">
        <v>427</v>
      </c>
      <c r="H2886" s="20">
        <v>10262</v>
      </c>
      <c r="I2886" s="1" t="s">
        <v>23</v>
      </c>
      <c r="J2886" s="14" t="s">
        <v>4050</v>
      </c>
      <c r="K2886" t="str">
        <f t="shared" si="138"/>
        <v>Renovatie ventilatie</v>
      </c>
      <c r="M2886" t="str">
        <f t="shared" si="139"/>
        <v>GAW+LDC Ter Putkapelle</v>
      </c>
      <c r="N2886" s="22">
        <f t="shared" si="140"/>
        <v>4</v>
      </c>
    </row>
    <row r="2887" spans="1:14" x14ac:dyDescent="0.3">
      <c r="A2887" s="1">
        <v>6646019040</v>
      </c>
      <c r="B2887" s="62">
        <v>4</v>
      </c>
      <c r="C2887" s="33">
        <v>663810590</v>
      </c>
      <c r="D2887" s="14" t="s">
        <v>4048</v>
      </c>
      <c r="E2887" s="22" t="s">
        <v>4037</v>
      </c>
      <c r="F2887" s="1" t="s">
        <v>4049</v>
      </c>
      <c r="G2887" s="1" t="s">
        <v>320</v>
      </c>
      <c r="H2887" s="20">
        <v>957</v>
      </c>
      <c r="I2887" s="1" t="s">
        <v>23</v>
      </c>
      <c r="J2887" s="14" t="s">
        <v>4053</v>
      </c>
      <c r="K2887" t="str">
        <f t="shared" si="138"/>
        <v>Regeltechn. ventilatie</v>
      </c>
      <c r="M2887" t="str">
        <f t="shared" si="139"/>
        <v>GAW+LDC Ter Putkapelle</v>
      </c>
      <c r="N2887" s="22">
        <f t="shared" si="140"/>
        <v>4</v>
      </c>
    </row>
    <row r="2888" spans="1:14" x14ac:dyDescent="0.3">
      <c r="A2888" s="1">
        <v>6646019040</v>
      </c>
      <c r="B2888" s="62">
        <v>4</v>
      </c>
      <c r="C2888" s="33">
        <v>663810590</v>
      </c>
      <c r="D2888" s="14" t="s">
        <v>4036</v>
      </c>
      <c r="E2888" s="22" t="s">
        <v>4037</v>
      </c>
      <c r="F2888" s="1" t="s">
        <v>4038</v>
      </c>
      <c r="G2888" s="1" t="s">
        <v>427</v>
      </c>
      <c r="H2888" s="20">
        <v>97650</v>
      </c>
      <c r="I2888" s="1" t="s">
        <v>23</v>
      </c>
      <c r="J2888" s="14" t="s">
        <v>4039</v>
      </c>
      <c r="K2888" t="str">
        <f t="shared" si="138"/>
        <v>Renovatie ventilatie</v>
      </c>
      <c r="M2888" t="str">
        <f t="shared" si="139"/>
        <v>GAW+LDC+WZC Ter Vlierbeke</v>
      </c>
      <c r="N2888" s="22">
        <f t="shared" si="140"/>
        <v>4</v>
      </c>
    </row>
    <row r="2889" spans="1:14" x14ac:dyDescent="0.3">
      <c r="A2889" s="1">
        <v>6646019040</v>
      </c>
      <c r="B2889" s="62">
        <v>4</v>
      </c>
      <c r="C2889" s="33">
        <v>663810590</v>
      </c>
      <c r="D2889" s="14" t="s">
        <v>4036</v>
      </c>
      <c r="E2889" s="22" t="s">
        <v>4037</v>
      </c>
      <c r="F2889" s="1" t="s">
        <v>4038</v>
      </c>
      <c r="G2889" s="1" t="s">
        <v>56</v>
      </c>
      <c r="H2889" s="20">
        <v>2778</v>
      </c>
      <c r="I2889" s="1" t="s">
        <v>23</v>
      </c>
      <c r="J2889" s="14" t="s">
        <v>4052</v>
      </c>
      <c r="K2889" t="str">
        <f t="shared" si="138"/>
        <v>Overige</v>
      </c>
      <c r="M2889" t="str">
        <f t="shared" si="139"/>
        <v>GAW+LDC+WZC Ter Vlierbeke</v>
      </c>
      <c r="N2889" s="22">
        <f t="shared" si="140"/>
        <v>4</v>
      </c>
    </row>
    <row r="2890" spans="1:14" x14ac:dyDescent="0.3">
      <c r="A2890" s="1">
        <v>6646019040</v>
      </c>
      <c r="B2890" s="62">
        <v>4</v>
      </c>
      <c r="C2890" s="33">
        <v>663810590</v>
      </c>
      <c r="D2890" s="14" t="s">
        <v>4040</v>
      </c>
      <c r="E2890" s="22" t="s">
        <v>4037</v>
      </c>
      <c r="F2890" s="1" t="s">
        <v>4041</v>
      </c>
      <c r="G2890" s="1" t="s">
        <v>427</v>
      </c>
      <c r="H2890" s="20">
        <v>88500</v>
      </c>
      <c r="I2890" s="1" t="s">
        <v>23</v>
      </c>
      <c r="J2890" s="14" t="s">
        <v>4042</v>
      </c>
      <c r="K2890" t="str">
        <f t="shared" si="138"/>
        <v>Renovatie ventilatie</v>
      </c>
      <c r="M2890" t="str">
        <f t="shared" si="139"/>
        <v>WZC Edouard Remy</v>
      </c>
      <c r="N2890" s="22">
        <f t="shared" si="140"/>
        <v>4</v>
      </c>
    </row>
    <row r="2891" spans="1:14" x14ac:dyDescent="0.3">
      <c r="A2891" s="1">
        <v>6646019040</v>
      </c>
      <c r="B2891" s="62">
        <v>4</v>
      </c>
      <c r="C2891" s="33">
        <v>663810590</v>
      </c>
      <c r="D2891" s="14" t="s">
        <v>4040</v>
      </c>
      <c r="E2891" s="22" t="s">
        <v>4037</v>
      </c>
      <c r="F2891" s="1" t="s">
        <v>4041</v>
      </c>
      <c r="G2891" s="1" t="s">
        <v>327</v>
      </c>
      <c r="H2891" s="20">
        <v>12000</v>
      </c>
      <c r="I2891" s="1" t="s">
        <v>23</v>
      </c>
      <c r="J2891" s="14" t="s">
        <v>4047</v>
      </c>
      <c r="K2891" t="str">
        <f t="shared" si="138"/>
        <v>Regeltechn. verwarming</v>
      </c>
      <c r="M2891" t="str">
        <f t="shared" si="139"/>
        <v>WZC Edouard Remy</v>
      </c>
      <c r="N2891" s="22">
        <f t="shared" si="140"/>
        <v>4</v>
      </c>
    </row>
    <row r="2892" spans="1:14" x14ac:dyDescent="0.3">
      <c r="A2892" s="1">
        <v>6674071840</v>
      </c>
      <c r="B2892" s="62">
        <v>2</v>
      </c>
      <c r="C2892" s="33">
        <v>666615870</v>
      </c>
      <c r="D2892" s="14" t="s">
        <v>4060</v>
      </c>
      <c r="E2892" s="22" t="s">
        <v>4055</v>
      </c>
      <c r="F2892" s="1" t="s">
        <v>4056</v>
      </c>
      <c r="G2892" s="1" t="s">
        <v>42</v>
      </c>
      <c r="H2892" s="45">
        <v>163</v>
      </c>
      <c r="I2892" s="1" t="s">
        <v>23</v>
      </c>
      <c r="J2892" s="14" t="s">
        <v>4061</v>
      </c>
      <c r="K2892" t="str">
        <f t="shared" si="138"/>
        <v>Isoleren pompen/kranen/hydraulica</v>
      </c>
      <c r="M2892" t="str">
        <f t="shared" si="139"/>
        <v>Ten Oudenvoorde</v>
      </c>
      <c r="N2892" s="22">
        <f t="shared" si="140"/>
        <v>2</v>
      </c>
    </row>
    <row r="2893" spans="1:14" x14ac:dyDescent="0.3">
      <c r="A2893" s="1">
        <v>6674071840</v>
      </c>
      <c r="B2893" s="62">
        <v>2</v>
      </c>
      <c r="C2893" s="33">
        <v>666615870</v>
      </c>
      <c r="D2893" s="14" t="s">
        <v>4060</v>
      </c>
      <c r="E2893" s="22" t="s">
        <v>4055</v>
      </c>
      <c r="F2893" s="1" t="s">
        <v>4056</v>
      </c>
      <c r="G2893" s="1" t="s">
        <v>42</v>
      </c>
      <c r="H2893" s="20">
        <v>8</v>
      </c>
      <c r="I2893" s="1" t="s">
        <v>23</v>
      </c>
      <c r="J2893" s="14" t="s">
        <v>4066</v>
      </c>
      <c r="K2893" t="str">
        <f t="shared" si="138"/>
        <v>Isoleren pompen/kranen/hydraulica</v>
      </c>
      <c r="M2893" t="str">
        <f t="shared" si="139"/>
        <v>Ten Oudenvoorde</v>
      </c>
      <c r="N2893" s="22">
        <f t="shared" si="140"/>
        <v>2</v>
      </c>
    </row>
    <row r="2894" spans="1:14" x14ac:dyDescent="0.3">
      <c r="A2894" s="1">
        <v>6674071840</v>
      </c>
      <c r="B2894" s="62">
        <v>2</v>
      </c>
      <c r="C2894" s="33">
        <v>666615870</v>
      </c>
      <c r="D2894" s="14" t="s">
        <v>4062</v>
      </c>
      <c r="E2894" s="22" t="s">
        <v>4055</v>
      </c>
      <c r="F2894" s="1" t="s">
        <v>4063</v>
      </c>
      <c r="G2894" s="1" t="s">
        <v>42</v>
      </c>
      <c r="H2894" s="45">
        <v>75</v>
      </c>
      <c r="I2894" s="1" t="s">
        <v>23</v>
      </c>
      <c r="J2894" s="14" t="s">
        <v>4064</v>
      </c>
      <c r="K2894" t="str">
        <f t="shared" si="138"/>
        <v>Isoleren pompen/kranen/hydraulica</v>
      </c>
      <c r="M2894" t="str">
        <f t="shared" si="139"/>
        <v>WZC Warmhof</v>
      </c>
      <c r="N2894" s="22">
        <f t="shared" si="140"/>
        <v>2</v>
      </c>
    </row>
    <row r="2895" spans="1:14" x14ac:dyDescent="0.3">
      <c r="A2895" s="1">
        <v>6674071840</v>
      </c>
      <c r="B2895" s="62">
        <v>2</v>
      </c>
      <c r="C2895" s="33">
        <v>666615870</v>
      </c>
      <c r="D2895" s="14" t="s">
        <v>4062</v>
      </c>
      <c r="E2895" s="22" t="s">
        <v>4055</v>
      </c>
      <c r="F2895" s="1" t="s">
        <v>4063</v>
      </c>
      <c r="G2895" s="1" t="s">
        <v>42</v>
      </c>
      <c r="H2895" s="45">
        <v>14</v>
      </c>
      <c r="I2895" s="1" t="s">
        <v>23</v>
      </c>
      <c r="J2895" s="14" t="s">
        <v>4065</v>
      </c>
      <c r="K2895" t="str">
        <f t="shared" si="138"/>
        <v>Isoleren pompen/kranen/hydraulica</v>
      </c>
      <c r="M2895" t="str">
        <f t="shared" si="139"/>
        <v>WZC Warmhof</v>
      </c>
      <c r="N2895" s="22">
        <f t="shared" si="140"/>
        <v>2</v>
      </c>
    </row>
    <row r="2896" spans="1:14" x14ac:dyDescent="0.3">
      <c r="A2896" s="1">
        <v>6674071840</v>
      </c>
      <c r="B2896" s="62">
        <v>7</v>
      </c>
      <c r="C2896" s="33">
        <v>666615870</v>
      </c>
      <c r="D2896" s="14" t="s">
        <v>4058</v>
      </c>
      <c r="E2896" s="22" t="s">
        <v>4055</v>
      </c>
      <c r="F2896" s="1" t="s">
        <v>4056</v>
      </c>
      <c r="G2896" s="1" t="s">
        <v>42</v>
      </c>
      <c r="H2896" s="45">
        <v>114</v>
      </c>
      <c r="I2896" s="1" t="s">
        <v>23</v>
      </c>
      <c r="J2896" s="14" t="s">
        <v>4059</v>
      </c>
      <c r="K2896" t="str">
        <f t="shared" si="138"/>
        <v>Isoleren pompen/kranen/hydraulica</v>
      </c>
      <c r="M2896" t="str">
        <f t="shared" si="139"/>
        <v>Ten Oudenvoorde</v>
      </c>
      <c r="N2896" s="22">
        <f t="shared" si="140"/>
        <v>7</v>
      </c>
    </row>
    <row r="2897" spans="1:14" x14ac:dyDescent="0.3">
      <c r="A2897" s="1">
        <v>6674071840</v>
      </c>
      <c r="B2897" s="62" t="s">
        <v>357</v>
      </c>
      <c r="C2897" s="33">
        <v>666615870</v>
      </c>
      <c r="D2897" s="14" t="s">
        <v>4054</v>
      </c>
      <c r="E2897" s="22" t="s">
        <v>4055</v>
      </c>
      <c r="F2897" s="1" t="s">
        <v>4056</v>
      </c>
      <c r="G2897" s="1" t="s">
        <v>320</v>
      </c>
      <c r="H2897" s="20">
        <v>2362</v>
      </c>
      <c r="I2897" s="1" t="s">
        <v>23</v>
      </c>
      <c r="J2897" s="14" t="s">
        <v>4057</v>
      </c>
      <c r="K2897" t="str">
        <f t="shared" si="138"/>
        <v>Regeltechn. ventilatie</v>
      </c>
      <c r="M2897" t="str">
        <f t="shared" si="139"/>
        <v>Ten Oudenvoorde</v>
      </c>
      <c r="N2897" s="22" t="str">
        <f t="shared" si="140"/>
        <v>6a</v>
      </c>
    </row>
    <row r="2898" spans="1:14" x14ac:dyDescent="0.3">
      <c r="A2898" s="1">
        <v>6765135794</v>
      </c>
      <c r="B2898" s="62">
        <v>4</v>
      </c>
      <c r="C2898" s="33">
        <v>675709918</v>
      </c>
      <c r="D2898" s="14" t="s">
        <v>4070</v>
      </c>
      <c r="E2898" s="22" t="s">
        <v>6326</v>
      </c>
      <c r="F2898" s="1" t="s">
        <v>4071</v>
      </c>
      <c r="G2898" s="1" t="s">
        <v>210</v>
      </c>
      <c r="H2898" s="20">
        <v>2525</v>
      </c>
      <c r="I2898" s="1" t="s">
        <v>23</v>
      </c>
      <c r="J2898" s="14" t="s">
        <v>4072</v>
      </c>
      <c r="K2898" t="str">
        <f t="shared" si="138"/>
        <v>Stookplaatsrenovatie</v>
      </c>
      <c r="M2898" t="str">
        <f t="shared" si="139"/>
        <v>Fiola locatie Assenede</v>
      </c>
      <c r="N2898" s="22">
        <f t="shared" si="140"/>
        <v>4</v>
      </c>
    </row>
    <row r="2899" spans="1:14" x14ac:dyDescent="0.3">
      <c r="A2899" s="1">
        <v>6765135794</v>
      </c>
      <c r="B2899" s="62">
        <v>4</v>
      </c>
      <c r="C2899" s="33">
        <v>675709918</v>
      </c>
      <c r="D2899" s="14" t="s">
        <v>4067</v>
      </c>
      <c r="E2899" s="22" t="s">
        <v>6326</v>
      </c>
      <c r="F2899" s="1" t="s">
        <v>4068</v>
      </c>
      <c r="G2899" s="1" t="s">
        <v>210</v>
      </c>
      <c r="H2899" s="20">
        <v>2764</v>
      </c>
      <c r="I2899" s="1" t="s">
        <v>23</v>
      </c>
      <c r="J2899" s="14" t="s">
        <v>4069</v>
      </c>
      <c r="K2899" t="str">
        <f t="shared" si="138"/>
        <v>Stookplaatsrenovatie</v>
      </c>
      <c r="M2899" t="str">
        <f t="shared" si="139"/>
        <v>Fiola locatie Merelbeke</v>
      </c>
      <c r="N2899" s="22">
        <f t="shared" si="140"/>
        <v>4</v>
      </c>
    </row>
    <row r="2900" spans="1:14" x14ac:dyDescent="0.3">
      <c r="A2900" s="1">
        <v>6765135794</v>
      </c>
      <c r="B2900" s="62">
        <v>4</v>
      </c>
      <c r="C2900" s="33">
        <v>675709918</v>
      </c>
      <c r="D2900" s="14" t="s">
        <v>4073</v>
      </c>
      <c r="E2900" s="22" t="s">
        <v>6326</v>
      </c>
      <c r="F2900" s="1" t="s">
        <v>4074</v>
      </c>
      <c r="G2900" s="1" t="s">
        <v>56</v>
      </c>
      <c r="H2900" s="20">
        <v>720</v>
      </c>
      <c r="I2900" s="1" t="s">
        <v>23</v>
      </c>
      <c r="J2900" s="14" t="s">
        <v>4075</v>
      </c>
      <c r="K2900" t="str">
        <f t="shared" si="138"/>
        <v>Overige</v>
      </c>
      <c r="M2900" t="str">
        <f t="shared" si="139"/>
        <v>Fiola locatie Wetteren</v>
      </c>
      <c r="N2900" s="22">
        <f t="shared" si="140"/>
        <v>4</v>
      </c>
    </row>
    <row r="2901" spans="1:14" x14ac:dyDescent="0.3">
      <c r="A2901" s="1">
        <v>6836604705</v>
      </c>
      <c r="B2901" s="62">
        <v>3</v>
      </c>
      <c r="C2901" s="33">
        <v>682844465</v>
      </c>
      <c r="D2901" s="14" t="s">
        <v>4135</v>
      </c>
      <c r="E2901" s="22" t="s">
        <v>6327</v>
      </c>
      <c r="F2901" s="1" t="s">
        <v>4128</v>
      </c>
      <c r="G2901" s="1" t="s">
        <v>195</v>
      </c>
      <c r="H2901" s="45">
        <v>39123</v>
      </c>
      <c r="I2901" s="1" t="s">
        <v>23</v>
      </c>
      <c r="J2901" s="14" t="s">
        <v>4136</v>
      </c>
      <c r="K2901" t="str">
        <f t="shared" si="138"/>
        <v>Dakisolatie</v>
      </c>
      <c r="M2901" t="str">
        <f t="shared" si="139"/>
        <v>DC Balsemboom</v>
      </c>
      <c r="N2901" s="22">
        <f t="shared" si="140"/>
        <v>3</v>
      </c>
    </row>
    <row r="2902" spans="1:14" x14ac:dyDescent="0.3">
      <c r="A2902" s="1">
        <v>6836604705</v>
      </c>
      <c r="B2902" s="62">
        <v>3</v>
      </c>
      <c r="C2902" s="33">
        <v>682844465</v>
      </c>
      <c r="D2902" s="14" t="s">
        <v>4139</v>
      </c>
      <c r="E2902" s="22" t="s">
        <v>6327</v>
      </c>
      <c r="F2902" s="1" t="s">
        <v>4140</v>
      </c>
      <c r="G2902" s="1" t="s">
        <v>446</v>
      </c>
      <c r="H2902" s="20">
        <v>2410</v>
      </c>
      <c r="I2902" s="1" t="s">
        <v>23</v>
      </c>
      <c r="J2902" s="14" t="s">
        <v>4141</v>
      </c>
      <c r="K2902" t="str">
        <f t="shared" si="138"/>
        <v>Regeltechn. koeling</v>
      </c>
      <c r="M2902" t="str">
        <f t="shared" si="139"/>
        <v>WZC Hallenhuis</v>
      </c>
      <c r="N2902" s="22">
        <f t="shared" si="140"/>
        <v>3</v>
      </c>
    </row>
    <row r="2903" spans="1:14" x14ac:dyDescent="0.3">
      <c r="A2903" s="1">
        <v>6836604705</v>
      </c>
      <c r="B2903" s="62">
        <v>3</v>
      </c>
      <c r="C2903" s="33">
        <v>682844465</v>
      </c>
      <c r="D2903" s="14" t="s">
        <v>4137</v>
      </c>
      <c r="E2903" s="22" t="s">
        <v>6327</v>
      </c>
      <c r="F2903" s="1" t="s">
        <v>4120</v>
      </c>
      <c r="G2903" s="1" t="s">
        <v>327</v>
      </c>
      <c r="H2903" s="45">
        <v>8206</v>
      </c>
      <c r="I2903" s="1" t="s">
        <v>23</v>
      </c>
      <c r="J2903" s="14" t="s">
        <v>4138</v>
      </c>
      <c r="K2903" t="str">
        <f t="shared" si="138"/>
        <v>Regeltechn. verwarming</v>
      </c>
      <c r="M2903" t="str">
        <f t="shared" si="139"/>
        <v>WZC Vliedberg</v>
      </c>
      <c r="N2903" s="22">
        <f t="shared" si="140"/>
        <v>3</v>
      </c>
    </row>
    <row r="2904" spans="1:14" x14ac:dyDescent="0.3">
      <c r="A2904" s="1">
        <v>6836604705</v>
      </c>
      <c r="B2904" s="62">
        <v>5</v>
      </c>
      <c r="C2904" s="33">
        <v>682844465</v>
      </c>
      <c r="D2904" s="14" t="s">
        <v>4127</v>
      </c>
      <c r="E2904" s="22" t="s">
        <v>6327</v>
      </c>
      <c r="F2904" s="1" t="s">
        <v>4128</v>
      </c>
      <c r="G2904" s="1" t="s">
        <v>329</v>
      </c>
      <c r="H2904" s="20">
        <v>14475</v>
      </c>
      <c r="I2904" s="1" t="s">
        <v>23</v>
      </c>
      <c r="J2904" s="14" t="s">
        <v>4129</v>
      </c>
      <c r="K2904" t="str">
        <f t="shared" si="138"/>
        <v>Relighting/relamping</v>
      </c>
      <c r="M2904" t="str">
        <f t="shared" si="139"/>
        <v>DC Balsemboom</v>
      </c>
      <c r="N2904" s="22">
        <f t="shared" si="140"/>
        <v>5</v>
      </c>
    </row>
    <row r="2905" spans="1:14" x14ac:dyDescent="0.3">
      <c r="A2905" s="1">
        <v>6836604705</v>
      </c>
      <c r="B2905" s="66">
        <v>5</v>
      </c>
      <c r="C2905" s="33">
        <v>682844465</v>
      </c>
      <c r="D2905" s="26" t="s">
        <v>4122</v>
      </c>
      <c r="E2905" s="22" t="s">
        <v>6327</v>
      </c>
      <c r="F2905" s="38" t="s">
        <v>4089</v>
      </c>
      <c r="G2905" s="38" t="s">
        <v>201</v>
      </c>
      <c r="H2905" s="27">
        <v>19551.600000000002</v>
      </c>
      <c r="I2905" s="1" t="s">
        <v>23</v>
      </c>
      <c r="J2905" s="26" t="s">
        <v>4123</v>
      </c>
      <c r="K2905" t="str">
        <f t="shared" si="138"/>
        <v>Schrijnwerkrenovatie</v>
      </c>
      <c r="M2905" t="str">
        <f t="shared" si="139"/>
        <v>DC Levensvreugde</v>
      </c>
      <c r="N2905" s="22">
        <f t="shared" si="140"/>
        <v>5</v>
      </c>
    </row>
    <row r="2906" spans="1:14" x14ac:dyDescent="0.3">
      <c r="A2906" s="1">
        <v>6836604705</v>
      </c>
      <c r="B2906" s="62">
        <v>5</v>
      </c>
      <c r="C2906" s="33">
        <v>682844465</v>
      </c>
      <c r="D2906" s="14" t="s">
        <v>4124</v>
      </c>
      <c r="E2906" s="22" t="s">
        <v>6327</v>
      </c>
      <c r="F2906" s="1" t="s">
        <v>4125</v>
      </c>
      <c r="G2906" s="1" t="s">
        <v>210</v>
      </c>
      <c r="H2906" s="20">
        <v>19245.599999999999</v>
      </c>
      <c r="I2906" s="1" t="s">
        <v>23</v>
      </c>
      <c r="J2906" s="14" t="s">
        <v>4126</v>
      </c>
      <c r="K2906" t="str">
        <f t="shared" si="138"/>
        <v>Stookplaatsrenovatie</v>
      </c>
      <c r="M2906" t="str">
        <f t="shared" si="139"/>
        <v>DC Werftje</v>
      </c>
      <c r="N2906" s="22">
        <f t="shared" si="140"/>
        <v>5</v>
      </c>
    </row>
    <row r="2907" spans="1:14" x14ac:dyDescent="0.3">
      <c r="A2907" s="1">
        <v>6836604705</v>
      </c>
      <c r="B2907" s="62">
        <v>5</v>
      </c>
      <c r="C2907" s="33">
        <v>682844465</v>
      </c>
      <c r="D2907" s="14" t="s">
        <v>4130</v>
      </c>
      <c r="E2907" s="22" t="s">
        <v>6327</v>
      </c>
      <c r="F2907" s="1" t="s">
        <v>4131</v>
      </c>
      <c r="G2907" s="1" t="s">
        <v>329</v>
      </c>
      <c r="H2907" s="20">
        <v>6673</v>
      </c>
      <c r="I2907" s="1" t="s">
        <v>23</v>
      </c>
      <c r="J2907" s="14" t="s">
        <v>4132</v>
      </c>
      <c r="K2907" t="str">
        <f t="shared" si="138"/>
        <v>Relighting/relamping</v>
      </c>
      <c r="M2907" t="str">
        <f t="shared" si="139"/>
        <v>WZC Van Zuylen</v>
      </c>
      <c r="N2907" s="22">
        <f t="shared" si="140"/>
        <v>5</v>
      </c>
    </row>
    <row r="2908" spans="1:14" x14ac:dyDescent="0.3">
      <c r="A2908" s="1">
        <v>6836604705</v>
      </c>
      <c r="B2908" s="62">
        <v>5</v>
      </c>
      <c r="C2908" s="33">
        <v>682844465</v>
      </c>
      <c r="D2908" s="14" t="s">
        <v>4130</v>
      </c>
      <c r="E2908" s="22" t="s">
        <v>6327</v>
      </c>
      <c r="F2908" s="1" t="s">
        <v>4131</v>
      </c>
      <c r="G2908" s="1" t="s">
        <v>329</v>
      </c>
      <c r="H2908" s="20">
        <v>2806</v>
      </c>
      <c r="I2908" s="1" t="s">
        <v>23</v>
      </c>
      <c r="J2908" s="14" t="s">
        <v>4133</v>
      </c>
      <c r="K2908" t="str">
        <f t="shared" si="138"/>
        <v>Relighting/relamping</v>
      </c>
      <c r="M2908" t="str">
        <f t="shared" si="139"/>
        <v>WZC Van Zuylen</v>
      </c>
      <c r="N2908" s="22">
        <f t="shared" si="140"/>
        <v>5</v>
      </c>
    </row>
    <row r="2909" spans="1:14" x14ac:dyDescent="0.3">
      <c r="A2909" s="1">
        <v>6836604705</v>
      </c>
      <c r="B2909" s="62">
        <v>5</v>
      </c>
      <c r="C2909" s="33">
        <v>682844465</v>
      </c>
      <c r="D2909" s="14" t="s">
        <v>4130</v>
      </c>
      <c r="E2909" s="22" t="s">
        <v>6327</v>
      </c>
      <c r="F2909" s="1" t="s">
        <v>4131</v>
      </c>
      <c r="G2909" s="1" t="s">
        <v>329</v>
      </c>
      <c r="H2909" s="45">
        <v>869</v>
      </c>
      <c r="I2909" s="1" t="s">
        <v>23</v>
      </c>
      <c r="J2909" s="14" t="s">
        <v>4134</v>
      </c>
      <c r="K2909" t="str">
        <f t="shared" si="138"/>
        <v>Relighting/relamping</v>
      </c>
      <c r="M2909" t="str">
        <f t="shared" si="139"/>
        <v>WZC Van Zuylen</v>
      </c>
      <c r="N2909" s="22">
        <f t="shared" si="140"/>
        <v>5</v>
      </c>
    </row>
    <row r="2910" spans="1:14" x14ac:dyDescent="0.3">
      <c r="A2910" s="1">
        <v>6836604705</v>
      </c>
      <c r="B2910" s="62">
        <v>5</v>
      </c>
      <c r="C2910" s="33">
        <v>682844465</v>
      </c>
      <c r="D2910" s="14" t="s">
        <v>4119</v>
      </c>
      <c r="E2910" s="22" t="s">
        <v>6327</v>
      </c>
      <c r="F2910" s="1" t="s">
        <v>4120</v>
      </c>
      <c r="G2910" s="1" t="s">
        <v>329</v>
      </c>
      <c r="H2910" s="20">
        <v>40917</v>
      </c>
      <c r="I2910" s="1" t="s">
        <v>23</v>
      </c>
      <c r="J2910" s="14" t="s">
        <v>4121</v>
      </c>
      <c r="K2910" t="str">
        <f t="shared" si="138"/>
        <v>Relighting/relamping</v>
      </c>
      <c r="M2910" t="str">
        <f t="shared" si="139"/>
        <v>WZC Vliedberg</v>
      </c>
      <c r="N2910" s="22">
        <f t="shared" si="140"/>
        <v>5</v>
      </c>
    </row>
    <row r="2911" spans="1:14" x14ac:dyDescent="0.3">
      <c r="A2911" s="1">
        <v>6836604705</v>
      </c>
      <c r="B2911" s="62">
        <v>7</v>
      </c>
      <c r="C2911" s="33">
        <v>682844465</v>
      </c>
      <c r="D2911" s="14" t="s">
        <v>4082</v>
      </c>
      <c r="E2911" s="22" t="s">
        <v>6327</v>
      </c>
      <c r="F2911" s="1" t="s">
        <v>4083</v>
      </c>
      <c r="G2911" s="1" t="s">
        <v>376</v>
      </c>
      <c r="H2911" s="20">
        <v>36000</v>
      </c>
      <c r="I2911" s="1" t="s">
        <v>23</v>
      </c>
      <c r="J2911" s="14" t="s">
        <v>4084</v>
      </c>
      <c r="K2911" t="str">
        <f t="shared" si="138"/>
        <v>Overige opwekking</v>
      </c>
      <c r="M2911" t="str">
        <f t="shared" si="139"/>
        <v>Atelier</v>
      </c>
      <c r="N2911" s="22">
        <f t="shared" si="140"/>
        <v>7</v>
      </c>
    </row>
    <row r="2912" spans="1:14" x14ac:dyDescent="0.3">
      <c r="A2912" s="1">
        <v>6836604705</v>
      </c>
      <c r="B2912" s="62">
        <v>7</v>
      </c>
      <c r="C2912" s="33">
        <v>682844465</v>
      </c>
      <c r="D2912" s="14" t="s">
        <v>4079</v>
      </c>
      <c r="E2912" s="22" t="s">
        <v>6327</v>
      </c>
      <c r="F2912" s="1" t="s">
        <v>4080</v>
      </c>
      <c r="G2912" s="1" t="s">
        <v>201</v>
      </c>
      <c r="H2912" s="20">
        <v>81000</v>
      </c>
      <c r="I2912" s="1" t="s">
        <v>57</v>
      </c>
      <c r="J2912" s="14" t="s">
        <v>4081</v>
      </c>
      <c r="K2912" t="str">
        <f t="shared" si="138"/>
        <v>Schrijnwerkrenovatie</v>
      </c>
      <c r="M2912" t="str">
        <f t="shared" si="139"/>
        <v>DC + SF Meulewech</v>
      </c>
      <c r="N2912" s="22">
        <f t="shared" si="140"/>
        <v>7</v>
      </c>
    </row>
    <row r="2913" spans="1:14" x14ac:dyDescent="0.3">
      <c r="A2913" s="1">
        <v>6836604705</v>
      </c>
      <c r="B2913" s="62">
        <v>7</v>
      </c>
      <c r="C2913" s="33">
        <v>682844465</v>
      </c>
      <c r="D2913" s="14" t="s">
        <v>4088</v>
      </c>
      <c r="E2913" s="22" t="s">
        <v>6327</v>
      </c>
      <c r="F2913" s="1" t="s">
        <v>4089</v>
      </c>
      <c r="G2913" s="1" t="s">
        <v>195</v>
      </c>
      <c r="H2913" s="20">
        <v>31877.999999999996</v>
      </c>
      <c r="I2913" s="1" t="s">
        <v>23</v>
      </c>
      <c r="J2913" s="14" t="s">
        <v>4090</v>
      </c>
      <c r="K2913" t="str">
        <f t="shared" si="138"/>
        <v>Dakisolatie</v>
      </c>
      <c r="M2913" t="str">
        <f t="shared" si="139"/>
        <v>DC Levensvreugde</v>
      </c>
      <c r="N2913" s="22">
        <f t="shared" si="140"/>
        <v>7</v>
      </c>
    </row>
    <row r="2914" spans="1:14" x14ac:dyDescent="0.3">
      <c r="A2914" s="1">
        <v>6836604705</v>
      </c>
      <c r="B2914" s="62">
        <v>7</v>
      </c>
      <c r="C2914" s="33">
        <v>682844465</v>
      </c>
      <c r="D2914" s="14" t="s">
        <v>4100</v>
      </c>
      <c r="E2914" s="22" t="s">
        <v>6327</v>
      </c>
      <c r="F2914" s="1" t="s">
        <v>4101</v>
      </c>
      <c r="G2914" s="1" t="s">
        <v>201</v>
      </c>
      <c r="H2914" s="20">
        <v>15000</v>
      </c>
      <c r="I2914" s="1" t="s">
        <v>23</v>
      </c>
      <c r="J2914" s="14" t="s">
        <v>4102</v>
      </c>
      <c r="K2914" t="str">
        <f t="shared" si="138"/>
        <v>Schrijnwerkrenovatie</v>
      </c>
      <c r="M2914" t="str">
        <f t="shared" si="139"/>
        <v>Hoogstraat 9</v>
      </c>
      <c r="N2914" s="22">
        <f t="shared" si="140"/>
        <v>7</v>
      </c>
    </row>
    <row r="2915" spans="1:14" x14ac:dyDescent="0.3">
      <c r="A2915" s="1">
        <v>6836604705</v>
      </c>
      <c r="B2915" s="62">
        <v>7</v>
      </c>
      <c r="C2915" s="33">
        <v>682844465</v>
      </c>
      <c r="D2915" s="14" t="s">
        <v>4100</v>
      </c>
      <c r="E2915" s="22" t="s">
        <v>6327</v>
      </c>
      <c r="F2915" s="1" t="s">
        <v>4101</v>
      </c>
      <c r="G2915" s="1" t="s">
        <v>195</v>
      </c>
      <c r="H2915" s="20">
        <v>14400</v>
      </c>
      <c r="I2915" s="1" t="s">
        <v>23</v>
      </c>
      <c r="J2915" s="14" t="s">
        <v>4103</v>
      </c>
      <c r="K2915" t="str">
        <f t="shared" si="138"/>
        <v>Dakisolatie</v>
      </c>
      <c r="M2915" t="str">
        <f t="shared" si="139"/>
        <v>Hoogstraat 9</v>
      </c>
      <c r="N2915" s="22">
        <f t="shared" si="140"/>
        <v>7</v>
      </c>
    </row>
    <row r="2916" spans="1:14" x14ac:dyDescent="0.3">
      <c r="A2916" s="1">
        <v>6836604705</v>
      </c>
      <c r="B2916" s="62">
        <v>7</v>
      </c>
      <c r="C2916" s="33">
        <v>682844465</v>
      </c>
      <c r="D2916" s="14" t="s">
        <v>4094</v>
      </c>
      <c r="E2916" s="22" t="s">
        <v>6327</v>
      </c>
      <c r="F2916" s="1" t="s">
        <v>4095</v>
      </c>
      <c r="G2916" s="1" t="s">
        <v>201</v>
      </c>
      <c r="H2916" s="20">
        <v>25500</v>
      </c>
      <c r="I2916" s="1" t="s">
        <v>57</v>
      </c>
      <c r="J2916" s="14" t="s">
        <v>4096</v>
      </c>
      <c r="K2916" t="str">
        <f t="shared" si="138"/>
        <v>Schrijnwerkrenovatie</v>
      </c>
      <c r="M2916" t="str">
        <f t="shared" si="139"/>
        <v>Kantoren</v>
      </c>
      <c r="N2916" s="22">
        <f t="shared" si="140"/>
        <v>7</v>
      </c>
    </row>
    <row r="2917" spans="1:14" x14ac:dyDescent="0.3">
      <c r="A2917" s="1">
        <v>6836604705</v>
      </c>
      <c r="B2917" s="62">
        <v>7</v>
      </c>
      <c r="C2917" s="33">
        <v>682844465</v>
      </c>
      <c r="D2917" s="14" t="s">
        <v>4094</v>
      </c>
      <c r="E2917" s="22" t="s">
        <v>6327</v>
      </c>
      <c r="F2917" s="1" t="s">
        <v>4095</v>
      </c>
      <c r="G2917" s="1" t="s">
        <v>62</v>
      </c>
      <c r="H2917" s="20">
        <v>13500</v>
      </c>
      <c r="I2917" s="1" t="s">
        <v>57</v>
      </c>
      <c r="J2917" s="14" t="s">
        <v>4104</v>
      </c>
      <c r="K2917" t="str">
        <f t="shared" si="138"/>
        <v>Muurisolatie</v>
      </c>
      <c r="M2917" t="str">
        <f t="shared" si="139"/>
        <v>Kantoren</v>
      </c>
      <c r="N2917" s="22">
        <f t="shared" si="140"/>
        <v>7</v>
      </c>
    </row>
    <row r="2918" spans="1:14" x14ac:dyDescent="0.3">
      <c r="A2918" s="1">
        <v>6836604705</v>
      </c>
      <c r="B2918" s="62">
        <v>7</v>
      </c>
      <c r="C2918" s="33">
        <v>682844465</v>
      </c>
      <c r="D2918" s="14" t="s">
        <v>4094</v>
      </c>
      <c r="E2918" s="22" t="s">
        <v>6327</v>
      </c>
      <c r="F2918" s="1" t="s">
        <v>4095</v>
      </c>
      <c r="G2918" s="1" t="s">
        <v>195</v>
      </c>
      <c r="H2918" s="20">
        <v>5850</v>
      </c>
      <c r="I2918" s="1" t="s">
        <v>57</v>
      </c>
      <c r="J2918" s="14" t="s">
        <v>4111</v>
      </c>
      <c r="K2918" t="str">
        <f t="shared" si="138"/>
        <v>Dakisolatie</v>
      </c>
      <c r="M2918" t="str">
        <f t="shared" si="139"/>
        <v>Kantoren</v>
      </c>
      <c r="N2918" s="22">
        <f t="shared" si="140"/>
        <v>7</v>
      </c>
    </row>
    <row r="2919" spans="1:14" x14ac:dyDescent="0.3">
      <c r="A2919" s="1">
        <v>6836604705</v>
      </c>
      <c r="B2919" s="62">
        <v>7</v>
      </c>
      <c r="C2919" s="33">
        <v>682844465</v>
      </c>
      <c r="D2919" s="14" t="s">
        <v>4085</v>
      </c>
      <c r="E2919" s="22" t="s">
        <v>6327</v>
      </c>
      <c r="F2919" s="1" t="s">
        <v>4086</v>
      </c>
      <c r="G2919" s="1" t="s">
        <v>210</v>
      </c>
      <c r="H2919" s="20">
        <v>33000</v>
      </c>
      <c r="I2919" s="1" t="s">
        <v>23</v>
      </c>
      <c r="J2919" s="14" t="s">
        <v>4087</v>
      </c>
      <c r="K2919" t="str">
        <f t="shared" si="138"/>
        <v>Stookplaatsrenovatie</v>
      </c>
      <c r="M2919" t="str">
        <f t="shared" si="139"/>
        <v>Kasteeltje</v>
      </c>
      <c r="N2919" s="22">
        <f t="shared" si="140"/>
        <v>7</v>
      </c>
    </row>
    <row r="2920" spans="1:14" x14ac:dyDescent="0.3">
      <c r="A2920" s="1">
        <v>6836604705</v>
      </c>
      <c r="B2920" s="62">
        <v>7</v>
      </c>
      <c r="C2920" s="33">
        <v>682844465</v>
      </c>
      <c r="D2920" s="14" t="s">
        <v>4105</v>
      </c>
      <c r="E2920" s="22" t="s">
        <v>6327</v>
      </c>
      <c r="F2920" s="1" t="s">
        <v>4086</v>
      </c>
      <c r="G2920" s="1" t="s">
        <v>201</v>
      </c>
      <c r="H2920" s="20">
        <v>10200</v>
      </c>
      <c r="I2920" s="1" t="s">
        <v>57</v>
      </c>
      <c r="J2920" s="14" t="s">
        <v>4106</v>
      </c>
      <c r="K2920" t="str">
        <f t="shared" si="138"/>
        <v>Schrijnwerkrenovatie</v>
      </c>
      <c r="M2920" t="str">
        <f t="shared" si="139"/>
        <v>Kasteeltje</v>
      </c>
      <c r="N2920" s="22">
        <f t="shared" si="140"/>
        <v>7</v>
      </c>
    </row>
    <row r="2921" spans="1:14" x14ac:dyDescent="0.3">
      <c r="A2921" s="1">
        <v>6836604705</v>
      </c>
      <c r="B2921" s="62">
        <v>7</v>
      </c>
      <c r="C2921" s="33">
        <v>682844465</v>
      </c>
      <c r="D2921" s="14" t="s">
        <v>4085</v>
      </c>
      <c r="E2921" s="22" t="s">
        <v>6327</v>
      </c>
      <c r="F2921" s="1" t="s">
        <v>4086</v>
      </c>
      <c r="G2921" s="1" t="s">
        <v>195</v>
      </c>
      <c r="H2921" s="20">
        <v>5940</v>
      </c>
      <c r="I2921" s="1" t="s">
        <v>23</v>
      </c>
      <c r="J2921" s="14" t="s">
        <v>4110</v>
      </c>
      <c r="K2921" t="str">
        <f t="shared" si="138"/>
        <v>Dakisolatie</v>
      </c>
      <c r="M2921" t="str">
        <f t="shared" si="139"/>
        <v>Kasteeltje</v>
      </c>
      <c r="N2921" s="22">
        <f t="shared" si="140"/>
        <v>7</v>
      </c>
    </row>
    <row r="2922" spans="1:14" x14ac:dyDescent="0.3">
      <c r="A2922" s="1">
        <v>6836604705</v>
      </c>
      <c r="B2922" s="62">
        <v>7</v>
      </c>
      <c r="C2922" s="33">
        <v>682844465</v>
      </c>
      <c r="D2922" s="14" t="s">
        <v>4085</v>
      </c>
      <c r="E2922" s="22" t="s">
        <v>6327</v>
      </c>
      <c r="F2922" s="1" t="s">
        <v>4086</v>
      </c>
      <c r="G2922" s="1" t="s">
        <v>195</v>
      </c>
      <c r="H2922" s="20">
        <v>3696</v>
      </c>
      <c r="I2922" s="1" t="s">
        <v>23</v>
      </c>
      <c r="J2922" s="14" t="s">
        <v>4115</v>
      </c>
      <c r="K2922" t="str">
        <f t="shared" si="138"/>
        <v>Dakisolatie</v>
      </c>
      <c r="M2922" t="str">
        <f t="shared" si="139"/>
        <v>Kasteeltje</v>
      </c>
      <c r="N2922" s="22">
        <f t="shared" si="140"/>
        <v>7</v>
      </c>
    </row>
    <row r="2923" spans="1:14" x14ac:dyDescent="0.3">
      <c r="A2923" s="1">
        <v>6836604705</v>
      </c>
      <c r="B2923" s="62">
        <v>7</v>
      </c>
      <c r="C2923" s="33">
        <v>682844465</v>
      </c>
      <c r="D2923" s="14" t="s">
        <v>4085</v>
      </c>
      <c r="E2923" s="22" t="s">
        <v>6327</v>
      </c>
      <c r="F2923" s="1" t="s">
        <v>4086</v>
      </c>
      <c r="G2923" s="1" t="s">
        <v>427</v>
      </c>
      <c r="H2923" s="20">
        <v>1788</v>
      </c>
      <c r="I2923" s="1" t="s">
        <v>23</v>
      </c>
      <c r="J2923" s="14" t="s">
        <v>4117</v>
      </c>
      <c r="K2923" t="str">
        <f t="shared" si="138"/>
        <v>Renovatie ventilatie</v>
      </c>
      <c r="M2923" t="str">
        <f t="shared" si="139"/>
        <v>Kasteeltje</v>
      </c>
      <c r="N2923" s="22">
        <f t="shared" si="140"/>
        <v>7</v>
      </c>
    </row>
    <row r="2924" spans="1:14" x14ac:dyDescent="0.3">
      <c r="A2924" s="1">
        <v>6836604705</v>
      </c>
      <c r="B2924" s="62">
        <v>7</v>
      </c>
      <c r="C2924" s="33">
        <v>682844465</v>
      </c>
      <c r="D2924" s="14" t="s">
        <v>4112</v>
      </c>
      <c r="E2924" s="22" t="s">
        <v>6327</v>
      </c>
      <c r="F2924" s="1" t="s">
        <v>4113</v>
      </c>
      <c r="G2924" s="1" t="s">
        <v>210</v>
      </c>
      <c r="H2924" s="20">
        <v>5256</v>
      </c>
      <c r="I2924" s="1" t="s">
        <v>23</v>
      </c>
      <c r="J2924" s="14" t="s">
        <v>4114</v>
      </c>
      <c r="K2924" t="str">
        <f t="shared" si="138"/>
        <v>Stookplaatsrenovatie</v>
      </c>
      <c r="M2924" t="str">
        <f t="shared" si="139"/>
        <v>KDV Oogappel</v>
      </c>
      <c r="N2924" s="22">
        <f t="shared" si="140"/>
        <v>7</v>
      </c>
    </row>
    <row r="2925" spans="1:14" x14ac:dyDescent="0.3">
      <c r="A2925" s="1">
        <v>6836604705</v>
      </c>
      <c r="B2925" s="62">
        <v>7</v>
      </c>
      <c r="C2925" s="33">
        <v>682844465</v>
      </c>
      <c r="D2925" s="14" t="s">
        <v>4097</v>
      </c>
      <c r="E2925" s="22" t="s">
        <v>6327</v>
      </c>
      <c r="F2925" s="1" t="s">
        <v>4098</v>
      </c>
      <c r="G2925" s="1" t="s">
        <v>210</v>
      </c>
      <c r="H2925" s="20">
        <v>25146</v>
      </c>
      <c r="I2925" s="1" t="s">
        <v>23</v>
      </c>
      <c r="J2925" s="14" t="s">
        <v>4099</v>
      </c>
      <c r="K2925" t="str">
        <f t="shared" si="138"/>
        <v>Stookplaatsrenovatie</v>
      </c>
      <c r="M2925" t="str">
        <f t="shared" si="139"/>
        <v>Molenmeers</v>
      </c>
      <c r="N2925" s="22">
        <f t="shared" si="140"/>
        <v>7</v>
      </c>
    </row>
    <row r="2926" spans="1:14" x14ac:dyDescent="0.3">
      <c r="A2926" s="1">
        <v>6836604705</v>
      </c>
      <c r="B2926" s="62">
        <v>7</v>
      </c>
      <c r="C2926" s="33">
        <v>682844465</v>
      </c>
      <c r="D2926" s="14" t="s">
        <v>4091</v>
      </c>
      <c r="E2926" s="22" t="s">
        <v>6327</v>
      </c>
      <c r="F2926" s="1" t="s">
        <v>4092</v>
      </c>
      <c r="G2926" s="1" t="s">
        <v>210</v>
      </c>
      <c r="H2926" s="20">
        <v>31200</v>
      </c>
      <c r="I2926" s="1" t="s">
        <v>23</v>
      </c>
      <c r="J2926" s="14" t="s">
        <v>4093</v>
      </c>
      <c r="K2926" t="str">
        <f t="shared" si="138"/>
        <v>Stookplaatsrenovatie</v>
      </c>
      <c r="M2926" t="str">
        <f t="shared" si="139"/>
        <v>Zaaltje</v>
      </c>
      <c r="N2926" s="22">
        <f t="shared" si="140"/>
        <v>7</v>
      </c>
    </row>
    <row r="2927" spans="1:14" x14ac:dyDescent="0.3">
      <c r="A2927" s="1">
        <v>6836604705</v>
      </c>
      <c r="B2927" s="62">
        <v>7</v>
      </c>
      <c r="C2927" s="33">
        <v>682844465</v>
      </c>
      <c r="D2927" s="14" t="s">
        <v>4107</v>
      </c>
      <c r="E2927" s="22" t="s">
        <v>6327</v>
      </c>
      <c r="F2927" s="1" t="s">
        <v>4092</v>
      </c>
      <c r="G2927" s="1" t="s">
        <v>201</v>
      </c>
      <c r="H2927" s="20">
        <v>8400</v>
      </c>
      <c r="I2927" s="1" t="s">
        <v>57</v>
      </c>
      <c r="J2927" s="14" t="s">
        <v>4108</v>
      </c>
      <c r="K2927" t="str">
        <f t="shared" si="138"/>
        <v>Schrijnwerkrenovatie</v>
      </c>
      <c r="M2927" t="str">
        <f t="shared" si="139"/>
        <v>Zaaltje</v>
      </c>
      <c r="N2927" s="22">
        <f t="shared" si="140"/>
        <v>7</v>
      </c>
    </row>
    <row r="2928" spans="1:14" x14ac:dyDescent="0.3">
      <c r="A2928" s="1">
        <v>6836604705</v>
      </c>
      <c r="B2928" s="62">
        <v>7</v>
      </c>
      <c r="C2928" s="33">
        <v>682844465</v>
      </c>
      <c r="D2928" s="14" t="s">
        <v>4091</v>
      </c>
      <c r="E2928" s="22" t="s">
        <v>6327</v>
      </c>
      <c r="F2928" s="1" t="s">
        <v>4092</v>
      </c>
      <c r="G2928" s="1" t="s">
        <v>195</v>
      </c>
      <c r="H2928" s="20">
        <v>8205</v>
      </c>
      <c r="I2928" s="1" t="s">
        <v>23</v>
      </c>
      <c r="J2928" s="14" t="s">
        <v>4109</v>
      </c>
      <c r="K2928" t="str">
        <f t="shared" si="138"/>
        <v>Dakisolatie</v>
      </c>
      <c r="M2928" t="str">
        <f t="shared" si="139"/>
        <v>Zaaltje</v>
      </c>
      <c r="N2928" s="22">
        <f t="shared" si="140"/>
        <v>7</v>
      </c>
    </row>
    <row r="2929" spans="1:14" x14ac:dyDescent="0.3">
      <c r="A2929" s="1">
        <v>6836604705</v>
      </c>
      <c r="B2929" s="62">
        <v>7</v>
      </c>
      <c r="C2929" s="33">
        <v>682844465</v>
      </c>
      <c r="D2929" s="14" t="s">
        <v>4091</v>
      </c>
      <c r="E2929" s="22" t="s">
        <v>6327</v>
      </c>
      <c r="F2929" s="1" t="s">
        <v>4092</v>
      </c>
      <c r="G2929" s="1" t="s">
        <v>195</v>
      </c>
      <c r="H2929" s="20">
        <v>3415.8</v>
      </c>
      <c r="I2929" s="1" t="s">
        <v>23</v>
      </c>
      <c r="J2929" s="14" t="s">
        <v>4116</v>
      </c>
      <c r="K2929" t="str">
        <f t="shared" si="138"/>
        <v>Dakisolatie</v>
      </c>
      <c r="M2929" t="str">
        <f t="shared" si="139"/>
        <v>Zaaltje</v>
      </c>
      <c r="N2929" s="22">
        <f t="shared" si="140"/>
        <v>7</v>
      </c>
    </row>
    <row r="2930" spans="1:14" x14ac:dyDescent="0.3">
      <c r="A2930" s="1">
        <v>6836604705</v>
      </c>
      <c r="B2930" s="62">
        <v>7</v>
      </c>
      <c r="C2930" s="33">
        <v>682844465</v>
      </c>
      <c r="D2930" s="14" t="s">
        <v>4091</v>
      </c>
      <c r="E2930" s="22" t="s">
        <v>6327</v>
      </c>
      <c r="F2930" s="1" t="s">
        <v>4092</v>
      </c>
      <c r="G2930" s="1" t="s">
        <v>427</v>
      </c>
      <c r="H2930" s="20">
        <v>1387</v>
      </c>
      <c r="I2930" s="1" t="s">
        <v>23</v>
      </c>
      <c r="J2930" s="14" t="s">
        <v>4118</v>
      </c>
      <c r="K2930" t="str">
        <f t="shared" si="138"/>
        <v>Renovatie ventilatie</v>
      </c>
      <c r="M2930" t="str">
        <f t="shared" si="139"/>
        <v>Zaaltje</v>
      </c>
      <c r="N2930" s="22">
        <f t="shared" si="140"/>
        <v>7</v>
      </c>
    </row>
    <row r="2931" spans="1:14" x14ac:dyDescent="0.3">
      <c r="A2931" s="1">
        <v>6836604705</v>
      </c>
      <c r="B2931" s="62" t="s">
        <v>357</v>
      </c>
      <c r="C2931" s="33">
        <v>682844465</v>
      </c>
      <c r="D2931" s="14" t="s">
        <v>4076</v>
      </c>
      <c r="E2931" s="22" t="s">
        <v>6327</v>
      </c>
      <c r="F2931" s="1" t="s">
        <v>4077</v>
      </c>
      <c r="G2931" s="1" t="s">
        <v>329</v>
      </c>
      <c r="H2931" s="20">
        <v>71595</v>
      </c>
      <c r="I2931" s="1" t="s">
        <v>23</v>
      </c>
      <c r="J2931" s="14" t="s">
        <v>4078</v>
      </c>
      <c r="K2931" t="str">
        <f t="shared" si="138"/>
        <v>Relighting/relamping</v>
      </c>
      <c r="M2931" t="str">
        <f t="shared" si="139"/>
        <v>WZC Zeventorentjes</v>
      </c>
      <c r="N2931" s="22" t="str">
        <f t="shared" si="140"/>
        <v>6a</v>
      </c>
    </row>
    <row r="2932" spans="1:14" x14ac:dyDescent="0.3">
      <c r="A2932" s="1">
        <v>6845875157</v>
      </c>
      <c r="B2932" s="62">
        <v>7</v>
      </c>
      <c r="C2932" s="33">
        <v>683771509</v>
      </c>
      <c r="D2932" s="14" t="s">
        <v>4142</v>
      </c>
      <c r="E2932" s="22" t="s">
        <v>4143</v>
      </c>
      <c r="F2932" s="1" t="s">
        <v>4144</v>
      </c>
      <c r="G2932" s="1" t="s">
        <v>46</v>
      </c>
      <c r="H2932" s="20">
        <v>73</v>
      </c>
      <c r="I2932" s="1" t="s">
        <v>23</v>
      </c>
      <c r="J2932" s="14" t="s">
        <v>4149</v>
      </c>
      <c r="K2932" t="str">
        <f t="shared" si="138"/>
        <v>Monitoring</v>
      </c>
      <c r="M2932" t="str">
        <f t="shared" si="139"/>
        <v>WZC De Plataan</v>
      </c>
      <c r="N2932" s="22">
        <f t="shared" si="140"/>
        <v>7</v>
      </c>
    </row>
    <row r="2933" spans="1:14" x14ac:dyDescent="0.3">
      <c r="A2933" s="1">
        <v>6845875157</v>
      </c>
      <c r="B2933" s="62" t="s">
        <v>357</v>
      </c>
      <c r="C2933" s="33">
        <v>683771509</v>
      </c>
      <c r="D2933" s="14" t="s">
        <v>4142</v>
      </c>
      <c r="E2933" s="22" t="s">
        <v>4143</v>
      </c>
      <c r="F2933" s="1" t="s">
        <v>4144</v>
      </c>
      <c r="G2933" s="1" t="s">
        <v>210</v>
      </c>
      <c r="H2933" s="20">
        <v>1978</v>
      </c>
      <c r="I2933" s="1" t="s">
        <v>23</v>
      </c>
      <c r="J2933" s="14" t="s">
        <v>4148</v>
      </c>
      <c r="K2933" t="str">
        <f t="shared" si="138"/>
        <v>Stookplaatsrenovatie</v>
      </c>
      <c r="M2933" t="str">
        <f t="shared" si="139"/>
        <v>WZC De Plataan</v>
      </c>
      <c r="N2933" s="22" t="str">
        <f t="shared" si="140"/>
        <v>6a</v>
      </c>
    </row>
    <row r="2934" spans="1:14" x14ac:dyDescent="0.3">
      <c r="A2934" s="1">
        <v>6845875157</v>
      </c>
      <c r="B2934" s="62" t="s">
        <v>324</v>
      </c>
      <c r="C2934" s="33">
        <v>683771509</v>
      </c>
      <c r="D2934" s="14" t="s">
        <v>4142</v>
      </c>
      <c r="E2934" s="22" t="s">
        <v>4143</v>
      </c>
      <c r="F2934" s="1" t="s">
        <v>4144</v>
      </c>
      <c r="G2934" s="1" t="s">
        <v>329</v>
      </c>
      <c r="H2934" s="20">
        <v>8759</v>
      </c>
      <c r="I2934" s="1" t="s">
        <v>23</v>
      </c>
      <c r="J2934" s="14" t="s">
        <v>4145</v>
      </c>
      <c r="K2934" t="str">
        <f t="shared" si="138"/>
        <v>Relighting/relamping</v>
      </c>
      <c r="M2934" t="str">
        <f t="shared" si="139"/>
        <v>WZC De Plataan</v>
      </c>
      <c r="N2934" s="22" t="str">
        <f t="shared" si="140"/>
        <v>6c</v>
      </c>
    </row>
    <row r="2935" spans="1:14" x14ac:dyDescent="0.3">
      <c r="A2935" s="1">
        <v>6845875157</v>
      </c>
      <c r="B2935" s="62" t="s">
        <v>324</v>
      </c>
      <c r="C2935" s="33">
        <v>683771509</v>
      </c>
      <c r="D2935" s="14" t="s">
        <v>4142</v>
      </c>
      <c r="E2935" s="22" t="s">
        <v>4143</v>
      </c>
      <c r="F2935" s="1" t="s">
        <v>4144</v>
      </c>
      <c r="G2935" s="1" t="s">
        <v>88</v>
      </c>
      <c r="H2935" s="20">
        <v>3381</v>
      </c>
      <c r="I2935" s="1" t="s">
        <v>23</v>
      </c>
      <c r="J2935" s="14" t="s">
        <v>4146</v>
      </c>
      <c r="K2935" t="str">
        <f t="shared" si="138"/>
        <v>Vervangen pompen</v>
      </c>
      <c r="M2935" t="str">
        <f t="shared" si="139"/>
        <v>WZC De Plataan</v>
      </c>
      <c r="N2935" s="22" t="str">
        <f t="shared" si="140"/>
        <v>6c</v>
      </c>
    </row>
    <row r="2936" spans="1:14" x14ac:dyDescent="0.3">
      <c r="A2936" s="1">
        <v>6845875157</v>
      </c>
      <c r="B2936" s="62" t="s">
        <v>324</v>
      </c>
      <c r="C2936" s="33">
        <v>683771509</v>
      </c>
      <c r="D2936" s="14" t="s">
        <v>4142</v>
      </c>
      <c r="E2936" s="22" t="s">
        <v>4143</v>
      </c>
      <c r="F2936" s="1" t="s">
        <v>4144</v>
      </c>
      <c r="G2936" s="1" t="s">
        <v>329</v>
      </c>
      <c r="H2936" s="20">
        <v>2920</v>
      </c>
      <c r="I2936" s="1" t="s">
        <v>23</v>
      </c>
      <c r="J2936" s="14" t="s">
        <v>4147</v>
      </c>
      <c r="K2936" t="str">
        <f t="shared" si="138"/>
        <v>Relighting/relamping</v>
      </c>
      <c r="M2936" t="str">
        <f t="shared" si="139"/>
        <v>WZC De Plataan</v>
      </c>
      <c r="N2936" s="22" t="str">
        <f t="shared" si="140"/>
        <v>6c</v>
      </c>
    </row>
    <row r="2937" spans="1:14" x14ac:dyDescent="0.3">
      <c r="A2937" s="1">
        <v>6853097666</v>
      </c>
      <c r="B2937" s="62">
        <v>5</v>
      </c>
      <c r="C2937" s="33">
        <v>684493762</v>
      </c>
      <c r="D2937" s="14" t="s">
        <v>4150</v>
      </c>
      <c r="E2937" s="22" t="s">
        <v>4151</v>
      </c>
      <c r="F2937" s="1" t="s">
        <v>4152</v>
      </c>
      <c r="G2937" s="1" t="s">
        <v>88</v>
      </c>
      <c r="H2937" s="20">
        <v>5040</v>
      </c>
      <c r="I2937" s="1" t="s">
        <v>23</v>
      </c>
      <c r="J2937" s="14" t="s">
        <v>4153</v>
      </c>
      <c r="K2937" t="str">
        <f t="shared" si="138"/>
        <v>Vervangen pompen</v>
      </c>
      <c r="M2937" t="str">
        <f t="shared" si="139"/>
        <v>WZC De Oase</v>
      </c>
      <c r="N2937" s="22">
        <f t="shared" si="140"/>
        <v>5</v>
      </c>
    </row>
    <row r="2938" spans="1:14" x14ac:dyDescent="0.3">
      <c r="A2938" s="1">
        <v>6853097666</v>
      </c>
      <c r="B2938" s="62">
        <v>5</v>
      </c>
      <c r="C2938" s="33">
        <v>684493762</v>
      </c>
      <c r="D2938" s="14" t="s">
        <v>4150</v>
      </c>
      <c r="E2938" s="22" t="s">
        <v>4151</v>
      </c>
      <c r="F2938" s="1" t="s">
        <v>4152</v>
      </c>
      <c r="G2938" s="1" t="s">
        <v>56</v>
      </c>
      <c r="H2938" s="20">
        <v>300</v>
      </c>
      <c r="I2938" s="1" t="s">
        <v>23</v>
      </c>
      <c r="J2938" s="14" t="s">
        <v>4154</v>
      </c>
      <c r="K2938" t="str">
        <f t="shared" si="138"/>
        <v>Overige</v>
      </c>
      <c r="M2938" t="str">
        <f t="shared" si="139"/>
        <v>WZC De Oase</v>
      </c>
      <c r="N2938" s="22">
        <f t="shared" si="140"/>
        <v>5</v>
      </c>
    </row>
    <row r="2939" spans="1:14" x14ac:dyDescent="0.3">
      <c r="A2939" s="1">
        <v>6853097666</v>
      </c>
      <c r="B2939" s="62">
        <v>5</v>
      </c>
      <c r="C2939" s="33">
        <v>684493762</v>
      </c>
      <c r="D2939" s="14" t="s">
        <v>4150</v>
      </c>
      <c r="E2939" s="22" t="s">
        <v>4151</v>
      </c>
      <c r="F2939" s="1" t="s">
        <v>4152</v>
      </c>
      <c r="G2939" s="1" t="s">
        <v>329</v>
      </c>
      <c r="H2939" s="20">
        <v>291</v>
      </c>
      <c r="I2939" s="1" t="s">
        <v>23</v>
      </c>
      <c r="J2939" s="14" t="s">
        <v>4155</v>
      </c>
      <c r="K2939" t="str">
        <f t="shared" ref="K2939:K3002" si="141">G2939</f>
        <v>Relighting/relamping</v>
      </c>
      <c r="M2939" t="str">
        <f t="shared" ref="M2939:M3002" si="142">F2939</f>
        <v>WZC De Oase</v>
      </c>
      <c r="N2939" s="22">
        <f t="shared" ref="N2939:N3002" si="143">B2939</f>
        <v>5</v>
      </c>
    </row>
    <row r="2940" spans="1:14" x14ac:dyDescent="0.3">
      <c r="A2940" s="1">
        <v>6853097666</v>
      </c>
      <c r="B2940" s="62">
        <v>5</v>
      </c>
      <c r="C2940" s="33">
        <v>684493762</v>
      </c>
      <c r="D2940" s="14" t="s">
        <v>4150</v>
      </c>
      <c r="E2940" s="22" t="s">
        <v>4151</v>
      </c>
      <c r="F2940" s="1" t="s">
        <v>4152</v>
      </c>
      <c r="G2940" s="1" t="s">
        <v>446</v>
      </c>
      <c r="H2940" s="20">
        <v>89</v>
      </c>
      <c r="I2940" s="1" t="s">
        <v>23</v>
      </c>
      <c r="J2940" s="14" t="s">
        <v>4156</v>
      </c>
      <c r="K2940" t="str">
        <f t="shared" si="141"/>
        <v>Regeltechn. koeling</v>
      </c>
      <c r="M2940" t="str">
        <f t="shared" si="142"/>
        <v>WZC De Oase</v>
      </c>
      <c r="N2940" s="22">
        <f t="shared" si="143"/>
        <v>5</v>
      </c>
    </row>
    <row r="2941" spans="1:14" x14ac:dyDescent="0.3">
      <c r="A2941" s="1">
        <v>6846643418</v>
      </c>
      <c r="B2941" s="62">
        <v>7</v>
      </c>
      <c r="C2941" s="33">
        <v>684613726</v>
      </c>
      <c r="D2941" s="14" t="s">
        <v>4169</v>
      </c>
      <c r="E2941" s="22" t="s">
        <v>4174</v>
      </c>
      <c r="F2941" s="1" t="s">
        <v>4170</v>
      </c>
      <c r="G2941" s="1" t="s">
        <v>42</v>
      </c>
      <c r="H2941" s="20">
        <v>942</v>
      </c>
      <c r="I2941" s="1" t="s">
        <v>23</v>
      </c>
      <c r="J2941" s="14" t="s">
        <v>4178</v>
      </c>
      <c r="K2941" t="str">
        <f t="shared" si="141"/>
        <v>Isoleren pompen/kranen/hydraulica</v>
      </c>
      <c r="M2941" t="str">
        <f t="shared" si="142"/>
        <v>WZC Ter Moere</v>
      </c>
      <c r="N2941" s="22">
        <f t="shared" si="143"/>
        <v>7</v>
      </c>
    </row>
    <row r="2942" spans="1:14" x14ac:dyDescent="0.3">
      <c r="A2942" s="1">
        <v>6846643418</v>
      </c>
      <c r="B2942" s="62">
        <v>12</v>
      </c>
      <c r="C2942" s="33">
        <v>684613726</v>
      </c>
      <c r="D2942" s="14" t="s">
        <v>4173</v>
      </c>
      <c r="E2942" s="22" t="s">
        <v>4174</v>
      </c>
      <c r="F2942" s="1" t="s">
        <v>4158</v>
      </c>
      <c r="G2942" s="1" t="s">
        <v>62</v>
      </c>
      <c r="H2942" s="20">
        <v>174000</v>
      </c>
      <c r="I2942" s="1" t="s">
        <v>23</v>
      </c>
      <c r="J2942" s="20" t="s">
        <v>4175</v>
      </c>
      <c r="K2942" t="str">
        <f t="shared" si="141"/>
        <v>Muurisolatie</v>
      </c>
      <c r="M2942" t="str">
        <f t="shared" si="142"/>
        <v>wzc Ter Durme</v>
      </c>
      <c r="N2942" s="22">
        <f t="shared" si="143"/>
        <v>12</v>
      </c>
    </row>
    <row r="2943" spans="1:14" x14ac:dyDescent="0.3">
      <c r="A2943" s="1">
        <v>6846643418</v>
      </c>
      <c r="B2943" s="62">
        <v>12</v>
      </c>
      <c r="C2943" s="33">
        <v>684613726</v>
      </c>
      <c r="D2943" s="14" t="s">
        <v>4173</v>
      </c>
      <c r="E2943" s="22" t="s">
        <v>4174</v>
      </c>
      <c r="F2943" s="1" t="s">
        <v>4158</v>
      </c>
      <c r="G2943" s="1" t="s">
        <v>195</v>
      </c>
      <c r="H2943" s="20">
        <v>42000</v>
      </c>
      <c r="I2943" s="1" t="s">
        <v>23</v>
      </c>
      <c r="J2943" s="20" t="s">
        <v>4176</v>
      </c>
      <c r="K2943" t="str">
        <f t="shared" si="141"/>
        <v>Dakisolatie</v>
      </c>
      <c r="M2943" t="str">
        <f t="shared" si="142"/>
        <v>wzc Ter Durme</v>
      </c>
      <c r="N2943" s="22">
        <f t="shared" si="143"/>
        <v>12</v>
      </c>
    </row>
    <row r="2944" spans="1:14" x14ac:dyDescent="0.3">
      <c r="A2944" s="1">
        <v>6846643418</v>
      </c>
      <c r="B2944" s="62">
        <v>12</v>
      </c>
      <c r="C2944" s="33">
        <v>684613726</v>
      </c>
      <c r="D2944" s="14" t="s">
        <v>4173</v>
      </c>
      <c r="E2944" s="22" t="s">
        <v>4174</v>
      </c>
      <c r="F2944" s="1" t="s">
        <v>4158</v>
      </c>
      <c r="G2944" s="1" t="s">
        <v>42</v>
      </c>
      <c r="H2944" s="20">
        <v>2609</v>
      </c>
      <c r="I2944" s="1" t="s">
        <v>23</v>
      </c>
      <c r="J2944" s="14" t="s">
        <v>4177</v>
      </c>
      <c r="K2944" t="str">
        <f t="shared" si="141"/>
        <v>Isoleren pompen/kranen/hydraulica</v>
      </c>
      <c r="M2944" t="str">
        <f t="shared" si="142"/>
        <v>wzc Ter Durme</v>
      </c>
      <c r="N2944" s="22">
        <f t="shared" si="143"/>
        <v>12</v>
      </c>
    </row>
    <row r="2945" spans="1:14" x14ac:dyDescent="0.3">
      <c r="A2945" s="1">
        <v>6846643418</v>
      </c>
      <c r="B2945" s="62" t="s">
        <v>324</v>
      </c>
      <c r="C2945" s="33">
        <v>684613726</v>
      </c>
      <c r="D2945" s="14" t="s">
        <v>4163</v>
      </c>
      <c r="E2945" s="22" t="s">
        <v>4174</v>
      </c>
      <c r="F2945" s="1" t="s">
        <v>4164</v>
      </c>
      <c r="G2945" s="1" t="s">
        <v>210</v>
      </c>
      <c r="H2945" s="20">
        <v>39000</v>
      </c>
      <c r="I2945" s="1" t="s">
        <v>23</v>
      </c>
      <c r="J2945" s="14" t="s">
        <v>4165</v>
      </c>
      <c r="K2945" t="str">
        <f t="shared" si="141"/>
        <v>Stookplaatsrenovatie</v>
      </c>
      <c r="M2945" t="str">
        <f t="shared" si="142"/>
        <v>GAW Ter Moere</v>
      </c>
      <c r="N2945" s="22" t="str">
        <f t="shared" si="143"/>
        <v>6c</v>
      </c>
    </row>
    <row r="2946" spans="1:14" x14ac:dyDescent="0.3">
      <c r="A2946" s="1">
        <v>6846643418</v>
      </c>
      <c r="B2946" s="62" t="s">
        <v>324</v>
      </c>
      <c r="C2946" s="33">
        <v>684613726</v>
      </c>
      <c r="D2946" s="14" t="s">
        <v>4163</v>
      </c>
      <c r="E2946" s="22" t="s">
        <v>4174</v>
      </c>
      <c r="F2946" s="1" t="s">
        <v>4164</v>
      </c>
      <c r="G2946" s="1" t="s">
        <v>329</v>
      </c>
      <c r="H2946" s="20">
        <v>5146</v>
      </c>
      <c r="I2946" s="1" t="s">
        <v>23</v>
      </c>
      <c r="J2946" s="14" t="s">
        <v>4168</v>
      </c>
      <c r="K2946" t="str">
        <f t="shared" si="141"/>
        <v>Relighting/relamping</v>
      </c>
      <c r="M2946" t="str">
        <f t="shared" si="142"/>
        <v>GAW Ter Moere</v>
      </c>
      <c r="N2946" s="22" t="str">
        <f t="shared" si="143"/>
        <v>6c</v>
      </c>
    </row>
    <row r="2947" spans="1:14" x14ac:dyDescent="0.3">
      <c r="A2947" s="1">
        <v>6846643418</v>
      </c>
      <c r="B2947" s="62" t="s">
        <v>324</v>
      </c>
      <c r="C2947" s="33">
        <v>684613726</v>
      </c>
      <c r="D2947" s="14" t="s">
        <v>4160</v>
      </c>
      <c r="E2947" s="22" t="s">
        <v>4174</v>
      </c>
      <c r="F2947" s="1" t="s">
        <v>4161</v>
      </c>
      <c r="G2947" s="1" t="s">
        <v>210</v>
      </c>
      <c r="H2947" s="20">
        <v>48000</v>
      </c>
      <c r="I2947" s="1" t="s">
        <v>23</v>
      </c>
      <c r="J2947" s="14" t="s">
        <v>4162</v>
      </c>
      <c r="K2947" t="str">
        <f t="shared" si="141"/>
        <v>Stookplaatsrenovatie</v>
      </c>
      <c r="M2947" t="str">
        <f t="shared" si="142"/>
        <v>WZC Hof van Eksaarde</v>
      </c>
      <c r="N2947" s="22" t="str">
        <f t="shared" si="143"/>
        <v>6c</v>
      </c>
    </row>
    <row r="2948" spans="1:14" x14ac:dyDescent="0.3">
      <c r="A2948" s="1">
        <v>6846643418</v>
      </c>
      <c r="B2948" s="62" t="s">
        <v>324</v>
      </c>
      <c r="C2948" s="33">
        <v>684613726</v>
      </c>
      <c r="D2948" s="14" t="s">
        <v>4160</v>
      </c>
      <c r="E2948" s="22" t="s">
        <v>4174</v>
      </c>
      <c r="F2948" s="1" t="s">
        <v>4161</v>
      </c>
      <c r="G2948" s="1" t="s">
        <v>1280</v>
      </c>
      <c r="H2948" s="20">
        <v>24328</v>
      </c>
      <c r="I2948" s="1" t="s">
        <v>23</v>
      </c>
      <c r="J2948" s="14" t="s">
        <v>4166</v>
      </c>
      <c r="K2948" t="str">
        <f t="shared" si="141"/>
        <v>WKK</v>
      </c>
      <c r="M2948" t="str">
        <f t="shared" si="142"/>
        <v>WZC Hof van Eksaarde</v>
      </c>
      <c r="N2948" s="22" t="str">
        <f t="shared" si="143"/>
        <v>6c</v>
      </c>
    </row>
    <row r="2949" spans="1:14" x14ac:dyDescent="0.3">
      <c r="A2949" s="1">
        <v>6846643418</v>
      </c>
      <c r="B2949" s="62" t="s">
        <v>324</v>
      </c>
      <c r="C2949" s="33">
        <v>684613726</v>
      </c>
      <c r="D2949" s="14" t="s">
        <v>4157</v>
      </c>
      <c r="E2949" s="22" t="s">
        <v>4174</v>
      </c>
      <c r="F2949" s="1" t="s">
        <v>4158</v>
      </c>
      <c r="G2949" s="1" t="s">
        <v>329</v>
      </c>
      <c r="H2949" s="20">
        <v>84000</v>
      </c>
      <c r="I2949" s="1" t="s">
        <v>23</v>
      </c>
      <c r="J2949" s="14" t="s">
        <v>4159</v>
      </c>
      <c r="K2949" t="str">
        <f t="shared" si="141"/>
        <v>Relighting/relamping</v>
      </c>
      <c r="M2949" t="str">
        <f t="shared" si="142"/>
        <v>wzc Ter Durme</v>
      </c>
      <c r="N2949" s="22" t="str">
        <f t="shared" si="143"/>
        <v>6c</v>
      </c>
    </row>
    <row r="2950" spans="1:14" x14ac:dyDescent="0.3">
      <c r="A2950" s="1">
        <v>6846643418</v>
      </c>
      <c r="B2950" s="62" t="s">
        <v>324</v>
      </c>
      <c r="C2950" s="33">
        <v>684613726</v>
      </c>
      <c r="D2950" s="14" t="s">
        <v>4157</v>
      </c>
      <c r="E2950" s="22" t="s">
        <v>4174</v>
      </c>
      <c r="F2950" s="1" t="s">
        <v>4158</v>
      </c>
      <c r="G2950" s="1" t="s">
        <v>56</v>
      </c>
      <c r="H2950" s="20">
        <v>21827</v>
      </c>
      <c r="I2950" s="1" t="s">
        <v>23</v>
      </c>
      <c r="J2950" s="14" t="s">
        <v>4167</v>
      </c>
      <c r="K2950" t="str">
        <f t="shared" si="141"/>
        <v>Overige</v>
      </c>
      <c r="M2950" t="str">
        <f t="shared" si="142"/>
        <v>wzc Ter Durme</v>
      </c>
      <c r="N2950" s="22" t="str">
        <f t="shared" si="143"/>
        <v>6c</v>
      </c>
    </row>
    <row r="2951" spans="1:14" x14ac:dyDescent="0.3">
      <c r="A2951" s="1">
        <v>6846643418</v>
      </c>
      <c r="B2951" s="62" t="s">
        <v>324</v>
      </c>
      <c r="C2951" s="33">
        <v>684613726</v>
      </c>
      <c r="D2951" s="14" t="s">
        <v>4169</v>
      </c>
      <c r="E2951" s="22" t="s">
        <v>4174</v>
      </c>
      <c r="F2951" s="1" t="s">
        <v>4170</v>
      </c>
      <c r="G2951" s="1" t="s">
        <v>329</v>
      </c>
      <c r="H2951" s="20">
        <v>4800</v>
      </c>
      <c r="I2951" s="1" t="s">
        <v>23</v>
      </c>
      <c r="J2951" s="14" t="s">
        <v>4171</v>
      </c>
      <c r="K2951" t="str">
        <f t="shared" si="141"/>
        <v>Relighting/relamping</v>
      </c>
      <c r="M2951" t="str">
        <f t="shared" si="142"/>
        <v>WZC Ter Moere</v>
      </c>
      <c r="N2951" s="22" t="str">
        <f t="shared" si="143"/>
        <v>6c</v>
      </c>
    </row>
    <row r="2952" spans="1:14" x14ac:dyDescent="0.3">
      <c r="A2952" s="1">
        <v>6846643418</v>
      </c>
      <c r="B2952" s="62" t="s">
        <v>324</v>
      </c>
      <c r="C2952" s="33">
        <v>684613726</v>
      </c>
      <c r="D2952" s="14" t="s">
        <v>4169</v>
      </c>
      <c r="E2952" s="22" t="s">
        <v>4174</v>
      </c>
      <c r="F2952" s="1" t="s">
        <v>4170</v>
      </c>
      <c r="G2952" s="1" t="s">
        <v>56</v>
      </c>
      <c r="H2952" s="20">
        <v>3969</v>
      </c>
      <c r="I2952" s="1" t="s">
        <v>23</v>
      </c>
      <c r="J2952" s="20" t="s">
        <v>4172</v>
      </c>
      <c r="K2952" t="str">
        <f t="shared" si="141"/>
        <v>Overige</v>
      </c>
      <c r="M2952" t="str">
        <f t="shared" si="142"/>
        <v>WZC Ter Moere</v>
      </c>
      <c r="N2952" s="22" t="str">
        <f t="shared" si="143"/>
        <v>6c</v>
      </c>
    </row>
    <row r="2953" spans="1:14" x14ac:dyDescent="0.3">
      <c r="A2953" s="1">
        <v>6846643418</v>
      </c>
      <c r="B2953" s="62" t="s">
        <v>20</v>
      </c>
      <c r="C2953" s="33">
        <v>684613726</v>
      </c>
      <c r="D2953" s="14" t="s">
        <v>5862</v>
      </c>
      <c r="E2953" s="22" t="s">
        <v>4174</v>
      </c>
      <c r="F2953" s="1" t="s">
        <v>4161</v>
      </c>
      <c r="G2953" s="1" t="s">
        <v>474</v>
      </c>
      <c r="H2953" s="20">
        <v>14407</v>
      </c>
      <c r="I2953" s="1" t="s">
        <v>23</v>
      </c>
      <c r="J2953" s="14" t="s">
        <v>5863</v>
      </c>
      <c r="K2953" t="str">
        <f t="shared" si="141"/>
        <v>PV-panelen</v>
      </c>
      <c r="M2953" t="str">
        <f t="shared" si="142"/>
        <v>WZC Hof van Eksaarde</v>
      </c>
      <c r="N2953" s="22" t="str">
        <f t="shared" si="143"/>
        <v>R1</v>
      </c>
    </row>
    <row r="2954" spans="1:14" x14ac:dyDescent="0.3">
      <c r="A2954" s="1">
        <v>6846643418</v>
      </c>
      <c r="B2954" s="62" t="s">
        <v>20</v>
      </c>
      <c r="C2954" s="33">
        <v>684613726</v>
      </c>
      <c r="D2954" s="14" t="s">
        <v>5858</v>
      </c>
      <c r="E2954" s="22" t="s">
        <v>4174</v>
      </c>
      <c r="F2954" s="1" t="s">
        <v>4158</v>
      </c>
      <c r="G2954" s="1" t="s">
        <v>474</v>
      </c>
      <c r="H2954" s="20">
        <v>8161</v>
      </c>
      <c r="I2954" s="1" t="s">
        <v>23</v>
      </c>
      <c r="J2954" s="14" t="s">
        <v>5859</v>
      </c>
      <c r="K2954" t="str">
        <f t="shared" si="141"/>
        <v>PV-panelen</v>
      </c>
      <c r="M2954" t="str">
        <f t="shared" si="142"/>
        <v>wzc Ter Durme</v>
      </c>
      <c r="N2954" s="22" t="str">
        <f t="shared" si="143"/>
        <v>R1</v>
      </c>
    </row>
    <row r="2955" spans="1:14" x14ac:dyDescent="0.3">
      <c r="A2955" s="1">
        <v>6846643418</v>
      </c>
      <c r="B2955" s="62" t="s">
        <v>20</v>
      </c>
      <c r="C2955" s="33">
        <v>684613726</v>
      </c>
      <c r="D2955" s="14" t="s">
        <v>5860</v>
      </c>
      <c r="E2955" s="22" t="s">
        <v>4174</v>
      </c>
      <c r="F2955" s="1" t="s">
        <v>4170</v>
      </c>
      <c r="G2955" s="1" t="s">
        <v>474</v>
      </c>
      <c r="H2955" s="20">
        <v>942</v>
      </c>
      <c r="I2955" s="1" t="s">
        <v>23</v>
      </c>
      <c r="J2955" s="14" t="s">
        <v>5861</v>
      </c>
      <c r="K2955" t="str">
        <f t="shared" si="141"/>
        <v>PV-panelen</v>
      </c>
      <c r="M2955" t="str">
        <f t="shared" si="142"/>
        <v>WZC Ter Moere</v>
      </c>
      <c r="N2955" s="22" t="str">
        <f t="shared" si="143"/>
        <v>R1</v>
      </c>
    </row>
    <row r="2956" spans="1:14" x14ac:dyDescent="0.3">
      <c r="A2956" s="1">
        <v>6857073679</v>
      </c>
      <c r="B2956" s="62">
        <v>3</v>
      </c>
      <c r="C2956" s="33">
        <v>684891363</v>
      </c>
      <c r="D2956" s="14" t="s">
        <v>4189</v>
      </c>
      <c r="E2956" s="22" t="s">
        <v>4180</v>
      </c>
      <c r="F2956" s="1" t="s">
        <v>4181</v>
      </c>
      <c r="G2956" s="1" t="s">
        <v>46</v>
      </c>
      <c r="H2956" s="45">
        <v>4533</v>
      </c>
      <c r="I2956" s="1" t="s">
        <v>23</v>
      </c>
      <c r="J2956" s="14" t="s">
        <v>4190</v>
      </c>
      <c r="K2956" t="str">
        <f t="shared" si="141"/>
        <v>Monitoring</v>
      </c>
      <c r="M2956" t="str">
        <f t="shared" si="142"/>
        <v>woonzorgcentrum Ceder aan de Leie / assistentiewoningen De Beiaard</v>
      </c>
      <c r="N2956" s="22">
        <f t="shared" si="143"/>
        <v>3</v>
      </c>
    </row>
    <row r="2957" spans="1:14" x14ac:dyDescent="0.3">
      <c r="A2957" s="1">
        <v>6857073679</v>
      </c>
      <c r="B2957" s="62">
        <v>3</v>
      </c>
      <c r="C2957" s="33">
        <v>684891363</v>
      </c>
      <c r="D2957" s="14" t="s">
        <v>4189</v>
      </c>
      <c r="E2957" s="22" t="s">
        <v>4180</v>
      </c>
      <c r="F2957" s="1" t="s">
        <v>4181</v>
      </c>
      <c r="G2957" s="1" t="s">
        <v>88</v>
      </c>
      <c r="H2957" s="45">
        <v>2696</v>
      </c>
      <c r="I2957" s="1" t="s">
        <v>23</v>
      </c>
      <c r="J2957" s="14" t="s">
        <v>4191</v>
      </c>
      <c r="K2957" t="str">
        <f t="shared" si="141"/>
        <v>Vervangen pompen</v>
      </c>
      <c r="M2957" t="str">
        <f t="shared" si="142"/>
        <v>woonzorgcentrum Ceder aan de Leie / assistentiewoningen De Beiaard</v>
      </c>
      <c r="N2957" s="22">
        <f t="shared" si="143"/>
        <v>3</v>
      </c>
    </row>
    <row r="2958" spans="1:14" x14ac:dyDescent="0.3">
      <c r="A2958" s="1">
        <v>6857073679</v>
      </c>
      <c r="B2958" s="62">
        <v>3</v>
      </c>
      <c r="C2958" s="33">
        <v>684891363</v>
      </c>
      <c r="D2958" s="14" t="s">
        <v>4189</v>
      </c>
      <c r="E2958" s="22" t="s">
        <v>4180</v>
      </c>
      <c r="F2958" s="1" t="s">
        <v>4181</v>
      </c>
      <c r="G2958" s="1" t="s">
        <v>320</v>
      </c>
      <c r="H2958" s="45">
        <v>2044</v>
      </c>
      <c r="I2958" s="1" t="s">
        <v>23</v>
      </c>
      <c r="J2958" s="14" t="s">
        <v>4192</v>
      </c>
      <c r="K2958" t="str">
        <f t="shared" si="141"/>
        <v>Regeltechn. ventilatie</v>
      </c>
      <c r="M2958" t="str">
        <f t="shared" si="142"/>
        <v>woonzorgcentrum Ceder aan de Leie / assistentiewoningen De Beiaard</v>
      </c>
      <c r="N2958" s="22">
        <f t="shared" si="143"/>
        <v>3</v>
      </c>
    </row>
    <row r="2959" spans="1:14" x14ac:dyDescent="0.3">
      <c r="A2959" s="1">
        <v>6857073679</v>
      </c>
      <c r="B2959" s="62">
        <v>3</v>
      </c>
      <c r="C2959" s="33">
        <v>684891363</v>
      </c>
      <c r="D2959" s="14" t="s">
        <v>4189</v>
      </c>
      <c r="E2959" s="22" t="s">
        <v>4180</v>
      </c>
      <c r="F2959" s="1" t="s">
        <v>4181</v>
      </c>
      <c r="G2959" s="1" t="s">
        <v>109</v>
      </c>
      <c r="H2959" s="45">
        <v>2012</v>
      </c>
      <c r="I2959" s="1" t="s">
        <v>23</v>
      </c>
      <c r="J2959" s="14" t="s">
        <v>4193</v>
      </c>
      <c r="K2959" t="str">
        <f t="shared" si="141"/>
        <v>Zonneboiler</v>
      </c>
      <c r="M2959" t="str">
        <f t="shared" si="142"/>
        <v>woonzorgcentrum Ceder aan de Leie / assistentiewoningen De Beiaard</v>
      </c>
      <c r="N2959" s="22">
        <f t="shared" si="143"/>
        <v>3</v>
      </c>
    </row>
    <row r="2960" spans="1:14" x14ac:dyDescent="0.3">
      <c r="A2960" s="1">
        <v>6857073679</v>
      </c>
      <c r="B2960" s="62">
        <v>3</v>
      </c>
      <c r="C2960" s="33">
        <v>684891363</v>
      </c>
      <c r="D2960" s="14" t="s">
        <v>4189</v>
      </c>
      <c r="E2960" s="22" t="s">
        <v>4180</v>
      </c>
      <c r="F2960" s="1" t="s">
        <v>4181</v>
      </c>
      <c r="G2960" s="1" t="s">
        <v>42</v>
      </c>
      <c r="H2960" s="45">
        <v>800</v>
      </c>
      <c r="I2960" s="1" t="s">
        <v>23</v>
      </c>
      <c r="J2960" s="14" t="s">
        <v>4194</v>
      </c>
      <c r="K2960" t="str">
        <f t="shared" si="141"/>
        <v>Isoleren pompen/kranen/hydraulica</v>
      </c>
      <c r="M2960" t="str">
        <f t="shared" si="142"/>
        <v>woonzorgcentrum Ceder aan de Leie / assistentiewoningen De Beiaard</v>
      </c>
      <c r="N2960" s="22">
        <f t="shared" si="143"/>
        <v>3</v>
      </c>
    </row>
    <row r="2961" spans="1:14" x14ac:dyDescent="0.3">
      <c r="A2961" s="1">
        <v>6857073679</v>
      </c>
      <c r="B2961" s="62">
        <v>3</v>
      </c>
      <c r="C2961" s="33">
        <v>684891363</v>
      </c>
      <c r="D2961" s="14" t="s">
        <v>4189</v>
      </c>
      <c r="E2961" s="22" t="s">
        <v>4180</v>
      </c>
      <c r="F2961" s="1" t="s">
        <v>4181</v>
      </c>
      <c r="G2961" s="1" t="s">
        <v>77</v>
      </c>
      <c r="H2961" s="20">
        <v>104</v>
      </c>
      <c r="I2961" s="1" t="s">
        <v>23</v>
      </c>
      <c r="J2961" s="14" t="s">
        <v>4195</v>
      </c>
      <c r="K2961" t="str">
        <f t="shared" si="141"/>
        <v>Isoleren leidingen</v>
      </c>
      <c r="M2961" t="str">
        <f t="shared" si="142"/>
        <v>woonzorgcentrum Ceder aan de Leie / assistentiewoningen De Beiaard</v>
      </c>
      <c r="N2961" s="22">
        <f t="shared" si="143"/>
        <v>3</v>
      </c>
    </row>
    <row r="2962" spans="1:14" x14ac:dyDescent="0.3">
      <c r="A2962" s="1">
        <v>6857073679</v>
      </c>
      <c r="B2962" s="62">
        <v>5</v>
      </c>
      <c r="C2962" s="33">
        <v>684891363</v>
      </c>
      <c r="D2962" s="14" t="s">
        <v>4179</v>
      </c>
      <c r="E2962" s="22" t="s">
        <v>4180</v>
      </c>
      <c r="F2962" s="1" t="s">
        <v>4181</v>
      </c>
      <c r="G2962" s="1" t="s">
        <v>329</v>
      </c>
      <c r="H2962" s="20">
        <v>89346</v>
      </c>
      <c r="I2962" s="1" t="s">
        <v>23</v>
      </c>
      <c r="J2962" s="14" t="s">
        <v>4182</v>
      </c>
      <c r="K2962" t="str">
        <f t="shared" si="141"/>
        <v>Relighting/relamping</v>
      </c>
      <c r="M2962" t="str">
        <f t="shared" si="142"/>
        <v>woonzorgcentrum Ceder aan de Leie / assistentiewoningen De Beiaard</v>
      </c>
      <c r="N2962" s="22">
        <f t="shared" si="143"/>
        <v>5</v>
      </c>
    </row>
    <row r="2963" spans="1:14" x14ac:dyDescent="0.3">
      <c r="A2963" s="1">
        <v>6857073679</v>
      </c>
      <c r="B2963" s="62">
        <v>5</v>
      </c>
      <c r="C2963" s="34">
        <v>684891363</v>
      </c>
      <c r="D2963" s="14" t="s">
        <v>4183</v>
      </c>
      <c r="E2963" s="22" t="s">
        <v>4180</v>
      </c>
      <c r="F2963" s="1" t="s">
        <v>4184</v>
      </c>
      <c r="G2963" s="1" t="s">
        <v>329</v>
      </c>
      <c r="H2963" s="20">
        <v>29251.199999999997</v>
      </c>
      <c r="I2963" s="1" t="s">
        <v>23</v>
      </c>
      <c r="J2963" s="14" t="s">
        <v>4185</v>
      </c>
      <c r="K2963" t="str">
        <f t="shared" si="141"/>
        <v>Relighting/relamping</v>
      </c>
      <c r="M2963" t="str">
        <f t="shared" si="142"/>
        <v>Zorgcampus De Vlinder</v>
      </c>
      <c r="N2963" s="22">
        <f t="shared" si="143"/>
        <v>5</v>
      </c>
    </row>
    <row r="2964" spans="1:14" x14ac:dyDescent="0.3">
      <c r="A2964" s="1">
        <v>6857073679</v>
      </c>
      <c r="B2964" s="62">
        <v>5</v>
      </c>
      <c r="C2964" s="34">
        <v>684891363</v>
      </c>
      <c r="D2964" s="14" t="s">
        <v>4183</v>
      </c>
      <c r="E2964" s="22" t="s">
        <v>4180</v>
      </c>
      <c r="F2964" s="1" t="s">
        <v>4184</v>
      </c>
      <c r="G2964" s="1" t="s">
        <v>242</v>
      </c>
      <c r="H2964" s="20">
        <v>1500</v>
      </c>
      <c r="I2964" s="1" t="s">
        <v>23</v>
      </c>
      <c r="J2964" s="14" t="s">
        <v>4186</v>
      </c>
      <c r="K2964" t="str">
        <f t="shared" si="141"/>
        <v>Regeltechnisch</v>
      </c>
      <c r="M2964" t="str">
        <f t="shared" si="142"/>
        <v>Zorgcampus De Vlinder</v>
      </c>
      <c r="N2964" s="22">
        <f t="shared" si="143"/>
        <v>5</v>
      </c>
    </row>
    <row r="2965" spans="1:14" x14ac:dyDescent="0.3">
      <c r="A2965" s="1">
        <v>6857073679</v>
      </c>
      <c r="B2965" s="62">
        <v>5</v>
      </c>
      <c r="C2965" s="34">
        <v>684891363</v>
      </c>
      <c r="D2965" s="14" t="s">
        <v>4183</v>
      </c>
      <c r="E2965" s="22" t="s">
        <v>4180</v>
      </c>
      <c r="F2965" s="1" t="s">
        <v>4184</v>
      </c>
      <c r="G2965" s="1" t="s">
        <v>329</v>
      </c>
      <c r="H2965" s="20">
        <v>870</v>
      </c>
      <c r="I2965" s="1" t="s">
        <v>23</v>
      </c>
      <c r="J2965" s="14" t="s">
        <v>4187</v>
      </c>
      <c r="K2965" t="str">
        <f t="shared" si="141"/>
        <v>Relighting/relamping</v>
      </c>
      <c r="M2965" t="str">
        <f t="shared" si="142"/>
        <v>Zorgcampus De Vlinder</v>
      </c>
      <c r="N2965" s="22">
        <f t="shared" si="143"/>
        <v>5</v>
      </c>
    </row>
    <row r="2966" spans="1:14" x14ac:dyDescent="0.3">
      <c r="A2966" s="1">
        <v>6857073679</v>
      </c>
      <c r="B2966" s="62">
        <v>5</v>
      </c>
      <c r="C2966" s="34">
        <v>684891363</v>
      </c>
      <c r="D2966" s="14" t="s">
        <v>4183</v>
      </c>
      <c r="E2966" s="22" t="s">
        <v>4180</v>
      </c>
      <c r="F2966" s="1" t="s">
        <v>4184</v>
      </c>
      <c r="G2966" s="1" t="s">
        <v>124</v>
      </c>
      <c r="H2966" s="45">
        <v>347</v>
      </c>
      <c r="I2966" s="1" t="s">
        <v>23</v>
      </c>
      <c r="J2966" s="14" t="s">
        <v>4188</v>
      </c>
      <c r="K2966" t="str">
        <f t="shared" si="141"/>
        <v>Sensibilisering</v>
      </c>
      <c r="M2966" t="str">
        <f t="shared" si="142"/>
        <v>Zorgcampus De Vlinder</v>
      </c>
      <c r="N2966" s="22">
        <f t="shared" si="143"/>
        <v>5</v>
      </c>
    </row>
    <row r="2967" spans="1:14" x14ac:dyDescent="0.3">
      <c r="A2967" s="1">
        <v>6863320292</v>
      </c>
      <c r="B2967" s="62">
        <v>5</v>
      </c>
      <c r="C2967" s="34">
        <v>685516024</v>
      </c>
      <c r="D2967" s="14" t="s">
        <v>4196</v>
      </c>
      <c r="E2967" s="22" t="s">
        <v>4197</v>
      </c>
      <c r="F2967" s="1" t="s">
        <v>4198</v>
      </c>
      <c r="G2967" s="1" t="s">
        <v>210</v>
      </c>
      <c r="H2967" s="20">
        <v>54000</v>
      </c>
      <c r="I2967" s="1" t="s">
        <v>23</v>
      </c>
      <c r="J2967" s="14" t="s">
        <v>4199</v>
      </c>
      <c r="K2967" t="str">
        <f t="shared" si="141"/>
        <v>Stookplaatsrenovatie</v>
      </c>
      <c r="M2967" t="str">
        <f t="shared" si="142"/>
        <v>WZN Edegem</v>
      </c>
      <c r="N2967" s="22">
        <f t="shared" si="143"/>
        <v>5</v>
      </c>
    </row>
    <row r="2968" spans="1:14" x14ac:dyDescent="0.3">
      <c r="A2968" s="1">
        <v>6863320292</v>
      </c>
      <c r="B2968" s="62">
        <v>5</v>
      </c>
      <c r="C2968" s="34">
        <v>685516024</v>
      </c>
      <c r="D2968" s="14" t="s">
        <v>4196</v>
      </c>
      <c r="E2968" s="22" t="s">
        <v>4197</v>
      </c>
      <c r="F2968" s="1" t="s">
        <v>4198</v>
      </c>
      <c r="G2968" s="1" t="s">
        <v>329</v>
      </c>
      <c r="H2968" s="20">
        <v>12331</v>
      </c>
      <c r="I2968" s="1" t="s">
        <v>23</v>
      </c>
      <c r="J2968" s="14" t="s">
        <v>4200</v>
      </c>
      <c r="K2968" t="str">
        <f t="shared" si="141"/>
        <v>Relighting/relamping</v>
      </c>
      <c r="M2968" t="str">
        <f t="shared" si="142"/>
        <v>WZN Edegem</v>
      </c>
      <c r="N2968" s="22">
        <f t="shared" si="143"/>
        <v>5</v>
      </c>
    </row>
    <row r="2969" spans="1:14" x14ac:dyDescent="0.3">
      <c r="A2969" s="1">
        <v>6863320292</v>
      </c>
      <c r="B2969" s="62">
        <v>5</v>
      </c>
      <c r="C2969" s="34">
        <v>685516024</v>
      </c>
      <c r="D2969" s="14" t="s">
        <v>4196</v>
      </c>
      <c r="E2969" s="22" t="s">
        <v>4197</v>
      </c>
      <c r="F2969" s="1" t="s">
        <v>4198</v>
      </c>
      <c r="G2969" s="1" t="s">
        <v>320</v>
      </c>
      <c r="H2969" s="20">
        <v>8636</v>
      </c>
      <c r="I2969" s="1" t="s">
        <v>23</v>
      </c>
      <c r="J2969" s="14" t="s">
        <v>4201</v>
      </c>
      <c r="K2969" t="str">
        <f t="shared" si="141"/>
        <v>Regeltechn. ventilatie</v>
      </c>
      <c r="M2969" t="str">
        <f t="shared" si="142"/>
        <v>WZN Edegem</v>
      </c>
      <c r="N2969" s="22">
        <f t="shared" si="143"/>
        <v>5</v>
      </c>
    </row>
    <row r="2970" spans="1:14" x14ac:dyDescent="0.3">
      <c r="A2970" s="1">
        <v>6863320292</v>
      </c>
      <c r="B2970" s="62">
        <v>5</v>
      </c>
      <c r="C2970" s="34">
        <v>685516024</v>
      </c>
      <c r="D2970" s="14" t="s">
        <v>4196</v>
      </c>
      <c r="E2970" s="22" t="s">
        <v>4197</v>
      </c>
      <c r="F2970" s="1" t="s">
        <v>4198</v>
      </c>
      <c r="G2970" s="1" t="s">
        <v>42</v>
      </c>
      <c r="H2970" s="20">
        <v>7200</v>
      </c>
      <c r="I2970" s="1" t="s">
        <v>23</v>
      </c>
      <c r="J2970" s="14" t="s">
        <v>4202</v>
      </c>
      <c r="K2970" t="str">
        <f t="shared" si="141"/>
        <v>Isoleren pompen/kranen/hydraulica</v>
      </c>
      <c r="M2970" t="str">
        <f t="shared" si="142"/>
        <v>WZN Edegem</v>
      </c>
      <c r="N2970" s="22">
        <f t="shared" si="143"/>
        <v>5</v>
      </c>
    </row>
    <row r="2971" spans="1:14" x14ac:dyDescent="0.3">
      <c r="A2971" s="1">
        <v>6863320292</v>
      </c>
      <c r="B2971" s="62">
        <v>5</v>
      </c>
      <c r="C2971" s="34">
        <v>685516024</v>
      </c>
      <c r="D2971" s="14" t="s">
        <v>4196</v>
      </c>
      <c r="E2971" s="22" t="s">
        <v>4197</v>
      </c>
      <c r="F2971" s="1" t="s">
        <v>4198</v>
      </c>
      <c r="G2971" s="1" t="s">
        <v>88</v>
      </c>
      <c r="H2971" s="20">
        <v>6600</v>
      </c>
      <c r="I2971" s="1" t="s">
        <v>23</v>
      </c>
      <c r="J2971" s="14" t="s">
        <v>4203</v>
      </c>
      <c r="K2971" t="str">
        <f t="shared" si="141"/>
        <v>Vervangen pompen</v>
      </c>
      <c r="M2971" t="str">
        <f t="shared" si="142"/>
        <v>WZN Edegem</v>
      </c>
      <c r="N2971" s="22">
        <f t="shared" si="143"/>
        <v>5</v>
      </c>
    </row>
    <row r="2972" spans="1:14" x14ac:dyDescent="0.3">
      <c r="A2972" s="1">
        <v>6863320292</v>
      </c>
      <c r="B2972" s="62">
        <v>5</v>
      </c>
      <c r="C2972" s="34">
        <v>685516024</v>
      </c>
      <c r="D2972" s="14" t="s">
        <v>4196</v>
      </c>
      <c r="E2972" s="22" t="s">
        <v>4197</v>
      </c>
      <c r="F2972" s="1" t="s">
        <v>4198</v>
      </c>
      <c r="G2972" s="1" t="s">
        <v>46</v>
      </c>
      <c r="H2972" s="20">
        <v>1538</v>
      </c>
      <c r="I2972" s="1" t="s">
        <v>23</v>
      </c>
      <c r="J2972" s="14" t="s">
        <v>4204</v>
      </c>
      <c r="K2972" t="str">
        <f t="shared" si="141"/>
        <v>Monitoring</v>
      </c>
      <c r="M2972" t="str">
        <f t="shared" si="142"/>
        <v>WZN Edegem</v>
      </c>
      <c r="N2972" s="22">
        <f t="shared" si="143"/>
        <v>5</v>
      </c>
    </row>
    <row r="2973" spans="1:14" x14ac:dyDescent="0.3">
      <c r="A2973" s="1">
        <v>6865884057</v>
      </c>
      <c r="B2973" s="62">
        <v>9</v>
      </c>
      <c r="C2973" s="34">
        <v>686537789</v>
      </c>
      <c r="D2973" s="14" t="s">
        <v>4209</v>
      </c>
      <c r="E2973" s="22" t="s">
        <v>4206</v>
      </c>
      <c r="F2973" s="1" t="s">
        <v>4210</v>
      </c>
      <c r="G2973" s="1" t="s">
        <v>419</v>
      </c>
      <c r="H2973" s="20">
        <v>17092</v>
      </c>
      <c r="I2973" s="1" t="s">
        <v>23</v>
      </c>
      <c r="J2973" s="20" t="s">
        <v>4211</v>
      </c>
      <c r="K2973" t="str">
        <f t="shared" si="141"/>
        <v>Warmtepompen</v>
      </c>
      <c r="M2973" t="str">
        <f t="shared" si="142"/>
        <v>Ter Drapiers</v>
      </c>
      <c r="N2973" s="22">
        <f t="shared" si="143"/>
        <v>9</v>
      </c>
    </row>
    <row r="2974" spans="1:14" x14ac:dyDescent="0.3">
      <c r="A2974" s="1">
        <v>6865884057</v>
      </c>
      <c r="B2974" s="62">
        <v>10</v>
      </c>
      <c r="C2974" s="33">
        <v>686537789</v>
      </c>
      <c r="D2974" s="14" t="s">
        <v>4205</v>
      </c>
      <c r="E2974" s="22" t="s">
        <v>4206</v>
      </c>
      <c r="F2974" s="1" t="s">
        <v>4207</v>
      </c>
      <c r="G2974" s="1" t="s">
        <v>210</v>
      </c>
      <c r="H2974" s="20">
        <v>31955</v>
      </c>
      <c r="I2974" s="1" t="s">
        <v>23</v>
      </c>
      <c r="J2974" s="14" t="s">
        <v>4208</v>
      </c>
      <c r="K2974" t="str">
        <f t="shared" si="141"/>
        <v>Stookplaatsrenovatie</v>
      </c>
      <c r="M2974" t="str">
        <f t="shared" si="142"/>
        <v>Sint-Janshospitaal</v>
      </c>
      <c r="N2974" s="22">
        <f t="shared" si="143"/>
        <v>10</v>
      </c>
    </row>
    <row r="2975" spans="1:14" x14ac:dyDescent="0.3">
      <c r="A2975" s="1">
        <v>6865884057</v>
      </c>
      <c r="B2975" s="62" t="s">
        <v>20</v>
      </c>
      <c r="C2975" s="33">
        <v>686537789</v>
      </c>
      <c r="D2975" s="14" t="s">
        <v>5864</v>
      </c>
      <c r="E2975" s="22" t="s">
        <v>4206</v>
      </c>
      <c r="F2975" s="1" t="s">
        <v>5865</v>
      </c>
      <c r="G2975" s="1" t="s">
        <v>474</v>
      </c>
      <c r="H2975" s="20">
        <v>23755</v>
      </c>
      <c r="I2975" s="1" t="s">
        <v>23</v>
      </c>
      <c r="J2975" s="14" t="s">
        <v>5866</v>
      </c>
      <c r="K2975" t="str">
        <f t="shared" si="141"/>
        <v>PV-panelen</v>
      </c>
      <c r="M2975" t="str">
        <f t="shared" si="142"/>
        <v>Woonzorgcentrum Het Pardoen</v>
      </c>
      <c r="N2975" s="22" t="str">
        <f t="shared" si="143"/>
        <v>R1</v>
      </c>
    </row>
    <row r="2976" spans="1:14" x14ac:dyDescent="0.3">
      <c r="A2976" s="1">
        <v>6917655344</v>
      </c>
      <c r="B2976" s="62">
        <v>12</v>
      </c>
      <c r="C2976" s="33">
        <v>691714918</v>
      </c>
      <c r="D2976" s="14" t="s">
        <v>4212</v>
      </c>
      <c r="E2976" s="22" t="s">
        <v>4213</v>
      </c>
      <c r="F2976" s="1" t="s">
        <v>4214</v>
      </c>
      <c r="G2976" s="1" t="s">
        <v>190</v>
      </c>
      <c r="H2976" s="20">
        <v>3300</v>
      </c>
      <c r="I2976" s="1" t="s">
        <v>23</v>
      </c>
      <c r="J2976" s="14" t="s">
        <v>4215</v>
      </c>
      <c r="K2976" t="str">
        <f t="shared" si="141"/>
        <v>Warmtepompen en koeling</v>
      </c>
      <c r="M2976" t="str">
        <f t="shared" si="142"/>
        <v>Ons Tehuis - Hoofdgebouw</v>
      </c>
      <c r="N2976" s="22">
        <f t="shared" si="143"/>
        <v>12</v>
      </c>
    </row>
    <row r="2977" spans="1:14" x14ac:dyDescent="0.3">
      <c r="A2977" s="1">
        <v>6917655344</v>
      </c>
      <c r="B2977" s="62" t="s">
        <v>20</v>
      </c>
      <c r="C2977" s="33">
        <v>691714918</v>
      </c>
      <c r="D2977" s="14" t="s">
        <v>5867</v>
      </c>
      <c r="E2977" s="22" t="s">
        <v>4213</v>
      </c>
      <c r="F2977" s="1" t="s">
        <v>4214</v>
      </c>
      <c r="G2977" s="1" t="s">
        <v>190</v>
      </c>
      <c r="H2977" s="20">
        <v>411600</v>
      </c>
      <c r="I2977" s="1" t="s">
        <v>23</v>
      </c>
      <c r="J2977" s="14" t="s">
        <v>5875</v>
      </c>
      <c r="K2977" t="str">
        <f t="shared" si="141"/>
        <v>Warmtepompen en koeling</v>
      </c>
      <c r="M2977" t="str">
        <f t="shared" si="142"/>
        <v>Ons Tehuis - Hoofdgebouw</v>
      </c>
      <c r="N2977" s="22" t="str">
        <f t="shared" si="143"/>
        <v>R1</v>
      </c>
    </row>
    <row r="2978" spans="1:14" x14ac:dyDescent="0.3">
      <c r="A2978" s="1">
        <v>6917655344</v>
      </c>
      <c r="B2978" s="62" t="s">
        <v>20</v>
      </c>
      <c r="C2978" s="33">
        <v>691714918</v>
      </c>
      <c r="D2978" s="14" t="s">
        <v>5867</v>
      </c>
      <c r="E2978" s="22" t="s">
        <v>4213</v>
      </c>
      <c r="F2978" s="1" t="s">
        <v>4214</v>
      </c>
      <c r="G2978" s="1" t="s">
        <v>5258</v>
      </c>
      <c r="H2978" s="20">
        <v>22896</v>
      </c>
      <c r="I2978" s="1" t="s">
        <v>23</v>
      </c>
      <c r="J2978" s="14" t="s">
        <v>5868</v>
      </c>
      <c r="K2978" t="str">
        <f t="shared" si="141"/>
        <v>Relighting</v>
      </c>
      <c r="M2978" t="str">
        <f t="shared" si="142"/>
        <v>Ons Tehuis - Hoofdgebouw</v>
      </c>
      <c r="N2978" s="22" t="str">
        <f t="shared" si="143"/>
        <v>R1</v>
      </c>
    </row>
    <row r="2979" spans="1:14" x14ac:dyDescent="0.3">
      <c r="A2979" s="1">
        <v>6917655344</v>
      </c>
      <c r="B2979" s="62" t="s">
        <v>20</v>
      </c>
      <c r="C2979" s="33">
        <v>691714918</v>
      </c>
      <c r="D2979" s="14" t="s">
        <v>5867</v>
      </c>
      <c r="E2979" s="22" t="s">
        <v>4213</v>
      </c>
      <c r="F2979" s="1" t="s">
        <v>4214</v>
      </c>
      <c r="G2979" s="1" t="s">
        <v>5258</v>
      </c>
      <c r="H2979" s="20">
        <v>5760</v>
      </c>
      <c r="I2979" s="1" t="s">
        <v>23</v>
      </c>
      <c r="J2979" s="14" t="s">
        <v>5869</v>
      </c>
      <c r="K2979" t="str">
        <f t="shared" si="141"/>
        <v>Relighting</v>
      </c>
      <c r="M2979" t="str">
        <f t="shared" si="142"/>
        <v>Ons Tehuis - Hoofdgebouw</v>
      </c>
      <c r="N2979" s="22" t="str">
        <f t="shared" si="143"/>
        <v>R1</v>
      </c>
    </row>
    <row r="2980" spans="1:14" x14ac:dyDescent="0.3">
      <c r="A2980" s="1">
        <v>6917655344</v>
      </c>
      <c r="B2980" s="62" t="s">
        <v>20</v>
      </c>
      <c r="C2980" s="33">
        <v>691714918</v>
      </c>
      <c r="D2980" s="14" t="s">
        <v>5867</v>
      </c>
      <c r="E2980" s="22" t="s">
        <v>4213</v>
      </c>
      <c r="F2980" s="1" t="s">
        <v>4214</v>
      </c>
      <c r="G2980" s="1" t="s">
        <v>5258</v>
      </c>
      <c r="H2980" s="20">
        <v>11075</v>
      </c>
      <c r="I2980" s="1" t="s">
        <v>23</v>
      </c>
      <c r="J2980" s="14" t="s">
        <v>5870</v>
      </c>
      <c r="K2980" t="str">
        <f t="shared" si="141"/>
        <v>Relighting</v>
      </c>
      <c r="M2980" t="str">
        <f t="shared" si="142"/>
        <v>Ons Tehuis - Hoofdgebouw</v>
      </c>
      <c r="N2980" s="22" t="str">
        <f t="shared" si="143"/>
        <v>R1</v>
      </c>
    </row>
    <row r="2981" spans="1:14" x14ac:dyDescent="0.3">
      <c r="A2981" s="1">
        <v>6917655344</v>
      </c>
      <c r="B2981" s="62" t="s">
        <v>20</v>
      </c>
      <c r="C2981" s="33">
        <v>691714918</v>
      </c>
      <c r="D2981" s="14" t="s">
        <v>5867</v>
      </c>
      <c r="E2981" s="22" t="s">
        <v>4213</v>
      </c>
      <c r="F2981" s="1" t="s">
        <v>4214</v>
      </c>
      <c r="G2981" s="1" t="s">
        <v>474</v>
      </c>
      <c r="H2981" s="20">
        <v>7726</v>
      </c>
      <c r="I2981" s="1" t="s">
        <v>23</v>
      </c>
      <c r="J2981" s="14" t="s">
        <v>5871</v>
      </c>
      <c r="K2981" t="str">
        <f t="shared" si="141"/>
        <v>PV-panelen</v>
      </c>
      <c r="M2981" t="str">
        <f t="shared" si="142"/>
        <v>Ons Tehuis - Hoofdgebouw</v>
      </c>
      <c r="N2981" s="22" t="str">
        <f t="shared" si="143"/>
        <v>R1</v>
      </c>
    </row>
    <row r="2982" spans="1:14" x14ac:dyDescent="0.3">
      <c r="A2982" s="1">
        <v>6917655344</v>
      </c>
      <c r="B2982" s="62" t="s">
        <v>20</v>
      </c>
      <c r="C2982" s="33">
        <v>691714918</v>
      </c>
      <c r="D2982" s="14" t="s">
        <v>5867</v>
      </c>
      <c r="E2982" s="22" t="s">
        <v>4213</v>
      </c>
      <c r="F2982" s="1" t="s">
        <v>4214</v>
      </c>
      <c r="G2982" s="1" t="s">
        <v>214</v>
      </c>
      <c r="H2982" s="20">
        <v>11400</v>
      </c>
      <c r="I2982" s="1" t="s">
        <v>23</v>
      </c>
      <c r="J2982" s="14" t="s">
        <v>5874</v>
      </c>
      <c r="K2982" t="str">
        <f t="shared" si="141"/>
        <v>Dakisolatie plat dak</v>
      </c>
      <c r="M2982" t="str">
        <f t="shared" si="142"/>
        <v>Ons Tehuis - Hoofdgebouw</v>
      </c>
      <c r="N2982" s="22" t="str">
        <f t="shared" si="143"/>
        <v>R1</v>
      </c>
    </row>
    <row r="2983" spans="1:14" x14ac:dyDescent="0.3">
      <c r="A2983" s="1">
        <v>6917655344</v>
      </c>
      <c r="B2983" s="62" t="s">
        <v>20</v>
      </c>
      <c r="C2983" s="33">
        <v>691714918</v>
      </c>
      <c r="D2983" s="14" t="s">
        <v>5872</v>
      </c>
      <c r="E2983" s="22" t="s">
        <v>4213</v>
      </c>
      <c r="F2983" s="1" t="s">
        <v>4216</v>
      </c>
      <c r="G2983" s="1" t="s">
        <v>474</v>
      </c>
      <c r="H2983" s="20">
        <v>8759</v>
      </c>
      <c r="I2983" s="1" t="s">
        <v>23</v>
      </c>
      <c r="J2983" s="14" t="s">
        <v>5873</v>
      </c>
      <c r="K2983" t="str">
        <f t="shared" si="141"/>
        <v>PV-panelen</v>
      </c>
      <c r="M2983" t="str">
        <f t="shared" si="142"/>
        <v>Ons Tehuis - ADO-huis</v>
      </c>
      <c r="N2983" s="22" t="str">
        <f t="shared" si="143"/>
        <v>R1</v>
      </c>
    </row>
    <row r="2984" spans="1:14" x14ac:dyDescent="0.3">
      <c r="A2984" s="1">
        <v>6954260481</v>
      </c>
      <c r="B2984" s="62">
        <v>3</v>
      </c>
      <c r="C2984" s="33">
        <v>694597697</v>
      </c>
      <c r="D2984" s="14" t="s">
        <v>4221</v>
      </c>
      <c r="E2984" s="22" t="s">
        <v>6328</v>
      </c>
      <c r="F2984" s="1" t="s">
        <v>4218</v>
      </c>
      <c r="G2984" s="1" t="s">
        <v>195</v>
      </c>
      <c r="H2984" s="20">
        <v>13986</v>
      </c>
      <c r="I2984" s="1" t="s">
        <v>23</v>
      </c>
      <c r="J2984" s="14" t="s">
        <v>4222</v>
      </c>
      <c r="K2984" t="str">
        <f t="shared" si="141"/>
        <v>Dakisolatie</v>
      </c>
      <c r="M2984" t="str">
        <f t="shared" si="142"/>
        <v>Woonzorgcentrum Verbert-Verrijdt</v>
      </c>
      <c r="N2984" s="22">
        <f t="shared" si="143"/>
        <v>3</v>
      </c>
    </row>
    <row r="2985" spans="1:14" x14ac:dyDescent="0.3">
      <c r="A2985" s="1">
        <v>6954260481</v>
      </c>
      <c r="B2985" s="62" t="s">
        <v>324</v>
      </c>
      <c r="C2985" s="33">
        <v>694597697</v>
      </c>
      <c r="D2985" s="14" t="s">
        <v>4217</v>
      </c>
      <c r="E2985" s="22" t="s">
        <v>6328</v>
      </c>
      <c r="F2985" s="1" t="s">
        <v>4218</v>
      </c>
      <c r="G2985" s="1" t="s">
        <v>329</v>
      </c>
      <c r="H2985" s="20">
        <v>39186</v>
      </c>
      <c r="I2985" s="1" t="s">
        <v>23</v>
      </c>
      <c r="J2985" s="14" t="s">
        <v>4219</v>
      </c>
      <c r="K2985" t="str">
        <f t="shared" si="141"/>
        <v>Relighting/relamping</v>
      </c>
      <c r="M2985" t="str">
        <f t="shared" si="142"/>
        <v>Woonzorgcentrum Verbert-Verrijdt</v>
      </c>
      <c r="N2985" s="22" t="str">
        <f t="shared" si="143"/>
        <v>6c</v>
      </c>
    </row>
    <row r="2986" spans="1:14" x14ac:dyDescent="0.3">
      <c r="A2986" s="1">
        <v>6954260481</v>
      </c>
      <c r="B2986" s="62" t="s">
        <v>324</v>
      </c>
      <c r="C2986" s="33">
        <v>694597697</v>
      </c>
      <c r="D2986" s="14" t="s">
        <v>4217</v>
      </c>
      <c r="E2986" s="22" t="s">
        <v>6328</v>
      </c>
      <c r="F2986" s="1" t="s">
        <v>4218</v>
      </c>
      <c r="G2986" s="1" t="s">
        <v>329</v>
      </c>
      <c r="H2986" s="45">
        <v>2912</v>
      </c>
      <c r="I2986" s="1" t="s">
        <v>23</v>
      </c>
      <c r="J2986" s="14" t="s">
        <v>4220</v>
      </c>
      <c r="K2986" t="str">
        <f t="shared" si="141"/>
        <v>Relighting/relamping</v>
      </c>
      <c r="M2986" t="str">
        <f t="shared" si="142"/>
        <v>Woonzorgcentrum Verbert-Verrijdt</v>
      </c>
      <c r="N2986" s="22" t="str">
        <f t="shared" si="143"/>
        <v>6c</v>
      </c>
    </row>
    <row r="2987" spans="1:14" x14ac:dyDescent="0.3">
      <c r="A2987" s="1">
        <v>6975443090</v>
      </c>
      <c r="B2987" s="62">
        <v>5</v>
      </c>
      <c r="C2987" s="33">
        <v>696715960</v>
      </c>
      <c r="D2987" s="14" t="s">
        <v>4305</v>
      </c>
      <c r="E2987" s="22" t="s">
        <v>4224</v>
      </c>
      <c r="F2987" s="1" t="s">
        <v>4306</v>
      </c>
      <c r="G2987" s="1" t="s">
        <v>329</v>
      </c>
      <c r="H2987" s="20">
        <v>39905.4</v>
      </c>
      <c r="I2987" s="1" t="s">
        <v>23</v>
      </c>
      <c r="J2987" s="14" t="s">
        <v>4307</v>
      </c>
      <c r="K2987" t="str">
        <f t="shared" si="141"/>
        <v>Relighting/relamping</v>
      </c>
      <c r="M2987" t="str">
        <f t="shared" si="142"/>
        <v>WZC Boeyé-Van Landeghem</v>
      </c>
      <c r="N2987" s="22">
        <f t="shared" si="143"/>
        <v>5</v>
      </c>
    </row>
    <row r="2988" spans="1:14" x14ac:dyDescent="0.3">
      <c r="A2988" s="1">
        <v>6975443090</v>
      </c>
      <c r="B2988" s="62">
        <v>5</v>
      </c>
      <c r="C2988" s="33">
        <v>696715960</v>
      </c>
      <c r="D2988" s="14" t="s">
        <v>4305</v>
      </c>
      <c r="E2988" s="22" t="s">
        <v>4224</v>
      </c>
      <c r="F2988" s="1" t="s">
        <v>4306</v>
      </c>
      <c r="G2988" s="1" t="s">
        <v>1280</v>
      </c>
      <c r="H2988" s="20">
        <v>13092</v>
      </c>
      <c r="I2988" s="1" t="s">
        <v>23</v>
      </c>
      <c r="J2988" s="14" t="s">
        <v>4308</v>
      </c>
      <c r="K2988" t="str">
        <f t="shared" si="141"/>
        <v>WKK</v>
      </c>
      <c r="M2988" t="str">
        <f t="shared" si="142"/>
        <v>WZC Boeyé-Van Landeghem</v>
      </c>
      <c r="N2988" s="22">
        <f t="shared" si="143"/>
        <v>5</v>
      </c>
    </row>
    <row r="2989" spans="1:14" x14ac:dyDescent="0.3">
      <c r="A2989" s="1">
        <v>6975443090</v>
      </c>
      <c r="B2989" s="62">
        <v>5</v>
      </c>
      <c r="C2989" s="33">
        <v>696715960</v>
      </c>
      <c r="D2989" s="14" t="s">
        <v>4305</v>
      </c>
      <c r="E2989" s="22" t="s">
        <v>4224</v>
      </c>
      <c r="F2989" s="1" t="s">
        <v>4306</v>
      </c>
      <c r="G2989" s="1" t="s">
        <v>329</v>
      </c>
      <c r="H2989" s="20">
        <v>9624</v>
      </c>
      <c r="I2989" s="1" t="s">
        <v>23</v>
      </c>
      <c r="J2989" s="14" t="s">
        <v>4309</v>
      </c>
      <c r="K2989" t="str">
        <f t="shared" si="141"/>
        <v>Relighting/relamping</v>
      </c>
      <c r="M2989" t="str">
        <f t="shared" si="142"/>
        <v>WZC Boeyé-Van Landeghem</v>
      </c>
      <c r="N2989" s="22">
        <f t="shared" si="143"/>
        <v>5</v>
      </c>
    </row>
    <row r="2990" spans="1:14" x14ac:dyDescent="0.3">
      <c r="A2990" s="1">
        <v>6975443090</v>
      </c>
      <c r="B2990" s="62">
        <v>5</v>
      </c>
      <c r="C2990" s="33">
        <v>696715960</v>
      </c>
      <c r="D2990" s="14" t="s">
        <v>4305</v>
      </c>
      <c r="E2990" s="22" t="s">
        <v>4224</v>
      </c>
      <c r="F2990" s="1" t="s">
        <v>4306</v>
      </c>
      <c r="G2990" s="1" t="s">
        <v>42</v>
      </c>
      <c r="H2990" s="20">
        <v>1479</v>
      </c>
      <c r="I2990" s="1" t="s">
        <v>23</v>
      </c>
      <c r="J2990" s="14" t="s">
        <v>4310</v>
      </c>
      <c r="K2990" t="str">
        <f t="shared" si="141"/>
        <v>Isoleren pompen/kranen/hydraulica</v>
      </c>
      <c r="M2990" t="str">
        <f t="shared" si="142"/>
        <v>WZC Boeyé-Van Landeghem</v>
      </c>
      <c r="N2990" s="22">
        <f t="shared" si="143"/>
        <v>5</v>
      </c>
    </row>
    <row r="2991" spans="1:14" x14ac:dyDescent="0.3">
      <c r="A2991" s="1">
        <v>6975443090</v>
      </c>
      <c r="B2991" s="62">
        <v>5</v>
      </c>
      <c r="C2991" s="33">
        <v>696715960</v>
      </c>
      <c r="D2991" s="14" t="s">
        <v>4305</v>
      </c>
      <c r="E2991" s="22" t="s">
        <v>4224</v>
      </c>
      <c r="F2991" s="1" t="s">
        <v>4306</v>
      </c>
      <c r="G2991" s="1" t="s">
        <v>77</v>
      </c>
      <c r="H2991" s="20">
        <v>335</v>
      </c>
      <c r="I2991" s="1" t="s">
        <v>23</v>
      </c>
      <c r="J2991" s="20" t="s">
        <v>4311</v>
      </c>
      <c r="K2991" t="str">
        <f t="shared" si="141"/>
        <v>Isoleren leidingen</v>
      </c>
      <c r="M2991" t="str">
        <f t="shared" si="142"/>
        <v>WZC Boeyé-Van Landeghem</v>
      </c>
      <c r="N2991" s="22">
        <f t="shared" si="143"/>
        <v>5</v>
      </c>
    </row>
    <row r="2992" spans="1:14" x14ac:dyDescent="0.3">
      <c r="A2992" s="1">
        <v>6975443090</v>
      </c>
      <c r="B2992" s="62">
        <v>7</v>
      </c>
      <c r="C2992" s="33">
        <v>696715960</v>
      </c>
      <c r="D2992" s="14" t="s">
        <v>4290</v>
      </c>
      <c r="E2992" s="22" t="s">
        <v>4224</v>
      </c>
      <c r="F2992" s="1" t="s">
        <v>4291</v>
      </c>
      <c r="G2992" s="1" t="s">
        <v>42</v>
      </c>
      <c r="H2992" s="20">
        <v>574</v>
      </c>
      <c r="I2992" s="1" t="s">
        <v>57</v>
      </c>
      <c r="J2992" s="14" t="s">
        <v>4292</v>
      </c>
      <c r="K2992" t="str">
        <f t="shared" si="141"/>
        <v>Isoleren pompen/kranen/hydraulica</v>
      </c>
      <c r="M2992" t="str">
        <f t="shared" si="142"/>
        <v>Briels</v>
      </c>
      <c r="N2992" s="22">
        <f t="shared" si="143"/>
        <v>7</v>
      </c>
    </row>
    <row r="2993" spans="1:14" x14ac:dyDescent="0.3">
      <c r="A2993" s="1">
        <v>6975443090</v>
      </c>
      <c r="B2993" s="62">
        <v>7</v>
      </c>
      <c r="C2993" s="33">
        <v>696715960</v>
      </c>
      <c r="D2993" s="14" t="s">
        <v>4294</v>
      </c>
      <c r="E2993" s="22" t="s">
        <v>4224</v>
      </c>
      <c r="F2993" s="1" t="s">
        <v>4295</v>
      </c>
      <c r="G2993" s="1" t="s">
        <v>42</v>
      </c>
      <c r="H2993" s="20">
        <v>420</v>
      </c>
      <c r="I2993" s="1" t="s">
        <v>57</v>
      </c>
      <c r="J2993" s="14" t="s">
        <v>4296</v>
      </c>
      <c r="K2993" t="str">
        <f t="shared" si="141"/>
        <v>Isoleren pompen/kranen/hydraulica</v>
      </c>
      <c r="M2993" t="str">
        <f t="shared" si="142"/>
        <v>De Stroom</v>
      </c>
      <c r="N2993" s="22">
        <f t="shared" si="143"/>
        <v>7</v>
      </c>
    </row>
    <row r="2994" spans="1:14" x14ac:dyDescent="0.3">
      <c r="A2994" s="1">
        <v>6975443090</v>
      </c>
      <c r="B2994" s="62">
        <v>7</v>
      </c>
      <c r="C2994" s="33">
        <v>696715960</v>
      </c>
      <c r="D2994" s="14" t="s">
        <v>4267</v>
      </c>
      <c r="E2994" s="22" t="s">
        <v>4224</v>
      </c>
      <c r="F2994" s="1" t="s">
        <v>4249</v>
      </c>
      <c r="G2994" s="1" t="s">
        <v>199</v>
      </c>
      <c r="H2994" s="20">
        <v>3187.5</v>
      </c>
      <c r="I2994" s="1" t="s">
        <v>57</v>
      </c>
      <c r="J2994" s="14" t="s">
        <v>4268</v>
      </c>
      <c r="K2994" t="str">
        <f t="shared" si="141"/>
        <v>Vloerisolatie</v>
      </c>
      <c r="M2994" t="str">
        <f t="shared" si="142"/>
        <v>Dienstencentrum Houtmere</v>
      </c>
      <c r="N2994" s="22">
        <f t="shared" si="143"/>
        <v>7</v>
      </c>
    </row>
    <row r="2995" spans="1:14" x14ac:dyDescent="0.3">
      <c r="A2995" s="1">
        <v>6975443090</v>
      </c>
      <c r="B2995" s="62">
        <v>7</v>
      </c>
      <c r="C2995" s="33">
        <v>696715960</v>
      </c>
      <c r="D2995" s="14" t="s">
        <v>4267</v>
      </c>
      <c r="E2995" s="22" t="s">
        <v>4224</v>
      </c>
      <c r="F2995" s="1" t="s">
        <v>4249</v>
      </c>
      <c r="G2995" s="1" t="s">
        <v>46</v>
      </c>
      <c r="H2995" s="20">
        <v>1050</v>
      </c>
      <c r="I2995" s="1" t="s">
        <v>57</v>
      </c>
      <c r="J2995" s="14" t="s">
        <v>4284</v>
      </c>
      <c r="K2995" t="str">
        <f t="shared" si="141"/>
        <v>Monitoring</v>
      </c>
      <c r="M2995" t="str">
        <f t="shared" si="142"/>
        <v>Dienstencentrum Houtmere</v>
      </c>
      <c r="N2995" s="22">
        <f t="shared" si="143"/>
        <v>7</v>
      </c>
    </row>
    <row r="2996" spans="1:14" x14ac:dyDescent="0.3">
      <c r="A2996" s="1">
        <v>6975443090</v>
      </c>
      <c r="B2996" s="62">
        <v>7</v>
      </c>
      <c r="C2996" s="33">
        <v>696715960</v>
      </c>
      <c r="D2996" s="14" t="s">
        <v>4267</v>
      </c>
      <c r="E2996" s="22" t="s">
        <v>4224</v>
      </c>
      <c r="F2996" s="1" t="s">
        <v>4249</v>
      </c>
      <c r="G2996" s="1" t="s">
        <v>109</v>
      </c>
      <c r="H2996" s="20">
        <v>960</v>
      </c>
      <c r="I2996" s="1" t="s">
        <v>57</v>
      </c>
      <c r="J2996" s="14" t="s">
        <v>4285</v>
      </c>
      <c r="K2996" t="str">
        <f t="shared" si="141"/>
        <v>Zonneboiler</v>
      </c>
      <c r="M2996" t="str">
        <f t="shared" si="142"/>
        <v>Dienstencentrum Houtmere</v>
      </c>
      <c r="N2996" s="22">
        <f t="shared" si="143"/>
        <v>7</v>
      </c>
    </row>
    <row r="2997" spans="1:14" x14ac:dyDescent="0.3">
      <c r="A2997" s="1">
        <v>6975443090</v>
      </c>
      <c r="B2997" s="62">
        <v>7</v>
      </c>
      <c r="C2997" s="33">
        <v>696715960</v>
      </c>
      <c r="D2997" s="14" t="s">
        <v>4267</v>
      </c>
      <c r="E2997" s="22" t="s">
        <v>4224</v>
      </c>
      <c r="F2997" s="1" t="s">
        <v>4249</v>
      </c>
      <c r="G2997" s="1" t="s">
        <v>124</v>
      </c>
      <c r="H2997" s="20">
        <v>75</v>
      </c>
      <c r="I2997" s="1" t="s">
        <v>57</v>
      </c>
      <c r="J2997" s="14" t="s">
        <v>4303</v>
      </c>
      <c r="K2997" t="str">
        <f t="shared" si="141"/>
        <v>Sensibilisering</v>
      </c>
      <c r="M2997" t="str">
        <f t="shared" si="142"/>
        <v>Dienstencentrum Houtmere</v>
      </c>
      <c r="N2997" s="22">
        <f t="shared" si="143"/>
        <v>7</v>
      </c>
    </row>
    <row r="2998" spans="1:14" x14ac:dyDescent="0.3">
      <c r="A2998" s="1">
        <v>6975443090</v>
      </c>
      <c r="B2998" s="62">
        <v>7</v>
      </c>
      <c r="C2998" s="33">
        <v>696715960</v>
      </c>
      <c r="D2998" s="14" t="s">
        <v>4273</v>
      </c>
      <c r="E2998" s="22" t="s">
        <v>4224</v>
      </c>
      <c r="F2998" s="1" t="s">
        <v>4274</v>
      </c>
      <c r="G2998" s="1" t="s">
        <v>46</v>
      </c>
      <c r="H2998" s="20">
        <v>2400</v>
      </c>
      <c r="I2998" s="1" t="s">
        <v>57</v>
      </c>
      <c r="J2998" s="14" t="s">
        <v>4275</v>
      </c>
      <c r="K2998" t="str">
        <f t="shared" si="141"/>
        <v>Monitoring</v>
      </c>
      <c r="M2998" t="str">
        <f t="shared" si="142"/>
        <v>Home en dagcentrum De Bron</v>
      </c>
      <c r="N2998" s="22">
        <f t="shared" si="143"/>
        <v>7</v>
      </c>
    </row>
    <row r="2999" spans="1:14" x14ac:dyDescent="0.3">
      <c r="A2999" s="1">
        <v>6975443090</v>
      </c>
      <c r="B2999" s="62">
        <v>7</v>
      </c>
      <c r="C2999" s="33">
        <v>696715960</v>
      </c>
      <c r="D2999" s="14" t="s">
        <v>4277</v>
      </c>
      <c r="E2999" s="22" t="s">
        <v>4224</v>
      </c>
      <c r="F2999" s="1" t="s">
        <v>4274</v>
      </c>
      <c r="G2999" s="1" t="s">
        <v>201</v>
      </c>
      <c r="H2999" s="20">
        <v>2160</v>
      </c>
      <c r="I2999" s="1" t="s">
        <v>57</v>
      </c>
      <c r="J2999" s="14" t="s">
        <v>4278</v>
      </c>
      <c r="K2999" t="str">
        <f t="shared" si="141"/>
        <v>Schrijnwerkrenovatie</v>
      </c>
      <c r="M2999" t="str">
        <f t="shared" si="142"/>
        <v>Home en dagcentrum De Bron</v>
      </c>
      <c r="N2999" s="22">
        <f t="shared" si="143"/>
        <v>7</v>
      </c>
    </row>
    <row r="3000" spans="1:14" x14ac:dyDescent="0.3">
      <c r="A3000" s="1">
        <v>6975443090</v>
      </c>
      <c r="B3000" s="62">
        <v>7</v>
      </c>
      <c r="C3000" s="33">
        <v>696715960</v>
      </c>
      <c r="D3000" s="14" t="s">
        <v>4273</v>
      </c>
      <c r="E3000" s="22" t="s">
        <v>4224</v>
      </c>
      <c r="F3000" s="1" t="s">
        <v>4274</v>
      </c>
      <c r="G3000" s="1" t="s">
        <v>109</v>
      </c>
      <c r="H3000" s="20">
        <v>1560</v>
      </c>
      <c r="I3000" s="1" t="s">
        <v>57</v>
      </c>
      <c r="J3000" s="14" t="s">
        <v>4280</v>
      </c>
      <c r="K3000" t="str">
        <f t="shared" si="141"/>
        <v>Zonneboiler</v>
      </c>
      <c r="M3000" t="str">
        <f t="shared" si="142"/>
        <v>Home en dagcentrum De Bron</v>
      </c>
      <c r="N3000" s="22">
        <f t="shared" si="143"/>
        <v>7</v>
      </c>
    </row>
    <row r="3001" spans="1:14" x14ac:dyDescent="0.3">
      <c r="A3001" s="1">
        <v>6975443090</v>
      </c>
      <c r="B3001" s="62">
        <v>7</v>
      </c>
      <c r="C3001" s="33">
        <v>696715960</v>
      </c>
      <c r="D3001" s="14" t="s">
        <v>4273</v>
      </c>
      <c r="E3001" s="22" t="s">
        <v>4224</v>
      </c>
      <c r="F3001" s="1" t="s">
        <v>4274</v>
      </c>
      <c r="G3001" s="1" t="s">
        <v>42</v>
      </c>
      <c r="H3001" s="20">
        <v>900</v>
      </c>
      <c r="I3001" s="1" t="s">
        <v>57</v>
      </c>
      <c r="J3001" s="14" t="s">
        <v>4287</v>
      </c>
      <c r="K3001" t="str">
        <f t="shared" si="141"/>
        <v>Isoleren pompen/kranen/hydraulica</v>
      </c>
      <c r="M3001" t="str">
        <f t="shared" si="142"/>
        <v>Home en dagcentrum De Bron</v>
      </c>
      <c r="N3001" s="22">
        <f t="shared" si="143"/>
        <v>7</v>
      </c>
    </row>
    <row r="3002" spans="1:14" x14ac:dyDescent="0.3">
      <c r="A3002" s="1">
        <v>6975443090</v>
      </c>
      <c r="B3002" s="62">
        <v>7</v>
      </c>
      <c r="C3002" s="33">
        <v>696715960</v>
      </c>
      <c r="D3002" s="14" t="s">
        <v>4273</v>
      </c>
      <c r="E3002" s="22" t="s">
        <v>4224</v>
      </c>
      <c r="F3002" s="1" t="s">
        <v>4274</v>
      </c>
      <c r="G3002" s="1" t="s">
        <v>43</v>
      </c>
      <c r="H3002" s="20">
        <v>450</v>
      </c>
      <c r="I3002" s="1" t="s">
        <v>57</v>
      </c>
      <c r="J3002" s="14" t="s">
        <v>4293</v>
      </c>
      <c r="K3002" t="str">
        <f t="shared" si="141"/>
        <v>Regeltechn.verwarming</v>
      </c>
      <c r="M3002" t="str">
        <f t="shared" si="142"/>
        <v>Home en dagcentrum De Bron</v>
      </c>
      <c r="N3002" s="22">
        <f t="shared" si="143"/>
        <v>7</v>
      </c>
    </row>
    <row r="3003" spans="1:14" x14ac:dyDescent="0.3">
      <c r="A3003" s="1">
        <v>6975443090</v>
      </c>
      <c r="B3003" s="62">
        <v>7</v>
      </c>
      <c r="C3003" s="33">
        <v>696715960</v>
      </c>
      <c r="D3003" s="14" t="s">
        <v>4273</v>
      </c>
      <c r="E3003" s="22" t="s">
        <v>4224</v>
      </c>
      <c r="F3003" s="1" t="s">
        <v>4274</v>
      </c>
      <c r="G3003" s="1" t="s">
        <v>124</v>
      </c>
      <c r="H3003" s="20">
        <v>300</v>
      </c>
      <c r="I3003" s="1" t="s">
        <v>57</v>
      </c>
      <c r="J3003" s="14" t="s">
        <v>4299</v>
      </c>
      <c r="K3003" t="str">
        <f t="shared" ref="K3003:K3066" si="144">G3003</f>
        <v>Sensibilisering</v>
      </c>
      <c r="M3003" t="str">
        <f t="shared" ref="M3003:M3066" si="145">F3003</f>
        <v>Home en dagcentrum De Bron</v>
      </c>
      <c r="N3003" s="22">
        <f t="shared" ref="N3003:N3066" si="146">B3003</f>
        <v>7</v>
      </c>
    </row>
    <row r="3004" spans="1:14" x14ac:dyDescent="0.3">
      <c r="A3004" s="1">
        <v>6975443090</v>
      </c>
      <c r="B3004" s="62">
        <v>7</v>
      </c>
      <c r="C3004" s="33">
        <v>696715960</v>
      </c>
      <c r="D3004" s="14" t="s">
        <v>4253</v>
      </c>
      <c r="E3004" s="22" t="s">
        <v>4224</v>
      </c>
      <c r="F3004" s="1" t="s">
        <v>4237</v>
      </c>
      <c r="G3004" s="1" t="s">
        <v>419</v>
      </c>
      <c r="H3004" s="20">
        <v>48841</v>
      </c>
      <c r="I3004" s="1" t="s">
        <v>57</v>
      </c>
      <c r="J3004" s="14" t="s">
        <v>4254</v>
      </c>
      <c r="K3004" t="str">
        <f t="shared" si="144"/>
        <v>Warmtepompen</v>
      </c>
      <c r="M3004" t="str">
        <f t="shared" si="145"/>
        <v>Serviceflats De Goudbloem</v>
      </c>
      <c r="N3004" s="22">
        <f t="shared" si="146"/>
        <v>7</v>
      </c>
    </row>
    <row r="3005" spans="1:14" x14ac:dyDescent="0.3">
      <c r="A3005" s="1">
        <v>6975443090</v>
      </c>
      <c r="B3005" s="62">
        <v>7</v>
      </c>
      <c r="C3005" s="33">
        <v>696715960</v>
      </c>
      <c r="D3005" s="14" t="s">
        <v>4253</v>
      </c>
      <c r="E3005" s="22" t="s">
        <v>4224</v>
      </c>
      <c r="F3005" s="1" t="s">
        <v>4237</v>
      </c>
      <c r="G3005" s="1" t="s">
        <v>46</v>
      </c>
      <c r="H3005" s="20">
        <v>4800</v>
      </c>
      <c r="I3005" s="1" t="s">
        <v>57</v>
      </c>
      <c r="J3005" s="14" t="s">
        <v>4258</v>
      </c>
      <c r="K3005" t="str">
        <f t="shared" si="144"/>
        <v>Monitoring</v>
      </c>
      <c r="M3005" t="str">
        <f t="shared" si="145"/>
        <v>Serviceflats De Goudbloem</v>
      </c>
      <c r="N3005" s="22">
        <f t="shared" si="146"/>
        <v>7</v>
      </c>
    </row>
    <row r="3006" spans="1:14" x14ac:dyDescent="0.3">
      <c r="A3006" s="1">
        <v>6975443090</v>
      </c>
      <c r="B3006" s="62">
        <v>7</v>
      </c>
      <c r="C3006" s="33">
        <v>696715960</v>
      </c>
      <c r="D3006" s="14" t="s">
        <v>4253</v>
      </c>
      <c r="E3006" s="22" t="s">
        <v>4224</v>
      </c>
      <c r="F3006" s="1" t="s">
        <v>4237</v>
      </c>
      <c r="G3006" s="1" t="s">
        <v>124</v>
      </c>
      <c r="H3006" s="20">
        <v>75</v>
      </c>
      <c r="I3006" s="1" t="s">
        <v>57</v>
      </c>
      <c r="J3006" s="14" t="s">
        <v>4304</v>
      </c>
      <c r="K3006" t="str">
        <f t="shared" si="144"/>
        <v>Sensibilisering</v>
      </c>
      <c r="M3006" t="str">
        <f t="shared" si="145"/>
        <v>Serviceflats De Goudbloem</v>
      </c>
      <c r="N3006" s="22">
        <f t="shared" si="146"/>
        <v>7</v>
      </c>
    </row>
    <row r="3007" spans="1:14" x14ac:dyDescent="0.3">
      <c r="A3007" s="1">
        <v>6975443090</v>
      </c>
      <c r="B3007" s="62">
        <v>7</v>
      </c>
      <c r="C3007" s="33">
        <v>696715960</v>
      </c>
      <c r="D3007" s="14" t="s">
        <v>4265</v>
      </c>
      <c r="E3007" s="22" t="s">
        <v>4224</v>
      </c>
      <c r="F3007" s="1" t="s">
        <v>4229</v>
      </c>
      <c r="G3007" s="1" t="s">
        <v>46</v>
      </c>
      <c r="H3007" s="20">
        <v>3600</v>
      </c>
      <c r="I3007" s="1" t="s">
        <v>57</v>
      </c>
      <c r="J3007" s="14" t="s">
        <v>4266</v>
      </c>
      <c r="K3007" t="str">
        <f t="shared" si="144"/>
        <v>Monitoring</v>
      </c>
      <c r="M3007" t="str">
        <f t="shared" si="145"/>
        <v>Serviceflats De Priesteragie</v>
      </c>
      <c r="N3007" s="22">
        <f t="shared" si="146"/>
        <v>7</v>
      </c>
    </row>
    <row r="3008" spans="1:14" x14ac:dyDescent="0.3">
      <c r="A3008" s="1">
        <v>6975443090</v>
      </c>
      <c r="B3008" s="62">
        <v>7</v>
      </c>
      <c r="C3008" s="33">
        <v>696715960</v>
      </c>
      <c r="D3008" s="14" t="s">
        <v>4265</v>
      </c>
      <c r="E3008" s="22" t="s">
        <v>4224</v>
      </c>
      <c r="F3008" s="1" t="s">
        <v>4229</v>
      </c>
      <c r="G3008" s="1" t="s">
        <v>109</v>
      </c>
      <c r="H3008" s="20">
        <v>1420.5</v>
      </c>
      <c r="I3008" s="1" t="s">
        <v>57</v>
      </c>
      <c r="J3008" s="14" t="s">
        <v>4282</v>
      </c>
      <c r="K3008" t="str">
        <f t="shared" si="144"/>
        <v>Zonneboiler</v>
      </c>
      <c r="M3008" t="str">
        <f t="shared" si="145"/>
        <v>Serviceflats De Priesteragie</v>
      </c>
      <c r="N3008" s="22">
        <f t="shared" si="146"/>
        <v>7</v>
      </c>
    </row>
    <row r="3009" spans="1:14" x14ac:dyDescent="0.3">
      <c r="A3009" s="1">
        <v>6975443090</v>
      </c>
      <c r="B3009" s="62">
        <v>7</v>
      </c>
      <c r="C3009" s="33">
        <v>696715960</v>
      </c>
      <c r="D3009" s="14" t="s">
        <v>4265</v>
      </c>
      <c r="E3009" s="22" t="s">
        <v>4224</v>
      </c>
      <c r="F3009" s="1" t="s">
        <v>4229</v>
      </c>
      <c r="G3009" s="1" t="s">
        <v>77</v>
      </c>
      <c r="H3009" s="20">
        <v>1252.5</v>
      </c>
      <c r="I3009" s="1" t="s">
        <v>57</v>
      </c>
      <c r="J3009" s="14" t="s">
        <v>4283</v>
      </c>
      <c r="K3009" t="str">
        <f t="shared" si="144"/>
        <v>Isoleren leidingen</v>
      </c>
      <c r="M3009" t="str">
        <f t="shared" si="145"/>
        <v>Serviceflats De Priesteragie</v>
      </c>
      <c r="N3009" s="22">
        <f t="shared" si="146"/>
        <v>7</v>
      </c>
    </row>
    <row r="3010" spans="1:14" x14ac:dyDescent="0.3">
      <c r="A3010" s="1">
        <v>6975443090</v>
      </c>
      <c r="B3010" s="62">
        <v>7</v>
      </c>
      <c r="C3010" s="33">
        <v>696715960</v>
      </c>
      <c r="D3010" s="14" t="s">
        <v>4265</v>
      </c>
      <c r="E3010" s="22" t="s">
        <v>4224</v>
      </c>
      <c r="F3010" s="1" t="s">
        <v>4229</v>
      </c>
      <c r="G3010" s="1" t="s">
        <v>88</v>
      </c>
      <c r="H3010" s="20">
        <v>693</v>
      </c>
      <c r="I3010" s="1" t="s">
        <v>57</v>
      </c>
      <c r="J3010" s="14" t="s">
        <v>4288</v>
      </c>
      <c r="K3010" t="str">
        <f t="shared" si="144"/>
        <v>Vervangen pompen</v>
      </c>
      <c r="M3010" t="str">
        <f t="shared" si="145"/>
        <v>Serviceflats De Priesteragie</v>
      </c>
      <c r="N3010" s="22">
        <f t="shared" si="146"/>
        <v>7</v>
      </c>
    </row>
    <row r="3011" spans="1:14" x14ac:dyDescent="0.3">
      <c r="A3011" s="1">
        <v>6975443090</v>
      </c>
      <c r="B3011" s="62">
        <v>7</v>
      </c>
      <c r="C3011" s="33">
        <v>696715960</v>
      </c>
      <c r="D3011" s="14" t="s">
        <v>4265</v>
      </c>
      <c r="E3011" s="22" t="s">
        <v>4224</v>
      </c>
      <c r="F3011" s="1" t="s">
        <v>4229</v>
      </c>
      <c r="G3011" s="1" t="s">
        <v>124</v>
      </c>
      <c r="H3011" s="20">
        <v>195</v>
      </c>
      <c r="I3011" s="1" t="s">
        <v>57</v>
      </c>
      <c r="J3011" s="14" t="s">
        <v>4300</v>
      </c>
      <c r="K3011" t="str">
        <f t="shared" si="144"/>
        <v>Sensibilisering</v>
      </c>
      <c r="M3011" t="str">
        <f t="shared" si="145"/>
        <v>Serviceflats De Priesteragie</v>
      </c>
      <c r="N3011" s="22">
        <f t="shared" si="146"/>
        <v>7</v>
      </c>
    </row>
    <row r="3012" spans="1:14" x14ac:dyDescent="0.3">
      <c r="A3012" s="1">
        <v>6975443090</v>
      </c>
      <c r="B3012" s="62">
        <v>7</v>
      </c>
      <c r="C3012" s="33">
        <v>696715960</v>
      </c>
      <c r="D3012" s="14" t="s">
        <v>4262</v>
      </c>
      <c r="E3012" s="22" t="s">
        <v>4224</v>
      </c>
      <c r="F3012" s="1" t="s">
        <v>4263</v>
      </c>
      <c r="G3012" s="1" t="s">
        <v>56</v>
      </c>
      <c r="H3012" s="20">
        <v>4010.9999999999995</v>
      </c>
      <c r="I3012" s="1" t="s">
        <v>57</v>
      </c>
      <c r="J3012" s="14" t="s">
        <v>4264</v>
      </c>
      <c r="K3012" t="str">
        <f t="shared" si="144"/>
        <v>Overige</v>
      </c>
      <c r="M3012" t="str">
        <f t="shared" si="145"/>
        <v>WZC De Gerda</v>
      </c>
      <c r="N3012" s="22">
        <f t="shared" si="146"/>
        <v>7</v>
      </c>
    </row>
    <row r="3013" spans="1:14" x14ac:dyDescent="0.3">
      <c r="A3013" s="1">
        <v>6975443090</v>
      </c>
      <c r="B3013" s="62">
        <v>7</v>
      </c>
      <c r="C3013" s="33">
        <v>696715960</v>
      </c>
      <c r="D3013" s="14" t="s">
        <v>4262</v>
      </c>
      <c r="E3013" s="22" t="s">
        <v>4224</v>
      </c>
      <c r="F3013" s="1" t="s">
        <v>4263</v>
      </c>
      <c r="G3013" s="1" t="s">
        <v>144</v>
      </c>
      <c r="H3013" s="20">
        <v>361</v>
      </c>
      <c r="I3013" s="1" t="s">
        <v>57</v>
      </c>
      <c r="J3013" s="14" t="s">
        <v>4297</v>
      </c>
      <c r="K3013" t="str">
        <f t="shared" si="144"/>
        <v>Regeltechn.ventilatie</v>
      </c>
      <c r="M3013" t="str">
        <f t="shared" si="145"/>
        <v>WZC De Gerda</v>
      </c>
      <c r="N3013" s="22">
        <f t="shared" si="146"/>
        <v>7</v>
      </c>
    </row>
    <row r="3014" spans="1:14" x14ac:dyDescent="0.3">
      <c r="A3014" s="1">
        <v>6975443090</v>
      </c>
      <c r="B3014" s="62">
        <v>7</v>
      </c>
      <c r="C3014" s="33">
        <v>696715960</v>
      </c>
      <c r="D3014" s="14" t="s">
        <v>4271</v>
      </c>
      <c r="E3014" s="22" t="s">
        <v>4224</v>
      </c>
      <c r="F3014" s="1" t="s">
        <v>4243</v>
      </c>
      <c r="G3014" s="1" t="s">
        <v>46</v>
      </c>
      <c r="H3014" s="20">
        <v>2897</v>
      </c>
      <c r="I3014" s="1" t="s">
        <v>57</v>
      </c>
      <c r="J3014" s="14" t="s">
        <v>4272</v>
      </c>
      <c r="K3014" t="str">
        <f t="shared" si="144"/>
        <v>Monitoring</v>
      </c>
      <c r="M3014" t="str">
        <f t="shared" si="145"/>
        <v>WZC De Notelaer</v>
      </c>
      <c r="N3014" s="22">
        <f t="shared" si="146"/>
        <v>7</v>
      </c>
    </row>
    <row r="3015" spans="1:14" x14ac:dyDescent="0.3">
      <c r="A3015" s="1">
        <v>6975443090</v>
      </c>
      <c r="B3015" s="62">
        <v>7</v>
      </c>
      <c r="C3015" s="33">
        <v>696715960</v>
      </c>
      <c r="D3015" s="14" t="s">
        <v>4271</v>
      </c>
      <c r="E3015" s="22" t="s">
        <v>4224</v>
      </c>
      <c r="F3015" s="1" t="s">
        <v>4243</v>
      </c>
      <c r="G3015" s="1" t="s">
        <v>109</v>
      </c>
      <c r="H3015" s="20">
        <v>1851</v>
      </c>
      <c r="I3015" s="1" t="s">
        <v>57</v>
      </c>
      <c r="J3015" s="14" t="s">
        <v>4279</v>
      </c>
      <c r="K3015" t="str">
        <f t="shared" si="144"/>
        <v>Zonneboiler</v>
      </c>
      <c r="M3015" t="str">
        <f t="shared" si="145"/>
        <v>WZC De Notelaer</v>
      </c>
      <c r="N3015" s="22">
        <f t="shared" si="146"/>
        <v>7</v>
      </c>
    </row>
    <row r="3016" spans="1:14" x14ac:dyDescent="0.3">
      <c r="A3016" s="1">
        <v>6975443090</v>
      </c>
      <c r="B3016" s="62">
        <v>7</v>
      </c>
      <c r="C3016" s="33">
        <v>696715960</v>
      </c>
      <c r="D3016" s="14" t="s">
        <v>4271</v>
      </c>
      <c r="E3016" s="22" t="s">
        <v>4224</v>
      </c>
      <c r="F3016" s="1" t="s">
        <v>4243</v>
      </c>
      <c r="G3016" s="1" t="s">
        <v>42</v>
      </c>
      <c r="H3016" s="20">
        <v>900</v>
      </c>
      <c r="I3016" s="1" t="s">
        <v>57</v>
      </c>
      <c r="J3016" s="14" t="s">
        <v>4286</v>
      </c>
      <c r="K3016" t="str">
        <f t="shared" si="144"/>
        <v>Isoleren pompen/kranen/hydraulica</v>
      </c>
      <c r="M3016" t="str">
        <f t="shared" si="145"/>
        <v>WZC De Notelaer</v>
      </c>
      <c r="N3016" s="22">
        <f t="shared" si="146"/>
        <v>7</v>
      </c>
    </row>
    <row r="3017" spans="1:14" x14ac:dyDescent="0.3">
      <c r="A3017" s="1">
        <v>6975443090</v>
      </c>
      <c r="B3017" s="62">
        <v>7</v>
      </c>
      <c r="C3017" s="33">
        <v>696715960</v>
      </c>
      <c r="D3017" s="14" t="s">
        <v>4271</v>
      </c>
      <c r="E3017" s="22" t="s">
        <v>4224</v>
      </c>
      <c r="F3017" s="1" t="s">
        <v>4243</v>
      </c>
      <c r="G3017" s="1" t="s">
        <v>124</v>
      </c>
      <c r="H3017" s="20">
        <v>600</v>
      </c>
      <c r="I3017" s="1" t="s">
        <v>57</v>
      </c>
      <c r="J3017" s="14" t="s">
        <v>4289</v>
      </c>
      <c r="K3017" t="str">
        <f t="shared" si="144"/>
        <v>Sensibilisering</v>
      </c>
      <c r="M3017" t="str">
        <f t="shared" si="145"/>
        <v>WZC De Notelaer</v>
      </c>
      <c r="N3017" s="22">
        <f t="shared" si="146"/>
        <v>7</v>
      </c>
    </row>
    <row r="3018" spans="1:14" x14ac:dyDescent="0.3">
      <c r="A3018" s="1">
        <v>6975443090</v>
      </c>
      <c r="B3018" s="62">
        <v>7</v>
      </c>
      <c r="C3018" s="33">
        <v>696715960</v>
      </c>
      <c r="D3018" s="14" t="s">
        <v>4269</v>
      </c>
      <c r="E3018" s="22" t="s">
        <v>4224</v>
      </c>
      <c r="F3018" s="1" t="s">
        <v>4233</v>
      </c>
      <c r="G3018" s="1" t="s">
        <v>88</v>
      </c>
      <c r="H3018" s="20">
        <v>3076.5</v>
      </c>
      <c r="I3018" s="1" t="s">
        <v>57</v>
      </c>
      <c r="J3018" s="14" t="s">
        <v>4270</v>
      </c>
      <c r="K3018" t="str">
        <f t="shared" si="144"/>
        <v>Vervangen pompen</v>
      </c>
      <c r="M3018" t="str">
        <f t="shared" si="145"/>
        <v>WZC De Spoele</v>
      </c>
      <c r="N3018" s="22">
        <f t="shared" si="146"/>
        <v>7</v>
      </c>
    </row>
    <row r="3019" spans="1:14" x14ac:dyDescent="0.3">
      <c r="A3019" s="1">
        <v>6975443090</v>
      </c>
      <c r="B3019" s="62">
        <v>7</v>
      </c>
      <c r="C3019" s="33">
        <v>696715960</v>
      </c>
      <c r="D3019" s="14" t="s">
        <v>4269</v>
      </c>
      <c r="E3019" s="22" t="s">
        <v>4224</v>
      </c>
      <c r="F3019" s="1" t="s">
        <v>4233</v>
      </c>
      <c r="G3019" s="1" t="s">
        <v>46</v>
      </c>
      <c r="H3019" s="20">
        <v>1451</v>
      </c>
      <c r="I3019" s="1" t="s">
        <v>57</v>
      </c>
      <c r="J3019" s="14" t="s">
        <v>4281</v>
      </c>
      <c r="K3019" t="str">
        <f t="shared" si="144"/>
        <v>Monitoring</v>
      </c>
      <c r="M3019" t="str">
        <f t="shared" si="145"/>
        <v>WZC De Spoele</v>
      </c>
      <c r="N3019" s="22">
        <f t="shared" si="146"/>
        <v>7</v>
      </c>
    </row>
    <row r="3020" spans="1:14" x14ac:dyDescent="0.3">
      <c r="A3020" s="1">
        <v>6975443090</v>
      </c>
      <c r="B3020" s="62">
        <v>7</v>
      </c>
      <c r="C3020" s="33">
        <v>696715960</v>
      </c>
      <c r="D3020" s="14" t="s">
        <v>4269</v>
      </c>
      <c r="E3020" s="22" t="s">
        <v>4224</v>
      </c>
      <c r="F3020" s="1" t="s">
        <v>4233</v>
      </c>
      <c r="G3020" s="1" t="s">
        <v>124</v>
      </c>
      <c r="H3020" s="20">
        <v>179</v>
      </c>
      <c r="I3020" s="1" t="s">
        <v>57</v>
      </c>
      <c r="J3020" s="14" t="s">
        <v>4302</v>
      </c>
      <c r="K3020" t="str">
        <f t="shared" si="144"/>
        <v>Sensibilisering</v>
      </c>
      <c r="M3020" t="str">
        <f t="shared" si="145"/>
        <v>WZC De Spoele</v>
      </c>
      <c r="N3020" s="22">
        <f t="shared" si="146"/>
        <v>7</v>
      </c>
    </row>
    <row r="3021" spans="1:14" x14ac:dyDescent="0.3">
      <c r="A3021" s="1">
        <v>6975443090</v>
      </c>
      <c r="B3021" s="62">
        <v>7</v>
      </c>
      <c r="C3021" s="33">
        <v>696715960</v>
      </c>
      <c r="D3021" s="14" t="s">
        <v>4259</v>
      </c>
      <c r="E3021" s="22" t="s">
        <v>4224</v>
      </c>
      <c r="F3021" s="1" t="s">
        <v>4240</v>
      </c>
      <c r="G3021" s="1" t="s">
        <v>46</v>
      </c>
      <c r="H3021" s="20">
        <v>4530</v>
      </c>
      <c r="I3021" s="1" t="s">
        <v>57</v>
      </c>
      <c r="J3021" s="14" t="s">
        <v>4260</v>
      </c>
      <c r="K3021" t="str">
        <f t="shared" si="144"/>
        <v>Monitoring</v>
      </c>
      <c r="M3021" t="str">
        <f t="shared" si="145"/>
        <v>WZC Het Lindehof</v>
      </c>
      <c r="N3021" s="22">
        <f t="shared" si="146"/>
        <v>7</v>
      </c>
    </row>
    <row r="3022" spans="1:14" x14ac:dyDescent="0.3">
      <c r="A3022" s="1">
        <v>6975443090</v>
      </c>
      <c r="B3022" s="62">
        <v>7</v>
      </c>
      <c r="C3022" s="33">
        <v>696715960</v>
      </c>
      <c r="D3022" s="14" t="s">
        <v>4259</v>
      </c>
      <c r="E3022" s="22" t="s">
        <v>4224</v>
      </c>
      <c r="F3022" s="1" t="s">
        <v>4240</v>
      </c>
      <c r="G3022" s="1" t="s">
        <v>43</v>
      </c>
      <c r="H3022" s="20">
        <v>2250</v>
      </c>
      <c r="I3022" s="1" t="s">
        <v>57</v>
      </c>
      <c r="J3022" s="14" t="s">
        <v>4276</v>
      </c>
      <c r="K3022" t="str">
        <f t="shared" si="144"/>
        <v>Regeltechn.verwarming</v>
      </c>
      <c r="M3022" t="str">
        <f t="shared" si="145"/>
        <v>WZC Het Lindehof</v>
      </c>
      <c r="N3022" s="22">
        <f t="shared" si="146"/>
        <v>7</v>
      </c>
    </row>
    <row r="3023" spans="1:14" x14ac:dyDescent="0.3">
      <c r="A3023" s="1">
        <v>6975443090</v>
      </c>
      <c r="B3023" s="62">
        <v>7</v>
      </c>
      <c r="C3023" s="33">
        <v>696715960</v>
      </c>
      <c r="D3023" s="14" t="s">
        <v>4259</v>
      </c>
      <c r="E3023" s="22" t="s">
        <v>4224</v>
      </c>
      <c r="F3023" s="1" t="s">
        <v>4240</v>
      </c>
      <c r="G3023" s="1" t="s">
        <v>124</v>
      </c>
      <c r="H3023" s="20">
        <v>195</v>
      </c>
      <c r="I3023" s="1" t="s">
        <v>57</v>
      </c>
      <c r="J3023" s="14" t="s">
        <v>4301</v>
      </c>
      <c r="K3023" t="str">
        <f t="shared" si="144"/>
        <v>Sensibilisering</v>
      </c>
      <c r="M3023" t="str">
        <f t="shared" si="145"/>
        <v>WZC Het Lindehof</v>
      </c>
      <c r="N3023" s="22">
        <f t="shared" si="146"/>
        <v>7</v>
      </c>
    </row>
    <row r="3024" spans="1:14" x14ac:dyDescent="0.3">
      <c r="A3024" s="1">
        <v>6975443090</v>
      </c>
      <c r="B3024" s="62">
        <v>7</v>
      </c>
      <c r="C3024" s="33">
        <v>696715960</v>
      </c>
      <c r="D3024" s="14" t="s">
        <v>4255</v>
      </c>
      <c r="E3024" s="22" t="s">
        <v>4224</v>
      </c>
      <c r="F3024" s="1" t="s">
        <v>4225</v>
      </c>
      <c r="G3024" s="1" t="s">
        <v>77</v>
      </c>
      <c r="H3024" s="20">
        <v>6690</v>
      </c>
      <c r="I3024" s="1" t="s">
        <v>57</v>
      </c>
      <c r="J3024" s="14" t="s">
        <v>4256</v>
      </c>
      <c r="K3024" t="str">
        <f t="shared" si="144"/>
        <v>Isoleren leidingen</v>
      </c>
      <c r="M3024" t="str">
        <f t="shared" si="145"/>
        <v>WZC Wissekerke</v>
      </c>
      <c r="N3024" s="22">
        <f t="shared" si="146"/>
        <v>7</v>
      </c>
    </row>
    <row r="3025" spans="1:14" x14ac:dyDescent="0.3">
      <c r="A3025" s="1">
        <v>6975443090</v>
      </c>
      <c r="B3025" s="62">
        <v>7</v>
      </c>
      <c r="C3025" s="33">
        <v>696715960</v>
      </c>
      <c r="D3025" s="14" t="s">
        <v>4255</v>
      </c>
      <c r="E3025" s="22" t="s">
        <v>4224</v>
      </c>
      <c r="F3025" s="1" t="s">
        <v>4225</v>
      </c>
      <c r="G3025" s="1" t="s">
        <v>46</v>
      </c>
      <c r="H3025" s="20">
        <v>6525</v>
      </c>
      <c r="I3025" s="1" t="s">
        <v>57</v>
      </c>
      <c r="J3025" s="14" t="s">
        <v>4257</v>
      </c>
      <c r="K3025" t="str">
        <f t="shared" si="144"/>
        <v>Monitoring</v>
      </c>
      <c r="M3025" t="str">
        <f t="shared" si="145"/>
        <v>WZC Wissekerke</v>
      </c>
      <c r="N3025" s="22">
        <f t="shared" si="146"/>
        <v>7</v>
      </c>
    </row>
    <row r="3026" spans="1:14" x14ac:dyDescent="0.3">
      <c r="A3026" s="1">
        <v>6975443090</v>
      </c>
      <c r="B3026" s="62">
        <v>7</v>
      </c>
      <c r="C3026" s="33">
        <v>696715960</v>
      </c>
      <c r="D3026" s="14" t="s">
        <v>4255</v>
      </c>
      <c r="E3026" s="22" t="s">
        <v>4224</v>
      </c>
      <c r="F3026" s="1" t="s">
        <v>4225</v>
      </c>
      <c r="G3026" s="1" t="s">
        <v>88</v>
      </c>
      <c r="H3026" s="20">
        <v>4350</v>
      </c>
      <c r="I3026" s="1" t="s">
        <v>57</v>
      </c>
      <c r="J3026" s="14" t="s">
        <v>4261</v>
      </c>
      <c r="K3026" t="str">
        <f t="shared" si="144"/>
        <v>Vervangen pompen</v>
      </c>
      <c r="M3026" t="str">
        <f t="shared" si="145"/>
        <v>WZC Wissekerke</v>
      </c>
      <c r="N3026" s="22">
        <f t="shared" si="146"/>
        <v>7</v>
      </c>
    </row>
    <row r="3027" spans="1:14" x14ac:dyDescent="0.3">
      <c r="A3027" s="1">
        <v>6975443090</v>
      </c>
      <c r="B3027" s="62">
        <v>7</v>
      </c>
      <c r="C3027" s="33">
        <v>696715960</v>
      </c>
      <c r="D3027" s="14" t="s">
        <v>4255</v>
      </c>
      <c r="E3027" s="22" t="s">
        <v>4224</v>
      </c>
      <c r="F3027" s="1" t="s">
        <v>4225</v>
      </c>
      <c r="G3027" s="1" t="s">
        <v>124</v>
      </c>
      <c r="H3027" s="20">
        <v>300</v>
      </c>
      <c r="I3027" s="1" t="s">
        <v>57</v>
      </c>
      <c r="J3027" s="14" t="s">
        <v>4298</v>
      </c>
      <c r="K3027" t="str">
        <f t="shared" si="144"/>
        <v>Sensibilisering</v>
      </c>
      <c r="M3027" t="str">
        <f t="shared" si="145"/>
        <v>WZC Wissekerke</v>
      </c>
      <c r="N3027" s="22">
        <f t="shared" si="146"/>
        <v>7</v>
      </c>
    </row>
    <row r="3028" spans="1:14" x14ac:dyDescent="0.3">
      <c r="A3028" s="1">
        <v>6975443090</v>
      </c>
      <c r="B3028" s="62" t="s">
        <v>324</v>
      </c>
      <c r="C3028" s="33">
        <v>696715960</v>
      </c>
      <c r="D3028" s="14" t="s">
        <v>4248</v>
      </c>
      <c r="E3028" s="22" t="s">
        <v>4224</v>
      </c>
      <c r="F3028" s="1" t="s">
        <v>4249</v>
      </c>
      <c r="G3028" s="1" t="s">
        <v>427</v>
      </c>
      <c r="H3028" s="20">
        <v>3780</v>
      </c>
      <c r="I3028" s="1" t="s">
        <v>23</v>
      </c>
      <c r="J3028" s="14" t="s">
        <v>4250</v>
      </c>
      <c r="K3028" t="str">
        <f t="shared" si="144"/>
        <v>Renovatie ventilatie</v>
      </c>
      <c r="M3028" t="str">
        <f t="shared" si="145"/>
        <v>Dienstencentrum Houtmere</v>
      </c>
      <c r="N3028" s="22" t="str">
        <f t="shared" si="146"/>
        <v>6c</v>
      </c>
    </row>
    <row r="3029" spans="1:14" x14ac:dyDescent="0.3">
      <c r="A3029" s="1">
        <v>6975443090</v>
      </c>
      <c r="B3029" s="62" t="s">
        <v>324</v>
      </c>
      <c r="C3029" s="33">
        <v>696715960</v>
      </c>
      <c r="D3029" s="14" t="s">
        <v>4248</v>
      </c>
      <c r="E3029" s="22" t="s">
        <v>4224</v>
      </c>
      <c r="F3029" s="1" t="s">
        <v>4249</v>
      </c>
      <c r="G3029" s="1" t="s">
        <v>42</v>
      </c>
      <c r="H3029" s="20">
        <v>2040</v>
      </c>
      <c r="I3029" s="1" t="s">
        <v>23</v>
      </c>
      <c r="J3029" s="14" t="s">
        <v>4252</v>
      </c>
      <c r="K3029" t="str">
        <f t="shared" si="144"/>
        <v>Isoleren pompen/kranen/hydraulica</v>
      </c>
      <c r="M3029" t="str">
        <f t="shared" si="145"/>
        <v>Dienstencentrum Houtmere</v>
      </c>
      <c r="N3029" s="22" t="str">
        <f t="shared" si="146"/>
        <v>6c</v>
      </c>
    </row>
    <row r="3030" spans="1:14" x14ac:dyDescent="0.3">
      <c r="A3030" s="1">
        <v>6975443090</v>
      </c>
      <c r="B3030" s="62" t="s">
        <v>324</v>
      </c>
      <c r="C3030" s="33">
        <v>696715960</v>
      </c>
      <c r="D3030" s="14" t="s">
        <v>4236</v>
      </c>
      <c r="E3030" s="22" t="s">
        <v>4224</v>
      </c>
      <c r="F3030" s="1" t="s">
        <v>4237</v>
      </c>
      <c r="G3030" s="1" t="s">
        <v>419</v>
      </c>
      <c r="H3030" s="20">
        <v>23724</v>
      </c>
      <c r="I3030" s="1" t="s">
        <v>23</v>
      </c>
      <c r="J3030" s="14" t="s">
        <v>4238</v>
      </c>
      <c r="K3030" t="str">
        <f t="shared" si="144"/>
        <v>Warmtepompen</v>
      </c>
      <c r="M3030" t="str">
        <f t="shared" si="145"/>
        <v>Serviceflats De Goudbloem</v>
      </c>
      <c r="N3030" s="22" t="str">
        <f t="shared" si="146"/>
        <v>6c</v>
      </c>
    </row>
    <row r="3031" spans="1:14" x14ac:dyDescent="0.3">
      <c r="A3031" s="1">
        <v>6975443090</v>
      </c>
      <c r="B3031" s="62" t="s">
        <v>324</v>
      </c>
      <c r="C3031" s="33">
        <v>696715960</v>
      </c>
      <c r="D3031" s="14" t="s">
        <v>4236</v>
      </c>
      <c r="E3031" s="22" t="s">
        <v>4224</v>
      </c>
      <c r="F3031" s="1" t="s">
        <v>4237</v>
      </c>
      <c r="G3031" s="1" t="s">
        <v>329</v>
      </c>
      <c r="H3031" s="20">
        <v>3360</v>
      </c>
      <c r="I3031" s="1" t="s">
        <v>23</v>
      </c>
      <c r="J3031" s="14" t="s">
        <v>4251</v>
      </c>
      <c r="K3031" t="str">
        <f t="shared" si="144"/>
        <v>Relighting/relamping</v>
      </c>
      <c r="M3031" t="str">
        <f t="shared" si="145"/>
        <v>Serviceflats De Goudbloem</v>
      </c>
      <c r="N3031" s="22" t="str">
        <f t="shared" si="146"/>
        <v>6c</v>
      </c>
    </row>
    <row r="3032" spans="1:14" x14ac:dyDescent="0.3">
      <c r="A3032" s="1">
        <v>6975443090</v>
      </c>
      <c r="B3032" s="62" t="s">
        <v>324</v>
      </c>
      <c r="C3032" s="33">
        <v>696715960</v>
      </c>
      <c r="D3032" s="14" t="s">
        <v>4228</v>
      </c>
      <c r="E3032" s="22" t="s">
        <v>4224</v>
      </c>
      <c r="F3032" s="1" t="s">
        <v>4229</v>
      </c>
      <c r="G3032" s="1" t="s">
        <v>419</v>
      </c>
      <c r="H3032" s="20">
        <v>44948</v>
      </c>
      <c r="I3032" s="1" t="s">
        <v>23</v>
      </c>
      <c r="J3032" s="14" t="s">
        <v>4230</v>
      </c>
      <c r="K3032" t="str">
        <f t="shared" si="144"/>
        <v>Warmtepompen</v>
      </c>
      <c r="M3032" t="str">
        <f t="shared" si="145"/>
        <v>Serviceflats De Priesteragie</v>
      </c>
      <c r="N3032" s="22" t="str">
        <f t="shared" si="146"/>
        <v>6c</v>
      </c>
    </row>
    <row r="3033" spans="1:14" x14ac:dyDescent="0.3">
      <c r="A3033" s="1">
        <v>6975443090</v>
      </c>
      <c r="B3033" s="62" t="s">
        <v>324</v>
      </c>
      <c r="C3033" s="33">
        <v>696715960</v>
      </c>
      <c r="D3033" s="14" t="s">
        <v>4228</v>
      </c>
      <c r="E3033" s="22" t="s">
        <v>4224</v>
      </c>
      <c r="F3033" s="1" t="s">
        <v>4229</v>
      </c>
      <c r="G3033" s="1" t="s">
        <v>329</v>
      </c>
      <c r="H3033" s="20">
        <v>43296</v>
      </c>
      <c r="I3033" s="1" t="s">
        <v>23</v>
      </c>
      <c r="J3033" s="14" t="s">
        <v>4231</v>
      </c>
      <c r="K3033" t="str">
        <f t="shared" si="144"/>
        <v>Relighting/relamping</v>
      </c>
      <c r="M3033" t="str">
        <f t="shared" si="145"/>
        <v>Serviceflats De Priesteragie</v>
      </c>
      <c r="N3033" s="22" t="str">
        <f t="shared" si="146"/>
        <v>6c</v>
      </c>
    </row>
    <row r="3034" spans="1:14" x14ac:dyDescent="0.3">
      <c r="A3034" s="1">
        <v>6975443090</v>
      </c>
      <c r="B3034" s="62" t="s">
        <v>324</v>
      </c>
      <c r="C3034" s="33">
        <v>696715960</v>
      </c>
      <c r="D3034" s="14" t="s">
        <v>4242</v>
      </c>
      <c r="E3034" s="22" t="s">
        <v>4224</v>
      </c>
      <c r="F3034" s="1" t="s">
        <v>4243</v>
      </c>
      <c r="G3034" s="1" t="s">
        <v>329</v>
      </c>
      <c r="H3034" s="20">
        <v>19200</v>
      </c>
      <c r="I3034" s="1" t="s">
        <v>23</v>
      </c>
      <c r="J3034" s="14" t="s">
        <v>4244</v>
      </c>
      <c r="K3034" t="str">
        <f t="shared" si="144"/>
        <v>Relighting/relamping</v>
      </c>
      <c r="M3034" t="str">
        <f t="shared" si="145"/>
        <v>WZC De Notelaer</v>
      </c>
      <c r="N3034" s="22" t="str">
        <f t="shared" si="146"/>
        <v>6c</v>
      </c>
    </row>
    <row r="3035" spans="1:14" x14ac:dyDescent="0.3">
      <c r="A3035" s="1">
        <v>6975443090</v>
      </c>
      <c r="B3035" s="62" t="s">
        <v>324</v>
      </c>
      <c r="C3035" s="33">
        <v>696715960</v>
      </c>
      <c r="D3035" s="14" t="s">
        <v>4232</v>
      </c>
      <c r="E3035" s="22" t="s">
        <v>4224</v>
      </c>
      <c r="F3035" s="1" t="s">
        <v>4233</v>
      </c>
      <c r="G3035" s="1" t="s">
        <v>56</v>
      </c>
      <c r="H3035" s="20">
        <v>28368</v>
      </c>
      <c r="I3035" s="1" t="s">
        <v>23</v>
      </c>
      <c r="J3035" s="14" t="s">
        <v>4234</v>
      </c>
      <c r="K3035" t="str">
        <f t="shared" si="144"/>
        <v>Overige</v>
      </c>
      <c r="M3035" t="str">
        <f t="shared" si="145"/>
        <v>WZC De Spoele</v>
      </c>
      <c r="N3035" s="22" t="str">
        <f t="shared" si="146"/>
        <v>6c</v>
      </c>
    </row>
    <row r="3036" spans="1:14" x14ac:dyDescent="0.3">
      <c r="A3036" s="1">
        <v>6975443090</v>
      </c>
      <c r="B3036" s="62" t="s">
        <v>324</v>
      </c>
      <c r="C3036" s="33">
        <v>696715960</v>
      </c>
      <c r="D3036" s="14" t="s">
        <v>4239</v>
      </c>
      <c r="E3036" s="22" t="s">
        <v>4224</v>
      </c>
      <c r="F3036" s="1" t="s">
        <v>4240</v>
      </c>
      <c r="G3036" s="1" t="s">
        <v>56</v>
      </c>
      <c r="H3036" s="20">
        <v>20160</v>
      </c>
      <c r="I3036" s="1" t="s">
        <v>23</v>
      </c>
      <c r="J3036" s="14" t="s">
        <v>4241</v>
      </c>
      <c r="K3036" t="str">
        <f t="shared" si="144"/>
        <v>Overige</v>
      </c>
      <c r="M3036" t="str">
        <f t="shared" si="145"/>
        <v>WZC Het Lindehof</v>
      </c>
      <c r="N3036" s="22" t="str">
        <f t="shared" si="146"/>
        <v>6c</v>
      </c>
    </row>
    <row r="3037" spans="1:14" x14ac:dyDescent="0.3">
      <c r="A3037" s="1">
        <v>6975443090</v>
      </c>
      <c r="B3037" s="62" t="s">
        <v>324</v>
      </c>
      <c r="C3037" s="33">
        <v>696715960</v>
      </c>
      <c r="D3037" s="14" t="s">
        <v>4239</v>
      </c>
      <c r="E3037" s="22" t="s">
        <v>4224</v>
      </c>
      <c r="F3037" s="1" t="s">
        <v>4240</v>
      </c>
      <c r="G3037" s="1" t="s">
        <v>320</v>
      </c>
      <c r="H3037" s="20">
        <v>10380</v>
      </c>
      <c r="I3037" s="1" t="s">
        <v>23</v>
      </c>
      <c r="J3037" s="14" t="s">
        <v>4246</v>
      </c>
      <c r="K3037" t="str">
        <f t="shared" si="144"/>
        <v>Regeltechn. ventilatie</v>
      </c>
      <c r="M3037" t="str">
        <f t="shared" si="145"/>
        <v>WZC Het Lindehof</v>
      </c>
      <c r="N3037" s="22" t="str">
        <f t="shared" si="146"/>
        <v>6c</v>
      </c>
    </row>
    <row r="3038" spans="1:14" x14ac:dyDescent="0.3">
      <c r="A3038" s="1">
        <v>6975443090</v>
      </c>
      <c r="B3038" s="62" t="s">
        <v>324</v>
      </c>
      <c r="C3038" s="33">
        <v>696715960</v>
      </c>
      <c r="D3038" s="14" t="s">
        <v>4239</v>
      </c>
      <c r="E3038" s="22" t="s">
        <v>4224</v>
      </c>
      <c r="F3038" s="1" t="s">
        <v>4240</v>
      </c>
      <c r="G3038" s="1" t="s">
        <v>42</v>
      </c>
      <c r="H3038" s="20">
        <v>4410</v>
      </c>
      <c r="I3038" s="1" t="s">
        <v>57</v>
      </c>
      <c r="J3038" s="14" t="s">
        <v>4247</v>
      </c>
      <c r="K3038" t="str">
        <f t="shared" si="144"/>
        <v>Isoleren pompen/kranen/hydraulica</v>
      </c>
      <c r="M3038" t="str">
        <f t="shared" si="145"/>
        <v>WZC Het Lindehof</v>
      </c>
      <c r="N3038" s="22" t="str">
        <f t="shared" si="146"/>
        <v>6c</v>
      </c>
    </row>
    <row r="3039" spans="1:14" x14ac:dyDescent="0.3">
      <c r="A3039" s="1">
        <v>6975443090</v>
      </c>
      <c r="B3039" s="62" t="s">
        <v>324</v>
      </c>
      <c r="C3039" s="33">
        <v>696715960</v>
      </c>
      <c r="D3039" s="14" t="s">
        <v>4223</v>
      </c>
      <c r="E3039" s="22" t="s">
        <v>4224</v>
      </c>
      <c r="F3039" s="1" t="s">
        <v>4225</v>
      </c>
      <c r="G3039" s="1" t="s">
        <v>255</v>
      </c>
      <c r="H3039" s="20">
        <v>108000</v>
      </c>
      <c r="I3039" s="1" t="s">
        <v>23</v>
      </c>
      <c r="J3039" s="14" t="s">
        <v>4226</v>
      </c>
      <c r="K3039" t="str">
        <f t="shared" si="144"/>
        <v>Gebouwisolatie</v>
      </c>
      <c r="M3039" t="str">
        <f t="shared" si="145"/>
        <v>WZC Wissekerke</v>
      </c>
      <c r="N3039" s="22" t="str">
        <f t="shared" si="146"/>
        <v>6c</v>
      </c>
    </row>
    <row r="3040" spans="1:14" x14ac:dyDescent="0.3">
      <c r="A3040" s="1">
        <v>6975443090</v>
      </c>
      <c r="B3040" s="62" t="s">
        <v>324</v>
      </c>
      <c r="C3040" s="33">
        <v>696715960</v>
      </c>
      <c r="D3040" s="14" t="s">
        <v>4223</v>
      </c>
      <c r="E3040" s="22" t="s">
        <v>4224</v>
      </c>
      <c r="F3040" s="1" t="s">
        <v>4225</v>
      </c>
      <c r="G3040" s="1" t="s">
        <v>329</v>
      </c>
      <c r="H3040" s="20">
        <v>86388</v>
      </c>
      <c r="I3040" s="1" t="s">
        <v>23</v>
      </c>
      <c r="J3040" s="14" t="s">
        <v>4227</v>
      </c>
      <c r="K3040" t="str">
        <f t="shared" si="144"/>
        <v>Relighting/relamping</v>
      </c>
      <c r="M3040" t="str">
        <f t="shared" si="145"/>
        <v>WZC Wissekerke</v>
      </c>
      <c r="N3040" s="22" t="str">
        <f t="shared" si="146"/>
        <v>6c</v>
      </c>
    </row>
    <row r="3041" spans="1:14" x14ac:dyDescent="0.3">
      <c r="A3041" s="1">
        <v>6975443090</v>
      </c>
      <c r="B3041" s="62" t="s">
        <v>324</v>
      </c>
      <c r="C3041" s="33">
        <v>696715960</v>
      </c>
      <c r="D3041" s="14" t="s">
        <v>4223</v>
      </c>
      <c r="E3041" s="22" t="s">
        <v>4224</v>
      </c>
      <c r="F3041" s="1" t="s">
        <v>4225</v>
      </c>
      <c r="G3041" s="1" t="s">
        <v>1280</v>
      </c>
      <c r="H3041" s="20">
        <v>23729</v>
      </c>
      <c r="I3041" s="1" t="s">
        <v>23</v>
      </c>
      <c r="J3041" s="14" t="s">
        <v>4235</v>
      </c>
      <c r="K3041" t="str">
        <f t="shared" si="144"/>
        <v>WKK</v>
      </c>
      <c r="M3041" t="str">
        <f t="shared" si="145"/>
        <v>WZC Wissekerke</v>
      </c>
      <c r="N3041" s="22" t="str">
        <f t="shared" si="146"/>
        <v>6c</v>
      </c>
    </row>
    <row r="3042" spans="1:14" x14ac:dyDescent="0.3">
      <c r="A3042" s="1">
        <v>6975443090</v>
      </c>
      <c r="B3042" s="62" t="s">
        <v>324</v>
      </c>
      <c r="C3042" s="33">
        <v>696715960</v>
      </c>
      <c r="D3042" s="14" t="s">
        <v>4223</v>
      </c>
      <c r="E3042" s="22" t="s">
        <v>4224</v>
      </c>
      <c r="F3042" s="1" t="s">
        <v>4225</v>
      </c>
      <c r="G3042" s="1" t="s">
        <v>56</v>
      </c>
      <c r="H3042" s="20">
        <v>17400</v>
      </c>
      <c r="I3042" s="1" t="s">
        <v>23</v>
      </c>
      <c r="J3042" s="14" t="s">
        <v>4245</v>
      </c>
      <c r="K3042" t="str">
        <f t="shared" si="144"/>
        <v>Overige</v>
      </c>
      <c r="M3042" t="str">
        <f t="shared" si="145"/>
        <v>WZC Wissekerke</v>
      </c>
      <c r="N3042" s="22" t="str">
        <f t="shared" si="146"/>
        <v>6c</v>
      </c>
    </row>
    <row r="3043" spans="1:14" x14ac:dyDescent="0.3">
      <c r="A3043" s="1">
        <v>6996463407</v>
      </c>
      <c r="B3043" s="62">
        <v>5</v>
      </c>
      <c r="C3043" s="33">
        <v>698817989</v>
      </c>
      <c r="D3043" s="14" t="s">
        <v>4334</v>
      </c>
      <c r="E3043" s="22" t="s">
        <v>4313</v>
      </c>
      <c r="F3043" s="1" t="s">
        <v>4335</v>
      </c>
      <c r="G3043" s="1" t="s">
        <v>329</v>
      </c>
      <c r="H3043" s="20">
        <v>77946</v>
      </c>
      <c r="I3043" s="1" t="s">
        <v>23</v>
      </c>
      <c r="J3043" s="14" t="s">
        <v>4336</v>
      </c>
      <c r="K3043" t="str">
        <f t="shared" si="144"/>
        <v>Relighting/relamping</v>
      </c>
      <c r="M3043" t="str">
        <f t="shared" si="145"/>
        <v>WZC Hof ten kouter</v>
      </c>
      <c r="N3043" s="22">
        <f t="shared" si="146"/>
        <v>5</v>
      </c>
    </row>
    <row r="3044" spans="1:14" x14ac:dyDescent="0.3">
      <c r="A3044" s="1">
        <v>6996463407</v>
      </c>
      <c r="B3044" s="62">
        <v>5</v>
      </c>
      <c r="C3044" s="33">
        <v>698817989</v>
      </c>
      <c r="D3044" s="14" t="s">
        <v>4334</v>
      </c>
      <c r="E3044" s="22" t="s">
        <v>4313</v>
      </c>
      <c r="F3044" s="1" t="s">
        <v>4335</v>
      </c>
      <c r="G3044" s="1" t="s">
        <v>56</v>
      </c>
      <c r="H3044" s="20">
        <v>5418</v>
      </c>
      <c r="I3044" s="1" t="s">
        <v>23</v>
      </c>
      <c r="J3044" s="14" t="s">
        <v>4337</v>
      </c>
      <c r="K3044" t="str">
        <f t="shared" si="144"/>
        <v>Overige</v>
      </c>
      <c r="M3044" t="str">
        <f t="shared" si="145"/>
        <v>WZC Hof ten kouter</v>
      </c>
      <c r="N3044" s="22">
        <f t="shared" si="146"/>
        <v>5</v>
      </c>
    </row>
    <row r="3045" spans="1:14" x14ac:dyDescent="0.3">
      <c r="A3045" s="1">
        <v>6996463407</v>
      </c>
      <c r="B3045" s="62">
        <v>7</v>
      </c>
      <c r="C3045" s="33">
        <v>698817989</v>
      </c>
      <c r="D3045" s="14" t="s">
        <v>4332</v>
      </c>
      <c r="E3045" s="22" t="s">
        <v>4313</v>
      </c>
      <c r="F3045" s="1" t="s">
        <v>4329</v>
      </c>
      <c r="G3045" s="1" t="s">
        <v>210</v>
      </c>
      <c r="H3045" s="20">
        <v>365082.33</v>
      </c>
      <c r="I3045" s="1" t="s">
        <v>23</v>
      </c>
      <c r="J3045" s="14" t="s">
        <v>4333</v>
      </c>
      <c r="K3045" t="str">
        <f t="shared" si="144"/>
        <v>Stookplaatsrenovatie</v>
      </c>
      <c r="M3045" t="str">
        <f t="shared" si="145"/>
        <v>Provinciaal zorgcentrum Lemberge</v>
      </c>
      <c r="N3045" s="22">
        <f t="shared" si="146"/>
        <v>7</v>
      </c>
    </row>
    <row r="3046" spans="1:14" x14ac:dyDescent="0.3">
      <c r="A3046" s="1">
        <v>6996463407</v>
      </c>
      <c r="B3046" s="62">
        <v>8</v>
      </c>
      <c r="C3046" s="33">
        <v>698817989</v>
      </c>
      <c r="D3046" s="14" t="s">
        <v>4328</v>
      </c>
      <c r="E3046" s="22" t="s">
        <v>4313</v>
      </c>
      <c r="F3046" s="1" t="s">
        <v>4329</v>
      </c>
      <c r="G3046" s="1" t="s">
        <v>201</v>
      </c>
      <c r="H3046" s="20">
        <v>89520</v>
      </c>
      <c r="I3046" s="1" t="s">
        <v>57</v>
      </c>
      <c r="J3046" s="14" t="s">
        <v>4330</v>
      </c>
      <c r="K3046" t="str">
        <f t="shared" si="144"/>
        <v>Schrijnwerkrenovatie</v>
      </c>
      <c r="M3046" t="str">
        <f t="shared" si="145"/>
        <v>Provinciaal zorgcentrum Lemberge</v>
      </c>
      <c r="N3046" s="22">
        <f t="shared" si="146"/>
        <v>8</v>
      </c>
    </row>
    <row r="3047" spans="1:14" x14ac:dyDescent="0.3">
      <c r="A3047" s="1">
        <v>6996463407</v>
      </c>
      <c r="B3047" s="62">
        <v>8</v>
      </c>
      <c r="C3047" s="33">
        <v>698817989</v>
      </c>
      <c r="D3047" s="14" t="s">
        <v>4328</v>
      </c>
      <c r="E3047" s="22" t="s">
        <v>4313</v>
      </c>
      <c r="F3047" s="1" t="s">
        <v>4329</v>
      </c>
      <c r="G3047" s="1" t="s">
        <v>62</v>
      </c>
      <c r="H3047" s="20">
        <v>80676</v>
      </c>
      <c r="I3047" s="1" t="s">
        <v>57</v>
      </c>
      <c r="J3047" s="14" t="s">
        <v>4331</v>
      </c>
      <c r="K3047" t="str">
        <f t="shared" si="144"/>
        <v>Muurisolatie</v>
      </c>
      <c r="M3047" t="str">
        <f t="shared" si="145"/>
        <v>Provinciaal zorgcentrum Lemberge</v>
      </c>
      <c r="N3047" s="22">
        <f t="shared" si="146"/>
        <v>8</v>
      </c>
    </row>
    <row r="3048" spans="1:14" x14ac:dyDescent="0.3">
      <c r="A3048" s="1">
        <v>6996463407</v>
      </c>
      <c r="B3048" s="62">
        <v>11</v>
      </c>
      <c r="C3048" s="33">
        <v>698817989</v>
      </c>
      <c r="D3048" s="14" t="s">
        <v>4319</v>
      </c>
      <c r="E3048" s="22" t="s">
        <v>4313</v>
      </c>
      <c r="F3048" s="1" t="s">
        <v>4320</v>
      </c>
      <c r="G3048" s="1" t="s">
        <v>214</v>
      </c>
      <c r="H3048" s="20">
        <v>19500</v>
      </c>
      <c r="I3048" s="1" t="s">
        <v>57</v>
      </c>
      <c r="J3048" s="20" t="s">
        <v>4321</v>
      </c>
      <c r="K3048" t="str">
        <f t="shared" si="144"/>
        <v>Dakisolatie plat dak</v>
      </c>
      <c r="M3048" t="str">
        <f t="shared" si="145"/>
        <v>LDC De Reinaert</v>
      </c>
      <c r="N3048" s="22">
        <f t="shared" si="146"/>
        <v>11</v>
      </c>
    </row>
    <row r="3049" spans="1:14" x14ac:dyDescent="0.3">
      <c r="A3049" s="1">
        <v>6996463407</v>
      </c>
      <c r="B3049" s="62">
        <v>11</v>
      </c>
      <c r="C3049" s="33">
        <v>698817989</v>
      </c>
      <c r="D3049" s="14" t="s">
        <v>4322</v>
      </c>
      <c r="E3049" s="22" t="s">
        <v>4313</v>
      </c>
      <c r="F3049" s="1" t="s">
        <v>4323</v>
      </c>
      <c r="G3049" s="1" t="s">
        <v>214</v>
      </c>
      <c r="H3049" s="20">
        <v>18000</v>
      </c>
      <c r="I3049" s="1" t="s">
        <v>57</v>
      </c>
      <c r="J3049" s="20" t="s">
        <v>4324</v>
      </c>
      <c r="K3049" t="str">
        <f t="shared" si="144"/>
        <v>Dakisolatie plat dak</v>
      </c>
      <c r="M3049" t="str">
        <f t="shared" si="145"/>
        <v>Serviceflats de Lijsterbes</v>
      </c>
      <c r="N3049" s="22">
        <f t="shared" si="146"/>
        <v>11</v>
      </c>
    </row>
    <row r="3050" spans="1:14" x14ac:dyDescent="0.3">
      <c r="A3050" s="1">
        <v>6996463407</v>
      </c>
      <c r="B3050" s="62">
        <v>11</v>
      </c>
      <c r="C3050" s="33">
        <v>698817989</v>
      </c>
      <c r="D3050" s="14" t="s">
        <v>4316</v>
      </c>
      <c r="E3050" s="22" t="s">
        <v>4313</v>
      </c>
      <c r="F3050" s="1" t="s">
        <v>4317</v>
      </c>
      <c r="G3050" s="1" t="s">
        <v>214</v>
      </c>
      <c r="H3050" s="20">
        <v>54000</v>
      </c>
      <c r="I3050" s="1" t="s">
        <v>57</v>
      </c>
      <c r="J3050" s="20" t="s">
        <v>4318</v>
      </c>
      <c r="K3050" t="str">
        <f t="shared" si="144"/>
        <v>Dakisolatie plat dak</v>
      </c>
      <c r="M3050" t="str">
        <f t="shared" si="145"/>
        <v>Serviceflats Vlierbes</v>
      </c>
      <c r="N3050" s="22">
        <f t="shared" si="146"/>
        <v>11</v>
      </c>
    </row>
    <row r="3051" spans="1:14" x14ac:dyDescent="0.3">
      <c r="A3051" s="1">
        <v>6996463407</v>
      </c>
      <c r="B3051" s="62">
        <v>11</v>
      </c>
      <c r="C3051" s="33">
        <v>698817989</v>
      </c>
      <c r="D3051" s="14" t="s">
        <v>4312</v>
      </c>
      <c r="E3051" s="22" t="s">
        <v>4313</v>
      </c>
      <c r="F3051" s="1" t="s">
        <v>4314</v>
      </c>
      <c r="G3051" s="1" t="s">
        <v>214</v>
      </c>
      <c r="H3051" s="20">
        <v>88500</v>
      </c>
      <c r="I3051" s="1" t="s">
        <v>57</v>
      </c>
      <c r="J3051" s="20" t="s">
        <v>4315</v>
      </c>
      <c r="K3051" t="str">
        <f t="shared" si="144"/>
        <v>Dakisolatie plat dak</v>
      </c>
      <c r="M3051" t="str">
        <f t="shared" si="145"/>
        <v>WZC Kouterhof</v>
      </c>
      <c r="N3051" s="22">
        <f t="shared" si="146"/>
        <v>11</v>
      </c>
    </row>
    <row r="3052" spans="1:14" x14ac:dyDescent="0.3">
      <c r="A3052" s="1">
        <v>6996463407</v>
      </c>
      <c r="B3052" s="62">
        <v>11</v>
      </c>
      <c r="C3052" s="33">
        <v>698817989</v>
      </c>
      <c r="D3052" s="14" t="s">
        <v>4325</v>
      </c>
      <c r="E3052" s="22" t="s">
        <v>4313</v>
      </c>
      <c r="F3052" s="1" t="s">
        <v>4326</v>
      </c>
      <c r="G3052" s="1" t="s">
        <v>214</v>
      </c>
      <c r="H3052" s="20">
        <v>6000</v>
      </c>
      <c r="I3052" s="1" t="s">
        <v>57</v>
      </c>
      <c r="J3052" s="14" t="s">
        <v>4327</v>
      </c>
      <c r="K3052" t="str">
        <f t="shared" si="144"/>
        <v>Dakisolatie plat dak</v>
      </c>
      <c r="M3052" t="str">
        <f t="shared" si="145"/>
        <v>WZC Wielkine</v>
      </c>
      <c r="N3052" s="22">
        <f t="shared" si="146"/>
        <v>11</v>
      </c>
    </row>
    <row r="3053" spans="1:14" x14ac:dyDescent="0.3">
      <c r="A3053" s="1">
        <v>6996463407</v>
      </c>
      <c r="B3053" s="62">
        <v>13</v>
      </c>
      <c r="C3053" s="33">
        <v>698817989</v>
      </c>
      <c r="D3053" s="14" t="s">
        <v>6192</v>
      </c>
      <c r="E3053" s="22" t="s">
        <v>4313</v>
      </c>
      <c r="F3053" s="1" t="s">
        <v>4323</v>
      </c>
      <c r="G3053" s="1" t="s">
        <v>190</v>
      </c>
      <c r="H3053" s="14">
        <v>74284</v>
      </c>
      <c r="I3053" s="1" t="s">
        <v>23</v>
      </c>
      <c r="J3053" s="20" t="s">
        <v>6193</v>
      </c>
      <c r="K3053" t="str">
        <f t="shared" si="144"/>
        <v>Warmtepompen en koeling</v>
      </c>
      <c r="M3053" t="str">
        <f t="shared" si="145"/>
        <v>Serviceflats de Lijsterbes</v>
      </c>
      <c r="N3053" s="22">
        <f t="shared" si="146"/>
        <v>13</v>
      </c>
    </row>
    <row r="3054" spans="1:14" x14ac:dyDescent="0.3">
      <c r="A3054" s="1">
        <v>6996463407</v>
      </c>
      <c r="B3054" s="62">
        <v>13</v>
      </c>
      <c r="C3054" s="33">
        <v>698817989</v>
      </c>
      <c r="D3054" s="14" t="s">
        <v>6194</v>
      </c>
      <c r="E3054" s="22" t="s">
        <v>4313</v>
      </c>
      <c r="F3054" s="1" t="s">
        <v>4326</v>
      </c>
      <c r="G3054" s="1" t="s">
        <v>212</v>
      </c>
      <c r="H3054" s="14">
        <v>78600</v>
      </c>
      <c r="I3054" s="1" t="s">
        <v>23</v>
      </c>
      <c r="J3054" s="20" t="s">
        <v>6195</v>
      </c>
      <c r="K3054" t="str">
        <f t="shared" si="144"/>
        <v>Schrijnwerkrenovatie PVC</v>
      </c>
      <c r="M3054" t="str">
        <f t="shared" si="145"/>
        <v>WZC Wielkine</v>
      </c>
      <c r="N3054" s="22">
        <f t="shared" si="146"/>
        <v>13</v>
      </c>
    </row>
    <row r="3055" spans="1:14" x14ac:dyDescent="0.3">
      <c r="A3055" s="1">
        <v>7005280503</v>
      </c>
      <c r="B3055" s="62">
        <v>1</v>
      </c>
      <c r="C3055" s="33">
        <v>699699701</v>
      </c>
      <c r="D3055" s="14" t="s">
        <v>4401</v>
      </c>
      <c r="E3055" s="22" t="s">
        <v>4338</v>
      </c>
      <c r="F3055" s="1" t="s">
        <v>1657</v>
      </c>
      <c r="G3055" s="1" t="s">
        <v>195</v>
      </c>
      <c r="H3055" s="20">
        <v>19196</v>
      </c>
      <c r="I3055" s="1" t="s">
        <v>23</v>
      </c>
      <c r="J3055" s="20" t="s">
        <v>4402</v>
      </c>
      <c r="K3055" t="str">
        <f t="shared" si="144"/>
        <v>Dakisolatie</v>
      </c>
      <c r="M3055" t="str">
        <f t="shared" si="145"/>
        <v>Gebouw A</v>
      </c>
      <c r="N3055" s="22">
        <f t="shared" si="146"/>
        <v>1</v>
      </c>
    </row>
    <row r="3056" spans="1:14" x14ac:dyDescent="0.3">
      <c r="A3056" s="1">
        <v>7005280503</v>
      </c>
      <c r="B3056" s="62">
        <v>3</v>
      </c>
      <c r="C3056" s="33">
        <v>699699701</v>
      </c>
      <c r="D3056" s="14" t="s">
        <v>4393</v>
      </c>
      <c r="E3056" s="22" t="s">
        <v>4338</v>
      </c>
      <c r="F3056" s="1" t="s">
        <v>1657</v>
      </c>
      <c r="G3056" s="1" t="s">
        <v>124</v>
      </c>
      <c r="H3056" s="45">
        <v>1700</v>
      </c>
      <c r="I3056" s="1" t="s">
        <v>23</v>
      </c>
      <c r="J3056" s="14" t="s">
        <v>4394</v>
      </c>
      <c r="K3056" t="str">
        <f t="shared" si="144"/>
        <v>Sensibilisering</v>
      </c>
      <c r="M3056" t="str">
        <f t="shared" si="145"/>
        <v>Gebouw A</v>
      </c>
      <c r="N3056" s="22">
        <f t="shared" si="146"/>
        <v>3</v>
      </c>
    </row>
    <row r="3057" spans="1:14" x14ac:dyDescent="0.3">
      <c r="A3057" s="1">
        <v>7005280503</v>
      </c>
      <c r="B3057" s="62">
        <v>3</v>
      </c>
      <c r="C3057" s="33">
        <v>699699701</v>
      </c>
      <c r="D3057" s="14" t="s">
        <v>4393</v>
      </c>
      <c r="E3057" s="22" t="s">
        <v>4338</v>
      </c>
      <c r="F3057" s="1" t="s">
        <v>1657</v>
      </c>
      <c r="G3057" s="1" t="s">
        <v>46</v>
      </c>
      <c r="H3057" s="45">
        <v>1250</v>
      </c>
      <c r="I3057" s="1" t="s">
        <v>23</v>
      </c>
      <c r="J3057" s="14" t="s">
        <v>4397</v>
      </c>
      <c r="K3057" t="str">
        <f t="shared" si="144"/>
        <v>Monitoring</v>
      </c>
      <c r="M3057" t="str">
        <f t="shared" si="145"/>
        <v>Gebouw A</v>
      </c>
      <c r="N3057" s="22">
        <f t="shared" si="146"/>
        <v>3</v>
      </c>
    </row>
    <row r="3058" spans="1:14" x14ac:dyDescent="0.3">
      <c r="A3058" s="1">
        <v>7005280503</v>
      </c>
      <c r="B3058" s="62">
        <v>3</v>
      </c>
      <c r="C3058" s="33">
        <v>699699701</v>
      </c>
      <c r="D3058" s="14" t="s">
        <v>4388</v>
      </c>
      <c r="E3058" s="22" t="s">
        <v>4338</v>
      </c>
      <c r="F3058" s="1" t="s">
        <v>4358</v>
      </c>
      <c r="G3058" s="1" t="s">
        <v>124</v>
      </c>
      <c r="H3058" s="45">
        <v>1800</v>
      </c>
      <c r="I3058" s="1" t="s">
        <v>23</v>
      </c>
      <c r="J3058" s="14" t="s">
        <v>4389</v>
      </c>
      <c r="K3058" t="str">
        <f t="shared" si="144"/>
        <v>Sensibilisering</v>
      </c>
      <c r="M3058" t="str">
        <f t="shared" si="145"/>
        <v>Gebouw K</v>
      </c>
      <c r="N3058" s="22">
        <f t="shared" si="146"/>
        <v>3</v>
      </c>
    </row>
    <row r="3059" spans="1:14" x14ac:dyDescent="0.3">
      <c r="A3059" s="1">
        <v>7005280503</v>
      </c>
      <c r="B3059" s="62">
        <v>3</v>
      </c>
      <c r="C3059" s="33">
        <v>699699701</v>
      </c>
      <c r="D3059" s="14" t="s">
        <v>4388</v>
      </c>
      <c r="E3059" s="22" t="s">
        <v>4338</v>
      </c>
      <c r="F3059" s="1" t="s">
        <v>4358</v>
      </c>
      <c r="G3059" s="1" t="s">
        <v>46</v>
      </c>
      <c r="H3059" s="45">
        <v>1020</v>
      </c>
      <c r="I3059" s="1" t="s">
        <v>23</v>
      </c>
      <c r="J3059" s="14" t="s">
        <v>4398</v>
      </c>
      <c r="K3059" t="str">
        <f t="shared" si="144"/>
        <v>Monitoring</v>
      </c>
      <c r="M3059" t="str">
        <f t="shared" si="145"/>
        <v>Gebouw K</v>
      </c>
      <c r="N3059" s="22">
        <f t="shared" si="146"/>
        <v>3</v>
      </c>
    </row>
    <row r="3060" spans="1:14" x14ac:dyDescent="0.3">
      <c r="A3060" s="1">
        <v>7005280503</v>
      </c>
      <c r="B3060" s="62">
        <v>3</v>
      </c>
      <c r="C3060" s="33">
        <v>699699701</v>
      </c>
      <c r="D3060" s="14" t="s">
        <v>4395</v>
      </c>
      <c r="E3060" s="22" t="s">
        <v>4338</v>
      </c>
      <c r="F3060" s="1" t="s">
        <v>4367</v>
      </c>
      <c r="G3060" s="1" t="s">
        <v>124</v>
      </c>
      <c r="H3060" s="45">
        <v>1457</v>
      </c>
      <c r="I3060" s="1" t="s">
        <v>23</v>
      </c>
      <c r="J3060" s="14" t="s">
        <v>4396</v>
      </c>
      <c r="K3060" t="str">
        <f t="shared" si="144"/>
        <v>Sensibilisering</v>
      </c>
      <c r="M3060" t="str">
        <f t="shared" si="145"/>
        <v>Gebouw N</v>
      </c>
      <c r="N3060" s="22">
        <f t="shared" si="146"/>
        <v>3</v>
      </c>
    </row>
    <row r="3061" spans="1:14" x14ac:dyDescent="0.3">
      <c r="A3061" s="1">
        <v>7005280503</v>
      </c>
      <c r="B3061" s="62">
        <v>3</v>
      </c>
      <c r="C3061" s="33">
        <v>699699701</v>
      </c>
      <c r="D3061" s="21" t="s">
        <v>4395</v>
      </c>
      <c r="E3061" s="22" t="s">
        <v>4338</v>
      </c>
      <c r="F3061" s="1" t="s">
        <v>4367</v>
      </c>
      <c r="G3061" s="1" t="s">
        <v>46</v>
      </c>
      <c r="H3061" s="45">
        <v>1007</v>
      </c>
      <c r="I3061" s="1" t="s">
        <v>23</v>
      </c>
      <c r="J3061" s="14" t="s">
        <v>4400</v>
      </c>
      <c r="K3061" t="str">
        <f t="shared" si="144"/>
        <v>Monitoring</v>
      </c>
      <c r="M3061" t="str">
        <f t="shared" si="145"/>
        <v>Gebouw N</v>
      </c>
      <c r="N3061" s="22">
        <f t="shared" si="146"/>
        <v>3</v>
      </c>
    </row>
    <row r="3062" spans="1:14" x14ac:dyDescent="0.3">
      <c r="A3062" s="1">
        <v>7005280503</v>
      </c>
      <c r="B3062" s="62">
        <v>3</v>
      </c>
      <c r="C3062" s="33">
        <v>699699701</v>
      </c>
      <c r="D3062" s="14" t="s">
        <v>4386</v>
      </c>
      <c r="E3062" s="22" t="s">
        <v>4338</v>
      </c>
      <c r="F3062" s="1" t="s">
        <v>4373</v>
      </c>
      <c r="G3062" s="1" t="s">
        <v>124</v>
      </c>
      <c r="H3062" s="45">
        <v>1800</v>
      </c>
      <c r="I3062" s="1" t="s">
        <v>23</v>
      </c>
      <c r="J3062" s="14" t="s">
        <v>4387</v>
      </c>
      <c r="K3062" t="str">
        <f t="shared" si="144"/>
        <v>Sensibilisering</v>
      </c>
      <c r="M3062" t="str">
        <f t="shared" si="145"/>
        <v>Gebouw R</v>
      </c>
      <c r="N3062" s="22">
        <f t="shared" si="146"/>
        <v>3</v>
      </c>
    </row>
    <row r="3063" spans="1:14" x14ac:dyDescent="0.3">
      <c r="A3063" s="1">
        <v>7005280503</v>
      </c>
      <c r="B3063" s="62">
        <v>3</v>
      </c>
      <c r="C3063" s="33">
        <v>699699701</v>
      </c>
      <c r="D3063" s="14" t="s">
        <v>4386</v>
      </c>
      <c r="E3063" s="22" t="s">
        <v>4338</v>
      </c>
      <c r="F3063" s="1" t="s">
        <v>4373</v>
      </c>
      <c r="G3063" s="1" t="s">
        <v>46</v>
      </c>
      <c r="H3063" s="45">
        <v>1020</v>
      </c>
      <c r="I3063" s="1" t="s">
        <v>23</v>
      </c>
      <c r="J3063" s="14" t="s">
        <v>4399</v>
      </c>
      <c r="K3063" t="str">
        <f t="shared" si="144"/>
        <v>Monitoring</v>
      </c>
      <c r="M3063" t="str">
        <f t="shared" si="145"/>
        <v>Gebouw R</v>
      </c>
      <c r="N3063" s="22">
        <f t="shared" si="146"/>
        <v>3</v>
      </c>
    </row>
    <row r="3064" spans="1:14" x14ac:dyDescent="0.3">
      <c r="A3064" s="1">
        <v>7005280503</v>
      </c>
      <c r="B3064" s="62">
        <v>3</v>
      </c>
      <c r="C3064" s="33">
        <v>699699701</v>
      </c>
      <c r="D3064" s="14" t="s">
        <v>4390</v>
      </c>
      <c r="E3064" s="22" t="s">
        <v>4338</v>
      </c>
      <c r="F3064" s="1" t="s">
        <v>4391</v>
      </c>
      <c r="G3064" s="1" t="s">
        <v>124</v>
      </c>
      <c r="H3064" s="45">
        <v>1800</v>
      </c>
      <c r="I3064" s="1" t="s">
        <v>23</v>
      </c>
      <c r="J3064" s="14" t="s">
        <v>4392</v>
      </c>
      <c r="K3064" t="str">
        <f t="shared" si="144"/>
        <v>Sensibilisering</v>
      </c>
      <c r="M3064" t="str">
        <f t="shared" si="145"/>
        <v>Gebouwen S &amp; T</v>
      </c>
      <c r="N3064" s="22">
        <f t="shared" si="146"/>
        <v>3</v>
      </c>
    </row>
    <row r="3065" spans="1:14" x14ac:dyDescent="0.3">
      <c r="A3065" s="1">
        <v>7005280503</v>
      </c>
      <c r="B3065" s="62">
        <v>5</v>
      </c>
      <c r="C3065" s="33">
        <v>699699701</v>
      </c>
      <c r="D3065" s="14" t="s">
        <v>4363</v>
      </c>
      <c r="E3065" s="22" t="s">
        <v>4338</v>
      </c>
      <c r="F3065" s="1" t="s">
        <v>4364</v>
      </c>
      <c r="G3065" s="1" t="s">
        <v>210</v>
      </c>
      <c r="H3065" s="20">
        <v>54498</v>
      </c>
      <c r="I3065" s="1" t="s">
        <v>23</v>
      </c>
      <c r="J3065" s="14" t="s">
        <v>4365</v>
      </c>
      <c r="K3065" t="str">
        <f t="shared" si="144"/>
        <v>Stookplaatsrenovatie</v>
      </c>
      <c r="M3065" t="str">
        <f t="shared" si="145"/>
        <v>Gebouw B</v>
      </c>
      <c r="N3065" s="22">
        <f t="shared" si="146"/>
        <v>5</v>
      </c>
    </row>
    <row r="3066" spans="1:14" x14ac:dyDescent="0.3">
      <c r="A3066" s="1">
        <v>7005280503</v>
      </c>
      <c r="B3066" s="62">
        <v>5</v>
      </c>
      <c r="C3066" s="33">
        <v>699699701</v>
      </c>
      <c r="D3066" s="14" t="s">
        <v>4383</v>
      </c>
      <c r="E3066" s="22" t="s">
        <v>4338</v>
      </c>
      <c r="F3066" s="1" t="s">
        <v>4384</v>
      </c>
      <c r="G3066" s="1" t="s">
        <v>329</v>
      </c>
      <c r="H3066" s="45">
        <v>65</v>
      </c>
      <c r="I3066" s="1" t="s">
        <v>23</v>
      </c>
      <c r="J3066" s="14" t="s">
        <v>4385</v>
      </c>
      <c r="K3066" t="str">
        <f t="shared" si="144"/>
        <v>Relighting/relamping</v>
      </c>
      <c r="M3066" t="str">
        <f t="shared" si="145"/>
        <v>Gebouw C</v>
      </c>
      <c r="N3066" s="22">
        <f t="shared" si="146"/>
        <v>5</v>
      </c>
    </row>
    <row r="3067" spans="1:14" x14ac:dyDescent="0.3">
      <c r="A3067" s="1">
        <v>7005280503</v>
      </c>
      <c r="B3067" s="62">
        <v>5</v>
      </c>
      <c r="C3067" s="33">
        <v>699699701</v>
      </c>
      <c r="D3067" s="14" t="s">
        <v>4360</v>
      </c>
      <c r="E3067" s="22" t="s">
        <v>4338</v>
      </c>
      <c r="F3067" s="1" t="s">
        <v>4361</v>
      </c>
      <c r="G3067" s="1" t="s">
        <v>210</v>
      </c>
      <c r="H3067" s="20">
        <v>64281</v>
      </c>
      <c r="I3067" s="1" t="s">
        <v>23</v>
      </c>
      <c r="J3067" s="14" t="s">
        <v>4362</v>
      </c>
      <c r="K3067" t="str">
        <f t="shared" ref="K3067:K3130" si="147">G3067</f>
        <v>Stookplaatsrenovatie</v>
      </c>
      <c r="M3067" t="str">
        <f t="shared" ref="M3067:M3130" si="148">F3067</f>
        <v>Gebouw H</v>
      </c>
      <c r="N3067" s="22">
        <f t="shared" ref="N3067:N3130" si="149">B3067</f>
        <v>5</v>
      </c>
    </row>
    <row r="3068" spans="1:14" x14ac:dyDescent="0.3">
      <c r="A3068" s="1">
        <v>7005280503</v>
      </c>
      <c r="B3068" s="62">
        <v>5</v>
      </c>
      <c r="C3068" s="33">
        <v>699699701</v>
      </c>
      <c r="D3068" s="14" t="s">
        <v>4360</v>
      </c>
      <c r="E3068" s="22" t="s">
        <v>4338</v>
      </c>
      <c r="F3068" s="1" t="s">
        <v>4361</v>
      </c>
      <c r="G3068" s="1" t="s">
        <v>329</v>
      </c>
      <c r="H3068" s="20">
        <v>2289</v>
      </c>
      <c r="I3068" s="1" t="s">
        <v>23</v>
      </c>
      <c r="J3068" s="14" t="s">
        <v>4380</v>
      </c>
      <c r="K3068" t="str">
        <f t="shared" si="147"/>
        <v>Relighting/relamping</v>
      </c>
      <c r="M3068" t="str">
        <f t="shared" si="148"/>
        <v>Gebouw H</v>
      </c>
      <c r="N3068" s="22">
        <f t="shared" si="149"/>
        <v>5</v>
      </c>
    </row>
    <row r="3069" spans="1:14" x14ac:dyDescent="0.3">
      <c r="A3069" s="1">
        <v>7005280503</v>
      </c>
      <c r="B3069" s="62">
        <v>5</v>
      </c>
      <c r="C3069" s="33">
        <v>699699701</v>
      </c>
      <c r="D3069" s="14" t="s">
        <v>4381</v>
      </c>
      <c r="E3069" s="22" t="s">
        <v>4338</v>
      </c>
      <c r="F3069" s="1" t="s">
        <v>1140</v>
      </c>
      <c r="G3069" s="1" t="s">
        <v>329</v>
      </c>
      <c r="H3069" s="20">
        <v>251</v>
      </c>
      <c r="I3069" s="1" t="s">
        <v>23</v>
      </c>
      <c r="J3069" s="14" t="s">
        <v>4382</v>
      </c>
      <c r="K3069" t="str">
        <f t="shared" si="147"/>
        <v>Relighting/relamping</v>
      </c>
      <c r="M3069" t="str">
        <f t="shared" si="148"/>
        <v>Gebouw J</v>
      </c>
      <c r="N3069" s="22">
        <f t="shared" si="149"/>
        <v>5</v>
      </c>
    </row>
    <row r="3070" spans="1:14" x14ac:dyDescent="0.3">
      <c r="A3070" s="1">
        <v>7005280503</v>
      </c>
      <c r="B3070" s="62">
        <v>5</v>
      </c>
      <c r="C3070" s="33">
        <v>699699701</v>
      </c>
      <c r="D3070" s="14" t="s">
        <v>4376</v>
      </c>
      <c r="E3070" s="22" t="s">
        <v>4338</v>
      </c>
      <c r="F3070" s="1" t="s">
        <v>4358</v>
      </c>
      <c r="G3070" s="1" t="s">
        <v>329</v>
      </c>
      <c r="H3070" s="20">
        <v>6877</v>
      </c>
      <c r="I3070" s="1" t="s">
        <v>23</v>
      </c>
      <c r="J3070" s="14" t="s">
        <v>4377</v>
      </c>
      <c r="K3070" t="str">
        <f t="shared" si="147"/>
        <v>Relighting/relamping</v>
      </c>
      <c r="M3070" t="str">
        <f t="shared" si="148"/>
        <v>Gebouw K</v>
      </c>
      <c r="N3070" s="22">
        <f t="shared" si="149"/>
        <v>5</v>
      </c>
    </row>
    <row r="3071" spans="1:14" x14ac:dyDescent="0.3">
      <c r="A3071" s="1">
        <v>7005280503</v>
      </c>
      <c r="B3071" s="62">
        <v>5</v>
      </c>
      <c r="C3071" s="33">
        <v>699699701</v>
      </c>
      <c r="D3071" s="14" t="s">
        <v>4366</v>
      </c>
      <c r="E3071" s="22" t="s">
        <v>4338</v>
      </c>
      <c r="F3071" s="1" t="s">
        <v>4367</v>
      </c>
      <c r="G3071" s="1" t="s">
        <v>210</v>
      </c>
      <c r="H3071" s="20">
        <v>38854.200000000004</v>
      </c>
      <c r="I3071" s="1" t="s">
        <v>23</v>
      </c>
      <c r="J3071" s="14" t="s">
        <v>4368</v>
      </c>
      <c r="K3071" t="str">
        <f t="shared" si="147"/>
        <v>Stookplaatsrenovatie</v>
      </c>
      <c r="M3071" t="str">
        <f t="shared" si="148"/>
        <v>Gebouw N</v>
      </c>
      <c r="N3071" s="22">
        <f t="shared" si="149"/>
        <v>5</v>
      </c>
    </row>
    <row r="3072" spans="1:14" x14ac:dyDescent="0.3">
      <c r="A3072" s="1">
        <v>7005280503</v>
      </c>
      <c r="B3072" s="62">
        <v>5</v>
      </c>
      <c r="C3072" s="33">
        <v>699699701</v>
      </c>
      <c r="D3072" s="14" t="s">
        <v>4366</v>
      </c>
      <c r="E3072" s="22" t="s">
        <v>4338</v>
      </c>
      <c r="F3072" s="1" t="s">
        <v>4367</v>
      </c>
      <c r="G3072" s="1" t="s">
        <v>329</v>
      </c>
      <c r="H3072" s="20">
        <v>3947</v>
      </c>
      <c r="I3072" s="1" t="s">
        <v>23</v>
      </c>
      <c r="J3072" s="14" t="s">
        <v>4379</v>
      </c>
      <c r="K3072" t="str">
        <f t="shared" si="147"/>
        <v>Relighting/relamping</v>
      </c>
      <c r="M3072" t="str">
        <f t="shared" si="148"/>
        <v>Gebouw N</v>
      </c>
      <c r="N3072" s="22">
        <f t="shared" si="149"/>
        <v>5</v>
      </c>
    </row>
    <row r="3073" spans="1:14" x14ac:dyDescent="0.3">
      <c r="A3073" s="1">
        <v>7005280503</v>
      </c>
      <c r="B3073" s="62">
        <v>5</v>
      </c>
      <c r="C3073" s="33">
        <v>699699701</v>
      </c>
      <c r="D3073" s="14" t="s">
        <v>4369</v>
      </c>
      <c r="E3073" s="22" t="s">
        <v>4338</v>
      </c>
      <c r="F3073" s="1" t="s">
        <v>4370</v>
      </c>
      <c r="G3073" s="1" t="s">
        <v>210</v>
      </c>
      <c r="H3073" s="20">
        <v>22005.599999999999</v>
      </c>
      <c r="I3073" s="1" t="s">
        <v>23</v>
      </c>
      <c r="J3073" s="14" t="s">
        <v>4371</v>
      </c>
      <c r="K3073" t="str">
        <f t="shared" si="147"/>
        <v>Stookplaatsrenovatie</v>
      </c>
      <c r="M3073" t="str">
        <f t="shared" si="148"/>
        <v>Gebouw O</v>
      </c>
      <c r="N3073" s="22">
        <f t="shared" si="149"/>
        <v>5</v>
      </c>
    </row>
    <row r="3074" spans="1:14" x14ac:dyDescent="0.3">
      <c r="A3074" s="1">
        <v>7005280503</v>
      </c>
      <c r="B3074" s="62">
        <v>5</v>
      </c>
      <c r="C3074" s="33">
        <v>699699701</v>
      </c>
      <c r="D3074" s="14" t="s">
        <v>4369</v>
      </c>
      <c r="E3074" s="22" t="s">
        <v>4338</v>
      </c>
      <c r="F3074" s="1" t="s">
        <v>4370</v>
      </c>
      <c r="G3074" s="1" t="s">
        <v>329</v>
      </c>
      <c r="H3074" s="20">
        <v>8469</v>
      </c>
      <c r="I3074" s="1" t="s">
        <v>23</v>
      </c>
      <c r="J3074" s="14" t="s">
        <v>4375</v>
      </c>
      <c r="K3074" t="str">
        <f t="shared" si="147"/>
        <v>Relighting/relamping</v>
      </c>
      <c r="M3074" t="str">
        <f t="shared" si="148"/>
        <v>Gebouw O</v>
      </c>
      <c r="N3074" s="22">
        <f t="shared" si="149"/>
        <v>5</v>
      </c>
    </row>
    <row r="3075" spans="1:14" x14ac:dyDescent="0.3">
      <c r="A3075" s="1">
        <v>7005280503</v>
      </c>
      <c r="B3075" s="62">
        <v>5</v>
      </c>
      <c r="C3075" s="33">
        <v>699699701</v>
      </c>
      <c r="D3075" s="14" t="s">
        <v>4372</v>
      </c>
      <c r="E3075" s="22" t="s">
        <v>4338</v>
      </c>
      <c r="F3075" s="1" t="s">
        <v>4373</v>
      </c>
      <c r="G3075" s="1" t="s">
        <v>210</v>
      </c>
      <c r="H3075" s="20">
        <v>17953.800000000003</v>
      </c>
      <c r="I3075" s="1" t="s">
        <v>23</v>
      </c>
      <c r="J3075" s="14" t="s">
        <v>4374</v>
      </c>
      <c r="K3075" t="str">
        <f t="shared" si="147"/>
        <v>Stookplaatsrenovatie</v>
      </c>
      <c r="M3075" t="str">
        <f t="shared" si="148"/>
        <v>Gebouw R</v>
      </c>
      <c r="N3075" s="22">
        <f t="shared" si="149"/>
        <v>5</v>
      </c>
    </row>
    <row r="3076" spans="1:14" x14ac:dyDescent="0.3">
      <c r="A3076" s="1">
        <v>7005280503</v>
      </c>
      <c r="B3076" s="62">
        <v>5</v>
      </c>
      <c r="C3076" s="33">
        <v>699699701</v>
      </c>
      <c r="D3076" s="14" t="s">
        <v>4372</v>
      </c>
      <c r="E3076" s="22" t="s">
        <v>4338</v>
      </c>
      <c r="F3076" s="1" t="s">
        <v>4373</v>
      </c>
      <c r="G3076" s="1" t="s">
        <v>329</v>
      </c>
      <c r="H3076" s="20">
        <v>5737</v>
      </c>
      <c r="I3076" s="1" t="s">
        <v>23</v>
      </c>
      <c r="J3076" s="14" t="s">
        <v>4378</v>
      </c>
      <c r="K3076" t="str">
        <f t="shared" si="147"/>
        <v>Relighting/relamping</v>
      </c>
      <c r="M3076" t="str">
        <f t="shared" si="148"/>
        <v>Gebouw R</v>
      </c>
      <c r="N3076" s="22">
        <f t="shared" si="149"/>
        <v>5</v>
      </c>
    </row>
    <row r="3077" spans="1:14" x14ac:dyDescent="0.3">
      <c r="A3077" s="1">
        <v>7005280503</v>
      </c>
      <c r="B3077" s="62">
        <v>7</v>
      </c>
      <c r="C3077" s="33">
        <v>699699701</v>
      </c>
      <c r="D3077" s="14" t="s">
        <v>4354</v>
      </c>
      <c r="E3077" s="22" t="s">
        <v>4338</v>
      </c>
      <c r="F3077" s="1" t="s">
        <v>168</v>
      </c>
      <c r="G3077" s="1" t="s">
        <v>129</v>
      </c>
      <c r="H3077" s="20">
        <v>38436</v>
      </c>
      <c r="I3077" s="1" t="s">
        <v>23</v>
      </c>
      <c r="J3077" s="14" t="s">
        <v>4355</v>
      </c>
      <c r="K3077" t="str">
        <f t="shared" si="147"/>
        <v>Renovatie beglazing</v>
      </c>
      <c r="M3077" t="str">
        <f t="shared" si="148"/>
        <v>Gebouw I</v>
      </c>
      <c r="N3077" s="22">
        <f t="shared" si="149"/>
        <v>7</v>
      </c>
    </row>
    <row r="3078" spans="1:14" x14ac:dyDescent="0.3">
      <c r="A3078" s="1">
        <v>7005280503</v>
      </c>
      <c r="B3078" s="62">
        <v>7</v>
      </c>
      <c r="C3078" s="33">
        <v>699699701</v>
      </c>
      <c r="D3078" s="14" t="s">
        <v>4357</v>
      </c>
      <c r="E3078" s="22" t="s">
        <v>4338</v>
      </c>
      <c r="F3078" s="1" t="s">
        <v>4358</v>
      </c>
      <c r="G3078" s="1" t="s">
        <v>43</v>
      </c>
      <c r="H3078" s="20">
        <v>1092</v>
      </c>
      <c r="I3078" s="1" t="s">
        <v>23</v>
      </c>
      <c r="J3078" s="14" t="s">
        <v>4359</v>
      </c>
      <c r="K3078" t="str">
        <f t="shared" si="147"/>
        <v>Regeltechn.verwarming</v>
      </c>
      <c r="M3078" t="str">
        <f t="shared" si="148"/>
        <v>Gebouw K</v>
      </c>
      <c r="N3078" s="22">
        <f t="shared" si="149"/>
        <v>7</v>
      </c>
    </row>
    <row r="3079" spans="1:14" x14ac:dyDescent="0.3">
      <c r="A3079" s="1">
        <v>7005280503</v>
      </c>
      <c r="B3079" s="62">
        <v>7</v>
      </c>
      <c r="C3079" s="33">
        <v>699699701</v>
      </c>
      <c r="D3079" s="14" t="s">
        <v>4352</v>
      </c>
      <c r="E3079" s="22" t="s">
        <v>4338</v>
      </c>
      <c r="F3079" s="1" t="s">
        <v>170</v>
      </c>
      <c r="G3079" s="1" t="s">
        <v>129</v>
      </c>
      <c r="H3079" s="20">
        <v>97848</v>
      </c>
      <c r="I3079" s="1" t="s">
        <v>23</v>
      </c>
      <c r="J3079" s="14" t="s">
        <v>4353</v>
      </c>
      <c r="K3079" t="str">
        <f t="shared" si="147"/>
        <v>Renovatie beglazing</v>
      </c>
      <c r="M3079" t="str">
        <f t="shared" si="148"/>
        <v>Paviljoen A, B, C, G</v>
      </c>
      <c r="N3079" s="22">
        <f t="shared" si="149"/>
        <v>7</v>
      </c>
    </row>
    <row r="3080" spans="1:14" x14ac:dyDescent="0.3">
      <c r="A3080" s="1">
        <v>7005280503</v>
      </c>
      <c r="B3080" s="62">
        <v>7</v>
      </c>
      <c r="C3080" s="33">
        <v>699699701</v>
      </c>
      <c r="D3080" s="14" t="s">
        <v>4352</v>
      </c>
      <c r="E3080" s="22" t="s">
        <v>4338</v>
      </c>
      <c r="F3080" s="1" t="s">
        <v>170</v>
      </c>
      <c r="G3080" s="1" t="s">
        <v>42</v>
      </c>
      <c r="H3080" s="20">
        <v>9065</v>
      </c>
      <c r="I3080" s="1" t="s">
        <v>23</v>
      </c>
      <c r="J3080" s="14" t="s">
        <v>4356</v>
      </c>
      <c r="K3080" t="str">
        <f t="shared" si="147"/>
        <v>Isoleren pompen/kranen/hydraulica</v>
      </c>
      <c r="M3080" t="str">
        <f t="shared" si="148"/>
        <v>Paviljoen A, B, C, G</v>
      </c>
      <c r="N3080" s="22">
        <f t="shared" si="149"/>
        <v>7</v>
      </c>
    </row>
    <row r="3081" spans="1:14" x14ac:dyDescent="0.3">
      <c r="A3081" s="1">
        <v>7005280503</v>
      </c>
      <c r="B3081" s="62">
        <v>10</v>
      </c>
      <c r="C3081" s="33">
        <v>699699701</v>
      </c>
      <c r="D3081" s="14" t="s">
        <v>165</v>
      </c>
      <c r="E3081" s="22" t="s">
        <v>4338</v>
      </c>
      <c r="F3081" s="1" t="s">
        <v>166</v>
      </c>
      <c r="G3081" s="1" t="s">
        <v>129</v>
      </c>
      <c r="H3081" s="20">
        <v>108432</v>
      </c>
      <c r="I3081" s="1" t="s">
        <v>23</v>
      </c>
      <c r="J3081" s="14" t="s">
        <v>4339</v>
      </c>
      <c r="K3081" t="str">
        <f t="shared" si="147"/>
        <v>Renovatie beglazing</v>
      </c>
      <c r="M3081" t="str">
        <f t="shared" si="148"/>
        <v>Gebouw D, DA, E, F, H</v>
      </c>
      <c r="N3081" s="22">
        <f t="shared" si="149"/>
        <v>10</v>
      </c>
    </row>
    <row r="3082" spans="1:14" x14ac:dyDescent="0.3">
      <c r="A3082" s="1">
        <v>7005280503</v>
      </c>
      <c r="B3082" s="62">
        <v>10</v>
      </c>
      <c r="C3082" s="33">
        <v>699699701</v>
      </c>
      <c r="D3082" s="14" t="s">
        <v>165</v>
      </c>
      <c r="E3082" s="22" t="s">
        <v>4338</v>
      </c>
      <c r="F3082" s="1" t="s">
        <v>166</v>
      </c>
      <c r="G3082" s="1" t="s">
        <v>210</v>
      </c>
      <c r="H3082" s="20">
        <v>86241.600000000006</v>
      </c>
      <c r="I3082" s="1" t="s">
        <v>23</v>
      </c>
      <c r="J3082" s="14" t="s">
        <v>4340</v>
      </c>
      <c r="K3082" t="str">
        <f t="shared" si="147"/>
        <v>Stookplaatsrenovatie</v>
      </c>
      <c r="M3082" t="str">
        <f t="shared" si="148"/>
        <v>Gebouw D, DA, E, F, H</v>
      </c>
      <c r="N3082" s="22">
        <f t="shared" si="149"/>
        <v>10</v>
      </c>
    </row>
    <row r="3083" spans="1:14" x14ac:dyDescent="0.3">
      <c r="A3083" s="1">
        <v>7005280503</v>
      </c>
      <c r="B3083" s="62">
        <v>10</v>
      </c>
      <c r="C3083" s="33">
        <v>699699701</v>
      </c>
      <c r="D3083" s="14" t="s">
        <v>165</v>
      </c>
      <c r="E3083" s="22" t="s">
        <v>4338</v>
      </c>
      <c r="F3083" s="1" t="s">
        <v>166</v>
      </c>
      <c r="G3083" s="1" t="s">
        <v>56</v>
      </c>
      <c r="H3083" s="20">
        <v>22512</v>
      </c>
      <c r="I3083" s="1" t="s">
        <v>23</v>
      </c>
      <c r="J3083" s="14" t="s">
        <v>4342</v>
      </c>
      <c r="K3083" t="str">
        <f t="shared" si="147"/>
        <v>Overige</v>
      </c>
      <c r="M3083" t="str">
        <f t="shared" si="148"/>
        <v>Gebouw D, DA, E, F, H</v>
      </c>
      <c r="N3083" s="22">
        <f t="shared" si="149"/>
        <v>10</v>
      </c>
    </row>
    <row r="3084" spans="1:14" x14ac:dyDescent="0.3">
      <c r="A3084" s="1">
        <v>7005280503</v>
      </c>
      <c r="B3084" s="62">
        <v>10</v>
      </c>
      <c r="C3084" s="33">
        <v>699699701</v>
      </c>
      <c r="D3084" s="14" t="s">
        <v>165</v>
      </c>
      <c r="E3084" s="22" t="s">
        <v>4338</v>
      </c>
      <c r="F3084" s="1" t="s">
        <v>166</v>
      </c>
      <c r="G3084" s="1" t="s">
        <v>88</v>
      </c>
      <c r="H3084" s="20">
        <v>18571.8</v>
      </c>
      <c r="I3084" s="1" t="s">
        <v>23</v>
      </c>
      <c r="J3084" s="14" t="s">
        <v>4343</v>
      </c>
      <c r="K3084" t="str">
        <f t="shared" si="147"/>
        <v>Vervangen pompen</v>
      </c>
      <c r="M3084" t="str">
        <f t="shared" si="148"/>
        <v>Gebouw D, DA, E, F, H</v>
      </c>
      <c r="N3084" s="22">
        <f t="shared" si="149"/>
        <v>10</v>
      </c>
    </row>
    <row r="3085" spans="1:14" x14ac:dyDescent="0.3">
      <c r="A3085" s="1">
        <v>7005280503</v>
      </c>
      <c r="B3085" s="62">
        <v>10</v>
      </c>
      <c r="C3085" s="33">
        <v>699699701</v>
      </c>
      <c r="D3085" s="14" t="s">
        <v>165</v>
      </c>
      <c r="E3085" s="22" t="s">
        <v>4338</v>
      </c>
      <c r="F3085" s="1" t="s">
        <v>166</v>
      </c>
      <c r="G3085" s="1" t="s">
        <v>56</v>
      </c>
      <c r="H3085" s="20">
        <v>7289</v>
      </c>
      <c r="I3085" s="1" t="s">
        <v>23</v>
      </c>
      <c r="J3085" s="14" t="s">
        <v>4345</v>
      </c>
      <c r="K3085" t="str">
        <f t="shared" si="147"/>
        <v>Overige</v>
      </c>
      <c r="M3085" t="str">
        <f t="shared" si="148"/>
        <v>Gebouw D, DA, E, F, H</v>
      </c>
      <c r="N3085" s="22">
        <f t="shared" si="149"/>
        <v>10</v>
      </c>
    </row>
    <row r="3086" spans="1:14" x14ac:dyDescent="0.3">
      <c r="A3086" s="1">
        <v>7005280503</v>
      </c>
      <c r="B3086" s="62">
        <v>10</v>
      </c>
      <c r="C3086" s="33">
        <v>699699701</v>
      </c>
      <c r="D3086" s="14" t="s">
        <v>165</v>
      </c>
      <c r="E3086" s="22" t="s">
        <v>4338</v>
      </c>
      <c r="F3086" s="1" t="s">
        <v>166</v>
      </c>
      <c r="G3086" s="1" t="s">
        <v>42</v>
      </c>
      <c r="H3086" s="20">
        <v>6389</v>
      </c>
      <c r="I3086" s="1" t="s">
        <v>23</v>
      </c>
      <c r="J3086" s="14" t="s">
        <v>4346</v>
      </c>
      <c r="K3086" t="str">
        <f t="shared" si="147"/>
        <v>Isoleren pompen/kranen/hydraulica</v>
      </c>
      <c r="M3086" t="str">
        <f t="shared" si="148"/>
        <v>Gebouw D, DA, E, F, H</v>
      </c>
      <c r="N3086" s="22">
        <f t="shared" si="149"/>
        <v>10</v>
      </c>
    </row>
    <row r="3087" spans="1:14" x14ac:dyDescent="0.3">
      <c r="A3087" s="1">
        <v>7005280503</v>
      </c>
      <c r="B3087" s="62">
        <v>10</v>
      </c>
      <c r="C3087" s="33">
        <v>699699701</v>
      </c>
      <c r="D3087" s="14" t="s">
        <v>167</v>
      </c>
      <c r="E3087" s="22" t="s">
        <v>4338</v>
      </c>
      <c r="F3087" s="1" t="s">
        <v>168</v>
      </c>
      <c r="G3087" s="1" t="s">
        <v>88</v>
      </c>
      <c r="H3087" s="20">
        <v>4146.6000000000004</v>
      </c>
      <c r="I3087" s="1" t="s">
        <v>23</v>
      </c>
      <c r="J3087" s="14" t="s">
        <v>4347</v>
      </c>
      <c r="K3087" t="str">
        <f t="shared" si="147"/>
        <v>Vervangen pompen</v>
      </c>
      <c r="M3087" t="str">
        <f t="shared" si="148"/>
        <v>Gebouw I</v>
      </c>
      <c r="N3087" s="22">
        <f t="shared" si="149"/>
        <v>10</v>
      </c>
    </row>
    <row r="3088" spans="1:14" x14ac:dyDescent="0.3">
      <c r="A3088" s="1">
        <v>7005280503</v>
      </c>
      <c r="B3088" s="62">
        <v>10</v>
      </c>
      <c r="C3088" s="33">
        <v>699699701</v>
      </c>
      <c r="D3088" s="14" t="s">
        <v>169</v>
      </c>
      <c r="E3088" s="22" t="s">
        <v>4338</v>
      </c>
      <c r="F3088" s="1" t="s">
        <v>170</v>
      </c>
      <c r="G3088" s="1" t="s">
        <v>210</v>
      </c>
      <c r="H3088" s="20">
        <v>71775.600000000006</v>
      </c>
      <c r="I3088" s="1" t="s">
        <v>23</v>
      </c>
      <c r="J3088" s="14" t="s">
        <v>4341</v>
      </c>
      <c r="K3088" t="str">
        <f t="shared" si="147"/>
        <v>Stookplaatsrenovatie</v>
      </c>
      <c r="M3088" t="str">
        <f t="shared" si="148"/>
        <v>Paviljoen A, B, C, G</v>
      </c>
      <c r="N3088" s="22">
        <f t="shared" si="149"/>
        <v>10</v>
      </c>
    </row>
    <row r="3089" spans="1:14" x14ac:dyDescent="0.3">
      <c r="A3089" s="1">
        <v>7005280503</v>
      </c>
      <c r="B3089" s="62">
        <v>10</v>
      </c>
      <c r="C3089" s="33">
        <v>699699701</v>
      </c>
      <c r="D3089" s="14" t="s">
        <v>169</v>
      </c>
      <c r="E3089" s="22" t="s">
        <v>4338</v>
      </c>
      <c r="F3089" s="1" t="s">
        <v>170</v>
      </c>
      <c r="G3089" s="1" t="s">
        <v>88</v>
      </c>
      <c r="H3089" s="20">
        <v>11728</v>
      </c>
      <c r="I3089" s="1" t="s">
        <v>23</v>
      </c>
      <c r="J3089" s="14" t="s">
        <v>4344</v>
      </c>
      <c r="K3089" t="str">
        <f t="shared" si="147"/>
        <v>Vervangen pompen</v>
      </c>
      <c r="M3089" t="str">
        <f t="shared" si="148"/>
        <v>Paviljoen A, B, C, G</v>
      </c>
      <c r="N3089" s="22">
        <f t="shared" si="149"/>
        <v>10</v>
      </c>
    </row>
    <row r="3090" spans="1:14" x14ac:dyDescent="0.3">
      <c r="A3090" s="1">
        <v>7005280503</v>
      </c>
      <c r="B3090" s="62">
        <v>10</v>
      </c>
      <c r="C3090" s="33">
        <v>699699701</v>
      </c>
      <c r="D3090" s="14" t="s">
        <v>4348</v>
      </c>
      <c r="E3090" s="22" t="s">
        <v>4338</v>
      </c>
      <c r="F3090" s="1" t="s">
        <v>4349</v>
      </c>
      <c r="G3090" s="1" t="s">
        <v>42</v>
      </c>
      <c r="H3090" s="20">
        <v>2475</v>
      </c>
      <c r="I3090" s="1" t="s">
        <v>23</v>
      </c>
      <c r="J3090" s="14" t="s">
        <v>4350</v>
      </c>
      <c r="K3090" t="str">
        <f t="shared" si="147"/>
        <v>Isoleren pompen/kranen/hydraulica</v>
      </c>
      <c r="M3090" t="str">
        <f t="shared" si="148"/>
        <v>PVT Casa Neri</v>
      </c>
      <c r="N3090" s="22">
        <f t="shared" si="149"/>
        <v>10</v>
      </c>
    </row>
    <row r="3091" spans="1:14" x14ac:dyDescent="0.3">
      <c r="A3091" s="1">
        <v>7005280503</v>
      </c>
      <c r="B3091" s="62">
        <v>10</v>
      </c>
      <c r="C3091" s="33">
        <v>699699701</v>
      </c>
      <c r="D3091" s="14" t="s">
        <v>4348</v>
      </c>
      <c r="E3091" s="22" t="s">
        <v>4338</v>
      </c>
      <c r="F3091" s="1" t="s">
        <v>4349</v>
      </c>
      <c r="G3091" s="1" t="s">
        <v>88</v>
      </c>
      <c r="H3091" s="20">
        <v>2018</v>
      </c>
      <c r="I3091" s="1" t="s">
        <v>23</v>
      </c>
      <c r="J3091" s="14" t="s">
        <v>4351</v>
      </c>
      <c r="K3091" t="str">
        <f t="shared" si="147"/>
        <v>Vervangen pompen</v>
      </c>
      <c r="M3091" t="str">
        <f t="shared" si="148"/>
        <v>PVT Casa Neri</v>
      </c>
      <c r="N3091" s="22">
        <f t="shared" si="149"/>
        <v>10</v>
      </c>
    </row>
    <row r="3092" spans="1:14" x14ac:dyDescent="0.3">
      <c r="A3092" s="1">
        <v>7168468590</v>
      </c>
      <c r="B3092" s="62">
        <v>12</v>
      </c>
      <c r="C3092" s="33">
        <v>715993820</v>
      </c>
      <c r="D3092" s="14" t="s">
        <v>4403</v>
      </c>
      <c r="E3092" s="22" t="s">
        <v>4404</v>
      </c>
      <c r="F3092" s="1" t="s">
        <v>4405</v>
      </c>
      <c r="G3092" s="1" t="s">
        <v>265</v>
      </c>
      <c r="H3092" s="20">
        <v>19440</v>
      </c>
      <c r="I3092" s="1" t="s">
        <v>23</v>
      </c>
      <c r="J3092" s="20" t="s">
        <v>4406</v>
      </c>
      <c r="K3092" t="str">
        <f t="shared" si="147"/>
        <v>Dakisolatie hellend dak</v>
      </c>
      <c r="M3092" t="str">
        <f t="shared" si="148"/>
        <v>Villa Duimelot</v>
      </c>
      <c r="N3092" s="22">
        <f t="shared" si="149"/>
        <v>12</v>
      </c>
    </row>
    <row r="3093" spans="1:14" x14ac:dyDescent="0.3">
      <c r="A3093" s="1">
        <v>7168468590</v>
      </c>
      <c r="B3093" s="62">
        <v>12</v>
      </c>
      <c r="C3093" s="33">
        <v>715993820</v>
      </c>
      <c r="D3093" s="14" t="s">
        <v>4403</v>
      </c>
      <c r="E3093" s="22" t="s">
        <v>4404</v>
      </c>
      <c r="F3093" s="1" t="s">
        <v>4405</v>
      </c>
      <c r="G3093" s="1" t="s">
        <v>214</v>
      </c>
      <c r="H3093" s="20">
        <v>15840</v>
      </c>
      <c r="I3093" s="1" t="s">
        <v>23</v>
      </c>
      <c r="J3093" s="20" t="s">
        <v>4407</v>
      </c>
      <c r="K3093" t="str">
        <f t="shared" si="147"/>
        <v>Dakisolatie plat dak</v>
      </c>
      <c r="M3093" t="str">
        <f t="shared" si="148"/>
        <v>Villa Duimelot</v>
      </c>
      <c r="N3093" s="22">
        <f t="shared" si="149"/>
        <v>12</v>
      </c>
    </row>
    <row r="3094" spans="1:14" x14ac:dyDescent="0.3">
      <c r="A3094" s="1">
        <v>7168468590</v>
      </c>
      <c r="B3094" s="62">
        <v>12</v>
      </c>
      <c r="C3094" s="33">
        <v>715993820</v>
      </c>
      <c r="D3094" s="14" t="s">
        <v>4403</v>
      </c>
      <c r="E3094" s="22" t="s">
        <v>4404</v>
      </c>
      <c r="F3094" s="1" t="s">
        <v>4405</v>
      </c>
      <c r="G3094" s="1" t="s">
        <v>212</v>
      </c>
      <c r="H3094" s="20">
        <v>1440</v>
      </c>
      <c r="I3094" s="1" t="s">
        <v>23</v>
      </c>
      <c r="J3094" s="20" t="s">
        <v>4413</v>
      </c>
      <c r="K3094" t="str">
        <f t="shared" si="147"/>
        <v>Schrijnwerkrenovatie PVC</v>
      </c>
      <c r="M3094" t="str">
        <f t="shared" si="148"/>
        <v>Villa Duimelot</v>
      </c>
      <c r="N3094" s="22">
        <f t="shared" si="149"/>
        <v>12</v>
      </c>
    </row>
    <row r="3095" spans="1:14" x14ac:dyDescent="0.3">
      <c r="A3095" s="1">
        <v>7168468590</v>
      </c>
      <c r="B3095" s="62">
        <v>12</v>
      </c>
      <c r="C3095" s="33">
        <v>715993820</v>
      </c>
      <c r="D3095" s="14" t="s">
        <v>4408</v>
      </c>
      <c r="E3095" s="22" t="s">
        <v>4404</v>
      </c>
      <c r="F3095" s="1" t="s">
        <v>4409</v>
      </c>
      <c r="G3095" s="1" t="s">
        <v>193</v>
      </c>
      <c r="H3095" s="20">
        <v>10800</v>
      </c>
      <c r="I3095" s="1" t="s">
        <v>23</v>
      </c>
      <c r="J3095" s="20" t="s">
        <v>4410</v>
      </c>
      <c r="K3095" t="str">
        <f t="shared" si="147"/>
        <v>Schrijnwerkrenovatie Hout</v>
      </c>
      <c r="M3095" t="str">
        <f t="shared" si="148"/>
        <v>Villa Kiekeboe</v>
      </c>
      <c r="N3095" s="22">
        <f t="shared" si="149"/>
        <v>12</v>
      </c>
    </row>
    <row r="3096" spans="1:14" x14ac:dyDescent="0.3">
      <c r="A3096" s="1">
        <v>7168468590</v>
      </c>
      <c r="B3096" s="62">
        <v>12</v>
      </c>
      <c r="C3096" s="33">
        <v>715993820</v>
      </c>
      <c r="D3096" s="14" t="s">
        <v>4408</v>
      </c>
      <c r="E3096" s="22" t="s">
        <v>4404</v>
      </c>
      <c r="F3096" s="1" t="s">
        <v>4409</v>
      </c>
      <c r="G3096" s="1" t="s">
        <v>214</v>
      </c>
      <c r="H3096" s="20">
        <v>7920</v>
      </c>
      <c r="I3096" s="1" t="s">
        <v>23</v>
      </c>
      <c r="J3096" s="20" t="s">
        <v>4411</v>
      </c>
      <c r="K3096" t="str">
        <f t="shared" si="147"/>
        <v>Dakisolatie plat dak</v>
      </c>
      <c r="M3096" t="str">
        <f t="shared" si="148"/>
        <v>Villa Kiekeboe</v>
      </c>
      <c r="N3096" s="22">
        <f t="shared" si="149"/>
        <v>12</v>
      </c>
    </row>
    <row r="3097" spans="1:14" x14ac:dyDescent="0.3">
      <c r="A3097" s="1">
        <v>7168468590</v>
      </c>
      <c r="B3097" s="62">
        <v>12</v>
      </c>
      <c r="C3097" s="33">
        <v>715993820</v>
      </c>
      <c r="D3097" s="14" t="s">
        <v>4408</v>
      </c>
      <c r="E3097" s="22" t="s">
        <v>4404</v>
      </c>
      <c r="F3097" s="1" t="s">
        <v>4409</v>
      </c>
      <c r="G3097" s="1" t="s">
        <v>212</v>
      </c>
      <c r="H3097" s="20">
        <v>2160</v>
      </c>
      <c r="I3097" s="1" t="s">
        <v>23</v>
      </c>
      <c r="J3097" s="20" t="s">
        <v>4412</v>
      </c>
      <c r="K3097" t="str">
        <f t="shared" si="147"/>
        <v>Schrijnwerkrenovatie PVC</v>
      </c>
      <c r="M3097" t="str">
        <f t="shared" si="148"/>
        <v>Villa Kiekeboe</v>
      </c>
      <c r="N3097" s="22">
        <f t="shared" si="149"/>
        <v>12</v>
      </c>
    </row>
    <row r="3098" spans="1:14" x14ac:dyDescent="0.3">
      <c r="A3098" s="1">
        <v>7168468590</v>
      </c>
      <c r="B3098" s="62">
        <v>12</v>
      </c>
      <c r="C3098" s="33">
        <v>715993820</v>
      </c>
      <c r="D3098" s="14" t="s">
        <v>4408</v>
      </c>
      <c r="E3098" s="22" t="s">
        <v>4404</v>
      </c>
      <c r="F3098" s="1" t="s">
        <v>4409</v>
      </c>
      <c r="G3098" s="1" t="s">
        <v>42</v>
      </c>
      <c r="H3098" s="20">
        <v>1063</v>
      </c>
      <c r="I3098" s="1" t="s">
        <v>23</v>
      </c>
      <c r="J3098" s="14" t="s">
        <v>4414</v>
      </c>
      <c r="K3098" t="str">
        <f t="shared" si="147"/>
        <v>Isoleren pompen/kranen/hydraulica</v>
      </c>
      <c r="M3098" t="str">
        <f t="shared" si="148"/>
        <v>Villa Kiekeboe</v>
      </c>
      <c r="N3098" s="22">
        <f t="shared" si="149"/>
        <v>12</v>
      </c>
    </row>
    <row r="3099" spans="1:14" x14ac:dyDescent="0.3">
      <c r="A3099" s="1">
        <v>7169784794</v>
      </c>
      <c r="B3099" s="62" t="s">
        <v>20</v>
      </c>
      <c r="C3099" s="33">
        <v>716915518</v>
      </c>
      <c r="D3099" s="14" t="s">
        <v>5880</v>
      </c>
      <c r="E3099" s="22" t="s">
        <v>5877</v>
      </c>
      <c r="F3099" s="1" t="s">
        <v>5881</v>
      </c>
      <c r="G3099" s="1" t="s">
        <v>46</v>
      </c>
      <c r="H3099" s="20">
        <v>2592</v>
      </c>
      <c r="I3099" s="1" t="s">
        <v>23</v>
      </c>
      <c r="J3099" s="14" t="s">
        <v>5882</v>
      </c>
      <c r="K3099" t="str">
        <f t="shared" si="147"/>
        <v>Monitoring</v>
      </c>
      <c r="M3099" t="str">
        <f t="shared" si="148"/>
        <v>Woonzorgcentrum Avondrust</v>
      </c>
      <c r="N3099" s="22" t="str">
        <f t="shared" si="149"/>
        <v>R1</v>
      </c>
    </row>
    <row r="3100" spans="1:14" x14ac:dyDescent="0.3">
      <c r="A3100" s="1">
        <v>7169784794</v>
      </c>
      <c r="B3100" s="62" t="s">
        <v>20</v>
      </c>
      <c r="C3100" s="33">
        <v>716915518</v>
      </c>
      <c r="D3100" s="14" t="s">
        <v>5880</v>
      </c>
      <c r="E3100" s="22" t="s">
        <v>5877</v>
      </c>
      <c r="F3100" s="1" t="s">
        <v>5881</v>
      </c>
      <c r="G3100" s="1" t="s">
        <v>329</v>
      </c>
      <c r="H3100" s="20">
        <v>3164</v>
      </c>
      <c r="I3100" s="1" t="s">
        <v>23</v>
      </c>
      <c r="J3100" s="14" t="s">
        <v>5883</v>
      </c>
      <c r="K3100" t="str">
        <f t="shared" si="147"/>
        <v>Relighting/relamping</v>
      </c>
      <c r="M3100" t="str">
        <f t="shared" si="148"/>
        <v>Woonzorgcentrum Avondrust</v>
      </c>
      <c r="N3100" s="22" t="str">
        <f t="shared" si="149"/>
        <v>R1</v>
      </c>
    </row>
    <row r="3101" spans="1:14" x14ac:dyDescent="0.3">
      <c r="A3101" s="1">
        <v>7169784794</v>
      </c>
      <c r="B3101" s="62" t="s">
        <v>20</v>
      </c>
      <c r="C3101" s="33">
        <v>716915518</v>
      </c>
      <c r="D3101" s="14" t="s">
        <v>5880</v>
      </c>
      <c r="E3101" s="22" t="s">
        <v>5877</v>
      </c>
      <c r="F3101" s="1" t="s">
        <v>5881</v>
      </c>
      <c r="G3101" s="1" t="s">
        <v>46</v>
      </c>
      <c r="H3101" s="20">
        <v>6300</v>
      </c>
      <c r="I3101" s="1" t="s">
        <v>23</v>
      </c>
      <c r="J3101" s="14" t="s">
        <v>5884</v>
      </c>
      <c r="K3101" t="str">
        <f t="shared" si="147"/>
        <v>Monitoring</v>
      </c>
      <c r="M3101" t="str">
        <f t="shared" si="148"/>
        <v>Woonzorgcentrum Avondrust</v>
      </c>
      <c r="N3101" s="22" t="str">
        <f t="shared" si="149"/>
        <v>R1</v>
      </c>
    </row>
    <row r="3102" spans="1:14" x14ac:dyDescent="0.3">
      <c r="A3102" s="1">
        <v>7169784794</v>
      </c>
      <c r="B3102" s="62" t="s">
        <v>20</v>
      </c>
      <c r="C3102" s="33">
        <v>716915518</v>
      </c>
      <c r="D3102" s="14" t="s">
        <v>5876</v>
      </c>
      <c r="E3102" s="22" t="s">
        <v>5877</v>
      </c>
      <c r="F3102" s="1" t="s">
        <v>5878</v>
      </c>
      <c r="G3102" s="1" t="s">
        <v>265</v>
      </c>
      <c r="H3102" s="20">
        <v>52008</v>
      </c>
      <c r="I3102" s="1" t="s">
        <v>23</v>
      </c>
      <c r="J3102" s="14" t="s">
        <v>5879</v>
      </c>
      <c r="K3102" t="str">
        <f t="shared" si="147"/>
        <v>Dakisolatie hellend dak</v>
      </c>
      <c r="M3102" t="str">
        <f t="shared" si="148"/>
        <v>WZC Sint Godelieve</v>
      </c>
      <c r="N3102" s="22" t="str">
        <f t="shared" si="149"/>
        <v>R1</v>
      </c>
    </row>
    <row r="3103" spans="1:14" x14ac:dyDescent="0.3">
      <c r="A3103" s="1">
        <v>7187750803</v>
      </c>
      <c r="B3103" s="62">
        <v>7</v>
      </c>
      <c r="C3103" s="33">
        <v>717922041</v>
      </c>
      <c r="D3103" s="14" t="s">
        <v>4419</v>
      </c>
      <c r="E3103" s="22" t="s">
        <v>6329</v>
      </c>
      <c r="F3103" s="1" t="s">
        <v>4416</v>
      </c>
      <c r="G3103" s="1" t="s">
        <v>195</v>
      </c>
      <c r="H3103" s="20">
        <v>50400</v>
      </c>
      <c r="I3103" s="1" t="s">
        <v>23</v>
      </c>
      <c r="J3103" s="14" t="s">
        <v>4420</v>
      </c>
      <c r="K3103" t="str">
        <f t="shared" si="147"/>
        <v>Dakisolatie</v>
      </c>
      <c r="M3103" t="str">
        <f t="shared" si="148"/>
        <v>kinderdagverblijf achtertuintje</v>
      </c>
      <c r="N3103" s="22">
        <f t="shared" si="149"/>
        <v>7</v>
      </c>
    </row>
    <row r="3104" spans="1:14" x14ac:dyDescent="0.3">
      <c r="A3104" s="1">
        <v>7187750803</v>
      </c>
      <c r="B3104" s="62">
        <v>7</v>
      </c>
      <c r="C3104" s="33">
        <v>717922041</v>
      </c>
      <c r="D3104" s="14" t="s">
        <v>4415</v>
      </c>
      <c r="E3104" s="22" t="s">
        <v>6329</v>
      </c>
      <c r="F3104" s="1" t="s">
        <v>4416</v>
      </c>
      <c r="G3104" s="1" t="s">
        <v>77</v>
      </c>
      <c r="H3104" s="20">
        <v>350</v>
      </c>
      <c r="I3104" s="1" t="s">
        <v>23</v>
      </c>
      <c r="J3104" s="14" t="s">
        <v>4421</v>
      </c>
      <c r="K3104" t="str">
        <f t="shared" si="147"/>
        <v>Isoleren leidingen</v>
      </c>
      <c r="M3104" t="str">
        <f t="shared" si="148"/>
        <v>kinderdagverblijf achtertuintje</v>
      </c>
      <c r="N3104" s="22">
        <f t="shared" si="149"/>
        <v>7</v>
      </c>
    </row>
    <row r="3105" spans="1:14" x14ac:dyDescent="0.3">
      <c r="A3105" s="1">
        <v>7187750803</v>
      </c>
      <c r="B3105" s="63">
        <v>7</v>
      </c>
      <c r="C3105" s="33">
        <v>717922041</v>
      </c>
      <c r="D3105" s="15" t="s">
        <v>4415</v>
      </c>
      <c r="E3105" s="22" t="s">
        <v>6329</v>
      </c>
      <c r="F3105" s="16" t="s">
        <v>4416</v>
      </c>
      <c r="G3105" s="16" t="s">
        <v>109</v>
      </c>
      <c r="H3105" s="23">
        <v>51</v>
      </c>
      <c r="I3105" s="1" t="s">
        <v>23</v>
      </c>
      <c r="J3105" s="15" t="s">
        <v>4422</v>
      </c>
      <c r="K3105" t="str">
        <f t="shared" si="147"/>
        <v>Zonneboiler</v>
      </c>
      <c r="M3105" t="str">
        <f t="shared" si="148"/>
        <v>kinderdagverblijf achtertuintje</v>
      </c>
      <c r="N3105" s="22">
        <f t="shared" si="149"/>
        <v>7</v>
      </c>
    </row>
    <row r="3106" spans="1:14" x14ac:dyDescent="0.3">
      <c r="A3106" s="1">
        <v>7187750803</v>
      </c>
      <c r="B3106" s="62" t="s">
        <v>357</v>
      </c>
      <c r="C3106" s="33">
        <v>717922041</v>
      </c>
      <c r="D3106" s="14" t="s">
        <v>4415</v>
      </c>
      <c r="E3106" s="22" t="s">
        <v>6329</v>
      </c>
      <c r="F3106" s="1" t="s">
        <v>4416</v>
      </c>
      <c r="G3106" s="1" t="s">
        <v>201</v>
      </c>
      <c r="H3106" s="20">
        <v>13800</v>
      </c>
      <c r="I3106" s="1" t="s">
        <v>23</v>
      </c>
      <c r="J3106" s="14" t="s">
        <v>4418</v>
      </c>
      <c r="K3106" t="str">
        <f t="shared" si="147"/>
        <v>Schrijnwerkrenovatie</v>
      </c>
      <c r="M3106" t="str">
        <f t="shared" si="148"/>
        <v>kinderdagverblijf achtertuintje</v>
      </c>
      <c r="N3106" s="22" t="str">
        <f t="shared" si="149"/>
        <v>6a</v>
      </c>
    </row>
    <row r="3107" spans="1:14" x14ac:dyDescent="0.3">
      <c r="A3107" s="1">
        <v>7187750803</v>
      </c>
      <c r="B3107" s="62" t="s">
        <v>324</v>
      </c>
      <c r="C3107" s="33">
        <v>717922041</v>
      </c>
      <c r="D3107" s="14" t="s">
        <v>4415</v>
      </c>
      <c r="E3107" s="22" t="s">
        <v>6329</v>
      </c>
      <c r="F3107" s="1" t="s">
        <v>4416</v>
      </c>
      <c r="G3107" s="1" t="s">
        <v>62</v>
      </c>
      <c r="H3107" s="20">
        <v>22950</v>
      </c>
      <c r="I3107" s="1" t="s">
        <v>23</v>
      </c>
      <c r="J3107" s="14" t="s">
        <v>4417</v>
      </c>
      <c r="K3107" t="str">
        <f t="shared" si="147"/>
        <v>Muurisolatie</v>
      </c>
      <c r="M3107" t="str">
        <f t="shared" si="148"/>
        <v>kinderdagverblijf achtertuintje</v>
      </c>
      <c r="N3107" s="22" t="str">
        <f t="shared" si="149"/>
        <v>6c</v>
      </c>
    </row>
    <row r="3108" spans="1:14" x14ac:dyDescent="0.3">
      <c r="A3108" s="1">
        <v>7303891218</v>
      </c>
      <c r="B3108" s="62">
        <v>2</v>
      </c>
      <c r="C3108" s="33">
        <v>729523736</v>
      </c>
      <c r="D3108" s="14" t="s">
        <v>4425</v>
      </c>
      <c r="E3108" s="22" t="s">
        <v>4423</v>
      </c>
      <c r="F3108" s="1" t="s">
        <v>4426</v>
      </c>
      <c r="G3108" s="1" t="s">
        <v>129</v>
      </c>
      <c r="H3108" s="20">
        <v>350000</v>
      </c>
      <c r="I3108" s="1" t="s">
        <v>23</v>
      </c>
      <c r="J3108" s="20" t="s">
        <v>4427</v>
      </c>
      <c r="K3108" t="str">
        <f t="shared" si="147"/>
        <v>Renovatie beglazing</v>
      </c>
      <c r="M3108" t="str">
        <f t="shared" si="148"/>
        <v>ASZ Geraardsbergen</v>
      </c>
      <c r="N3108" s="22">
        <f t="shared" si="149"/>
        <v>2</v>
      </c>
    </row>
    <row r="3109" spans="1:14" x14ac:dyDescent="0.3">
      <c r="A3109" s="1">
        <v>7303891218</v>
      </c>
      <c r="B3109" s="62">
        <v>7</v>
      </c>
      <c r="C3109" s="33">
        <v>729523736</v>
      </c>
      <c r="D3109" s="14" t="s">
        <v>4428</v>
      </c>
      <c r="E3109" s="22" t="s">
        <v>4423</v>
      </c>
      <c r="F3109" s="1" t="s">
        <v>4426</v>
      </c>
      <c r="G3109" s="1" t="s">
        <v>195</v>
      </c>
      <c r="H3109" s="20">
        <v>32319</v>
      </c>
      <c r="I3109" s="1" t="s">
        <v>57</v>
      </c>
      <c r="J3109" s="14" t="s">
        <v>4429</v>
      </c>
      <c r="K3109" t="str">
        <f t="shared" si="147"/>
        <v>Dakisolatie</v>
      </c>
      <c r="M3109" t="str">
        <f t="shared" si="148"/>
        <v>ASZ Geraardsbergen</v>
      </c>
      <c r="N3109" s="22">
        <f t="shared" si="149"/>
        <v>7</v>
      </c>
    </row>
    <row r="3110" spans="1:14" x14ac:dyDescent="0.3">
      <c r="A3110" s="1">
        <v>7303891218</v>
      </c>
      <c r="B3110" s="62">
        <v>7</v>
      </c>
      <c r="C3110" s="33">
        <v>729523736</v>
      </c>
      <c r="D3110" s="14" t="s">
        <v>4428</v>
      </c>
      <c r="E3110" s="22" t="s">
        <v>4423</v>
      </c>
      <c r="F3110" s="1" t="s">
        <v>4426</v>
      </c>
      <c r="G3110" s="1" t="s">
        <v>195</v>
      </c>
      <c r="H3110" s="20">
        <v>30550.799999999999</v>
      </c>
      <c r="I3110" s="1" t="s">
        <v>57</v>
      </c>
      <c r="J3110" s="14" t="s">
        <v>4430</v>
      </c>
      <c r="K3110" t="str">
        <f t="shared" si="147"/>
        <v>Dakisolatie</v>
      </c>
      <c r="M3110" t="str">
        <f t="shared" si="148"/>
        <v>ASZ Geraardsbergen</v>
      </c>
      <c r="N3110" s="22">
        <f t="shared" si="149"/>
        <v>7</v>
      </c>
    </row>
    <row r="3111" spans="1:14" x14ac:dyDescent="0.3">
      <c r="A3111" s="1">
        <v>7303891218</v>
      </c>
      <c r="B3111" s="62">
        <v>7</v>
      </c>
      <c r="C3111" s="33">
        <v>729523736</v>
      </c>
      <c r="D3111" s="14" t="s">
        <v>4431</v>
      </c>
      <c r="E3111" s="22" t="s">
        <v>4423</v>
      </c>
      <c r="F3111" s="1" t="s">
        <v>438</v>
      </c>
      <c r="G3111" s="1" t="s">
        <v>195</v>
      </c>
      <c r="H3111" s="45">
        <v>22757.4</v>
      </c>
      <c r="I3111" s="1" t="s">
        <v>57</v>
      </c>
      <c r="J3111" s="14" t="s">
        <v>4432</v>
      </c>
      <c r="K3111" t="str">
        <f t="shared" si="147"/>
        <v>Dakisolatie</v>
      </c>
      <c r="M3111" t="str">
        <f t="shared" si="148"/>
        <v>ASZ Wetteren</v>
      </c>
      <c r="N3111" s="22">
        <f t="shared" si="149"/>
        <v>7</v>
      </c>
    </row>
    <row r="3112" spans="1:14" x14ac:dyDescent="0.3">
      <c r="A3112" s="1">
        <v>7303891218</v>
      </c>
      <c r="B3112" s="62" t="s">
        <v>1271</v>
      </c>
      <c r="C3112" s="33">
        <v>729523736</v>
      </c>
      <c r="D3112" s="14" t="s">
        <v>4425</v>
      </c>
      <c r="E3112" s="22" t="s">
        <v>4423</v>
      </c>
      <c r="F3112" s="1" t="s">
        <v>4426</v>
      </c>
      <c r="G3112" s="1" t="s">
        <v>129</v>
      </c>
      <c r="H3112" s="20">
        <v>150000</v>
      </c>
      <c r="I3112" s="1" t="s">
        <v>23</v>
      </c>
      <c r="J3112" s="14" t="s">
        <v>4427</v>
      </c>
      <c r="K3112" t="str">
        <f t="shared" si="147"/>
        <v>Renovatie beglazing</v>
      </c>
      <c r="M3112" t="str">
        <f t="shared" si="148"/>
        <v>ASZ Geraardsbergen</v>
      </c>
      <c r="N3112" s="22" t="str">
        <f t="shared" si="149"/>
        <v>4bis</v>
      </c>
    </row>
    <row r="3113" spans="1:14" x14ac:dyDescent="0.3">
      <c r="A3113" s="1">
        <v>7303891218</v>
      </c>
      <c r="B3113" s="65" t="s">
        <v>324</v>
      </c>
      <c r="C3113" s="33">
        <v>729523736</v>
      </c>
      <c r="D3113" s="28" t="s">
        <v>439</v>
      </c>
      <c r="E3113" s="22" t="s">
        <v>4423</v>
      </c>
      <c r="F3113" s="39" t="s">
        <v>440</v>
      </c>
      <c r="G3113" s="39" t="s">
        <v>201</v>
      </c>
      <c r="H3113" s="29">
        <v>270000</v>
      </c>
      <c r="I3113" s="1" t="s">
        <v>57</v>
      </c>
      <c r="J3113" s="28" t="s">
        <v>4424</v>
      </c>
      <c r="K3113" t="str">
        <f t="shared" si="147"/>
        <v>Schrijnwerkrenovatie</v>
      </c>
      <c r="M3113" t="str">
        <f t="shared" si="148"/>
        <v>ASZ Aalst</v>
      </c>
      <c r="N3113" s="22" t="str">
        <f t="shared" si="149"/>
        <v>6c</v>
      </c>
    </row>
    <row r="3114" spans="1:14" x14ac:dyDescent="0.3">
      <c r="A3114" s="1">
        <v>7917243016</v>
      </c>
      <c r="B3114" s="62" t="s">
        <v>20</v>
      </c>
      <c r="C3114" s="33">
        <v>791661342</v>
      </c>
      <c r="D3114" s="14" t="s">
        <v>5888</v>
      </c>
      <c r="E3114" s="22" t="s">
        <v>6330</v>
      </c>
      <c r="F3114" s="1" t="s">
        <v>5889</v>
      </c>
      <c r="G3114" s="1" t="s">
        <v>474</v>
      </c>
      <c r="H3114" s="20">
        <v>6495</v>
      </c>
      <c r="I3114" s="1" t="s">
        <v>23</v>
      </c>
      <c r="J3114" s="14" t="s">
        <v>5890</v>
      </c>
      <c r="K3114" t="str">
        <f t="shared" si="147"/>
        <v>PV-panelen</v>
      </c>
      <c r="M3114" t="str">
        <f t="shared" si="148"/>
        <v>WER Onthaal vzw en leefgroepen OOOC De Wijzer</v>
      </c>
      <c r="N3114" s="22" t="str">
        <f t="shared" si="149"/>
        <v>R1</v>
      </c>
    </row>
    <row r="3115" spans="1:14" x14ac:dyDescent="0.3">
      <c r="A3115" s="1">
        <v>7917243016</v>
      </c>
      <c r="B3115" s="62" t="s">
        <v>20</v>
      </c>
      <c r="C3115" s="33">
        <v>791661342</v>
      </c>
      <c r="D3115" s="58" t="s">
        <v>5885</v>
      </c>
      <c r="E3115" s="22" t="s">
        <v>6330</v>
      </c>
      <c r="F3115" s="59" t="s">
        <v>5886</v>
      </c>
      <c r="G3115" s="59" t="s">
        <v>474</v>
      </c>
      <c r="H3115" s="20">
        <v>1838</v>
      </c>
      <c r="I3115" s="1" t="s">
        <v>23</v>
      </c>
      <c r="J3115" s="14" t="s">
        <v>5887</v>
      </c>
      <c r="K3115" t="str">
        <f t="shared" si="147"/>
        <v>PV-panelen</v>
      </c>
      <c r="M3115" t="str">
        <f t="shared" si="148"/>
        <v>ROE Leliestraat</v>
      </c>
      <c r="N3115" s="22" t="str">
        <f t="shared" si="149"/>
        <v>R1</v>
      </c>
    </row>
    <row r="3116" spans="1:14" x14ac:dyDescent="0.3">
      <c r="A3116" s="1">
        <v>7990618568</v>
      </c>
      <c r="B3116" s="62">
        <v>12</v>
      </c>
      <c r="C3116" s="33">
        <v>798998896</v>
      </c>
      <c r="D3116" s="14" t="s">
        <v>4433</v>
      </c>
      <c r="E3116" s="22" t="s">
        <v>4434</v>
      </c>
      <c r="F3116" s="1" t="s">
        <v>4435</v>
      </c>
      <c r="G3116" s="1" t="s">
        <v>210</v>
      </c>
      <c r="H3116" s="20">
        <v>58148.4</v>
      </c>
      <c r="I3116" s="1" t="s">
        <v>23</v>
      </c>
      <c r="J3116" s="20" t="s">
        <v>4436</v>
      </c>
      <c r="K3116" t="str">
        <f t="shared" si="147"/>
        <v>Stookplaatsrenovatie</v>
      </c>
      <c r="M3116" t="str">
        <f t="shared" si="148"/>
        <v>Huisartsengroep lange leem 385</v>
      </c>
      <c r="N3116" s="22">
        <f t="shared" si="149"/>
        <v>12</v>
      </c>
    </row>
    <row r="3117" spans="1:14" x14ac:dyDescent="0.3">
      <c r="A3117" s="1">
        <v>7990618568</v>
      </c>
      <c r="B3117" s="62">
        <v>12</v>
      </c>
      <c r="C3117" s="33">
        <v>798998896</v>
      </c>
      <c r="D3117" s="14" t="s">
        <v>4433</v>
      </c>
      <c r="E3117" s="22" t="s">
        <v>4434</v>
      </c>
      <c r="F3117" s="1" t="s">
        <v>4435</v>
      </c>
      <c r="G3117" s="1" t="s">
        <v>192</v>
      </c>
      <c r="H3117" s="20">
        <v>25354.2</v>
      </c>
      <c r="I3117" s="1" t="s">
        <v>23</v>
      </c>
      <c r="J3117" s="20" t="s">
        <v>4437</v>
      </c>
      <c r="K3117" t="str">
        <f t="shared" si="147"/>
        <v>Buitengevel</v>
      </c>
      <c r="M3117" t="str">
        <f t="shared" si="148"/>
        <v>Huisartsengroep lange leem 385</v>
      </c>
      <c r="N3117" s="22">
        <f t="shared" si="149"/>
        <v>12</v>
      </c>
    </row>
    <row r="3118" spans="1:14" x14ac:dyDescent="0.3">
      <c r="A3118" s="1">
        <v>7990618568</v>
      </c>
      <c r="B3118" s="62">
        <v>12</v>
      </c>
      <c r="C3118" s="33">
        <v>798998896</v>
      </c>
      <c r="D3118" s="14" t="s">
        <v>4433</v>
      </c>
      <c r="E3118" s="22" t="s">
        <v>4434</v>
      </c>
      <c r="F3118" s="1" t="s">
        <v>4435</v>
      </c>
      <c r="G3118" s="1" t="s">
        <v>193</v>
      </c>
      <c r="H3118" s="20">
        <v>17434.2</v>
      </c>
      <c r="I3118" s="1" t="s">
        <v>23</v>
      </c>
      <c r="J3118" s="20" t="s">
        <v>4438</v>
      </c>
      <c r="K3118" t="str">
        <f t="shared" si="147"/>
        <v>Schrijnwerkrenovatie Hout</v>
      </c>
      <c r="M3118" t="str">
        <f t="shared" si="148"/>
        <v>Huisartsengroep lange leem 385</v>
      </c>
      <c r="N3118" s="22">
        <f t="shared" si="149"/>
        <v>12</v>
      </c>
    </row>
    <row r="3119" spans="1:14" x14ac:dyDescent="0.3">
      <c r="A3119" s="1">
        <v>7990618568</v>
      </c>
      <c r="B3119" s="62">
        <v>12</v>
      </c>
      <c r="C3119" s="33">
        <v>798998896</v>
      </c>
      <c r="D3119" s="14" t="s">
        <v>4433</v>
      </c>
      <c r="E3119" s="22" t="s">
        <v>4434</v>
      </c>
      <c r="F3119" s="1" t="s">
        <v>4435</v>
      </c>
      <c r="G3119" s="1" t="s">
        <v>198</v>
      </c>
      <c r="H3119" s="20">
        <v>1140</v>
      </c>
      <c r="I3119" s="1" t="s">
        <v>23</v>
      </c>
      <c r="J3119" s="14" t="s">
        <v>4439</v>
      </c>
      <c r="K3119" t="str">
        <f t="shared" si="147"/>
        <v>Vloerisolatie (onder de vloerplaat)</v>
      </c>
      <c r="M3119" t="str">
        <f t="shared" si="148"/>
        <v>Huisartsengroep lange leem 385</v>
      </c>
      <c r="N3119" s="22">
        <f t="shared" si="149"/>
        <v>12</v>
      </c>
    </row>
    <row r="3120" spans="1:14" x14ac:dyDescent="0.3">
      <c r="A3120" s="1">
        <v>7990618568</v>
      </c>
      <c r="B3120" s="62" t="s">
        <v>20</v>
      </c>
      <c r="C3120" s="33">
        <v>798998896</v>
      </c>
      <c r="D3120" s="14" t="s">
        <v>5891</v>
      </c>
      <c r="E3120" s="22" t="s">
        <v>4434</v>
      </c>
      <c r="F3120" s="1" t="s">
        <v>4435</v>
      </c>
      <c r="G3120" s="1" t="s">
        <v>5258</v>
      </c>
      <c r="H3120" s="20">
        <v>1208</v>
      </c>
      <c r="I3120" s="1" t="s">
        <v>23</v>
      </c>
      <c r="J3120" s="14" t="s">
        <v>5892</v>
      </c>
      <c r="K3120" t="str">
        <f t="shared" si="147"/>
        <v>Relighting</v>
      </c>
      <c r="M3120" t="str">
        <f t="shared" si="148"/>
        <v>Huisartsengroep lange leem 385</v>
      </c>
      <c r="N3120" s="22" t="str">
        <f t="shared" si="149"/>
        <v>R1</v>
      </c>
    </row>
    <row r="3121" spans="1:14" x14ac:dyDescent="0.3">
      <c r="A3121" s="1">
        <v>7990618568</v>
      </c>
      <c r="B3121" s="62" t="s">
        <v>20</v>
      </c>
      <c r="C3121" s="33">
        <v>798998896</v>
      </c>
      <c r="D3121" s="14" t="s">
        <v>5891</v>
      </c>
      <c r="E3121" s="22" t="s">
        <v>4434</v>
      </c>
      <c r="F3121" s="1" t="s">
        <v>4435</v>
      </c>
      <c r="G3121" s="1" t="s">
        <v>474</v>
      </c>
      <c r="H3121" s="20">
        <v>1673</v>
      </c>
      <c r="I3121" s="1" t="s">
        <v>23</v>
      </c>
      <c r="J3121" s="14" t="s">
        <v>5893</v>
      </c>
      <c r="K3121" t="str">
        <f t="shared" si="147"/>
        <v>PV-panelen</v>
      </c>
      <c r="M3121" t="str">
        <f t="shared" si="148"/>
        <v>Huisartsengroep lange leem 385</v>
      </c>
      <c r="N3121" s="22" t="str">
        <f t="shared" si="149"/>
        <v>R1</v>
      </c>
    </row>
    <row r="3122" spans="1:14" x14ac:dyDescent="0.3">
      <c r="A3122" s="1">
        <v>8106633292</v>
      </c>
      <c r="B3122" s="62" t="s">
        <v>324</v>
      </c>
      <c r="C3122" s="33">
        <v>809699184</v>
      </c>
      <c r="D3122" s="14" t="s">
        <v>4447</v>
      </c>
      <c r="E3122" s="22" t="s">
        <v>4441</v>
      </c>
      <c r="F3122" s="1" t="s">
        <v>4448</v>
      </c>
      <c r="G3122" s="1" t="s">
        <v>56</v>
      </c>
      <c r="H3122" s="20">
        <v>7830</v>
      </c>
      <c r="I3122" s="1" t="s">
        <v>57</v>
      </c>
      <c r="J3122" s="14" t="s">
        <v>4449</v>
      </c>
      <c r="K3122" t="str">
        <f t="shared" si="147"/>
        <v>Overige</v>
      </c>
      <c r="M3122" t="str">
        <f t="shared" si="148"/>
        <v>De Gulden Lelie</v>
      </c>
      <c r="N3122" s="22" t="str">
        <f t="shared" si="149"/>
        <v>6c</v>
      </c>
    </row>
    <row r="3123" spans="1:14" x14ac:dyDescent="0.3">
      <c r="A3123" s="1">
        <v>8106633292</v>
      </c>
      <c r="B3123" s="62" t="s">
        <v>324</v>
      </c>
      <c r="C3123" s="33">
        <v>809699184</v>
      </c>
      <c r="D3123" s="14" t="s">
        <v>4440</v>
      </c>
      <c r="E3123" s="22" t="s">
        <v>4441</v>
      </c>
      <c r="F3123" s="1" t="s">
        <v>4442</v>
      </c>
      <c r="G3123" s="1" t="s">
        <v>210</v>
      </c>
      <c r="H3123" s="20">
        <v>33000</v>
      </c>
      <c r="I3123" s="1" t="s">
        <v>57</v>
      </c>
      <c r="J3123" s="14" t="s">
        <v>4443</v>
      </c>
      <c r="K3123" t="str">
        <f t="shared" si="147"/>
        <v>Stookplaatsrenovatie</v>
      </c>
      <c r="M3123" t="str">
        <f t="shared" si="148"/>
        <v>WZC Hof De Beuken</v>
      </c>
      <c r="N3123" s="22" t="str">
        <f t="shared" si="149"/>
        <v>6c</v>
      </c>
    </row>
    <row r="3124" spans="1:14" x14ac:dyDescent="0.3">
      <c r="A3124" s="1">
        <v>8106633292</v>
      </c>
      <c r="B3124" s="62" t="s">
        <v>324</v>
      </c>
      <c r="C3124" s="33">
        <v>809699184</v>
      </c>
      <c r="D3124" s="14" t="s">
        <v>4444</v>
      </c>
      <c r="E3124" s="22" t="s">
        <v>4441</v>
      </c>
      <c r="F3124" s="1" t="s">
        <v>4445</v>
      </c>
      <c r="G3124" s="1" t="s">
        <v>210</v>
      </c>
      <c r="H3124" s="20">
        <v>30000</v>
      </c>
      <c r="I3124" s="1" t="s">
        <v>57</v>
      </c>
      <c r="J3124" s="14" t="s">
        <v>4446</v>
      </c>
      <c r="K3124" t="str">
        <f t="shared" si="147"/>
        <v>Stookplaatsrenovatie</v>
      </c>
      <c r="M3124" t="str">
        <f t="shared" si="148"/>
        <v>WZC Monnikenhof</v>
      </c>
      <c r="N3124" s="22" t="str">
        <f t="shared" si="149"/>
        <v>6c</v>
      </c>
    </row>
    <row r="3125" spans="1:14" x14ac:dyDescent="0.3">
      <c r="A3125" s="1">
        <v>8106633292</v>
      </c>
      <c r="B3125" s="62" t="s">
        <v>324</v>
      </c>
      <c r="C3125" s="33">
        <v>809699184</v>
      </c>
      <c r="D3125" s="14" t="s">
        <v>4444</v>
      </c>
      <c r="E3125" s="22" t="s">
        <v>4441</v>
      </c>
      <c r="F3125" s="1" t="s">
        <v>4445</v>
      </c>
      <c r="G3125" s="1" t="s">
        <v>42</v>
      </c>
      <c r="H3125" s="20">
        <v>630</v>
      </c>
      <c r="I3125" s="1" t="s">
        <v>57</v>
      </c>
      <c r="J3125" s="14" t="s">
        <v>4450</v>
      </c>
      <c r="K3125" t="str">
        <f t="shared" si="147"/>
        <v>Isoleren pompen/kranen/hydraulica</v>
      </c>
      <c r="M3125" t="str">
        <f t="shared" si="148"/>
        <v>WZC Monnikenhof</v>
      </c>
      <c r="N3125" s="22" t="str">
        <f t="shared" si="149"/>
        <v>6c</v>
      </c>
    </row>
    <row r="3126" spans="1:14" x14ac:dyDescent="0.3">
      <c r="A3126" s="1">
        <v>8111730481</v>
      </c>
      <c r="B3126" s="62">
        <v>7</v>
      </c>
      <c r="C3126" s="33">
        <v>810196557</v>
      </c>
      <c r="D3126" s="14" t="s">
        <v>4473</v>
      </c>
      <c r="E3126" s="22" t="s">
        <v>4451</v>
      </c>
      <c r="F3126" s="1" t="s">
        <v>4458</v>
      </c>
      <c r="G3126" s="1" t="s">
        <v>242</v>
      </c>
      <c r="H3126" s="20">
        <v>3797</v>
      </c>
      <c r="I3126" s="1" t="s">
        <v>23</v>
      </c>
      <c r="J3126" s="14" t="s">
        <v>4474</v>
      </c>
      <c r="K3126" t="str">
        <f t="shared" si="147"/>
        <v>Regeltechnisch</v>
      </c>
      <c r="M3126" t="str">
        <f t="shared" si="148"/>
        <v>Keiheuvel</v>
      </c>
      <c r="N3126" s="22">
        <f t="shared" si="149"/>
        <v>7</v>
      </c>
    </row>
    <row r="3127" spans="1:14" x14ac:dyDescent="0.3">
      <c r="A3127" s="1">
        <v>8111730481</v>
      </c>
      <c r="B3127" s="62">
        <v>7</v>
      </c>
      <c r="C3127" s="33">
        <v>810196557</v>
      </c>
      <c r="D3127" s="21" t="s">
        <v>4473</v>
      </c>
      <c r="E3127" s="22" t="s">
        <v>4451</v>
      </c>
      <c r="F3127" s="1" t="s">
        <v>4458</v>
      </c>
      <c r="G3127" s="1" t="s">
        <v>46</v>
      </c>
      <c r="H3127" s="45">
        <v>576</v>
      </c>
      <c r="I3127" s="1" t="s">
        <v>23</v>
      </c>
      <c r="J3127" s="14" t="s">
        <v>4476</v>
      </c>
      <c r="K3127" t="str">
        <f t="shared" si="147"/>
        <v>Monitoring</v>
      </c>
      <c r="M3127" t="str">
        <f t="shared" si="148"/>
        <v>Keiheuvel</v>
      </c>
      <c r="N3127" s="22">
        <f t="shared" si="149"/>
        <v>7</v>
      </c>
    </row>
    <row r="3128" spans="1:14" x14ac:dyDescent="0.3">
      <c r="A3128" s="1">
        <v>8111730481</v>
      </c>
      <c r="B3128" s="62">
        <v>7</v>
      </c>
      <c r="C3128" s="33">
        <v>810196557</v>
      </c>
      <c r="D3128" s="14" t="s">
        <v>4471</v>
      </c>
      <c r="E3128" s="22" t="s">
        <v>4451</v>
      </c>
      <c r="F3128" s="1" t="s">
        <v>4454</v>
      </c>
      <c r="G3128" s="1" t="s">
        <v>242</v>
      </c>
      <c r="H3128" s="20">
        <v>9000</v>
      </c>
      <c r="I3128" s="1" t="s">
        <v>23</v>
      </c>
      <c r="J3128" s="14" t="s">
        <v>4472</v>
      </c>
      <c r="K3128" t="str">
        <f t="shared" si="147"/>
        <v>Regeltechnisch</v>
      </c>
      <c r="M3128" t="str">
        <f t="shared" si="148"/>
        <v>Puthof</v>
      </c>
      <c r="N3128" s="22">
        <f t="shared" si="149"/>
        <v>7</v>
      </c>
    </row>
    <row r="3129" spans="1:14" x14ac:dyDescent="0.3">
      <c r="A3129" s="1">
        <v>8111730481</v>
      </c>
      <c r="B3129" s="62">
        <v>7</v>
      </c>
      <c r="C3129" s="33">
        <v>810196557</v>
      </c>
      <c r="D3129" s="14" t="s">
        <v>4471</v>
      </c>
      <c r="E3129" s="22" t="s">
        <v>4451</v>
      </c>
      <c r="F3129" s="1" t="s">
        <v>4454</v>
      </c>
      <c r="G3129" s="1" t="s">
        <v>46</v>
      </c>
      <c r="H3129" s="20">
        <v>653</v>
      </c>
      <c r="I3129" s="1" t="s">
        <v>23</v>
      </c>
      <c r="J3129" s="14" t="s">
        <v>4475</v>
      </c>
      <c r="K3129" t="str">
        <f t="shared" si="147"/>
        <v>Monitoring</v>
      </c>
      <c r="M3129" t="str">
        <f t="shared" si="148"/>
        <v>Puthof</v>
      </c>
      <c r="N3129" s="22">
        <f t="shared" si="149"/>
        <v>7</v>
      </c>
    </row>
    <row r="3130" spans="1:14" x14ac:dyDescent="0.3">
      <c r="A3130" s="1">
        <v>8111730481</v>
      </c>
      <c r="B3130" s="62">
        <v>8</v>
      </c>
      <c r="C3130" s="33">
        <v>810196557</v>
      </c>
      <c r="D3130" s="14" t="s">
        <v>175</v>
      </c>
      <c r="E3130" s="22" t="s">
        <v>4451</v>
      </c>
      <c r="F3130" s="1" t="s">
        <v>176</v>
      </c>
      <c r="G3130" s="1" t="s">
        <v>242</v>
      </c>
      <c r="H3130" s="20">
        <v>7200</v>
      </c>
      <c r="I3130" s="1" t="s">
        <v>23</v>
      </c>
      <c r="J3130" s="14" t="s">
        <v>4463</v>
      </c>
      <c r="K3130" t="str">
        <f t="shared" si="147"/>
        <v>Regeltechnisch</v>
      </c>
      <c r="M3130" t="str">
        <f t="shared" si="148"/>
        <v>Dilhome</v>
      </c>
      <c r="N3130" s="22">
        <f t="shared" si="149"/>
        <v>8</v>
      </c>
    </row>
    <row r="3131" spans="1:14" x14ac:dyDescent="0.3">
      <c r="A3131" s="1">
        <v>8111730481</v>
      </c>
      <c r="B3131" s="62">
        <v>8</v>
      </c>
      <c r="C3131" s="33">
        <v>810196557</v>
      </c>
      <c r="D3131" s="14" t="s">
        <v>175</v>
      </c>
      <c r="E3131" s="22" t="s">
        <v>4451</v>
      </c>
      <c r="F3131" s="1" t="s">
        <v>176</v>
      </c>
      <c r="G3131" s="1" t="s">
        <v>42</v>
      </c>
      <c r="H3131" s="20">
        <v>1499</v>
      </c>
      <c r="I3131" s="1" t="s">
        <v>23</v>
      </c>
      <c r="J3131" s="14" t="s">
        <v>4467</v>
      </c>
      <c r="K3131" t="str">
        <f t="shared" ref="K3131:K3194" si="150">G3131</f>
        <v>Isoleren pompen/kranen/hydraulica</v>
      </c>
      <c r="M3131" t="str">
        <f t="shared" ref="M3131:M3194" si="151">F3131</f>
        <v>Dilhome</v>
      </c>
      <c r="N3131" s="22">
        <f t="shared" ref="N3131:N3194" si="152">B3131</f>
        <v>8</v>
      </c>
    </row>
    <row r="3132" spans="1:14" x14ac:dyDescent="0.3">
      <c r="A3132" s="1">
        <v>8111730481</v>
      </c>
      <c r="B3132" s="62">
        <v>8</v>
      </c>
      <c r="C3132" s="33">
        <v>810196557</v>
      </c>
      <c r="D3132" s="14" t="s">
        <v>175</v>
      </c>
      <c r="E3132" s="22" t="s">
        <v>4451</v>
      </c>
      <c r="F3132" s="1" t="s">
        <v>176</v>
      </c>
      <c r="G3132" s="1" t="s">
        <v>88</v>
      </c>
      <c r="H3132" s="20">
        <v>1325</v>
      </c>
      <c r="I3132" s="1" t="s">
        <v>23</v>
      </c>
      <c r="J3132" s="14" t="s">
        <v>4468</v>
      </c>
      <c r="K3132" t="str">
        <f t="shared" si="150"/>
        <v>Vervangen pompen</v>
      </c>
      <c r="M3132" t="str">
        <f t="shared" si="151"/>
        <v>Dilhome</v>
      </c>
      <c r="N3132" s="22">
        <f t="shared" si="152"/>
        <v>8</v>
      </c>
    </row>
    <row r="3133" spans="1:14" x14ac:dyDescent="0.3">
      <c r="A3133" s="1">
        <v>8111730481</v>
      </c>
      <c r="B3133" s="62">
        <v>8</v>
      </c>
      <c r="C3133" s="33">
        <v>810196557</v>
      </c>
      <c r="D3133" s="14" t="s">
        <v>177</v>
      </c>
      <c r="E3133" s="22" t="s">
        <v>4451</v>
      </c>
      <c r="F3133" s="1" t="s">
        <v>178</v>
      </c>
      <c r="G3133" s="1" t="s">
        <v>242</v>
      </c>
      <c r="H3133" s="20">
        <v>7200</v>
      </c>
      <c r="I3133" s="1" t="s">
        <v>23</v>
      </c>
      <c r="J3133" s="14" t="s">
        <v>4462</v>
      </c>
      <c r="K3133" t="str">
        <f t="shared" si="150"/>
        <v>Regeltechnisch</v>
      </c>
      <c r="M3133" t="str">
        <f t="shared" si="151"/>
        <v>Eden Park</v>
      </c>
      <c r="N3133" s="22">
        <f t="shared" si="152"/>
        <v>8</v>
      </c>
    </row>
    <row r="3134" spans="1:14" x14ac:dyDescent="0.3">
      <c r="A3134" s="1">
        <v>8111730481</v>
      </c>
      <c r="B3134" s="62">
        <v>8</v>
      </c>
      <c r="C3134" s="33">
        <v>810196557</v>
      </c>
      <c r="D3134" s="14" t="s">
        <v>177</v>
      </c>
      <c r="E3134" s="22" t="s">
        <v>4451</v>
      </c>
      <c r="F3134" s="1" t="s">
        <v>178</v>
      </c>
      <c r="G3134" s="1" t="s">
        <v>43</v>
      </c>
      <c r="H3134" s="20">
        <v>4151</v>
      </c>
      <c r="I3134" s="1" t="s">
        <v>23</v>
      </c>
      <c r="J3134" s="14" t="s">
        <v>4464</v>
      </c>
      <c r="K3134" t="str">
        <f t="shared" si="150"/>
        <v>Regeltechn.verwarming</v>
      </c>
      <c r="M3134" t="str">
        <f t="shared" si="151"/>
        <v>Eden Park</v>
      </c>
      <c r="N3134" s="22">
        <f t="shared" si="152"/>
        <v>8</v>
      </c>
    </row>
    <row r="3135" spans="1:14" x14ac:dyDescent="0.3">
      <c r="A3135" s="1">
        <v>8111730481</v>
      </c>
      <c r="B3135" s="62">
        <v>8</v>
      </c>
      <c r="C3135" s="33">
        <v>810196557</v>
      </c>
      <c r="D3135" s="14" t="s">
        <v>177</v>
      </c>
      <c r="E3135" s="22" t="s">
        <v>4451</v>
      </c>
      <c r="F3135" s="1" t="s">
        <v>178</v>
      </c>
      <c r="G3135" s="1" t="s">
        <v>46</v>
      </c>
      <c r="H3135" s="20">
        <v>1200</v>
      </c>
      <c r="I3135" s="1" t="s">
        <v>23</v>
      </c>
      <c r="J3135" s="14" t="s">
        <v>4470</v>
      </c>
      <c r="K3135" t="str">
        <f t="shared" si="150"/>
        <v>Monitoring</v>
      </c>
      <c r="M3135" t="str">
        <f t="shared" si="151"/>
        <v>Eden Park</v>
      </c>
      <c r="N3135" s="22">
        <f t="shared" si="152"/>
        <v>8</v>
      </c>
    </row>
    <row r="3136" spans="1:14" x14ac:dyDescent="0.3">
      <c r="A3136" s="1">
        <v>8111730481</v>
      </c>
      <c r="B3136" s="62">
        <v>8</v>
      </c>
      <c r="C3136" s="33">
        <v>810196557</v>
      </c>
      <c r="D3136" s="14" t="s">
        <v>171</v>
      </c>
      <c r="E3136" s="22" t="s">
        <v>4451</v>
      </c>
      <c r="F3136" s="1" t="s">
        <v>172</v>
      </c>
      <c r="G3136" s="1" t="s">
        <v>242</v>
      </c>
      <c r="H3136" s="20">
        <v>12000</v>
      </c>
      <c r="I3136" s="1" t="s">
        <v>23</v>
      </c>
      <c r="J3136" s="14" t="s">
        <v>4452</v>
      </c>
      <c r="K3136" t="str">
        <f t="shared" si="150"/>
        <v>Regeltechnisch</v>
      </c>
      <c r="M3136" t="str">
        <f t="shared" si="151"/>
        <v>Groenhof</v>
      </c>
      <c r="N3136" s="22">
        <f t="shared" si="152"/>
        <v>8</v>
      </c>
    </row>
    <row r="3137" spans="1:14" x14ac:dyDescent="0.3">
      <c r="A3137" s="1">
        <v>8111730481</v>
      </c>
      <c r="B3137" s="62">
        <v>8</v>
      </c>
      <c r="C3137" s="33">
        <v>810196557</v>
      </c>
      <c r="D3137" s="14" t="s">
        <v>171</v>
      </c>
      <c r="E3137" s="22" t="s">
        <v>4451</v>
      </c>
      <c r="F3137" s="1" t="s">
        <v>172</v>
      </c>
      <c r="G3137" s="1" t="s">
        <v>43</v>
      </c>
      <c r="H3137" s="20">
        <v>9392</v>
      </c>
      <c r="I3137" s="1" t="s">
        <v>23</v>
      </c>
      <c r="J3137" s="14" t="s">
        <v>4456</v>
      </c>
      <c r="K3137" t="str">
        <f t="shared" si="150"/>
        <v>Regeltechn.verwarming</v>
      </c>
      <c r="M3137" t="str">
        <f t="shared" si="151"/>
        <v>Groenhof</v>
      </c>
      <c r="N3137" s="22">
        <f t="shared" si="152"/>
        <v>8</v>
      </c>
    </row>
    <row r="3138" spans="1:14" x14ac:dyDescent="0.3">
      <c r="A3138" s="1">
        <v>8111730481</v>
      </c>
      <c r="B3138" s="62">
        <v>8</v>
      </c>
      <c r="C3138" s="33">
        <v>810196557</v>
      </c>
      <c r="D3138" s="14" t="s">
        <v>171</v>
      </c>
      <c r="E3138" s="22" t="s">
        <v>4451</v>
      </c>
      <c r="F3138" s="1" t="s">
        <v>172</v>
      </c>
      <c r="G3138" s="1" t="s">
        <v>88</v>
      </c>
      <c r="H3138" s="20">
        <v>8420</v>
      </c>
      <c r="I3138" s="1" t="s">
        <v>23</v>
      </c>
      <c r="J3138" s="14" t="s">
        <v>4461</v>
      </c>
      <c r="K3138" t="str">
        <f t="shared" si="150"/>
        <v>Vervangen pompen</v>
      </c>
      <c r="M3138" t="str">
        <f t="shared" si="151"/>
        <v>Groenhof</v>
      </c>
      <c r="N3138" s="22">
        <f t="shared" si="152"/>
        <v>8</v>
      </c>
    </row>
    <row r="3139" spans="1:14" x14ac:dyDescent="0.3">
      <c r="A3139" s="1">
        <v>8111730481</v>
      </c>
      <c r="B3139" s="62">
        <v>8</v>
      </c>
      <c r="C3139" s="33">
        <v>810196557</v>
      </c>
      <c r="D3139" s="14" t="s">
        <v>171</v>
      </c>
      <c r="E3139" s="22" t="s">
        <v>4451</v>
      </c>
      <c r="F3139" s="1" t="s">
        <v>172</v>
      </c>
      <c r="G3139" s="1" t="s">
        <v>46</v>
      </c>
      <c r="H3139" s="20">
        <v>1234</v>
      </c>
      <c r="I3139" s="1" t="s">
        <v>23</v>
      </c>
      <c r="J3139" s="14" t="s">
        <v>4469</v>
      </c>
      <c r="K3139" t="str">
        <f t="shared" si="150"/>
        <v>Monitoring</v>
      </c>
      <c r="M3139" t="str">
        <f t="shared" si="151"/>
        <v>Groenhof</v>
      </c>
      <c r="N3139" s="22">
        <f t="shared" si="152"/>
        <v>8</v>
      </c>
    </row>
    <row r="3140" spans="1:14" x14ac:dyDescent="0.3">
      <c r="A3140" s="1">
        <v>8111730481</v>
      </c>
      <c r="B3140" s="62">
        <v>8</v>
      </c>
      <c r="C3140" s="33">
        <v>810196557</v>
      </c>
      <c r="D3140" s="14" t="s">
        <v>4457</v>
      </c>
      <c r="E3140" s="22" t="s">
        <v>4451</v>
      </c>
      <c r="F3140" s="1" t="s">
        <v>4458</v>
      </c>
      <c r="G3140" s="1" t="s">
        <v>242</v>
      </c>
      <c r="H3140" s="20">
        <v>9000</v>
      </c>
      <c r="I3140" s="1" t="s">
        <v>23</v>
      </c>
      <c r="J3140" s="14" t="s">
        <v>4459</v>
      </c>
      <c r="K3140" t="str">
        <f t="shared" si="150"/>
        <v>Regeltechnisch</v>
      </c>
      <c r="M3140" t="str">
        <f t="shared" si="151"/>
        <v>Keiheuvel</v>
      </c>
      <c r="N3140" s="22">
        <f t="shared" si="152"/>
        <v>8</v>
      </c>
    </row>
    <row r="3141" spans="1:14" x14ac:dyDescent="0.3">
      <c r="A3141" s="1">
        <v>8111730481</v>
      </c>
      <c r="B3141" s="62">
        <v>8</v>
      </c>
      <c r="C3141" s="33">
        <v>810196557</v>
      </c>
      <c r="D3141" s="14" t="s">
        <v>4453</v>
      </c>
      <c r="E3141" s="22" t="s">
        <v>4451</v>
      </c>
      <c r="F3141" s="1" t="s">
        <v>4454</v>
      </c>
      <c r="G3141" s="1" t="s">
        <v>242</v>
      </c>
      <c r="H3141" s="20">
        <v>10800</v>
      </c>
      <c r="I3141" s="1" t="s">
        <v>23</v>
      </c>
      <c r="J3141" s="14" t="s">
        <v>4455</v>
      </c>
      <c r="K3141" t="str">
        <f t="shared" si="150"/>
        <v>Regeltechnisch</v>
      </c>
      <c r="M3141" t="str">
        <f t="shared" si="151"/>
        <v>Puthof</v>
      </c>
      <c r="N3141" s="22">
        <f t="shared" si="152"/>
        <v>8</v>
      </c>
    </row>
    <row r="3142" spans="1:14" x14ac:dyDescent="0.3">
      <c r="A3142" s="1">
        <v>8111730481</v>
      </c>
      <c r="B3142" s="62">
        <v>8</v>
      </c>
      <c r="C3142" s="33">
        <v>810196557</v>
      </c>
      <c r="D3142" s="14" t="s">
        <v>173</v>
      </c>
      <c r="E3142" s="22" t="s">
        <v>4451</v>
      </c>
      <c r="F3142" s="1" t="s">
        <v>174</v>
      </c>
      <c r="G3142" s="1" t="s">
        <v>242</v>
      </c>
      <c r="H3142" s="20">
        <v>9000</v>
      </c>
      <c r="I3142" s="1" t="s">
        <v>23</v>
      </c>
      <c r="J3142" s="14" t="s">
        <v>4460</v>
      </c>
      <c r="K3142" t="str">
        <f t="shared" si="150"/>
        <v>Regeltechnisch</v>
      </c>
      <c r="M3142" t="str">
        <f t="shared" si="151"/>
        <v>Serrenhof</v>
      </c>
      <c r="N3142" s="22">
        <f t="shared" si="152"/>
        <v>8</v>
      </c>
    </row>
    <row r="3143" spans="1:14" x14ac:dyDescent="0.3">
      <c r="A3143" s="1">
        <v>8111730481</v>
      </c>
      <c r="B3143" s="62">
        <v>8</v>
      </c>
      <c r="C3143" s="33">
        <v>810196557</v>
      </c>
      <c r="D3143" s="14" t="s">
        <v>173</v>
      </c>
      <c r="E3143" s="22" t="s">
        <v>4451</v>
      </c>
      <c r="F3143" s="1" t="s">
        <v>174</v>
      </c>
      <c r="G3143" s="1" t="s">
        <v>46</v>
      </c>
      <c r="H3143" s="20">
        <v>2100</v>
      </c>
      <c r="I3143" s="1" t="s">
        <v>23</v>
      </c>
      <c r="J3143" s="14" t="s">
        <v>4465</v>
      </c>
      <c r="K3143" t="str">
        <f t="shared" si="150"/>
        <v>Monitoring</v>
      </c>
      <c r="M3143" t="str">
        <f t="shared" si="151"/>
        <v>Serrenhof</v>
      </c>
      <c r="N3143" s="22">
        <f t="shared" si="152"/>
        <v>8</v>
      </c>
    </row>
    <row r="3144" spans="1:14" x14ac:dyDescent="0.3">
      <c r="A3144" s="1">
        <v>8111730481</v>
      </c>
      <c r="B3144" s="62">
        <v>8</v>
      </c>
      <c r="C3144" s="33">
        <v>810196557</v>
      </c>
      <c r="D3144" s="14" t="s">
        <v>173</v>
      </c>
      <c r="E3144" s="22" t="s">
        <v>4451</v>
      </c>
      <c r="F3144" s="1" t="s">
        <v>174</v>
      </c>
      <c r="G3144" s="1" t="s">
        <v>43</v>
      </c>
      <c r="H3144" s="20">
        <v>1836</v>
      </c>
      <c r="I3144" s="1" t="s">
        <v>23</v>
      </c>
      <c r="J3144" s="14" t="s">
        <v>4466</v>
      </c>
      <c r="K3144" t="str">
        <f t="shared" si="150"/>
        <v>Regeltechn.verwarming</v>
      </c>
      <c r="M3144" t="str">
        <f t="shared" si="151"/>
        <v>Serrenhof</v>
      </c>
      <c r="N3144" s="22">
        <f t="shared" si="152"/>
        <v>8</v>
      </c>
    </row>
    <row r="3145" spans="1:14" x14ac:dyDescent="0.3">
      <c r="A3145" s="1">
        <v>8130373294</v>
      </c>
      <c r="B3145" s="62">
        <v>1</v>
      </c>
      <c r="C3145" s="33">
        <v>812060838</v>
      </c>
      <c r="D3145" s="14" t="s">
        <v>4477</v>
      </c>
      <c r="E3145" s="22" t="s">
        <v>6331</v>
      </c>
      <c r="F3145" s="1" t="s">
        <v>4478</v>
      </c>
      <c r="G3145" s="1" t="s">
        <v>42</v>
      </c>
      <c r="H3145" s="20">
        <v>295</v>
      </c>
      <c r="I3145" s="1" t="s">
        <v>23</v>
      </c>
      <c r="J3145" s="14" t="s">
        <v>4479</v>
      </c>
      <c r="K3145" t="str">
        <f t="shared" si="150"/>
        <v>Isoleren pompen/kranen/hydraulica</v>
      </c>
      <c r="M3145" t="str">
        <f t="shared" si="151"/>
        <v>WZC Den Anker</v>
      </c>
      <c r="N3145" s="22">
        <f t="shared" si="152"/>
        <v>1</v>
      </c>
    </row>
    <row r="3146" spans="1:14" x14ac:dyDescent="0.3">
      <c r="A3146" s="1">
        <v>8221309531</v>
      </c>
      <c r="B3146" s="62">
        <v>1</v>
      </c>
      <c r="C3146" s="33">
        <v>821142117</v>
      </c>
      <c r="D3146" s="21" t="s">
        <v>4494</v>
      </c>
      <c r="E3146" s="22" t="s">
        <v>4481</v>
      </c>
      <c r="F3146" s="1" t="s">
        <v>4488</v>
      </c>
      <c r="G3146" s="1" t="s">
        <v>210</v>
      </c>
      <c r="H3146" s="45">
        <v>50400</v>
      </c>
      <c r="I3146" s="1" t="s">
        <v>23</v>
      </c>
      <c r="J3146" s="14" t="s">
        <v>4495</v>
      </c>
      <c r="K3146" t="str">
        <f t="shared" si="150"/>
        <v>Stookplaatsrenovatie</v>
      </c>
      <c r="M3146" t="str">
        <f t="shared" si="151"/>
        <v>Salvator</v>
      </c>
      <c r="N3146" s="22">
        <f t="shared" si="152"/>
        <v>1</v>
      </c>
    </row>
    <row r="3147" spans="1:14" x14ac:dyDescent="0.3">
      <c r="A3147" s="1">
        <v>8221309531</v>
      </c>
      <c r="B3147" s="62">
        <v>1</v>
      </c>
      <c r="C3147" s="33">
        <v>821142117</v>
      </c>
      <c r="D3147" s="14" t="s">
        <v>4496</v>
      </c>
      <c r="E3147" s="22" t="s">
        <v>4481</v>
      </c>
      <c r="F3147" s="1" t="s">
        <v>4482</v>
      </c>
      <c r="G3147" s="1" t="s">
        <v>210</v>
      </c>
      <c r="H3147" s="20">
        <v>2548</v>
      </c>
      <c r="I3147" s="1" t="s">
        <v>23</v>
      </c>
      <c r="J3147" s="14" t="s">
        <v>4497</v>
      </c>
      <c r="K3147" t="str">
        <f t="shared" si="150"/>
        <v>Stookplaatsrenovatie</v>
      </c>
      <c r="M3147" t="str">
        <f t="shared" si="151"/>
        <v>Virga Jessa</v>
      </c>
      <c r="N3147" s="22">
        <f t="shared" si="152"/>
        <v>1</v>
      </c>
    </row>
    <row r="3148" spans="1:14" x14ac:dyDescent="0.3">
      <c r="A3148" s="1">
        <v>8221309531</v>
      </c>
      <c r="B3148" s="62" t="s">
        <v>324</v>
      </c>
      <c r="C3148" s="33">
        <v>821142117</v>
      </c>
      <c r="D3148" s="14" t="s">
        <v>4487</v>
      </c>
      <c r="E3148" s="22" t="s">
        <v>4481</v>
      </c>
      <c r="F3148" s="1" t="s">
        <v>4488</v>
      </c>
      <c r="G3148" s="1" t="s">
        <v>201</v>
      </c>
      <c r="H3148" s="20">
        <v>23520</v>
      </c>
      <c r="I3148" s="1" t="s">
        <v>23</v>
      </c>
      <c r="J3148" s="14" t="s">
        <v>4489</v>
      </c>
      <c r="K3148" t="str">
        <f t="shared" si="150"/>
        <v>Schrijnwerkrenovatie</v>
      </c>
      <c r="M3148" t="str">
        <f t="shared" si="151"/>
        <v>Salvator</v>
      </c>
      <c r="N3148" s="22" t="str">
        <f t="shared" si="152"/>
        <v>6c</v>
      </c>
    </row>
    <row r="3149" spans="1:14" x14ac:dyDescent="0.3">
      <c r="A3149" s="1">
        <v>8221309531</v>
      </c>
      <c r="B3149" s="62" t="s">
        <v>324</v>
      </c>
      <c r="C3149" s="33">
        <v>821142117</v>
      </c>
      <c r="D3149" s="14" t="s">
        <v>4487</v>
      </c>
      <c r="E3149" s="22" t="s">
        <v>4481</v>
      </c>
      <c r="F3149" s="1" t="s">
        <v>4488</v>
      </c>
      <c r="G3149" s="1" t="s">
        <v>201</v>
      </c>
      <c r="H3149" s="20">
        <v>15396.6</v>
      </c>
      <c r="I3149" s="1" t="s">
        <v>23</v>
      </c>
      <c r="J3149" s="14" t="s">
        <v>4490</v>
      </c>
      <c r="K3149" t="str">
        <f t="shared" si="150"/>
        <v>Schrijnwerkrenovatie</v>
      </c>
      <c r="M3149" t="str">
        <f t="shared" si="151"/>
        <v>Salvator</v>
      </c>
      <c r="N3149" s="22" t="str">
        <f t="shared" si="152"/>
        <v>6c</v>
      </c>
    </row>
    <row r="3150" spans="1:14" x14ac:dyDescent="0.3">
      <c r="A3150" s="1">
        <v>8221309531</v>
      </c>
      <c r="B3150" s="62" t="s">
        <v>324</v>
      </c>
      <c r="C3150" s="33">
        <v>821142117</v>
      </c>
      <c r="D3150" s="14" t="s">
        <v>4487</v>
      </c>
      <c r="E3150" s="22" t="s">
        <v>4481</v>
      </c>
      <c r="F3150" s="1" t="s">
        <v>4488</v>
      </c>
      <c r="G3150" s="1" t="s">
        <v>329</v>
      </c>
      <c r="H3150" s="20">
        <v>6855</v>
      </c>
      <c r="I3150" s="1" t="s">
        <v>23</v>
      </c>
      <c r="J3150" s="14" t="s">
        <v>4492</v>
      </c>
      <c r="K3150" t="str">
        <f t="shared" si="150"/>
        <v>Relighting/relamping</v>
      </c>
      <c r="M3150" t="str">
        <f t="shared" si="151"/>
        <v>Salvator</v>
      </c>
      <c r="N3150" s="22" t="str">
        <f t="shared" si="152"/>
        <v>6c</v>
      </c>
    </row>
    <row r="3151" spans="1:14" x14ac:dyDescent="0.3">
      <c r="A3151" s="1">
        <v>8221309531</v>
      </c>
      <c r="B3151" s="62" t="s">
        <v>324</v>
      </c>
      <c r="C3151" s="33">
        <v>821142117</v>
      </c>
      <c r="D3151" s="14" t="s">
        <v>4484</v>
      </c>
      <c r="E3151" s="22" t="s">
        <v>4481</v>
      </c>
      <c r="F3151" s="1" t="s">
        <v>4485</v>
      </c>
      <c r="G3151" s="1" t="s">
        <v>195</v>
      </c>
      <c r="H3151" s="20">
        <v>32184</v>
      </c>
      <c r="I3151" s="1" t="s">
        <v>23</v>
      </c>
      <c r="J3151" s="14" t="s">
        <v>4486</v>
      </c>
      <c r="K3151" t="str">
        <f t="shared" si="150"/>
        <v>Dakisolatie</v>
      </c>
      <c r="M3151" t="str">
        <f t="shared" si="151"/>
        <v>Sint Ursula</v>
      </c>
      <c r="N3151" s="22" t="str">
        <f t="shared" si="152"/>
        <v>6c</v>
      </c>
    </row>
    <row r="3152" spans="1:14" x14ac:dyDescent="0.3">
      <c r="A3152" s="1">
        <v>8221309531</v>
      </c>
      <c r="B3152" s="62" t="s">
        <v>324</v>
      </c>
      <c r="C3152" s="33">
        <v>821142117</v>
      </c>
      <c r="D3152" s="14" t="s">
        <v>4480</v>
      </c>
      <c r="E3152" s="22" t="s">
        <v>4481</v>
      </c>
      <c r="F3152" s="1" t="s">
        <v>4482</v>
      </c>
      <c r="G3152" s="1" t="s">
        <v>201</v>
      </c>
      <c r="H3152" s="20">
        <v>343920</v>
      </c>
      <c r="I3152" s="1" t="s">
        <v>23</v>
      </c>
      <c r="J3152" s="14" t="s">
        <v>4483</v>
      </c>
      <c r="K3152" t="str">
        <f t="shared" si="150"/>
        <v>Schrijnwerkrenovatie</v>
      </c>
      <c r="M3152" t="str">
        <f t="shared" si="151"/>
        <v>Virga Jessa</v>
      </c>
      <c r="N3152" s="22" t="str">
        <f t="shared" si="152"/>
        <v>6c</v>
      </c>
    </row>
    <row r="3153" spans="1:14" x14ac:dyDescent="0.3">
      <c r="A3153" s="1">
        <v>8221309531</v>
      </c>
      <c r="B3153" s="62" t="s">
        <v>324</v>
      </c>
      <c r="C3153" s="33">
        <v>821142117</v>
      </c>
      <c r="D3153" s="14" t="s">
        <v>4480</v>
      </c>
      <c r="E3153" s="22" t="s">
        <v>4481</v>
      </c>
      <c r="F3153" s="1" t="s">
        <v>4482</v>
      </c>
      <c r="G3153" s="1" t="s">
        <v>329</v>
      </c>
      <c r="H3153" s="20">
        <v>6872</v>
      </c>
      <c r="I3153" s="1" t="s">
        <v>23</v>
      </c>
      <c r="J3153" s="14" t="s">
        <v>4491</v>
      </c>
      <c r="K3153" t="str">
        <f t="shared" si="150"/>
        <v>Relighting/relamping</v>
      </c>
      <c r="M3153" t="str">
        <f t="shared" si="151"/>
        <v>Virga Jessa</v>
      </c>
      <c r="N3153" s="22" t="str">
        <f t="shared" si="152"/>
        <v>6c</v>
      </c>
    </row>
    <row r="3154" spans="1:14" x14ac:dyDescent="0.3">
      <c r="A3154" s="1">
        <v>8221309531</v>
      </c>
      <c r="B3154" s="62" t="s">
        <v>324</v>
      </c>
      <c r="C3154" s="33">
        <v>821142117</v>
      </c>
      <c r="D3154" s="21" t="s">
        <v>4480</v>
      </c>
      <c r="E3154" s="22" t="s">
        <v>4481</v>
      </c>
      <c r="F3154" s="1" t="s">
        <v>4482</v>
      </c>
      <c r="G3154" s="1" t="s">
        <v>88</v>
      </c>
      <c r="H3154" s="45">
        <v>1980</v>
      </c>
      <c r="I3154" s="1" t="s">
        <v>23</v>
      </c>
      <c r="J3154" s="14" t="s">
        <v>4493</v>
      </c>
      <c r="K3154" t="str">
        <f t="shared" si="150"/>
        <v>Vervangen pompen</v>
      </c>
      <c r="M3154" t="str">
        <f t="shared" si="151"/>
        <v>Virga Jessa</v>
      </c>
      <c r="N3154" s="22" t="str">
        <f t="shared" si="152"/>
        <v>6c</v>
      </c>
    </row>
    <row r="3155" spans="1:14" x14ac:dyDescent="0.3">
      <c r="A3155" s="1">
        <v>8227230479</v>
      </c>
      <c r="B3155" s="62">
        <v>13</v>
      </c>
      <c r="C3155" s="33">
        <v>821734213</v>
      </c>
      <c r="D3155" s="14" t="s">
        <v>6196</v>
      </c>
      <c r="E3155" s="22" t="s">
        <v>5895</v>
      </c>
      <c r="F3155" s="1" t="s">
        <v>5896</v>
      </c>
      <c r="G3155" s="1" t="s">
        <v>427</v>
      </c>
      <c r="H3155" s="14">
        <v>454828</v>
      </c>
      <c r="I3155" s="1" t="s">
        <v>23</v>
      </c>
      <c r="J3155" s="20" t="s">
        <v>6197</v>
      </c>
      <c r="K3155" t="str">
        <f t="shared" si="150"/>
        <v>Renovatie ventilatie</v>
      </c>
      <c r="M3155" t="str">
        <f t="shared" si="151"/>
        <v>Ziekenhuis</v>
      </c>
      <c r="N3155" s="22">
        <f t="shared" si="152"/>
        <v>13</v>
      </c>
    </row>
    <row r="3156" spans="1:14" x14ac:dyDescent="0.3">
      <c r="A3156" s="1">
        <v>8227230479</v>
      </c>
      <c r="B3156" s="62">
        <v>13</v>
      </c>
      <c r="C3156" s="33">
        <v>821734213</v>
      </c>
      <c r="D3156" s="14" t="s">
        <v>6198</v>
      </c>
      <c r="E3156" s="22" t="s">
        <v>5895</v>
      </c>
      <c r="F3156" s="1" t="s">
        <v>6199</v>
      </c>
      <c r="G3156" s="1" t="s">
        <v>214</v>
      </c>
      <c r="H3156" s="14">
        <v>153720</v>
      </c>
      <c r="I3156" s="1" t="s">
        <v>23</v>
      </c>
      <c r="J3156" s="20" t="s">
        <v>6200</v>
      </c>
      <c r="K3156" t="str">
        <f t="shared" si="150"/>
        <v>Dakisolatie plat dak</v>
      </c>
      <c r="M3156" t="str">
        <f t="shared" si="151"/>
        <v>Ziekenhuis - Blok L</v>
      </c>
      <c r="N3156" s="22">
        <f t="shared" si="152"/>
        <v>13</v>
      </c>
    </row>
    <row r="3157" spans="1:14" x14ac:dyDescent="0.3">
      <c r="A3157" s="1">
        <v>8227230479</v>
      </c>
      <c r="B3157" s="62" t="s">
        <v>20</v>
      </c>
      <c r="C3157" s="33">
        <v>821734213</v>
      </c>
      <c r="D3157" s="14" t="s">
        <v>5894</v>
      </c>
      <c r="E3157" s="22" t="s">
        <v>5895</v>
      </c>
      <c r="F3157" s="1" t="s">
        <v>5896</v>
      </c>
      <c r="G3157" s="1" t="s">
        <v>474</v>
      </c>
      <c r="H3157" s="20">
        <v>141452</v>
      </c>
      <c r="I3157" s="1" t="s">
        <v>23</v>
      </c>
      <c r="J3157" s="14" t="s">
        <v>5897</v>
      </c>
      <c r="K3157" t="str">
        <f t="shared" si="150"/>
        <v>PV-panelen</v>
      </c>
      <c r="M3157" t="str">
        <f t="shared" si="151"/>
        <v>Ziekenhuis</v>
      </c>
      <c r="N3157" s="22" t="str">
        <f t="shared" si="152"/>
        <v>R1</v>
      </c>
    </row>
    <row r="3158" spans="1:14" x14ac:dyDescent="0.3">
      <c r="A3158" s="1">
        <v>8415576205</v>
      </c>
      <c r="B3158" s="62">
        <v>8</v>
      </c>
      <c r="C3158" s="33">
        <v>840544095</v>
      </c>
      <c r="D3158" s="14" t="s">
        <v>179</v>
      </c>
      <c r="E3158" s="22" t="s">
        <v>4498</v>
      </c>
      <c r="F3158" s="1" t="s">
        <v>180</v>
      </c>
      <c r="G3158" s="1" t="s">
        <v>231</v>
      </c>
      <c r="H3158" s="20">
        <v>18125.399999999998</v>
      </c>
      <c r="I3158" s="1" t="s">
        <v>23</v>
      </c>
      <c r="J3158" s="14" t="s">
        <v>4499</v>
      </c>
      <c r="K3158" t="str">
        <f t="shared" si="150"/>
        <v>Zonnewering</v>
      </c>
      <c r="M3158" t="str">
        <f t="shared" si="151"/>
        <v>WZC seniorie Minneveld</v>
      </c>
      <c r="N3158" s="22">
        <f t="shared" si="152"/>
        <v>8</v>
      </c>
    </row>
    <row r="3159" spans="1:14" x14ac:dyDescent="0.3">
      <c r="A3159" s="1">
        <v>8451932418</v>
      </c>
      <c r="B3159" s="62">
        <v>7</v>
      </c>
      <c r="C3159" s="33">
        <v>844179716</v>
      </c>
      <c r="D3159" s="14" t="s">
        <v>4500</v>
      </c>
      <c r="E3159" s="22" t="s">
        <v>4501</v>
      </c>
      <c r="F3159" s="1" t="s">
        <v>4502</v>
      </c>
      <c r="G3159" s="1" t="s">
        <v>77</v>
      </c>
      <c r="H3159" s="20">
        <v>933</v>
      </c>
      <c r="I3159" s="1" t="s">
        <v>23</v>
      </c>
      <c r="J3159" s="14" t="s">
        <v>4506</v>
      </c>
      <c r="K3159" t="str">
        <f t="shared" si="150"/>
        <v>Isoleren leidingen</v>
      </c>
      <c r="M3159" t="str">
        <f t="shared" si="151"/>
        <v>Sint-Dimpna Ziekenhuis Geel</v>
      </c>
      <c r="N3159" s="22">
        <f t="shared" si="152"/>
        <v>7</v>
      </c>
    </row>
    <row r="3160" spans="1:14" x14ac:dyDescent="0.3">
      <c r="A3160" s="1">
        <v>8451932418</v>
      </c>
      <c r="B3160" s="62">
        <v>7</v>
      </c>
      <c r="C3160" s="33">
        <v>844179716</v>
      </c>
      <c r="D3160" s="14" t="s">
        <v>4500</v>
      </c>
      <c r="E3160" s="22" t="s">
        <v>4501</v>
      </c>
      <c r="F3160" s="1" t="s">
        <v>4502</v>
      </c>
      <c r="G3160" s="1" t="s">
        <v>77</v>
      </c>
      <c r="H3160" s="20">
        <v>927</v>
      </c>
      <c r="I3160" s="1" t="s">
        <v>23</v>
      </c>
      <c r="J3160" s="14" t="s">
        <v>4507</v>
      </c>
      <c r="K3160" t="str">
        <f t="shared" si="150"/>
        <v>Isoleren leidingen</v>
      </c>
      <c r="M3160" t="str">
        <f t="shared" si="151"/>
        <v>Sint-Dimpna Ziekenhuis Geel</v>
      </c>
      <c r="N3160" s="22">
        <f t="shared" si="152"/>
        <v>7</v>
      </c>
    </row>
    <row r="3161" spans="1:14" x14ac:dyDescent="0.3">
      <c r="A3161" s="1">
        <v>8451932418</v>
      </c>
      <c r="B3161" s="62" t="s">
        <v>324</v>
      </c>
      <c r="C3161" s="33">
        <v>844179716</v>
      </c>
      <c r="D3161" s="14" t="s">
        <v>4500</v>
      </c>
      <c r="E3161" s="22" t="s">
        <v>4501</v>
      </c>
      <c r="F3161" s="1" t="s">
        <v>4502</v>
      </c>
      <c r="G3161" s="1" t="s">
        <v>195</v>
      </c>
      <c r="H3161" s="20">
        <v>120000</v>
      </c>
      <c r="I3161" s="1" t="s">
        <v>23</v>
      </c>
      <c r="J3161" s="14" t="s">
        <v>4503</v>
      </c>
      <c r="K3161" t="str">
        <f t="shared" si="150"/>
        <v>Dakisolatie</v>
      </c>
      <c r="M3161" t="str">
        <f t="shared" si="151"/>
        <v>Sint-Dimpna Ziekenhuis Geel</v>
      </c>
      <c r="N3161" s="22" t="str">
        <f t="shared" si="152"/>
        <v>6c</v>
      </c>
    </row>
    <row r="3162" spans="1:14" x14ac:dyDescent="0.3">
      <c r="A3162" s="1">
        <v>8451932418</v>
      </c>
      <c r="B3162" s="62" t="s">
        <v>324</v>
      </c>
      <c r="C3162" s="33">
        <v>844179716</v>
      </c>
      <c r="D3162" s="14" t="s">
        <v>4500</v>
      </c>
      <c r="E3162" s="22" t="s">
        <v>4501</v>
      </c>
      <c r="F3162" s="1" t="s">
        <v>4502</v>
      </c>
      <c r="G3162" s="1" t="s">
        <v>88</v>
      </c>
      <c r="H3162" s="20">
        <v>98580</v>
      </c>
      <c r="I3162" s="1" t="s">
        <v>23</v>
      </c>
      <c r="J3162" s="14" t="s">
        <v>4504</v>
      </c>
      <c r="K3162" t="str">
        <f t="shared" si="150"/>
        <v>Vervangen pompen</v>
      </c>
      <c r="M3162" t="str">
        <f t="shared" si="151"/>
        <v>Sint-Dimpna Ziekenhuis Geel</v>
      </c>
      <c r="N3162" s="22" t="str">
        <f t="shared" si="152"/>
        <v>6c</v>
      </c>
    </row>
    <row r="3163" spans="1:14" x14ac:dyDescent="0.3">
      <c r="A3163" s="1">
        <v>8451932418</v>
      </c>
      <c r="B3163" s="62" t="s">
        <v>324</v>
      </c>
      <c r="C3163" s="33">
        <v>844179716</v>
      </c>
      <c r="D3163" s="14" t="s">
        <v>4500</v>
      </c>
      <c r="E3163" s="22" t="s">
        <v>4501</v>
      </c>
      <c r="F3163" s="1" t="s">
        <v>4502</v>
      </c>
      <c r="G3163" s="1" t="s">
        <v>148</v>
      </c>
      <c r="H3163" s="20">
        <v>14857.8</v>
      </c>
      <c r="I3163" s="1" t="s">
        <v>23</v>
      </c>
      <c r="J3163" s="14" t="s">
        <v>4505</v>
      </c>
      <c r="K3163" t="str">
        <f t="shared" si="150"/>
        <v>Renovatie SWW</v>
      </c>
      <c r="M3163" t="str">
        <f t="shared" si="151"/>
        <v>Sint-Dimpna Ziekenhuis Geel</v>
      </c>
      <c r="N3163" s="22" t="str">
        <f t="shared" si="152"/>
        <v>6c</v>
      </c>
    </row>
    <row r="3164" spans="1:14" x14ac:dyDescent="0.3">
      <c r="A3164" s="1">
        <v>8451932418</v>
      </c>
      <c r="B3164" s="62" t="s">
        <v>20</v>
      </c>
      <c r="C3164" s="33">
        <v>844179716</v>
      </c>
      <c r="D3164" s="14" t="s">
        <v>5898</v>
      </c>
      <c r="E3164" s="22" t="s">
        <v>4501</v>
      </c>
      <c r="F3164" s="1" t="s">
        <v>4502</v>
      </c>
      <c r="G3164" s="1" t="s">
        <v>474</v>
      </c>
      <c r="H3164" s="20">
        <v>186262</v>
      </c>
      <c r="I3164" s="1" t="s">
        <v>23</v>
      </c>
      <c r="J3164" s="14" t="s">
        <v>5899</v>
      </c>
      <c r="K3164" t="str">
        <f t="shared" si="150"/>
        <v>PV-panelen</v>
      </c>
      <c r="M3164" t="str">
        <f t="shared" si="151"/>
        <v>Sint-Dimpna Ziekenhuis Geel</v>
      </c>
      <c r="N3164" s="22" t="str">
        <f t="shared" si="152"/>
        <v>R1</v>
      </c>
    </row>
    <row r="3165" spans="1:14" x14ac:dyDescent="0.3">
      <c r="A3165" s="1">
        <v>8613373140</v>
      </c>
      <c r="B3165" s="62">
        <v>3</v>
      </c>
      <c r="C3165" s="33">
        <v>861262010</v>
      </c>
      <c r="D3165" s="14" t="s">
        <v>4538</v>
      </c>
      <c r="E3165" s="22" t="s">
        <v>5901</v>
      </c>
      <c r="F3165" s="1" t="s">
        <v>4522</v>
      </c>
      <c r="G3165" s="1" t="s">
        <v>210</v>
      </c>
      <c r="H3165" s="45">
        <v>13800</v>
      </c>
      <c r="I3165" s="1" t="s">
        <v>23</v>
      </c>
      <c r="J3165" s="14" t="s">
        <v>4539</v>
      </c>
      <c r="K3165" t="str">
        <f t="shared" si="150"/>
        <v>Stookplaatsrenovatie</v>
      </c>
      <c r="M3165" t="str">
        <f t="shared" si="151"/>
        <v>Ampersand</v>
      </c>
      <c r="N3165" s="22">
        <f t="shared" si="152"/>
        <v>3</v>
      </c>
    </row>
    <row r="3166" spans="1:14" x14ac:dyDescent="0.3">
      <c r="A3166" s="1">
        <v>8613373140</v>
      </c>
      <c r="B3166" s="62">
        <v>3</v>
      </c>
      <c r="C3166" s="33">
        <v>861262010</v>
      </c>
      <c r="D3166" s="14" t="s">
        <v>4538</v>
      </c>
      <c r="E3166" s="22" t="s">
        <v>5901</v>
      </c>
      <c r="F3166" s="1" t="s">
        <v>4522</v>
      </c>
      <c r="G3166" s="1" t="s">
        <v>148</v>
      </c>
      <c r="H3166" s="45">
        <v>3600</v>
      </c>
      <c r="I3166" s="1" t="s">
        <v>23</v>
      </c>
      <c r="J3166" s="14" t="s">
        <v>4563</v>
      </c>
      <c r="K3166" t="str">
        <f t="shared" si="150"/>
        <v>Renovatie SWW</v>
      </c>
      <c r="M3166" t="str">
        <f t="shared" si="151"/>
        <v>Ampersand</v>
      </c>
      <c r="N3166" s="22">
        <f t="shared" si="152"/>
        <v>3</v>
      </c>
    </row>
    <row r="3167" spans="1:14" x14ac:dyDescent="0.3">
      <c r="A3167" s="1">
        <v>8613373140</v>
      </c>
      <c r="B3167" s="62">
        <v>3</v>
      </c>
      <c r="C3167" s="33">
        <v>861262010</v>
      </c>
      <c r="D3167" s="14" t="s">
        <v>4538</v>
      </c>
      <c r="E3167" s="22" t="s">
        <v>5901</v>
      </c>
      <c r="F3167" s="1" t="s">
        <v>4522</v>
      </c>
      <c r="G3167" s="1" t="s">
        <v>88</v>
      </c>
      <c r="H3167" s="45">
        <v>2700</v>
      </c>
      <c r="I3167" s="1" t="s">
        <v>23</v>
      </c>
      <c r="J3167" s="14" t="s">
        <v>4566</v>
      </c>
      <c r="K3167" t="str">
        <f t="shared" si="150"/>
        <v>Vervangen pompen</v>
      </c>
      <c r="M3167" t="str">
        <f t="shared" si="151"/>
        <v>Ampersand</v>
      </c>
      <c r="N3167" s="22">
        <f t="shared" si="152"/>
        <v>3</v>
      </c>
    </row>
    <row r="3168" spans="1:14" x14ac:dyDescent="0.3">
      <c r="A3168" s="1">
        <v>8613373140</v>
      </c>
      <c r="B3168" s="62">
        <v>3</v>
      </c>
      <c r="C3168" s="33">
        <v>861262010</v>
      </c>
      <c r="D3168" s="14" t="s">
        <v>4538</v>
      </c>
      <c r="E3168" s="22" t="s">
        <v>5901</v>
      </c>
      <c r="F3168" s="1" t="s">
        <v>4522</v>
      </c>
      <c r="G3168" s="1" t="s">
        <v>56</v>
      </c>
      <c r="H3168" s="45">
        <v>1200</v>
      </c>
      <c r="I3168" s="1" t="s">
        <v>23</v>
      </c>
      <c r="J3168" s="14" t="s">
        <v>4580</v>
      </c>
      <c r="K3168" t="str">
        <f t="shared" si="150"/>
        <v>Overige</v>
      </c>
      <c r="M3168" t="str">
        <f t="shared" si="151"/>
        <v>Ampersand</v>
      </c>
      <c r="N3168" s="22">
        <f t="shared" si="152"/>
        <v>3</v>
      </c>
    </row>
    <row r="3169" spans="1:14" x14ac:dyDescent="0.3">
      <c r="A3169" s="1">
        <v>8613373140</v>
      </c>
      <c r="B3169" s="62">
        <v>3</v>
      </c>
      <c r="C3169" s="33">
        <v>861262010</v>
      </c>
      <c r="D3169" s="14" t="s">
        <v>4538</v>
      </c>
      <c r="E3169" s="22" t="s">
        <v>5901</v>
      </c>
      <c r="F3169" s="1" t="s">
        <v>4522</v>
      </c>
      <c r="G3169" s="1" t="s">
        <v>77</v>
      </c>
      <c r="H3169" s="45">
        <v>600</v>
      </c>
      <c r="I3169" s="1" t="s">
        <v>23</v>
      </c>
      <c r="J3169" s="14" t="s">
        <v>4586</v>
      </c>
      <c r="K3169" t="str">
        <f t="shared" si="150"/>
        <v>Isoleren leidingen</v>
      </c>
      <c r="M3169" t="str">
        <f t="shared" si="151"/>
        <v>Ampersand</v>
      </c>
      <c r="N3169" s="22">
        <f t="shared" si="152"/>
        <v>3</v>
      </c>
    </row>
    <row r="3170" spans="1:14" x14ac:dyDescent="0.3">
      <c r="A3170" s="1">
        <v>8613373140</v>
      </c>
      <c r="B3170" s="62">
        <v>3</v>
      </c>
      <c r="C3170" s="33">
        <v>861262010</v>
      </c>
      <c r="D3170" s="14" t="s">
        <v>4553</v>
      </c>
      <c r="E3170" s="22" t="s">
        <v>5901</v>
      </c>
      <c r="F3170" s="1" t="s">
        <v>4536</v>
      </c>
      <c r="G3170" s="1" t="s">
        <v>62</v>
      </c>
      <c r="H3170" s="45">
        <v>9360</v>
      </c>
      <c r="I3170" s="1" t="s">
        <v>23</v>
      </c>
      <c r="J3170" s="14" t="s">
        <v>4554</v>
      </c>
      <c r="K3170" t="str">
        <f t="shared" si="150"/>
        <v>Muurisolatie</v>
      </c>
      <c r="M3170" t="str">
        <f t="shared" si="151"/>
        <v>Durmehuis</v>
      </c>
      <c r="N3170" s="22">
        <f t="shared" si="152"/>
        <v>3</v>
      </c>
    </row>
    <row r="3171" spans="1:14" x14ac:dyDescent="0.3">
      <c r="A3171" s="1">
        <v>8613373140</v>
      </c>
      <c r="B3171" s="62">
        <v>3</v>
      </c>
      <c r="C3171" s="33">
        <v>861262010</v>
      </c>
      <c r="D3171" s="14" t="s">
        <v>4553</v>
      </c>
      <c r="E3171" s="22" t="s">
        <v>5901</v>
      </c>
      <c r="F3171" s="1" t="s">
        <v>4536</v>
      </c>
      <c r="G3171" s="1" t="s">
        <v>109</v>
      </c>
      <c r="H3171" s="45">
        <v>2436</v>
      </c>
      <c r="I3171" s="1" t="s">
        <v>23</v>
      </c>
      <c r="J3171" s="14" t="s">
        <v>4572</v>
      </c>
      <c r="K3171" t="str">
        <f t="shared" si="150"/>
        <v>Zonneboiler</v>
      </c>
      <c r="M3171" t="str">
        <f t="shared" si="151"/>
        <v>Durmehuis</v>
      </c>
      <c r="N3171" s="22">
        <f t="shared" si="152"/>
        <v>3</v>
      </c>
    </row>
    <row r="3172" spans="1:14" x14ac:dyDescent="0.3">
      <c r="A3172" s="1">
        <v>8613373140</v>
      </c>
      <c r="B3172" s="62">
        <v>3</v>
      </c>
      <c r="C3172" s="33">
        <v>861262010</v>
      </c>
      <c r="D3172" s="14" t="s">
        <v>4561</v>
      </c>
      <c r="E3172" s="22" t="s">
        <v>5901</v>
      </c>
      <c r="F3172" s="1" t="s">
        <v>4526</v>
      </c>
      <c r="G3172" s="1" t="s">
        <v>109</v>
      </c>
      <c r="H3172" s="45">
        <v>4103</v>
      </c>
      <c r="I3172" s="1" t="s">
        <v>23</v>
      </c>
      <c r="J3172" s="14" t="s">
        <v>4562</v>
      </c>
      <c r="K3172" t="str">
        <f t="shared" si="150"/>
        <v>Zonneboiler</v>
      </c>
      <c r="M3172" t="str">
        <f t="shared" si="151"/>
        <v>Kleuterwerking</v>
      </c>
      <c r="N3172" s="22">
        <f t="shared" si="152"/>
        <v>3</v>
      </c>
    </row>
    <row r="3173" spans="1:14" x14ac:dyDescent="0.3">
      <c r="A3173" s="1">
        <v>8613373140</v>
      </c>
      <c r="B3173" s="62">
        <v>3</v>
      </c>
      <c r="C3173" s="33">
        <v>861262010</v>
      </c>
      <c r="D3173" s="14" t="s">
        <v>4542</v>
      </c>
      <c r="E3173" s="22" t="s">
        <v>5901</v>
      </c>
      <c r="F3173" s="1" t="s">
        <v>4543</v>
      </c>
      <c r="G3173" s="1" t="s">
        <v>195</v>
      </c>
      <c r="H3173" s="45">
        <v>12960</v>
      </c>
      <c r="I3173" s="1" t="s">
        <v>23</v>
      </c>
      <c r="J3173" s="14" t="s">
        <v>4544</v>
      </c>
      <c r="K3173" t="str">
        <f t="shared" si="150"/>
        <v>Dakisolatie</v>
      </c>
      <c r="M3173" t="str">
        <f t="shared" si="151"/>
        <v>Paviljoen Arlechino/Tarmac</v>
      </c>
      <c r="N3173" s="22">
        <f t="shared" si="152"/>
        <v>3</v>
      </c>
    </row>
    <row r="3174" spans="1:14" x14ac:dyDescent="0.3">
      <c r="A3174" s="1">
        <v>8613373140</v>
      </c>
      <c r="B3174" s="62">
        <v>3</v>
      </c>
      <c r="C3174" s="33">
        <v>861262010</v>
      </c>
      <c r="D3174" s="14" t="s">
        <v>4542</v>
      </c>
      <c r="E3174" s="22" t="s">
        <v>5901</v>
      </c>
      <c r="F3174" s="1" t="s">
        <v>4543</v>
      </c>
      <c r="G3174" s="1" t="s">
        <v>210</v>
      </c>
      <c r="H3174" s="45">
        <v>9900</v>
      </c>
      <c r="I3174" s="1" t="s">
        <v>23</v>
      </c>
      <c r="J3174" s="14" t="s">
        <v>4552</v>
      </c>
      <c r="K3174" t="str">
        <f t="shared" si="150"/>
        <v>Stookplaatsrenovatie</v>
      </c>
      <c r="M3174" t="str">
        <f t="shared" si="151"/>
        <v>Paviljoen Arlechino/Tarmac</v>
      </c>
      <c r="N3174" s="22">
        <f t="shared" si="152"/>
        <v>3</v>
      </c>
    </row>
    <row r="3175" spans="1:14" x14ac:dyDescent="0.3">
      <c r="A3175" s="1">
        <v>8613373140</v>
      </c>
      <c r="B3175" s="62">
        <v>3</v>
      </c>
      <c r="C3175" s="33">
        <v>861262010</v>
      </c>
      <c r="D3175" s="14" t="s">
        <v>4542</v>
      </c>
      <c r="E3175" s="22" t="s">
        <v>5901</v>
      </c>
      <c r="F3175" s="1" t="s">
        <v>4543</v>
      </c>
      <c r="G3175" s="1" t="s">
        <v>109</v>
      </c>
      <c r="H3175" s="45">
        <v>4774</v>
      </c>
      <c r="I3175" s="1" t="s">
        <v>23</v>
      </c>
      <c r="J3175" s="14" t="s">
        <v>4560</v>
      </c>
      <c r="K3175" t="str">
        <f t="shared" si="150"/>
        <v>Zonneboiler</v>
      </c>
      <c r="M3175" t="str">
        <f t="shared" si="151"/>
        <v>Paviljoen Arlechino/Tarmac</v>
      </c>
      <c r="N3175" s="22">
        <f t="shared" si="152"/>
        <v>3</v>
      </c>
    </row>
    <row r="3176" spans="1:14" x14ac:dyDescent="0.3">
      <c r="A3176" s="1">
        <v>8613373140</v>
      </c>
      <c r="B3176" s="62">
        <v>3</v>
      </c>
      <c r="C3176" s="33">
        <v>861262010</v>
      </c>
      <c r="D3176" s="14" t="s">
        <v>4542</v>
      </c>
      <c r="E3176" s="22" t="s">
        <v>5901</v>
      </c>
      <c r="F3176" s="1" t="s">
        <v>4543</v>
      </c>
      <c r="G3176" s="1" t="s">
        <v>62</v>
      </c>
      <c r="H3176" s="45">
        <v>2564</v>
      </c>
      <c r="I3176" s="1" t="s">
        <v>23</v>
      </c>
      <c r="J3176" s="14" t="s">
        <v>4571</v>
      </c>
      <c r="K3176" t="str">
        <f t="shared" si="150"/>
        <v>Muurisolatie</v>
      </c>
      <c r="M3176" t="str">
        <f t="shared" si="151"/>
        <v>Paviljoen Arlechino/Tarmac</v>
      </c>
      <c r="N3176" s="22">
        <f t="shared" si="152"/>
        <v>3</v>
      </c>
    </row>
    <row r="3177" spans="1:14" x14ac:dyDescent="0.3">
      <c r="A3177" s="1">
        <v>8613373140</v>
      </c>
      <c r="B3177" s="62">
        <v>3</v>
      </c>
      <c r="C3177" s="33">
        <v>861262010</v>
      </c>
      <c r="D3177" s="14" t="s">
        <v>4542</v>
      </c>
      <c r="E3177" s="22" t="s">
        <v>5901</v>
      </c>
      <c r="F3177" s="1" t="s">
        <v>4543</v>
      </c>
      <c r="G3177" s="1" t="s">
        <v>88</v>
      </c>
      <c r="H3177" s="45">
        <v>780</v>
      </c>
      <c r="I3177" s="1" t="s">
        <v>23</v>
      </c>
      <c r="J3177" s="14" t="s">
        <v>4583</v>
      </c>
      <c r="K3177" t="str">
        <f t="shared" si="150"/>
        <v>Vervangen pompen</v>
      </c>
      <c r="M3177" t="str">
        <f t="shared" si="151"/>
        <v>Paviljoen Arlechino/Tarmac</v>
      </c>
      <c r="N3177" s="22">
        <f t="shared" si="152"/>
        <v>3</v>
      </c>
    </row>
    <row r="3178" spans="1:14" x14ac:dyDescent="0.3">
      <c r="A3178" s="1">
        <v>8613373140</v>
      </c>
      <c r="B3178" s="62">
        <v>3</v>
      </c>
      <c r="C3178" s="33">
        <v>861262010</v>
      </c>
      <c r="D3178" s="14" t="s">
        <v>4542</v>
      </c>
      <c r="E3178" s="22" t="s">
        <v>5901</v>
      </c>
      <c r="F3178" s="1" t="s">
        <v>4543</v>
      </c>
      <c r="G3178" s="1" t="s">
        <v>77</v>
      </c>
      <c r="H3178" s="45">
        <v>600</v>
      </c>
      <c r="I3178" s="1" t="s">
        <v>23</v>
      </c>
      <c r="J3178" s="14" t="s">
        <v>4585</v>
      </c>
      <c r="K3178" t="str">
        <f t="shared" si="150"/>
        <v>Isoleren leidingen</v>
      </c>
      <c r="M3178" t="str">
        <f t="shared" si="151"/>
        <v>Paviljoen Arlechino/Tarmac</v>
      </c>
      <c r="N3178" s="22">
        <f t="shared" si="152"/>
        <v>3</v>
      </c>
    </row>
    <row r="3179" spans="1:14" x14ac:dyDescent="0.3">
      <c r="A3179" s="1">
        <v>8613373140</v>
      </c>
      <c r="B3179" s="62">
        <v>3</v>
      </c>
      <c r="C3179" s="33">
        <v>861262010</v>
      </c>
      <c r="D3179" s="14" t="s">
        <v>4542</v>
      </c>
      <c r="E3179" s="22" t="s">
        <v>5901</v>
      </c>
      <c r="F3179" s="1" t="s">
        <v>4543</v>
      </c>
      <c r="G3179" s="1" t="s">
        <v>56</v>
      </c>
      <c r="H3179" s="20">
        <v>240</v>
      </c>
      <c r="I3179" s="1" t="s">
        <v>23</v>
      </c>
      <c r="J3179" s="14" t="s">
        <v>4592</v>
      </c>
      <c r="K3179" t="str">
        <f t="shared" si="150"/>
        <v>Overige</v>
      </c>
      <c r="M3179" t="str">
        <f t="shared" si="151"/>
        <v>Paviljoen Arlechino/Tarmac</v>
      </c>
      <c r="N3179" s="22">
        <f t="shared" si="152"/>
        <v>3</v>
      </c>
    </row>
    <row r="3180" spans="1:14" x14ac:dyDescent="0.3">
      <c r="A3180" s="1">
        <v>8613373140</v>
      </c>
      <c r="B3180" s="62">
        <v>3</v>
      </c>
      <c r="C3180" s="33">
        <v>861262010</v>
      </c>
      <c r="D3180" s="14" t="s">
        <v>4545</v>
      </c>
      <c r="E3180" s="22" t="s">
        <v>5901</v>
      </c>
      <c r="F3180" s="1" t="s">
        <v>4546</v>
      </c>
      <c r="G3180" s="1" t="s">
        <v>201</v>
      </c>
      <c r="H3180" s="45">
        <v>11700</v>
      </c>
      <c r="I3180" s="1" t="s">
        <v>23</v>
      </c>
      <c r="J3180" s="14" t="s">
        <v>4547</v>
      </c>
      <c r="K3180" t="str">
        <f t="shared" si="150"/>
        <v>Schrijnwerkrenovatie</v>
      </c>
      <c r="M3180" t="str">
        <f t="shared" si="151"/>
        <v>Paviljoen Merlijn/Parsifal/Mars</v>
      </c>
      <c r="N3180" s="22">
        <f t="shared" si="152"/>
        <v>3</v>
      </c>
    </row>
    <row r="3181" spans="1:14" x14ac:dyDescent="0.3">
      <c r="A3181" s="1">
        <v>8613373140</v>
      </c>
      <c r="B3181" s="62">
        <v>3</v>
      </c>
      <c r="C3181" s="33">
        <v>861262010</v>
      </c>
      <c r="D3181" s="14" t="s">
        <v>4545</v>
      </c>
      <c r="E3181" s="22" t="s">
        <v>5901</v>
      </c>
      <c r="F3181" s="1" t="s">
        <v>4546</v>
      </c>
      <c r="G3181" s="1" t="s">
        <v>195</v>
      </c>
      <c r="H3181" s="45">
        <v>7200</v>
      </c>
      <c r="I3181" s="1" t="s">
        <v>23</v>
      </c>
      <c r="J3181" s="14" t="s">
        <v>4555</v>
      </c>
      <c r="K3181" t="str">
        <f t="shared" si="150"/>
        <v>Dakisolatie</v>
      </c>
      <c r="M3181" t="str">
        <f t="shared" si="151"/>
        <v>Paviljoen Merlijn/Parsifal/Mars</v>
      </c>
      <c r="N3181" s="22">
        <f t="shared" si="152"/>
        <v>3</v>
      </c>
    </row>
    <row r="3182" spans="1:14" x14ac:dyDescent="0.3">
      <c r="A3182" s="1">
        <v>8613373140</v>
      </c>
      <c r="B3182" s="62">
        <v>3</v>
      </c>
      <c r="C3182" s="33">
        <v>861262010</v>
      </c>
      <c r="D3182" s="14" t="s">
        <v>4545</v>
      </c>
      <c r="E3182" s="22" t="s">
        <v>5901</v>
      </c>
      <c r="F3182" s="1" t="s">
        <v>4546</v>
      </c>
      <c r="G3182" s="1" t="s">
        <v>109</v>
      </c>
      <c r="H3182" s="45">
        <v>6300</v>
      </c>
      <c r="I3182" s="1" t="s">
        <v>23</v>
      </c>
      <c r="J3182" s="14" t="s">
        <v>4557</v>
      </c>
      <c r="K3182" t="str">
        <f t="shared" si="150"/>
        <v>Zonneboiler</v>
      </c>
      <c r="M3182" t="str">
        <f t="shared" si="151"/>
        <v>Paviljoen Merlijn/Parsifal/Mars</v>
      </c>
      <c r="N3182" s="22">
        <f t="shared" si="152"/>
        <v>3</v>
      </c>
    </row>
    <row r="3183" spans="1:14" x14ac:dyDescent="0.3">
      <c r="A3183" s="1">
        <v>8613373140</v>
      </c>
      <c r="B3183" s="62">
        <v>3</v>
      </c>
      <c r="C3183" s="33">
        <v>861262010</v>
      </c>
      <c r="D3183" s="14" t="s">
        <v>4545</v>
      </c>
      <c r="E3183" s="22" t="s">
        <v>5901</v>
      </c>
      <c r="F3183" s="1" t="s">
        <v>4546</v>
      </c>
      <c r="G3183" s="1" t="s">
        <v>62</v>
      </c>
      <c r="H3183" s="45">
        <v>3537</v>
      </c>
      <c r="I3183" s="1" t="s">
        <v>23</v>
      </c>
      <c r="J3183" s="14" t="s">
        <v>4564</v>
      </c>
      <c r="K3183" t="str">
        <f t="shared" si="150"/>
        <v>Muurisolatie</v>
      </c>
      <c r="M3183" t="str">
        <f t="shared" si="151"/>
        <v>Paviljoen Merlijn/Parsifal/Mars</v>
      </c>
      <c r="N3183" s="22">
        <f t="shared" si="152"/>
        <v>3</v>
      </c>
    </row>
    <row r="3184" spans="1:14" x14ac:dyDescent="0.3">
      <c r="A3184" s="1">
        <v>8613373140</v>
      </c>
      <c r="B3184" s="62">
        <v>3</v>
      </c>
      <c r="C3184" s="33">
        <v>861262010</v>
      </c>
      <c r="D3184" s="14" t="s">
        <v>4545</v>
      </c>
      <c r="E3184" s="22" t="s">
        <v>5901</v>
      </c>
      <c r="F3184" s="1" t="s">
        <v>4546</v>
      </c>
      <c r="G3184" s="1" t="s">
        <v>56</v>
      </c>
      <c r="H3184" s="45">
        <v>480</v>
      </c>
      <c r="I3184" s="1" t="s">
        <v>23</v>
      </c>
      <c r="J3184" s="14" t="s">
        <v>4588</v>
      </c>
      <c r="K3184" t="str">
        <f t="shared" si="150"/>
        <v>Overige</v>
      </c>
      <c r="M3184" t="str">
        <f t="shared" si="151"/>
        <v>Paviljoen Merlijn/Parsifal/Mars</v>
      </c>
      <c r="N3184" s="22">
        <f t="shared" si="152"/>
        <v>3</v>
      </c>
    </row>
    <row r="3185" spans="1:14" x14ac:dyDescent="0.3">
      <c r="A3185" s="1">
        <v>8613373140</v>
      </c>
      <c r="B3185" s="62">
        <v>3</v>
      </c>
      <c r="C3185" s="33">
        <v>861262010</v>
      </c>
      <c r="D3185" s="14" t="s">
        <v>4540</v>
      </c>
      <c r="E3185" s="22" t="s">
        <v>5901</v>
      </c>
      <c r="F3185" s="1" t="s">
        <v>4530</v>
      </c>
      <c r="G3185" s="1" t="s">
        <v>195</v>
      </c>
      <c r="H3185" s="45">
        <v>12960</v>
      </c>
      <c r="I3185" s="1" t="s">
        <v>23</v>
      </c>
      <c r="J3185" s="14" t="s">
        <v>4541</v>
      </c>
      <c r="K3185" t="str">
        <f t="shared" si="150"/>
        <v>Dakisolatie</v>
      </c>
      <c r="M3185" t="str">
        <f t="shared" si="151"/>
        <v>Paviljoen Tijl/Nele</v>
      </c>
      <c r="N3185" s="22">
        <f t="shared" si="152"/>
        <v>3</v>
      </c>
    </row>
    <row r="3186" spans="1:14" x14ac:dyDescent="0.3">
      <c r="A3186" s="1">
        <v>8613373140</v>
      </c>
      <c r="B3186" s="62">
        <v>3</v>
      </c>
      <c r="C3186" s="33">
        <v>861262010</v>
      </c>
      <c r="D3186" s="14" t="s">
        <v>4540</v>
      </c>
      <c r="E3186" s="22" t="s">
        <v>5901</v>
      </c>
      <c r="F3186" s="1" t="s">
        <v>4530</v>
      </c>
      <c r="G3186" s="1" t="s">
        <v>210</v>
      </c>
      <c r="H3186" s="45">
        <v>9900</v>
      </c>
      <c r="I3186" s="1" t="s">
        <v>23</v>
      </c>
      <c r="J3186" s="14" t="s">
        <v>4551</v>
      </c>
      <c r="K3186" t="str">
        <f t="shared" si="150"/>
        <v>Stookplaatsrenovatie</v>
      </c>
      <c r="M3186" t="str">
        <f t="shared" si="151"/>
        <v>Paviljoen Tijl/Nele</v>
      </c>
      <c r="N3186" s="22">
        <f t="shared" si="152"/>
        <v>3</v>
      </c>
    </row>
    <row r="3187" spans="1:14" x14ac:dyDescent="0.3">
      <c r="A3187" s="1">
        <v>8613373140</v>
      </c>
      <c r="B3187" s="62">
        <v>3</v>
      </c>
      <c r="C3187" s="33">
        <v>861262010</v>
      </c>
      <c r="D3187" s="14" t="s">
        <v>4540</v>
      </c>
      <c r="E3187" s="22" t="s">
        <v>5901</v>
      </c>
      <c r="F3187" s="1" t="s">
        <v>4530</v>
      </c>
      <c r="G3187" s="1" t="s">
        <v>109</v>
      </c>
      <c r="H3187" s="45">
        <v>4774</v>
      </c>
      <c r="I3187" s="1" t="s">
        <v>23</v>
      </c>
      <c r="J3187" s="14" t="s">
        <v>4559</v>
      </c>
      <c r="K3187" t="str">
        <f t="shared" si="150"/>
        <v>Zonneboiler</v>
      </c>
      <c r="M3187" t="str">
        <f t="shared" si="151"/>
        <v>Paviljoen Tijl/Nele</v>
      </c>
      <c r="N3187" s="22">
        <f t="shared" si="152"/>
        <v>3</v>
      </c>
    </row>
    <row r="3188" spans="1:14" x14ac:dyDescent="0.3">
      <c r="A3188" s="1">
        <v>8613373140</v>
      </c>
      <c r="B3188" s="62">
        <v>3</v>
      </c>
      <c r="C3188" s="33">
        <v>861262010</v>
      </c>
      <c r="D3188" s="14" t="s">
        <v>4540</v>
      </c>
      <c r="E3188" s="22" t="s">
        <v>5901</v>
      </c>
      <c r="F3188" s="1" t="s">
        <v>4530</v>
      </c>
      <c r="G3188" s="1" t="s">
        <v>62</v>
      </c>
      <c r="H3188" s="45">
        <v>2564</v>
      </c>
      <c r="I3188" s="1" t="s">
        <v>23</v>
      </c>
      <c r="J3188" s="14" t="s">
        <v>4570</v>
      </c>
      <c r="K3188" t="str">
        <f t="shared" si="150"/>
        <v>Muurisolatie</v>
      </c>
      <c r="M3188" t="str">
        <f t="shared" si="151"/>
        <v>Paviljoen Tijl/Nele</v>
      </c>
      <c r="N3188" s="22">
        <f t="shared" si="152"/>
        <v>3</v>
      </c>
    </row>
    <row r="3189" spans="1:14" x14ac:dyDescent="0.3">
      <c r="A3189" s="1">
        <v>8613373140</v>
      </c>
      <c r="B3189" s="62">
        <v>3</v>
      </c>
      <c r="C3189" s="33">
        <v>861262010</v>
      </c>
      <c r="D3189" s="14" t="s">
        <v>4540</v>
      </c>
      <c r="E3189" s="22" t="s">
        <v>5901</v>
      </c>
      <c r="F3189" s="1" t="s">
        <v>4530</v>
      </c>
      <c r="G3189" s="1" t="s">
        <v>88</v>
      </c>
      <c r="H3189" s="45">
        <v>780</v>
      </c>
      <c r="I3189" s="1" t="s">
        <v>23</v>
      </c>
      <c r="J3189" s="14" t="s">
        <v>4582</v>
      </c>
      <c r="K3189" t="str">
        <f t="shared" si="150"/>
        <v>Vervangen pompen</v>
      </c>
      <c r="M3189" t="str">
        <f t="shared" si="151"/>
        <v>Paviljoen Tijl/Nele</v>
      </c>
      <c r="N3189" s="22">
        <f t="shared" si="152"/>
        <v>3</v>
      </c>
    </row>
    <row r="3190" spans="1:14" x14ac:dyDescent="0.3">
      <c r="A3190" s="1">
        <v>8613373140</v>
      </c>
      <c r="B3190" s="62">
        <v>3</v>
      </c>
      <c r="C3190" s="33">
        <v>861262010</v>
      </c>
      <c r="D3190" s="14" t="s">
        <v>4540</v>
      </c>
      <c r="E3190" s="22" t="s">
        <v>5901</v>
      </c>
      <c r="F3190" s="1" t="s">
        <v>4530</v>
      </c>
      <c r="G3190" s="1" t="s">
        <v>77</v>
      </c>
      <c r="H3190" s="45">
        <v>600</v>
      </c>
      <c r="I3190" s="1" t="s">
        <v>23</v>
      </c>
      <c r="J3190" s="14" t="s">
        <v>4584</v>
      </c>
      <c r="K3190" t="str">
        <f t="shared" si="150"/>
        <v>Isoleren leidingen</v>
      </c>
      <c r="M3190" t="str">
        <f t="shared" si="151"/>
        <v>Paviljoen Tijl/Nele</v>
      </c>
      <c r="N3190" s="22">
        <f t="shared" si="152"/>
        <v>3</v>
      </c>
    </row>
    <row r="3191" spans="1:14" x14ac:dyDescent="0.3">
      <c r="A3191" s="1">
        <v>8613373140</v>
      </c>
      <c r="B3191" s="62">
        <v>3</v>
      </c>
      <c r="C3191" s="33">
        <v>861262010</v>
      </c>
      <c r="D3191" s="14" t="s">
        <v>4540</v>
      </c>
      <c r="E3191" s="22" t="s">
        <v>5901</v>
      </c>
      <c r="F3191" s="1" t="s">
        <v>4530</v>
      </c>
      <c r="G3191" s="1" t="s">
        <v>56</v>
      </c>
      <c r="H3191" s="45">
        <v>240</v>
      </c>
      <c r="I3191" s="1" t="s">
        <v>23</v>
      </c>
      <c r="J3191" s="14" t="s">
        <v>4591</v>
      </c>
      <c r="K3191" t="str">
        <f t="shared" si="150"/>
        <v>Overige</v>
      </c>
      <c r="M3191" t="str">
        <f t="shared" si="151"/>
        <v>Paviljoen Tijl/Nele</v>
      </c>
      <c r="N3191" s="22">
        <f t="shared" si="152"/>
        <v>3</v>
      </c>
    </row>
    <row r="3192" spans="1:14" x14ac:dyDescent="0.3">
      <c r="A3192" s="1">
        <v>8613373140</v>
      </c>
      <c r="B3192" s="62">
        <v>3</v>
      </c>
      <c r="C3192" s="33">
        <v>861262010</v>
      </c>
      <c r="D3192" s="14" t="s">
        <v>4548</v>
      </c>
      <c r="E3192" s="22" t="s">
        <v>5901</v>
      </c>
      <c r="F3192" s="1" t="s">
        <v>4549</v>
      </c>
      <c r="G3192" s="1" t="s">
        <v>201</v>
      </c>
      <c r="H3192" s="45">
        <v>11700</v>
      </c>
      <c r="I3192" s="1" t="s">
        <v>23</v>
      </c>
      <c r="J3192" s="14" t="s">
        <v>4550</v>
      </c>
      <c r="K3192" t="str">
        <f t="shared" si="150"/>
        <v>Schrijnwerkrenovatie</v>
      </c>
      <c r="M3192" t="str">
        <f t="shared" si="151"/>
        <v>Paviljoen Zonneweelde/Robbedoes/tSchip</v>
      </c>
      <c r="N3192" s="22">
        <f t="shared" si="152"/>
        <v>3</v>
      </c>
    </row>
    <row r="3193" spans="1:14" x14ac:dyDescent="0.3">
      <c r="A3193" s="1">
        <v>8613373140</v>
      </c>
      <c r="B3193" s="62">
        <v>3</v>
      </c>
      <c r="C3193" s="33">
        <v>861262010</v>
      </c>
      <c r="D3193" s="14" t="s">
        <v>4548</v>
      </c>
      <c r="E3193" s="22" t="s">
        <v>5901</v>
      </c>
      <c r="F3193" s="1" t="s">
        <v>4549</v>
      </c>
      <c r="G3193" s="1" t="s">
        <v>195</v>
      </c>
      <c r="H3193" s="45">
        <v>7200</v>
      </c>
      <c r="I3193" s="1" t="s">
        <v>23</v>
      </c>
      <c r="J3193" s="14" t="s">
        <v>4556</v>
      </c>
      <c r="K3193" t="str">
        <f t="shared" si="150"/>
        <v>Dakisolatie</v>
      </c>
      <c r="M3193" t="str">
        <f t="shared" si="151"/>
        <v>Paviljoen Zonneweelde/Robbedoes/tSchip</v>
      </c>
      <c r="N3193" s="22">
        <f t="shared" si="152"/>
        <v>3</v>
      </c>
    </row>
    <row r="3194" spans="1:14" x14ac:dyDescent="0.3">
      <c r="A3194" s="1">
        <v>8613373140</v>
      </c>
      <c r="B3194" s="62">
        <v>3</v>
      </c>
      <c r="C3194" s="33">
        <v>861262010</v>
      </c>
      <c r="D3194" s="14" t="s">
        <v>4548</v>
      </c>
      <c r="E3194" s="22" t="s">
        <v>5901</v>
      </c>
      <c r="F3194" s="1" t="s">
        <v>4549</v>
      </c>
      <c r="G3194" s="1" t="s">
        <v>109</v>
      </c>
      <c r="H3194" s="45">
        <v>6300</v>
      </c>
      <c r="I3194" s="1" t="s">
        <v>23</v>
      </c>
      <c r="J3194" s="14" t="s">
        <v>4558</v>
      </c>
      <c r="K3194" t="str">
        <f t="shared" si="150"/>
        <v>Zonneboiler</v>
      </c>
      <c r="M3194" t="str">
        <f t="shared" si="151"/>
        <v>Paviljoen Zonneweelde/Robbedoes/tSchip</v>
      </c>
      <c r="N3194" s="22">
        <f t="shared" si="152"/>
        <v>3</v>
      </c>
    </row>
    <row r="3195" spans="1:14" x14ac:dyDescent="0.3">
      <c r="A3195" s="1">
        <v>8613373140</v>
      </c>
      <c r="B3195" s="62">
        <v>3</v>
      </c>
      <c r="C3195" s="33">
        <v>861262010</v>
      </c>
      <c r="D3195" s="14" t="s">
        <v>4548</v>
      </c>
      <c r="E3195" s="22" t="s">
        <v>5901</v>
      </c>
      <c r="F3195" s="1" t="s">
        <v>4549</v>
      </c>
      <c r="G3195" s="1" t="s">
        <v>62</v>
      </c>
      <c r="H3195" s="45">
        <v>3537</v>
      </c>
      <c r="I3195" s="1" t="s">
        <v>23</v>
      </c>
      <c r="J3195" s="14" t="s">
        <v>4565</v>
      </c>
      <c r="K3195" t="str">
        <f t="shared" ref="K3195:K3258" si="153">G3195</f>
        <v>Muurisolatie</v>
      </c>
      <c r="M3195" t="str">
        <f t="shared" ref="M3195:M3258" si="154">F3195</f>
        <v>Paviljoen Zonneweelde/Robbedoes/tSchip</v>
      </c>
      <c r="N3195" s="22">
        <f t="shared" ref="N3195:N3258" si="155">B3195</f>
        <v>3</v>
      </c>
    </row>
    <row r="3196" spans="1:14" x14ac:dyDescent="0.3">
      <c r="A3196" s="1">
        <v>8613373140</v>
      </c>
      <c r="B3196" s="62">
        <v>3</v>
      </c>
      <c r="C3196" s="33">
        <v>861262010</v>
      </c>
      <c r="D3196" s="14" t="s">
        <v>4548</v>
      </c>
      <c r="E3196" s="22" t="s">
        <v>5901</v>
      </c>
      <c r="F3196" s="1" t="s">
        <v>4549</v>
      </c>
      <c r="G3196" s="1" t="s">
        <v>56</v>
      </c>
      <c r="H3196" s="45">
        <v>480</v>
      </c>
      <c r="I3196" s="1" t="s">
        <v>23</v>
      </c>
      <c r="J3196" s="14" t="s">
        <v>4589</v>
      </c>
      <c r="K3196" t="str">
        <f t="shared" si="153"/>
        <v>Overige</v>
      </c>
      <c r="M3196" t="str">
        <f t="shared" si="154"/>
        <v>Paviljoen Zonneweelde/Robbedoes/tSchip</v>
      </c>
      <c r="N3196" s="22">
        <f t="shared" si="155"/>
        <v>3</v>
      </c>
    </row>
    <row r="3197" spans="1:14" x14ac:dyDescent="0.3">
      <c r="A3197" s="1">
        <v>8613373140</v>
      </c>
      <c r="B3197" s="62">
        <v>3</v>
      </c>
      <c r="C3197" s="33">
        <v>861262010</v>
      </c>
      <c r="D3197" s="14" t="s">
        <v>4575</v>
      </c>
      <c r="E3197" s="22" t="s">
        <v>5901</v>
      </c>
      <c r="F3197" s="1" t="s">
        <v>4576</v>
      </c>
      <c r="G3197" s="1" t="s">
        <v>109</v>
      </c>
      <c r="H3197" s="45">
        <v>2058</v>
      </c>
      <c r="I3197" s="1" t="s">
        <v>23</v>
      </c>
      <c r="J3197" s="14" t="s">
        <v>4577</v>
      </c>
      <c r="K3197" t="str">
        <f t="shared" si="153"/>
        <v>Zonneboiler</v>
      </c>
      <c r="M3197" t="str">
        <f t="shared" si="154"/>
        <v>Zorggroep De Ark/Atelier</v>
      </c>
      <c r="N3197" s="22">
        <f t="shared" si="155"/>
        <v>3</v>
      </c>
    </row>
    <row r="3198" spans="1:14" x14ac:dyDescent="0.3">
      <c r="A3198" s="1">
        <v>8613373140</v>
      </c>
      <c r="B3198" s="62">
        <v>3</v>
      </c>
      <c r="C3198" s="33">
        <v>861262010</v>
      </c>
      <c r="D3198" s="14" t="s">
        <v>4575</v>
      </c>
      <c r="E3198" s="22" t="s">
        <v>5901</v>
      </c>
      <c r="F3198" s="1" t="s">
        <v>4576</v>
      </c>
      <c r="G3198" s="1" t="s">
        <v>77</v>
      </c>
      <c r="H3198" s="45">
        <v>1200</v>
      </c>
      <c r="I3198" s="1" t="s">
        <v>23</v>
      </c>
      <c r="J3198" s="14" t="s">
        <v>4579</v>
      </c>
      <c r="K3198" t="str">
        <f t="shared" si="153"/>
        <v>Isoleren leidingen</v>
      </c>
      <c r="M3198" t="str">
        <f t="shared" si="154"/>
        <v>Zorggroep De Ark/Atelier</v>
      </c>
      <c r="N3198" s="22">
        <f t="shared" si="155"/>
        <v>3</v>
      </c>
    </row>
    <row r="3199" spans="1:14" x14ac:dyDescent="0.3">
      <c r="A3199" s="1">
        <v>8613373140</v>
      </c>
      <c r="B3199" s="62">
        <v>3</v>
      </c>
      <c r="C3199" s="33">
        <v>861262010</v>
      </c>
      <c r="D3199" s="14" t="s">
        <v>4567</v>
      </c>
      <c r="E3199" s="22" t="s">
        <v>5901</v>
      </c>
      <c r="F3199" s="1" t="s">
        <v>4568</v>
      </c>
      <c r="G3199" s="1" t="s">
        <v>109</v>
      </c>
      <c r="H3199" s="45">
        <v>2632</v>
      </c>
      <c r="I3199" s="1" t="s">
        <v>23</v>
      </c>
      <c r="J3199" s="14" t="s">
        <v>4569</v>
      </c>
      <c r="K3199" t="str">
        <f t="shared" si="153"/>
        <v>Zonneboiler</v>
      </c>
      <c r="M3199" t="str">
        <f t="shared" si="154"/>
        <v>Zorggroep De Mast</v>
      </c>
      <c r="N3199" s="22">
        <f t="shared" si="155"/>
        <v>3</v>
      </c>
    </row>
    <row r="3200" spans="1:14" x14ac:dyDescent="0.3">
      <c r="A3200" s="1">
        <v>8613373140</v>
      </c>
      <c r="B3200" s="62">
        <v>3</v>
      </c>
      <c r="C3200" s="33">
        <v>861262010</v>
      </c>
      <c r="D3200" s="14" t="s">
        <v>4567</v>
      </c>
      <c r="E3200" s="22" t="s">
        <v>5901</v>
      </c>
      <c r="F3200" s="1" t="s">
        <v>4568</v>
      </c>
      <c r="G3200" s="1" t="s">
        <v>77</v>
      </c>
      <c r="H3200" s="45">
        <v>1350</v>
      </c>
      <c r="I3200" s="1" t="s">
        <v>23</v>
      </c>
      <c r="J3200" s="14" t="s">
        <v>4578</v>
      </c>
      <c r="K3200" t="str">
        <f t="shared" si="153"/>
        <v>Isoleren leidingen</v>
      </c>
      <c r="M3200" t="str">
        <f t="shared" si="154"/>
        <v>Zorggroep De Mast</v>
      </c>
      <c r="N3200" s="22">
        <f t="shared" si="155"/>
        <v>3</v>
      </c>
    </row>
    <row r="3201" spans="1:14" x14ac:dyDescent="0.3">
      <c r="A3201" s="1">
        <v>8613373140</v>
      </c>
      <c r="B3201" s="62">
        <v>3</v>
      </c>
      <c r="C3201" s="33">
        <v>861262010</v>
      </c>
      <c r="D3201" s="14" t="s">
        <v>4567</v>
      </c>
      <c r="E3201" s="22" t="s">
        <v>5901</v>
      </c>
      <c r="F3201" s="1" t="s">
        <v>4568</v>
      </c>
      <c r="G3201" s="1" t="s">
        <v>62</v>
      </c>
      <c r="H3201" s="45">
        <v>795</v>
      </c>
      <c r="I3201" s="1" t="s">
        <v>23</v>
      </c>
      <c r="J3201" s="14" t="s">
        <v>4581</v>
      </c>
      <c r="K3201" t="str">
        <f t="shared" si="153"/>
        <v>Muurisolatie</v>
      </c>
      <c r="M3201" t="str">
        <f t="shared" si="154"/>
        <v>Zorggroep De Mast</v>
      </c>
      <c r="N3201" s="22">
        <f t="shared" si="155"/>
        <v>3</v>
      </c>
    </row>
    <row r="3202" spans="1:14" x14ac:dyDescent="0.3">
      <c r="A3202" s="1">
        <v>8613373140</v>
      </c>
      <c r="B3202" s="62">
        <v>3</v>
      </c>
      <c r="C3202" s="33">
        <v>861262010</v>
      </c>
      <c r="D3202" s="14" t="s">
        <v>4573</v>
      </c>
      <c r="E3202" s="22" t="s">
        <v>5901</v>
      </c>
      <c r="F3202" s="1" t="s">
        <v>4519</v>
      </c>
      <c r="G3202" s="1" t="s">
        <v>62</v>
      </c>
      <c r="H3202" s="45">
        <v>2387</v>
      </c>
      <c r="I3202" s="1" t="s">
        <v>23</v>
      </c>
      <c r="J3202" s="14" t="s">
        <v>4574</v>
      </c>
      <c r="K3202" t="str">
        <f t="shared" si="153"/>
        <v>Muurisolatie</v>
      </c>
      <c r="M3202" t="str">
        <f t="shared" si="154"/>
        <v>Zorggroep Pinocchio</v>
      </c>
      <c r="N3202" s="22">
        <f t="shared" si="155"/>
        <v>3</v>
      </c>
    </row>
    <row r="3203" spans="1:14" x14ac:dyDescent="0.3">
      <c r="A3203" s="1">
        <v>8613373140</v>
      </c>
      <c r="B3203" s="62">
        <v>3</v>
      </c>
      <c r="C3203" s="33">
        <v>861262010</v>
      </c>
      <c r="D3203" s="14" t="s">
        <v>4573</v>
      </c>
      <c r="E3203" s="22" t="s">
        <v>5901</v>
      </c>
      <c r="F3203" s="1" t="s">
        <v>4519</v>
      </c>
      <c r="G3203" s="1" t="s">
        <v>77</v>
      </c>
      <c r="H3203" s="45">
        <v>480</v>
      </c>
      <c r="I3203" s="1" t="s">
        <v>23</v>
      </c>
      <c r="J3203" s="14" t="s">
        <v>4587</v>
      </c>
      <c r="K3203" t="str">
        <f t="shared" si="153"/>
        <v>Isoleren leidingen</v>
      </c>
      <c r="M3203" t="str">
        <f t="shared" si="154"/>
        <v>Zorggroep Pinocchio</v>
      </c>
      <c r="N3203" s="22">
        <f t="shared" si="155"/>
        <v>3</v>
      </c>
    </row>
    <row r="3204" spans="1:14" x14ac:dyDescent="0.3">
      <c r="A3204" s="1">
        <v>8613373140</v>
      </c>
      <c r="B3204" s="62">
        <v>3</v>
      </c>
      <c r="C3204" s="33">
        <v>861262010</v>
      </c>
      <c r="D3204" s="14" t="s">
        <v>4573</v>
      </c>
      <c r="E3204" s="22" t="s">
        <v>5901</v>
      </c>
      <c r="F3204" s="1" t="s">
        <v>4519</v>
      </c>
      <c r="G3204" s="1" t="s">
        <v>88</v>
      </c>
      <c r="H3204" s="45">
        <v>253</v>
      </c>
      <c r="I3204" s="1" t="s">
        <v>23</v>
      </c>
      <c r="J3204" s="14" t="s">
        <v>4590</v>
      </c>
      <c r="K3204" t="str">
        <f t="shared" si="153"/>
        <v>Vervangen pompen</v>
      </c>
      <c r="M3204" t="str">
        <f t="shared" si="154"/>
        <v>Zorggroep Pinocchio</v>
      </c>
      <c r="N3204" s="22">
        <f t="shared" si="155"/>
        <v>3</v>
      </c>
    </row>
    <row r="3205" spans="1:14" x14ac:dyDescent="0.3">
      <c r="A3205" s="1">
        <v>8613373140</v>
      </c>
      <c r="B3205" s="62">
        <v>5</v>
      </c>
      <c r="C3205" s="33">
        <v>861262010</v>
      </c>
      <c r="D3205" s="14" t="s">
        <v>4521</v>
      </c>
      <c r="E3205" s="22" t="s">
        <v>5901</v>
      </c>
      <c r="F3205" s="1" t="s">
        <v>4522</v>
      </c>
      <c r="G3205" s="1" t="s">
        <v>329</v>
      </c>
      <c r="H3205" s="20">
        <v>1598</v>
      </c>
      <c r="I3205" s="1" t="s">
        <v>23</v>
      </c>
      <c r="J3205" s="14" t="s">
        <v>4523</v>
      </c>
      <c r="K3205" t="str">
        <f t="shared" si="153"/>
        <v>Relighting/relamping</v>
      </c>
      <c r="M3205" t="str">
        <f t="shared" si="154"/>
        <v>Ampersand</v>
      </c>
      <c r="N3205" s="22">
        <f t="shared" si="155"/>
        <v>5</v>
      </c>
    </row>
    <row r="3206" spans="1:14" x14ac:dyDescent="0.3">
      <c r="A3206" s="1">
        <v>8613373140</v>
      </c>
      <c r="B3206" s="62">
        <v>5</v>
      </c>
      <c r="C3206" s="33">
        <v>861262010</v>
      </c>
      <c r="D3206" s="14" t="s">
        <v>4535</v>
      </c>
      <c r="E3206" s="22" t="s">
        <v>5901</v>
      </c>
      <c r="F3206" s="1" t="s">
        <v>4536</v>
      </c>
      <c r="G3206" s="1" t="s">
        <v>329</v>
      </c>
      <c r="H3206" s="45">
        <v>57</v>
      </c>
      <c r="I3206" s="1" t="s">
        <v>23</v>
      </c>
      <c r="J3206" s="14" t="s">
        <v>4537</v>
      </c>
      <c r="K3206" t="str">
        <f t="shared" si="153"/>
        <v>Relighting/relamping</v>
      </c>
      <c r="M3206" t="str">
        <f t="shared" si="154"/>
        <v>Durmehuis</v>
      </c>
      <c r="N3206" s="22">
        <f t="shared" si="155"/>
        <v>5</v>
      </c>
    </row>
    <row r="3207" spans="1:14" x14ac:dyDescent="0.3">
      <c r="A3207" s="1">
        <v>8613373140</v>
      </c>
      <c r="B3207" s="62">
        <v>5</v>
      </c>
      <c r="C3207" s="33">
        <v>861262010</v>
      </c>
      <c r="D3207" s="14" t="s">
        <v>4513</v>
      </c>
      <c r="E3207" s="22" t="s">
        <v>5901</v>
      </c>
      <c r="F3207" s="1" t="s">
        <v>4514</v>
      </c>
      <c r="G3207" s="1" t="s">
        <v>201</v>
      </c>
      <c r="H3207" s="20">
        <v>5519</v>
      </c>
      <c r="I3207" s="1" t="s">
        <v>23</v>
      </c>
      <c r="J3207" s="14" t="s">
        <v>4515</v>
      </c>
      <c r="K3207" t="str">
        <f t="shared" si="153"/>
        <v>Schrijnwerkrenovatie</v>
      </c>
      <c r="M3207" t="str">
        <f t="shared" si="154"/>
        <v>Kamertraining Luikstraat</v>
      </c>
      <c r="N3207" s="22">
        <f t="shared" si="155"/>
        <v>5</v>
      </c>
    </row>
    <row r="3208" spans="1:14" x14ac:dyDescent="0.3">
      <c r="A3208" s="1">
        <v>8613373140</v>
      </c>
      <c r="B3208" s="62">
        <v>5</v>
      </c>
      <c r="C3208" s="33">
        <v>861262010</v>
      </c>
      <c r="D3208" s="14" t="s">
        <v>4513</v>
      </c>
      <c r="E3208" s="22" t="s">
        <v>5901</v>
      </c>
      <c r="F3208" s="1" t="s">
        <v>4514</v>
      </c>
      <c r="G3208" s="1" t="s">
        <v>210</v>
      </c>
      <c r="H3208" s="20">
        <v>1463</v>
      </c>
      <c r="I3208" s="1" t="s">
        <v>23</v>
      </c>
      <c r="J3208" s="14" t="s">
        <v>4524</v>
      </c>
      <c r="K3208" t="str">
        <f t="shared" si="153"/>
        <v>Stookplaatsrenovatie</v>
      </c>
      <c r="M3208" t="str">
        <f t="shared" si="154"/>
        <v>Kamertraining Luikstraat</v>
      </c>
      <c r="N3208" s="22">
        <f t="shared" si="155"/>
        <v>5</v>
      </c>
    </row>
    <row r="3209" spans="1:14" x14ac:dyDescent="0.3">
      <c r="A3209" s="1">
        <v>8613373140</v>
      </c>
      <c r="B3209" s="62">
        <v>5</v>
      </c>
      <c r="C3209" s="33">
        <v>861262010</v>
      </c>
      <c r="D3209" s="14" t="s">
        <v>4525</v>
      </c>
      <c r="E3209" s="22" t="s">
        <v>5901</v>
      </c>
      <c r="F3209" s="1" t="s">
        <v>4526</v>
      </c>
      <c r="G3209" s="1" t="s">
        <v>329</v>
      </c>
      <c r="H3209" s="20">
        <v>1046</v>
      </c>
      <c r="I3209" s="1" t="s">
        <v>23</v>
      </c>
      <c r="J3209" s="14" t="s">
        <v>4527</v>
      </c>
      <c r="K3209" t="str">
        <f t="shared" si="153"/>
        <v>Relighting/relamping</v>
      </c>
      <c r="M3209" t="str">
        <f t="shared" si="154"/>
        <v>Kleuterwerking</v>
      </c>
      <c r="N3209" s="22">
        <f t="shared" si="155"/>
        <v>5</v>
      </c>
    </row>
    <row r="3210" spans="1:14" x14ac:dyDescent="0.3">
      <c r="A3210" s="1">
        <v>8613373140</v>
      </c>
      <c r="B3210" s="62">
        <v>5</v>
      </c>
      <c r="C3210" s="33">
        <v>861262010</v>
      </c>
      <c r="D3210" s="14" t="s">
        <v>4508</v>
      </c>
      <c r="E3210" s="22" t="s">
        <v>5901</v>
      </c>
      <c r="F3210" s="1" t="s">
        <v>4509</v>
      </c>
      <c r="G3210" s="1" t="s">
        <v>201</v>
      </c>
      <c r="H3210" s="20">
        <v>18000</v>
      </c>
      <c r="I3210" s="1" t="s">
        <v>23</v>
      </c>
      <c r="J3210" s="14" t="s">
        <v>4510</v>
      </c>
      <c r="K3210" t="str">
        <f t="shared" si="153"/>
        <v>Schrijnwerkrenovatie</v>
      </c>
      <c r="M3210" t="str">
        <f t="shared" si="154"/>
        <v>Paviljoen Lommerhoek De Wingerd</v>
      </c>
      <c r="N3210" s="22">
        <f t="shared" si="155"/>
        <v>5</v>
      </c>
    </row>
    <row r="3211" spans="1:14" x14ac:dyDescent="0.3">
      <c r="A3211" s="1">
        <v>8613373140</v>
      </c>
      <c r="B3211" s="62">
        <v>5</v>
      </c>
      <c r="C3211" s="33">
        <v>861262010</v>
      </c>
      <c r="D3211" s="14" t="s">
        <v>4508</v>
      </c>
      <c r="E3211" s="22" t="s">
        <v>5901</v>
      </c>
      <c r="F3211" s="1" t="s">
        <v>4509</v>
      </c>
      <c r="G3211" s="1" t="s">
        <v>195</v>
      </c>
      <c r="H3211" s="20">
        <v>12960</v>
      </c>
      <c r="I3211" s="1" t="s">
        <v>23</v>
      </c>
      <c r="J3211" s="14" t="s">
        <v>4511</v>
      </c>
      <c r="K3211" t="str">
        <f t="shared" si="153"/>
        <v>Dakisolatie</v>
      </c>
      <c r="M3211" t="str">
        <f t="shared" si="154"/>
        <v>Paviljoen Lommerhoek De Wingerd</v>
      </c>
      <c r="N3211" s="22">
        <f t="shared" si="155"/>
        <v>5</v>
      </c>
    </row>
    <row r="3212" spans="1:14" x14ac:dyDescent="0.3">
      <c r="A3212" s="1">
        <v>8613373140</v>
      </c>
      <c r="B3212" s="62">
        <v>5</v>
      </c>
      <c r="C3212" s="33">
        <v>861262010</v>
      </c>
      <c r="D3212" s="14" t="s">
        <v>4508</v>
      </c>
      <c r="E3212" s="22" t="s">
        <v>5901</v>
      </c>
      <c r="F3212" s="1" t="s">
        <v>4509</v>
      </c>
      <c r="G3212" s="1" t="s">
        <v>210</v>
      </c>
      <c r="H3212" s="20">
        <v>12000</v>
      </c>
      <c r="I3212" s="1" t="s">
        <v>23</v>
      </c>
      <c r="J3212" s="14" t="s">
        <v>4512</v>
      </c>
      <c r="K3212" t="str">
        <f t="shared" si="153"/>
        <v>Stookplaatsrenovatie</v>
      </c>
      <c r="M3212" t="str">
        <f t="shared" si="154"/>
        <v>Paviljoen Lommerhoek De Wingerd</v>
      </c>
      <c r="N3212" s="22">
        <f t="shared" si="155"/>
        <v>5</v>
      </c>
    </row>
    <row r="3213" spans="1:14" x14ac:dyDescent="0.3">
      <c r="A3213" s="1">
        <v>8613373140</v>
      </c>
      <c r="B3213" s="62">
        <v>5</v>
      </c>
      <c r="C3213" s="33">
        <v>861262010</v>
      </c>
      <c r="D3213" s="14" t="s">
        <v>4508</v>
      </c>
      <c r="E3213" s="22" t="s">
        <v>5901</v>
      </c>
      <c r="F3213" s="1" t="s">
        <v>4509</v>
      </c>
      <c r="G3213" s="1" t="s">
        <v>109</v>
      </c>
      <c r="H3213" s="20">
        <v>4774</v>
      </c>
      <c r="I3213" s="1" t="s">
        <v>23</v>
      </c>
      <c r="J3213" s="14" t="s">
        <v>4516</v>
      </c>
      <c r="K3213" t="str">
        <f t="shared" si="153"/>
        <v>Zonneboiler</v>
      </c>
      <c r="M3213" t="str">
        <f t="shared" si="154"/>
        <v>Paviljoen Lommerhoek De Wingerd</v>
      </c>
      <c r="N3213" s="22">
        <f t="shared" si="155"/>
        <v>5</v>
      </c>
    </row>
    <row r="3214" spans="1:14" x14ac:dyDescent="0.3">
      <c r="A3214" s="1">
        <v>8613373140</v>
      </c>
      <c r="B3214" s="62">
        <v>5</v>
      </c>
      <c r="C3214" s="33">
        <v>861262010</v>
      </c>
      <c r="D3214" s="14" t="s">
        <v>4508</v>
      </c>
      <c r="E3214" s="22" t="s">
        <v>5901</v>
      </c>
      <c r="F3214" s="1" t="s">
        <v>4509</v>
      </c>
      <c r="G3214" s="1" t="s">
        <v>62</v>
      </c>
      <c r="H3214" s="20">
        <v>3454</v>
      </c>
      <c r="I3214" s="1" t="s">
        <v>23</v>
      </c>
      <c r="J3214" s="14" t="s">
        <v>4517</v>
      </c>
      <c r="K3214" t="str">
        <f t="shared" si="153"/>
        <v>Muurisolatie</v>
      </c>
      <c r="M3214" t="str">
        <f t="shared" si="154"/>
        <v>Paviljoen Lommerhoek De Wingerd</v>
      </c>
      <c r="N3214" s="22">
        <f t="shared" si="155"/>
        <v>5</v>
      </c>
    </row>
    <row r="3215" spans="1:14" x14ac:dyDescent="0.3">
      <c r="A3215" s="1">
        <v>8613373140</v>
      </c>
      <c r="B3215" s="62">
        <v>5</v>
      </c>
      <c r="C3215" s="33">
        <v>861262010</v>
      </c>
      <c r="D3215" s="14" t="s">
        <v>4508</v>
      </c>
      <c r="E3215" s="22" t="s">
        <v>5901</v>
      </c>
      <c r="F3215" s="1" t="s">
        <v>4509</v>
      </c>
      <c r="G3215" s="1" t="s">
        <v>88</v>
      </c>
      <c r="H3215" s="20">
        <v>720</v>
      </c>
      <c r="I3215" s="1" t="s">
        <v>23</v>
      </c>
      <c r="J3215" s="14" t="s">
        <v>4528</v>
      </c>
      <c r="K3215" t="str">
        <f t="shared" si="153"/>
        <v>Vervangen pompen</v>
      </c>
      <c r="M3215" t="str">
        <f t="shared" si="154"/>
        <v>Paviljoen Lommerhoek De Wingerd</v>
      </c>
      <c r="N3215" s="22">
        <f t="shared" si="155"/>
        <v>5</v>
      </c>
    </row>
    <row r="3216" spans="1:14" x14ac:dyDescent="0.3">
      <c r="A3216" s="1">
        <v>8613373140</v>
      </c>
      <c r="B3216" s="62">
        <v>5</v>
      </c>
      <c r="C3216" s="33">
        <v>861262010</v>
      </c>
      <c r="D3216" s="14" t="s">
        <v>4508</v>
      </c>
      <c r="E3216" s="22" t="s">
        <v>5901</v>
      </c>
      <c r="F3216" s="1" t="s">
        <v>4509</v>
      </c>
      <c r="G3216" s="1" t="s">
        <v>77</v>
      </c>
      <c r="H3216" s="20">
        <v>435</v>
      </c>
      <c r="I3216" s="1" t="s">
        <v>23</v>
      </c>
      <c r="J3216" s="14" t="s">
        <v>4532</v>
      </c>
      <c r="K3216" t="str">
        <f t="shared" si="153"/>
        <v>Isoleren leidingen</v>
      </c>
      <c r="M3216" t="str">
        <f t="shared" si="154"/>
        <v>Paviljoen Lommerhoek De Wingerd</v>
      </c>
      <c r="N3216" s="22">
        <f t="shared" si="155"/>
        <v>5</v>
      </c>
    </row>
    <row r="3217" spans="1:14" x14ac:dyDescent="0.3">
      <c r="A3217" s="1">
        <v>8613373140</v>
      </c>
      <c r="B3217" s="62">
        <v>5</v>
      </c>
      <c r="C3217" s="33">
        <v>861262010</v>
      </c>
      <c r="D3217" s="14" t="s">
        <v>4508</v>
      </c>
      <c r="E3217" s="22" t="s">
        <v>5901</v>
      </c>
      <c r="F3217" s="1" t="s">
        <v>4509</v>
      </c>
      <c r="G3217" s="1" t="s">
        <v>56</v>
      </c>
      <c r="H3217" s="20">
        <v>435</v>
      </c>
      <c r="I3217" s="1" t="s">
        <v>23</v>
      </c>
      <c r="J3217" s="14" t="s">
        <v>4533</v>
      </c>
      <c r="K3217" t="str">
        <f t="shared" si="153"/>
        <v>Overige</v>
      </c>
      <c r="M3217" t="str">
        <f t="shared" si="154"/>
        <v>Paviljoen Lommerhoek De Wingerd</v>
      </c>
      <c r="N3217" s="22">
        <f t="shared" si="155"/>
        <v>5</v>
      </c>
    </row>
    <row r="3218" spans="1:14" x14ac:dyDescent="0.3">
      <c r="A3218" s="1">
        <v>8613373140</v>
      </c>
      <c r="B3218" s="62">
        <v>5</v>
      </c>
      <c r="C3218" s="33">
        <v>861262010</v>
      </c>
      <c r="D3218" s="14" t="s">
        <v>4508</v>
      </c>
      <c r="E3218" s="22" t="s">
        <v>5901</v>
      </c>
      <c r="F3218" s="1" t="s">
        <v>4509</v>
      </c>
      <c r="G3218" s="1" t="s">
        <v>329</v>
      </c>
      <c r="H3218" s="20">
        <v>358</v>
      </c>
      <c r="I3218" s="1" t="s">
        <v>23</v>
      </c>
      <c r="J3218" s="14" t="s">
        <v>4534</v>
      </c>
      <c r="K3218" t="str">
        <f t="shared" si="153"/>
        <v>Relighting/relamping</v>
      </c>
      <c r="M3218" t="str">
        <f t="shared" si="154"/>
        <v>Paviljoen Lommerhoek De Wingerd</v>
      </c>
      <c r="N3218" s="22">
        <f t="shared" si="155"/>
        <v>5</v>
      </c>
    </row>
    <row r="3219" spans="1:14" x14ac:dyDescent="0.3">
      <c r="A3219" s="1">
        <v>8613373140</v>
      </c>
      <c r="B3219" s="62">
        <v>5</v>
      </c>
      <c r="C3219" s="33">
        <v>861262010</v>
      </c>
      <c r="D3219" s="14" t="s">
        <v>4529</v>
      </c>
      <c r="E3219" s="22" t="s">
        <v>5901</v>
      </c>
      <c r="F3219" s="1" t="s">
        <v>4530</v>
      </c>
      <c r="G3219" s="1" t="s">
        <v>329</v>
      </c>
      <c r="H3219" s="20">
        <v>547</v>
      </c>
      <c r="I3219" s="1" t="s">
        <v>23</v>
      </c>
      <c r="J3219" s="14" t="s">
        <v>4531</v>
      </c>
      <c r="K3219" t="str">
        <f t="shared" si="153"/>
        <v>Relighting/relamping</v>
      </c>
      <c r="M3219" t="str">
        <f t="shared" si="154"/>
        <v>Paviljoen Tijl/Nele</v>
      </c>
      <c r="N3219" s="22">
        <f t="shared" si="155"/>
        <v>5</v>
      </c>
    </row>
    <row r="3220" spans="1:14" x14ac:dyDescent="0.3">
      <c r="A3220" s="1">
        <v>8613373140</v>
      </c>
      <c r="B3220" s="62">
        <v>5</v>
      </c>
      <c r="C3220" s="33">
        <v>861262010</v>
      </c>
      <c r="D3220" s="14" t="s">
        <v>4518</v>
      </c>
      <c r="E3220" s="22" t="s">
        <v>5901</v>
      </c>
      <c r="F3220" s="1" t="s">
        <v>4519</v>
      </c>
      <c r="G3220" s="1" t="s">
        <v>195</v>
      </c>
      <c r="H3220" s="20">
        <v>1834</v>
      </c>
      <c r="I3220" s="1" t="s">
        <v>23</v>
      </c>
      <c r="J3220" s="14" t="s">
        <v>4520</v>
      </c>
      <c r="K3220" t="str">
        <f t="shared" si="153"/>
        <v>Dakisolatie</v>
      </c>
      <c r="M3220" t="str">
        <f t="shared" si="154"/>
        <v>Zorggroep Pinocchio</v>
      </c>
      <c r="N3220" s="22">
        <f t="shared" si="155"/>
        <v>5</v>
      </c>
    </row>
    <row r="3221" spans="1:14" x14ac:dyDescent="0.3">
      <c r="A3221" s="1">
        <v>8613373140</v>
      </c>
      <c r="B3221" s="62" t="s">
        <v>20</v>
      </c>
      <c r="C3221" s="33">
        <v>861262010</v>
      </c>
      <c r="D3221" s="14" t="s">
        <v>5903</v>
      </c>
      <c r="E3221" s="22" t="s">
        <v>5901</v>
      </c>
      <c r="F3221" s="1" t="s">
        <v>4514</v>
      </c>
      <c r="G3221" s="1" t="s">
        <v>474</v>
      </c>
      <c r="H3221" s="20">
        <v>1331</v>
      </c>
      <c r="I3221" s="1" t="s">
        <v>23</v>
      </c>
      <c r="J3221" s="14" t="s">
        <v>5904</v>
      </c>
      <c r="K3221" t="str">
        <f t="shared" si="153"/>
        <v>PV-panelen</v>
      </c>
      <c r="M3221" t="str">
        <f t="shared" si="154"/>
        <v>Kamertraining Luikstraat</v>
      </c>
      <c r="N3221" s="22" t="str">
        <f t="shared" si="155"/>
        <v>R1</v>
      </c>
    </row>
    <row r="3222" spans="1:14" x14ac:dyDescent="0.3">
      <c r="A3222" s="1">
        <v>8613373140</v>
      </c>
      <c r="B3222" s="62" t="s">
        <v>20</v>
      </c>
      <c r="C3222" s="33">
        <v>861262010</v>
      </c>
      <c r="D3222" s="14" t="s">
        <v>5900</v>
      </c>
      <c r="E3222" s="22" t="s">
        <v>5901</v>
      </c>
      <c r="F3222" s="1" t="s">
        <v>4526</v>
      </c>
      <c r="G3222" s="1" t="s">
        <v>474</v>
      </c>
      <c r="H3222" s="20">
        <v>1757</v>
      </c>
      <c r="I3222" s="1" t="s">
        <v>23</v>
      </c>
      <c r="J3222" s="14" t="s">
        <v>5902</v>
      </c>
      <c r="K3222" t="str">
        <f t="shared" si="153"/>
        <v>PV-panelen</v>
      </c>
      <c r="M3222" t="str">
        <f t="shared" si="154"/>
        <v>Kleuterwerking</v>
      </c>
      <c r="N3222" s="22" t="str">
        <f t="shared" si="155"/>
        <v>R1</v>
      </c>
    </row>
    <row r="3223" spans="1:14" x14ac:dyDescent="0.3">
      <c r="A3223" s="1">
        <v>8613373140</v>
      </c>
      <c r="B3223" s="62" t="s">
        <v>20</v>
      </c>
      <c r="C3223" s="33">
        <v>861262010</v>
      </c>
      <c r="D3223" s="14" t="s">
        <v>5907</v>
      </c>
      <c r="E3223" s="22" t="s">
        <v>5901</v>
      </c>
      <c r="F3223" s="1" t="s">
        <v>4543</v>
      </c>
      <c r="G3223" s="1" t="s">
        <v>474</v>
      </c>
      <c r="H3223" s="20">
        <v>13479</v>
      </c>
      <c r="I3223" s="1" t="s">
        <v>23</v>
      </c>
      <c r="J3223" s="14" t="s">
        <v>5908</v>
      </c>
      <c r="K3223" t="str">
        <f t="shared" si="153"/>
        <v>PV-panelen</v>
      </c>
      <c r="M3223" t="str">
        <f t="shared" si="154"/>
        <v>Paviljoen Arlechino/Tarmac</v>
      </c>
      <c r="N3223" s="22" t="str">
        <f t="shared" si="155"/>
        <v>R1</v>
      </c>
    </row>
    <row r="3224" spans="1:14" x14ac:dyDescent="0.3">
      <c r="A3224" s="1">
        <v>8613373140</v>
      </c>
      <c r="B3224" s="62" t="s">
        <v>20</v>
      </c>
      <c r="C3224" s="33">
        <v>861262010</v>
      </c>
      <c r="D3224" s="14" t="s">
        <v>5909</v>
      </c>
      <c r="E3224" s="22" t="s">
        <v>5901</v>
      </c>
      <c r="F3224" s="1" t="s">
        <v>4530</v>
      </c>
      <c r="G3224" s="1" t="s">
        <v>474</v>
      </c>
      <c r="H3224" s="20">
        <v>13479</v>
      </c>
      <c r="I3224" s="1" t="s">
        <v>23</v>
      </c>
      <c r="J3224" s="14" t="s">
        <v>5910</v>
      </c>
      <c r="K3224" t="str">
        <f t="shared" si="153"/>
        <v>PV-panelen</v>
      </c>
      <c r="M3224" t="str">
        <f t="shared" si="154"/>
        <v>Paviljoen Tijl/Nele</v>
      </c>
      <c r="N3224" s="22" t="str">
        <f t="shared" si="155"/>
        <v>R1</v>
      </c>
    </row>
    <row r="3225" spans="1:14" x14ac:dyDescent="0.3">
      <c r="A3225" s="1">
        <v>8613373140</v>
      </c>
      <c r="B3225" s="62" t="s">
        <v>20</v>
      </c>
      <c r="C3225" s="33">
        <v>861262010</v>
      </c>
      <c r="D3225" s="14" t="s">
        <v>5905</v>
      </c>
      <c r="E3225" s="22" t="s">
        <v>5901</v>
      </c>
      <c r="F3225" s="1" t="s">
        <v>4576</v>
      </c>
      <c r="G3225" s="1" t="s">
        <v>474</v>
      </c>
      <c r="H3225" s="20">
        <v>1474</v>
      </c>
      <c r="I3225" s="1" t="s">
        <v>23</v>
      </c>
      <c r="J3225" s="14" t="s">
        <v>5906</v>
      </c>
      <c r="K3225" t="str">
        <f t="shared" si="153"/>
        <v>PV-panelen</v>
      </c>
      <c r="M3225" t="str">
        <f t="shared" si="154"/>
        <v>Zorggroep De Ark/Atelier</v>
      </c>
      <c r="N3225" s="22" t="str">
        <f t="shared" si="155"/>
        <v>R1</v>
      </c>
    </row>
    <row r="3226" spans="1:14" x14ac:dyDescent="0.3">
      <c r="A3226" s="1">
        <v>8613373140</v>
      </c>
      <c r="B3226" s="62" t="s">
        <v>20</v>
      </c>
      <c r="C3226" s="33">
        <v>861262010</v>
      </c>
      <c r="D3226" s="14" t="s">
        <v>5911</v>
      </c>
      <c r="E3226" s="22" t="s">
        <v>5901</v>
      </c>
      <c r="F3226" s="1" t="s">
        <v>4519</v>
      </c>
      <c r="G3226" s="1" t="s">
        <v>474</v>
      </c>
      <c r="H3226" s="20">
        <v>2466</v>
      </c>
      <c r="I3226" s="1" t="s">
        <v>23</v>
      </c>
      <c r="J3226" s="14" t="s">
        <v>5912</v>
      </c>
      <c r="K3226" t="str">
        <f t="shared" si="153"/>
        <v>PV-panelen</v>
      </c>
      <c r="M3226" t="str">
        <f t="shared" si="154"/>
        <v>Zorggroep Pinocchio</v>
      </c>
      <c r="N3226" s="22" t="str">
        <f t="shared" si="155"/>
        <v>R1</v>
      </c>
    </row>
    <row r="3227" spans="1:14" x14ac:dyDescent="0.3">
      <c r="A3227" s="1">
        <v>8623133879</v>
      </c>
      <c r="B3227" s="62">
        <v>1</v>
      </c>
      <c r="C3227" s="33">
        <v>861275173</v>
      </c>
      <c r="D3227" s="21" t="s">
        <v>4604</v>
      </c>
      <c r="E3227" s="22" t="s">
        <v>4594</v>
      </c>
      <c r="F3227" s="1" t="s">
        <v>4605</v>
      </c>
      <c r="G3227" s="1" t="s">
        <v>62</v>
      </c>
      <c r="H3227" s="45">
        <v>1483</v>
      </c>
      <c r="I3227" s="1" t="s">
        <v>23</v>
      </c>
      <c r="J3227" s="14" t="s">
        <v>4606</v>
      </c>
      <c r="K3227" t="str">
        <f t="shared" si="153"/>
        <v>Muurisolatie</v>
      </c>
      <c r="M3227" t="str">
        <f t="shared" si="154"/>
        <v>Klaverblad</v>
      </c>
      <c r="N3227" s="22">
        <f t="shared" si="155"/>
        <v>1</v>
      </c>
    </row>
    <row r="3228" spans="1:14" x14ac:dyDescent="0.3">
      <c r="A3228" s="1">
        <v>8623133879</v>
      </c>
      <c r="B3228" s="62">
        <v>1</v>
      </c>
      <c r="C3228" s="33">
        <v>861275173</v>
      </c>
      <c r="D3228" s="21" t="s">
        <v>4600</v>
      </c>
      <c r="E3228" s="22" t="s">
        <v>4594</v>
      </c>
      <c r="F3228" s="1" t="s">
        <v>4601</v>
      </c>
      <c r="G3228" s="1" t="s">
        <v>427</v>
      </c>
      <c r="H3228" s="45">
        <v>2582</v>
      </c>
      <c r="I3228" s="1" t="s">
        <v>23</v>
      </c>
      <c r="J3228" s="14" t="s">
        <v>4602</v>
      </c>
      <c r="K3228" t="str">
        <f t="shared" si="153"/>
        <v>Renovatie ventilatie</v>
      </c>
      <c r="M3228" t="str">
        <f t="shared" si="154"/>
        <v>Rozendal</v>
      </c>
      <c r="N3228" s="22">
        <f t="shared" si="155"/>
        <v>1</v>
      </c>
    </row>
    <row r="3229" spans="1:14" x14ac:dyDescent="0.3">
      <c r="A3229" s="1">
        <v>8623133879</v>
      </c>
      <c r="B3229" s="62">
        <v>1</v>
      </c>
      <c r="C3229" s="33">
        <v>861275173</v>
      </c>
      <c r="D3229" s="21" t="s">
        <v>4600</v>
      </c>
      <c r="E3229" s="22" t="s">
        <v>4594</v>
      </c>
      <c r="F3229" s="1" t="s">
        <v>4601</v>
      </c>
      <c r="G3229" s="1" t="s">
        <v>62</v>
      </c>
      <c r="H3229" s="45">
        <v>2159</v>
      </c>
      <c r="I3229" s="1" t="s">
        <v>23</v>
      </c>
      <c r="J3229" s="14" t="s">
        <v>4603</v>
      </c>
      <c r="K3229" t="str">
        <f t="shared" si="153"/>
        <v>Muurisolatie</v>
      </c>
      <c r="M3229" t="str">
        <f t="shared" si="154"/>
        <v>Rozendal</v>
      </c>
      <c r="N3229" s="22">
        <f t="shared" si="155"/>
        <v>1</v>
      </c>
    </row>
    <row r="3230" spans="1:14" x14ac:dyDescent="0.3">
      <c r="A3230" s="1">
        <v>8623133879</v>
      </c>
      <c r="B3230" s="62">
        <v>1</v>
      </c>
      <c r="C3230" s="33">
        <v>861275173</v>
      </c>
      <c r="D3230" s="14" t="s">
        <v>4600</v>
      </c>
      <c r="E3230" s="22" t="s">
        <v>4594</v>
      </c>
      <c r="F3230" s="1" t="s">
        <v>4601</v>
      </c>
      <c r="G3230" s="1" t="s">
        <v>42</v>
      </c>
      <c r="H3230" s="45">
        <v>37</v>
      </c>
      <c r="I3230" s="1" t="s">
        <v>23</v>
      </c>
      <c r="J3230" s="14" t="s">
        <v>4607</v>
      </c>
      <c r="K3230" t="str">
        <f t="shared" si="153"/>
        <v>Isoleren pompen/kranen/hydraulica</v>
      </c>
      <c r="M3230" t="str">
        <f t="shared" si="154"/>
        <v>Rozendal</v>
      </c>
      <c r="N3230" s="22">
        <f t="shared" si="155"/>
        <v>1</v>
      </c>
    </row>
    <row r="3231" spans="1:14" x14ac:dyDescent="0.3">
      <c r="A3231" s="1">
        <v>8623133879</v>
      </c>
      <c r="B3231" s="62">
        <v>10</v>
      </c>
      <c r="C3231" s="33">
        <v>861275173</v>
      </c>
      <c r="D3231" s="21" t="s">
        <v>4597</v>
      </c>
      <c r="E3231" s="22" t="s">
        <v>4594</v>
      </c>
      <c r="F3231" s="1" t="s">
        <v>4598</v>
      </c>
      <c r="G3231" s="1" t="s">
        <v>88</v>
      </c>
      <c r="H3231" s="45">
        <v>3870</v>
      </c>
      <c r="I3231" s="1" t="s">
        <v>23</v>
      </c>
      <c r="J3231" s="14" t="s">
        <v>4599</v>
      </c>
      <c r="K3231" t="str">
        <f t="shared" si="153"/>
        <v>Vervangen pompen</v>
      </c>
      <c r="M3231" t="str">
        <f t="shared" si="154"/>
        <v>Hoofdgebouw nieuw</v>
      </c>
      <c r="N3231" s="22">
        <f t="shared" si="155"/>
        <v>10</v>
      </c>
    </row>
    <row r="3232" spans="1:14" x14ac:dyDescent="0.3">
      <c r="A3232" s="1">
        <v>8623133879</v>
      </c>
      <c r="B3232" s="62" t="s">
        <v>357</v>
      </c>
      <c r="C3232" s="33">
        <v>861275173</v>
      </c>
      <c r="D3232" s="14" t="s">
        <v>4593</v>
      </c>
      <c r="E3232" s="22" t="s">
        <v>4594</v>
      </c>
      <c r="F3232" s="1" t="s">
        <v>4595</v>
      </c>
      <c r="G3232" s="1" t="s">
        <v>201</v>
      </c>
      <c r="H3232" s="20">
        <v>8100</v>
      </c>
      <c r="I3232" s="1" t="s">
        <v>23</v>
      </c>
      <c r="J3232" s="14" t="s">
        <v>4596</v>
      </c>
      <c r="K3232" t="str">
        <f t="shared" si="153"/>
        <v>Schrijnwerkrenovatie</v>
      </c>
      <c r="M3232" t="str">
        <f t="shared" si="154"/>
        <v>Molendreef 51</v>
      </c>
      <c r="N3232" s="22" t="str">
        <f t="shared" si="155"/>
        <v>6a</v>
      </c>
    </row>
    <row r="3233" spans="1:14" x14ac:dyDescent="0.3">
      <c r="A3233" s="1">
        <v>8623525857</v>
      </c>
      <c r="B3233" s="62">
        <v>2</v>
      </c>
      <c r="C3233" s="33">
        <v>861314369</v>
      </c>
      <c r="D3233" s="14" t="s">
        <v>4608</v>
      </c>
      <c r="E3233" s="22" t="s">
        <v>4609</v>
      </c>
      <c r="F3233" s="1" t="s">
        <v>4610</v>
      </c>
      <c r="G3233" s="1" t="s">
        <v>56</v>
      </c>
      <c r="H3233" s="45">
        <v>87653</v>
      </c>
      <c r="I3233" s="1" t="s">
        <v>23</v>
      </c>
      <c r="J3233" s="14" t="s">
        <v>4611</v>
      </c>
      <c r="K3233" t="str">
        <f t="shared" si="153"/>
        <v>Overige</v>
      </c>
      <c r="M3233" t="str">
        <f t="shared" si="154"/>
        <v>Administratief Gebouw</v>
      </c>
      <c r="N3233" s="22">
        <f t="shared" si="155"/>
        <v>2</v>
      </c>
    </row>
    <row r="3234" spans="1:14" x14ac:dyDescent="0.3">
      <c r="A3234" s="1">
        <v>8623525857</v>
      </c>
      <c r="B3234" s="62">
        <v>2</v>
      </c>
      <c r="C3234" s="33">
        <v>861314369</v>
      </c>
      <c r="D3234" s="14" t="s">
        <v>4612</v>
      </c>
      <c r="E3234" s="22" t="s">
        <v>4609</v>
      </c>
      <c r="F3234" s="1" t="s">
        <v>1379</v>
      </c>
      <c r="G3234" s="1" t="s">
        <v>195</v>
      </c>
      <c r="H3234" s="45">
        <v>35660.400000000001</v>
      </c>
      <c r="I3234" s="1" t="s">
        <v>23</v>
      </c>
      <c r="J3234" s="14" t="s">
        <v>4613</v>
      </c>
      <c r="K3234" t="str">
        <f t="shared" si="153"/>
        <v>Dakisolatie</v>
      </c>
      <c r="M3234" t="str">
        <f t="shared" si="154"/>
        <v>Feestzaal</v>
      </c>
      <c r="N3234" s="22">
        <f t="shared" si="155"/>
        <v>2</v>
      </c>
    </row>
    <row r="3235" spans="1:14" x14ac:dyDescent="0.3">
      <c r="A3235" s="1">
        <v>8623525857</v>
      </c>
      <c r="B3235" s="62">
        <v>2</v>
      </c>
      <c r="C3235" s="33">
        <v>861314369</v>
      </c>
      <c r="D3235" s="14" t="s">
        <v>4614</v>
      </c>
      <c r="E3235" s="22" t="s">
        <v>4609</v>
      </c>
      <c r="F3235" s="1" t="s">
        <v>4615</v>
      </c>
      <c r="G3235" s="1" t="s">
        <v>210</v>
      </c>
      <c r="H3235" s="20">
        <v>3118</v>
      </c>
      <c r="I3235" s="1" t="s">
        <v>23</v>
      </c>
      <c r="J3235" s="14" t="s">
        <v>4616</v>
      </c>
      <c r="K3235" t="str">
        <f t="shared" si="153"/>
        <v>Stookplaatsrenovatie</v>
      </c>
      <c r="M3235" t="str">
        <f t="shared" si="154"/>
        <v>Gebouw De Lente</v>
      </c>
      <c r="N3235" s="22">
        <f t="shared" si="155"/>
        <v>2</v>
      </c>
    </row>
    <row r="3236" spans="1:14" x14ac:dyDescent="0.3">
      <c r="A3236" s="1">
        <v>8623525857</v>
      </c>
      <c r="B3236" s="62">
        <v>13</v>
      </c>
      <c r="C3236" s="33">
        <v>861314369</v>
      </c>
      <c r="D3236" s="14" t="s">
        <v>6201</v>
      </c>
      <c r="E3236" s="22" t="s">
        <v>4609</v>
      </c>
      <c r="F3236" s="1" t="s">
        <v>6202</v>
      </c>
      <c r="G3236" s="1" t="s">
        <v>129</v>
      </c>
      <c r="H3236" s="14">
        <v>79440</v>
      </c>
      <c r="I3236" s="1" t="s">
        <v>23</v>
      </c>
      <c r="J3236" s="20" t="s">
        <v>6203</v>
      </c>
      <c r="K3236" t="str">
        <f t="shared" si="153"/>
        <v>Renovatie beglazing</v>
      </c>
      <c r="M3236" t="str">
        <f t="shared" si="154"/>
        <v>M10 Afdeling Jovo</v>
      </c>
      <c r="N3236" s="22">
        <f t="shared" si="155"/>
        <v>13</v>
      </c>
    </row>
    <row r="3237" spans="1:14" x14ac:dyDescent="0.3">
      <c r="A3237" s="1">
        <v>8627845331</v>
      </c>
      <c r="B3237" s="62">
        <v>4</v>
      </c>
      <c r="C3237" s="33">
        <v>861746317</v>
      </c>
      <c r="D3237" s="14" t="s">
        <v>4617</v>
      </c>
      <c r="E3237" s="22" t="s">
        <v>6332</v>
      </c>
      <c r="F3237" s="1" t="s">
        <v>4618</v>
      </c>
      <c r="G3237" s="1" t="s">
        <v>210</v>
      </c>
      <c r="H3237" s="20">
        <v>15293</v>
      </c>
      <c r="I3237" s="1" t="s">
        <v>23</v>
      </c>
      <c r="J3237" s="14" t="s">
        <v>4619</v>
      </c>
      <c r="K3237" t="str">
        <f t="shared" si="153"/>
        <v>Stookplaatsrenovatie</v>
      </c>
      <c r="M3237" t="str">
        <f t="shared" si="154"/>
        <v>Diepenbroek</v>
      </c>
      <c r="N3237" s="22">
        <f t="shared" si="155"/>
        <v>4</v>
      </c>
    </row>
    <row r="3238" spans="1:14" x14ac:dyDescent="0.3">
      <c r="A3238" s="1">
        <v>8627845331</v>
      </c>
      <c r="B3238" s="62">
        <v>4</v>
      </c>
      <c r="C3238" s="33">
        <v>861746317</v>
      </c>
      <c r="D3238" s="14" t="s">
        <v>4617</v>
      </c>
      <c r="E3238" s="22" t="s">
        <v>6332</v>
      </c>
      <c r="F3238" s="1" t="s">
        <v>4618</v>
      </c>
      <c r="G3238" s="1" t="s">
        <v>327</v>
      </c>
      <c r="H3238" s="20">
        <v>150</v>
      </c>
      <c r="I3238" s="1" t="s">
        <v>23</v>
      </c>
      <c r="J3238" s="14" t="s">
        <v>4620</v>
      </c>
      <c r="K3238" t="str">
        <f t="shared" si="153"/>
        <v>Regeltechn. verwarming</v>
      </c>
      <c r="M3238" t="str">
        <f t="shared" si="154"/>
        <v>Diepenbroek</v>
      </c>
      <c r="N3238" s="22">
        <f t="shared" si="155"/>
        <v>4</v>
      </c>
    </row>
    <row r="3239" spans="1:14" x14ac:dyDescent="0.3">
      <c r="A3239" s="1">
        <v>8631490744</v>
      </c>
      <c r="B3239" s="62" t="s">
        <v>324</v>
      </c>
      <c r="C3239" s="33">
        <v>862110858</v>
      </c>
      <c r="D3239" s="14" t="s">
        <v>4621</v>
      </c>
      <c r="E3239" s="22" t="s">
        <v>6333</v>
      </c>
      <c r="F3239" s="1" t="s">
        <v>4622</v>
      </c>
      <c r="G3239" s="1" t="s">
        <v>195</v>
      </c>
      <c r="H3239" s="20">
        <v>9837</v>
      </c>
      <c r="I3239" s="1" t="s">
        <v>23</v>
      </c>
      <c r="J3239" s="14" t="s">
        <v>4623</v>
      </c>
      <c r="K3239" t="str">
        <f t="shared" si="153"/>
        <v>Dakisolatie</v>
      </c>
      <c r="M3239" t="str">
        <f t="shared" si="154"/>
        <v>Hoofdzetel Kessel-Lo</v>
      </c>
      <c r="N3239" s="22" t="str">
        <f t="shared" si="155"/>
        <v>6c</v>
      </c>
    </row>
    <row r="3240" spans="1:14" x14ac:dyDescent="0.3">
      <c r="A3240" s="1">
        <v>8624579618</v>
      </c>
      <c r="B3240" s="62">
        <v>3</v>
      </c>
      <c r="C3240" s="33">
        <v>862382656</v>
      </c>
      <c r="D3240" s="14" t="s">
        <v>4647</v>
      </c>
      <c r="E3240" s="22" t="s">
        <v>4625</v>
      </c>
      <c r="F3240" s="1" t="s">
        <v>4633</v>
      </c>
      <c r="G3240" s="1" t="s">
        <v>242</v>
      </c>
      <c r="H3240" s="20">
        <v>159159</v>
      </c>
      <c r="I3240" s="1" t="s">
        <v>23</v>
      </c>
      <c r="J3240" s="14" t="s">
        <v>4648</v>
      </c>
      <c r="K3240" t="str">
        <f t="shared" si="153"/>
        <v>Regeltechnisch</v>
      </c>
      <c r="M3240" t="str">
        <f t="shared" si="154"/>
        <v>ZNA Middelheim</v>
      </c>
      <c r="N3240" s="22">
        <f t="shared" si="155"/>
        <v>3</v>
      </c>
    </row>
    <row r="3241" spans="1:14" x14ac:dyDescent="0.3">
      <c r="A3241" s="1">
        <v>8624579618</v>
      </c>
      <c r="B3241" s="62">
        <v>4</v>
      </c>
      <c r="C3241" s="33">
        <v>862382656</v>
      </c>
      <c r="D3241" s="14" t="s">
        <v>4645</v>
      </c>
      <c r="E3241" s="22" t="s">
        <v>4625</v>
      </c>
      <c r="F3241" s="1" t="s">
        <v>4633</v>
      </c>
      <c r="G3241" s="1" t="s">
        <v>195</v>
      </c>
      <c r="H3241" s="45">
        <v>134362.80000000002</v>
      </c>
      <c r="I3241" s="1" t="s">
        <v>23</v>
      </c>
      <c r="J3241" s="14" t="s">
        <v>4646</v>
      </c>
      <c r="K3241" t="str">
        <f t="shared" si="153"/>
        <v>Dakisolatie</v>
      </c>
      <c r="M3241" t="str">
        <f t="shared" si="154"/>
        <v>ZNA Middelheim</v>
      </c>
      <c r="N3241" s="22">
        <f t="shared" si="155"/>
        <v>4</v>
      </c>
    </row>
    <row r="3242" spans="1:14" x14ac:dyDescent="0.3">
      <c r="A3242" s="1">
        <v>8624579618</v>
      </c>
      <c r="B3242" s="62">
        <v>10</v>
      </c>
      <c r="C3242" s="33">
        <v>862382656</v>
      </c>
      <c r="D3242" s="14" t="s">
        <v>4639</v>
      </c>
      <c r="E3242" s="22" t="s">
        <v>4625</v>
      </c>
      <c r="F3242" s="1" t="s">
        <v>4626</v>
      </c>
      <c r="G3242" s="1" t="s">
        <v>3723</v>
      </c>
      <c r="H3242" s="20">
        <v>395300.35800000007</v>
      </c>
      <c r="I3242" s="1" t="s">
        <v>57</v>
      </c>
      <c r="J3242" s="14" t="s">
        <v>4640</v>
      </c>
      <c r="K3242" t="str">
        <f t="shared" si="153"/>
        <v>Duurzame energieopslag</v>
      </c>
      <c r="M3242" t="str">
        <f t="shared" si="154"/>
        <v>ZNA Jan Palfijn</v>
      </c>
      <c r="N3242" s="22">
        <f t="shared" si="155"/>
        <v>10</v>
      </c>
    </row>
    <row r="3243" spans="1:14" x14ac:dyDescent="0.3">
      <c r="A3243" s="1">
        <v>8624579618</v>
      </c>
      <c r="B3243" s="62">
        <v>10</v>
      </c>
      <c r="C3243" s="33">
        <v>862382656</v>
      </c>
      <c r="D3243" s="14" t="s">
        <v>4641</v>
      </c>
      <c r="E3243" s="22" t="s">
        <v>4625</v>
      </c>
      <c r="F3243" s="1" t="s">
        <v>4626</v>
      </c>
      <c r="G3243" s="1" t="s">
        <v>214</v>
      </c>
      <c r="H3243" s="20">
        <v>374913</v>
      </c>
      <c r="I3243" s="1" t="s">
        <v>23</v>
      </c>
      <c r="J3243" s="14" t="s">
        <v>4642</v>
      </c>
      <c r="K3243" t="str">
        <f t="shared" si="153"/>
        <v>Dakisolatie plat dak</v>
      </c>
      <c r="M3243" t="str">
        <f t="shared" si="154"/>
        <v>ZNA Jan Palfijn</v>
      </c>
      <c r="N3243" s="22">
        <f t="shared" si="155"/>
        <v>10</v>
      </c>
    </row>
    <row r="3244" spans="1:14" x14ac:dyDescent="0.3">
      <c r="A3244" s="1">
        <v>8624579618</v>
      </c>
      <c r="B3244" s="62">
        <v>10</v>
      </c>
      <c r="C3244" s="33">
        <v>862382656</v>
      </c>
      <c r="D3244" s="14" t="s">
        <v>4643</v>
      </c>
      <c r="E3244" s="22" t="s">
        <v>4625</v>
      </c>
      <c r="F3244" s="1" t="s">
        <v>4633</v>
      </c>
      <c r="G3244" s="1" t="s">
        <v>3723</v>
      </c>
      <c r="H3244" s="20">
        <v>332326.5</v>
      </c>
      <c r="I3244" s="1" t="s">
        <v>57</v>
      </c>
      <c r="J3244" s="14" t="s">
        <v>4644</v>
      </c>
      <c r="K3244" t="str">
        <f t="shared" si="153"/>
        <v>Duurzame energieopslag</v>
      </c>
      <c r="M3244" t="str">
        <f t="shared" si="154"/>
        <v>ZNA Middelheim</v>
      </c>
      <c r="N3244" s="22">
        <f t="shared" si="155"/>
        <v>10</v>
      </c>
    </row>
    <row r="3245" spans="1:14" x14ac:dyDescent="0.3">
      <c r="A3245" s="1">
        <v>8624579618</v>
      </c>
      <c r="B3245" s="62">
        <v>11</v>
      </c>
      <c r="C3245" s="33">
        <v>862382656</v>
      </c>
      <c r="D3245" s="14" t="s">
        <v>4637</v>
      </c>
      <c r="E3245" s="22" t="s">
        <v>4625</v>
      </c>
      <c r="F3245" s="1" t="s">
        <v>4630</v>
      </c>
      <c r="G3245" s="1" t="s">
        <v>43</v>
      </c>
      <c r="H3245" s="20">
        <v>13735</v>
      </c>
      <c r="I3245" s="1" t="s">
        <v>23</v>
      </c>
      <c r="J3245" s="14" t="s">
        <v>4638</v>
      </c>
      <c r="K3245" t="str">
        <f t="shared" si="153"/>
        <v>Regeltechn.verwarming</v>
      </c>
      <c r="M3245" t="str">
        <f t="shared" si="154"/>
        <v>ZNA Hoge Beuken</v>
      </c>
      <c r="N3245" s="22">
        <f t="shared" si="155"/>
        <v>11</v>
      </c>
    </row>
    <row r="3246" spans="1:14" x14ac:dyDescent="0.3">
      <c r="A3246" s="1">
        <v>8624579618</v>
      </c>
      <c r="B3246" s="62">
        <v>11</v>
      </c>
      <c r="C3246" s="33">
        <v>862382656</v>
      </c>
      <c r="D3246" s="14" t="s">
        <v>4635</v>
      </c>
      <c r="E3246" s="22" t="s">
        <v>4625</v>
      </c>
      <c r="F3246" s="1" t="s">
        <v>4626</v>
      </c>
      <c r="G3246" s="1" t="s">
        <v>102</v>
      </c>
      <c r="H3246" s="20">
        <v>74295</v>
      </c>
      <c r="I3246" s="1" t="s">
        <v>23</v>
      </c>
      <c r="J3246" s="20" t="s">
        <v>4636</v>
      </c>
      <c r="K3246" t="str">
        <f t="shared" si="153"/>
        <v>Comfortverhoging</v>
      </c>
      <c r="M3246" t="str">
        <f t="shared" si="154"/>
        <v>ZNA Jan Palfijn</v>
      </c>
      <c r="N3246" s="22">
        <f t="shared" si="155"/>
        <v>11</v>
      </c>
    </row>
    <row r="3247" spans="1:14" x14ac:dyDescent="0.3">
      <c r="A3247" s="1">
        <v>8624579618</v>
      </c>
      <c r="B3247" s="62">
        <v>11</v>
      </c>
      <c r="C3247" s="33">
        <v>862382656</v>
      </c>
      <c r="D3247" s="14" t="s">
        <v>4632</v>
      </c>
      <c r="E3247" s="22" t="s">
        <v>4625</v>
      </c>
      <c r="F3247" s="1" t="s">
        <v>4633</v>
      </c>
      <c r="G3247" s="1" t="s">
        <v>211</v>
      </c>
      <c r="H3247" s="20">
        <v>1056000</v>
      </c>
      <c r="I3247" s="1" t="s">
        <v>57</v>
      </c>
      <c r="J3247" s="20" t="s">
        <v>4634</v>
      </c>
      <c r="K3247" t="str">
        <f t="shared" si="153"/>
        <v>Centraliseren verwarming</v>
      </c>
      <c r="M3247" t="str">
        <f t="shared" si="154"/>
        <v>ZNA Middelheim</v>
      </c>
      <c r="N3247" s="22">
        <f t="shared" si="155"/>
        <v>11</v>
      </c>
    </row>
    <row r="3248" spans="1:14" x14ac:dyDescent="0.3">
      <c r="A3248" s="1">
        <v>8624579618</v>
      </c>
      <c r="B3248" s="62">
        <v>12</v>
      </c>
      <c r="C3248" s="33">
        <v>862382656</v>
      </c>
      <c r="D3248" s="14" t="s">
        <v>4629</v>
      </c>
      <c r="E3248" s="22" t="s">
        <v>4625</v>
      </c>
      <c r="F3248" s="1" t="s">
        <v>4630</v>
      </c>
      <c r="G3248" s="1" t="s">
        <v>129</v>
      </c>
      <c r="H3248" s="20">
        <v>137201.01</v>
      </c>
      <c r="I3248" s="1" t="s">
        <v>23</v>
      </c>
      <c r="J3248" s="20" t="s">
        <v>4631</v>
      </c>
      <c r="K3248" t="str">
        <f t="shared" si="153"/>
        <v>Renovatie beglazing</v>
      </c>
      <c r="M3248" t="str">
        <f t="shared" si="154"/>
        <v>ZNA Hoge Beuken</v>
      </c>
      <c r="N3248" s="22">
        <f t="shared" si="155"/>
        <v>12</v>
      </c>
    </row>
    <row r="3249" spans="1:14" x14ac:dyDescent="0.3">
      <c r="A3249" s="1">
        <v>8624579618</v>
      </c>
      <c r="B3249" s="62" t="s">
        <v>324</v>
      </c>
      <c r="C3249" s="33">
        <v>862382656</v>
      </c>
      <c r="D3249" s="14" t="s">
        <v>4624</v>
      </c>
      <c r="E3249" s="22" t="s">
        <v>4625</v>
      </c>
      <c r="F3249" s="1" t="s">
        <v>4626</v>
      </c>
      <c r="G3249" s="1" t="s">
        <v>329</v>
      </c>
      <c r="H3249" s="20">
        <v>174744.2</v>
      </c>
      <c r="I3249" s="1" t="s">
        <v>23</v>
      </c>
      <c r="J3249" s="14" t="s">
        <v>4627</v>
      </c>
      <c r="K3249" t="str">
        <f t="shared" si="153"/>
        <v>Relighting/relamping</v>
      </c>
      <c r="M3249" t="str">
        <f t="shared" si="154"/>
        <v>ZNA Jan Palfijn</v>
      </c>
      <c r="N3249" s="22" t="str">
        <f t="shared" si="155"/>
        <v>6c</v>
      </c>
    </row>
    <row r="3250" spans="1:14" x14ac:dyDescent="0.3">
      <c r="A3250" s="1">
        <v>8624579618</v>
      </c>
      <c r="B3250" s="62" t="s">
        <v>324</v>
      </c>
      <c r="C3250" s="33">
        <v>862382656</v>
      </c>
      <c r="D3250" s="14" t="s">
        <v>4624</v>
      </c>
      <c r="E3250" s="22" t="s">
        <v>4625</v>
      </c>
      <c r="F3250" s="1" t="s">
        <v>4626</v>
      </c>
      <c r="G3250" s="1" t="s">
        <v>329</v>
      </c>
      <c r="H3250" s="20">
        <v>31734</v>
      </c>
      <c r="I3250" s="1" t="s">
        <v>23</v>
      </c>
      <c r="J3250" s="20" t="s">
        <v>4628</v>
      </c>
      <c r="K3250" t="str">
        <f t="shared" si="153"/>
        <v>Relighting/relamping</v>
      </c>
      <c r="M3250" t="str">
        <f t="shared" si="154"/>
        <v>ZNA Jan Palfijn</v>
      </c>
      <c r="N3250" s="22" t="str">
        <f t="shared" si="155"/>
        <v>6c</v>
      </c>
    </row>
    <row r="3251" spans="1:14" x14ac:dyDescent="0.3">
      <c r="A3251" s="1">
        <v>8624579618</v>
      </c>
      <c r="B3251" s="62" t="s">
        <v>20</v>
      </c>
      <c r="C3251" s="33">
        <v>862382656</v>
      </c>
      <c r="D3251" s="14" t="s">
        <v>5916</v>
      </c>
      <c r="E3251" s="22" t="s">
        <v>4625</v>
      </c>
      <c r="F3251" s="1" t="s">
        <v>4630</v>
      </c>
      <c r="G3251" s="1" t="s">
        <v>474</v>
      </c>
      <c r="H3251" s="20">
        <v>58464</v>
      </c>
      <c r="I3251" s="1" t="s">
        <v>23</v>
      </c>
      <c r="J3251" s="14" t="s">
        <v>5917</v>
      </c>
      <c r="K3251" t="str">
        <f t="shared" si="153"/>
        <v>PV-panelen</v>
      </c>
      <c r="M3251" t="str">
        <f t="shared" si="154"/>
        <v>ZNA Hoge Beuken</v>
      </c>
      <c r="N3251" s="22" t="str">
        <f t="shared" si="155"/>
        <v>R1</v>
      </c>
    </row>
    <row r="3252" spans="1:14" x14ac:dyDescent="0.3">
      <c r="A3252" s="1">
        <v>8624579618</v>
      </c>
      <c r="B3252" s="62" t="s">
        <v>20</v>
      </c>
      <c r="C3252" s="33">
        <v>862382656</v>
      </c>
      <c r="D3252" s="14" t="s">
        <v>5913</v>
      </c>
      <c r="E3252" s="22" t="s">
        <v>4625</v>
      </c>
      <c r="F3252" s="1" t="s">
        <v>5914</v>
      </c>
      <c r="G3252" s="1" t="s">
        <v>474</v>
      </c>
      <c r="H3252" s="20">
        <v>43705</v>
      </c>
      <c r="I3252" s="1" t="s">
        <v>23</v>
      </c>
      <c r="J3252" s="14" t="s">
        <v>5915</v>
      </c>
      <c r="K3252" t="str">
        <f t="shared" si="153"/>
        <v>PV-panelen</v>
      </c>
      <c r="M3252" t="str">
        <f t="shared" si="154"/>
        <v>ZNA Psychiatrisch Ziekenhuis Stuivenberg</v>
      </c>
      <c r="N3252" s="22" t="str">
        <f t="shared" si="155"/>
        <v>R1</v>
      </c>
    </row>
    <row r="3253" spans="1:14" x14ac:dyDescent="0.3">
      <c r="A3253" s="1">
        <v>8624579618</v>
      </c>
      <c r="B3253" s="62" t="s">
        <v>20</v>
      </c>
      <c r="C3253" s="33">
        <v>862382656</v>
      </c>
      <c r="D3253" s="14" t="s">
        <v>5987</v>
      </c>
      <c r="E3253" s="22" t="s">
        <v>4625</v>
      </c>
      <c r="F3253" s="1" t="s">
        <v>4626</v>
      </c>
      <c r="G3253" s="1" t="s">
        <v>474</v>
      </c>
      <c r="H3253" s="20">
        <v>89040</v>
      </c>
      <c r="I3253" s="1" t="s">
        <v>57</v>
      </c>
      <c r="J3253" s="14" t="s">
        <v>5988</v>
      </c>
      <c r="K3253" t="str">
        <f t="shared" si="153"/>
        <v>PV-panelen</v>
      </c>
      <c r="M3253" t="str">
        <f t="shared" si="154"/>
        <v>ZNA Jan Palfijn</v>
      </c>
      <c r="N3253" s="22" t="str">
        <f t="shared" si="155"/>
        <v>R1</v>
      </c>
    </row>
    <row r="3254" spans="1:14" x14ac:dyDescent="0.3">
      <c r="A3254" s="1">
        <v>8624579618</v>
      </c>
      <c r="B3254" s="62" t="s">
        <v>20</v>
      </c>
      <c r="C3254" s="33">
        <v>862382656</v>
      </c>
      <c r="D3254" s="58" t="s">
        <v>5985</v>
      </c>
      <c r="E3254" s="22" t="s">
        <v>4625</v>
      </c>
      <c r="F3254" s="59" t="s">
        <v>4633</v>
      </c>
      <c r="G3254" s="59" t="s">
        <v>474</v>
      </c>
      <c r="H3254" s="20">
        <v>80160</v>
      </c>
      <c r="I3254" s="1" t="s">
        <v>57</v>
      </c>
      <c r="J3254" s="14" t="s">
        <v>5986</v>
      </c>
      <c r="K3254" t="str">
        <f t="shared" si="153"/>
        <v>PV-panelen</v>
      </c>
      <c r="M3254" t="str">
        <f t="shared" si="154"/>
        <v>ZNA Middelheim</v>
      </c>
      <c r="N3254" s="22" t="str">
        <f t="shared" si="155"/>
        <v>R1</v>
      </c>
    </row>
    <row r="3255" spans="1:14" x14ac:dyDescent="0.3">
      <c r="A3255" s="1">
        <v>8643675118</v>
      </c>
      <c r="B3255" s="62">
        <v>5</v>
      </c>
      <c r="C3255" s="33">
        <v>863329296</v>
      </c>
      <c r="D3255" s="14" t="s">
        <v>4652</v>
      </c>
      <c r="E3255" s="22" t="s">
        <v>6334</v>
      </c>
      <c r="F3255" s="1" t="s">
        <v>4113</v>
      </c>
      <c r="G3255" s="1" t="s">
        <v>195</v>
      </c>
      <c r="H3255" s="20">
        <v>35749.800000000003</v>
      </c>
      <c r="I3255" s="1" t="s">
        <v>23</v>
      </c>
      <c r="J3255" s="14" t="s">
        <v>4653</v>
      </c>
      <c r="K3255" t="str">
        <f t="shared" si="153"/>
        <v>Dakisolatie</v>
      </c>
      <c r="M3255" t="str">
        <f t="shared" si="154"/>
        <v>KDV Oogappel</v>
      </c>
      <c r="N3255" s="22">
        <f t="shared" si="155"/>
        <v>5</v>
      </c>
    </row>
    <row r="3256" spans="1:14" x14ac:dyDescent="0.3">
      <c r="A3256" s="1">
        <v>8643675118</v>
      </c>
      <c r="B3256" s="62">
        <v>5</v>
      </c>
      <c r="C3256" s="33">
        <v>863329296</v>
      </c>
      <c r="D3256" s="14" t="s">
        <v>4652</v>
      </c>
      <c r="E3256" s="22" t="s">
        <v>6334</v>
      </c>
      <c r="F3256" s="1" t="s">
        <v>4113</v>
      </c>
      <c r="G3256" s="1" t="s">
        <v>201</v>
      </c>
      <c r="H3256" s="20">
        <v>17250</v>
      </c>
      <c r="I3256" s="1" t="s">
        <v>23</v>
      </c>
      <c r="J3256" s="14" t="s">
        <v>4654</v>
      </c>
      <c r="K3256" t="str">
        <f t="shared" si="153"/>
        <v>Schrijnwerkrenovatie</v>
      </c>
      <c r="M3256" t="str">
        <f t="shared" si="154"/>
        <v>KDV Oogappel</v>
      </c>
      <c r="N3256" s="22">
        <f t="shared" si="155"/>
        <v>5</v>
      </c>
    </row>
    <row r="3257" spans="1:14" x14ac:dyDescent="0.3">
      <c r="A3257" s="1">
        <v>8643675118</v>
      </c>
      <c r="B3257" s="62">
        <v>7</v>
      </c>
      <c r="C3257" s="33">
        <v>863329296</v>
      </c>
      <c r="D3257" s="14" t="s">
        <v>4649</v>
      </c>
      <c r="E3257" s="22" t="s">
        <v>6334</v>
      </c>
      <c r="F3257" s="1" t="s">
        <v>4650</v>
      </c>
      <c r="G3257" s="1" t="s">
        <v>419</v>
      </c>
      <c r="H3257" s="20">
        <v>18900</v>
      </c>
      <c r="I3257" s="1" t="s">
        <v>23</v>
      </c>
      <c r="J3257" s="14" t="s">
        <v>4651</v>
      </c>
      <c r="K3257" t="str">
        <f t="shared" si="153"/>
        <v>Warmtepompen</v>
      </c>
      <c r="M3257" t="str">
        <f t="shared" si="154"/>
        <v>ZOC'jes Zeebrugge</v>
      </c>
      <c r="N3257" s="22">
        <f t="shared" si="155"/>
        <v>7</v>
      </c>
    </row>
    <row r="3258" spans="1:14" x14ac:dyDescent="0.3">
      <c r="A3258" s="1">
        <v>8664456866</v>
      </c>
      <c r="B3258" s="62">
        <v>13</v>
      </c>
      <c r="C3258" s="33">
        <v>865407472</v>
      </c>
      <c r="D3258" s="14" t="s">
        <v>6204</v>
      </c>
      <c r="E3258" s="22" t="s">
        <v>6205</v>
      </c>
      <c r="F3258" s="1" t="s">
        <v>6205</v>
      </c>
      <c r="G3258" s="1" t="s">
        <v>192</v>
      </c>
      <c r="H3258" s="14">
        <v>19800</v>
      </c>
      <c r="I3258" s="1" t="s">
        <v>23</v>
      </c>
      <c r="J3258" s="20" t="s">
        <v>6206</v>
      </c>
      <c r="K3258" t="str">
        <f t="shared" si="153"/>
        <v>Buitengevel</v>
      </c>
      <c r="M3258" t="str">
        <f t="shared" si="154"/>
        <v>De Blokkendoos</v>
      </c>
      <c r="N3258" s="22">
        <f t="shared" si="155"/>
        <v>13</v>
      </c>
    </row>
    <row r="3259" spans="1:14" x14ac:dyDescent="0.3">
      <c r="A3259" s="1">
        <v>8664456866</v>
      </c>
      <c r="B3259" s="62">
        <v>13</v>
      </c>
      <c r="C3259" s="33">
        <v>865407472</v>
      </c>
      <c r="D3259" s="14" t="s">
        <v>6204</v>
      </c>
      <c r="E3259" s="22" t="s">
        <v>6205</v>
      </c>
      <c r="F3259" s="1" t="s">
        <v>6205</v>
      </c>
      <c r="G3259" s="1" t="s">
        <v>214</v>
      </c>
      <c r="H3259" s="14">
        <v>9600</v>
      </c>
      <c r="I3259" s="1" t="s">
        <v>23</v>
      </c>
      <c r="J3259" s="20" t="s">
        <v>6207</v>
      </c>
      <c r="K3259" t="str">
        <f t="shared" ref="K3259:K3322" si="156">G3259</f>
        <v>Dakisolatie plat dak</v>
      </c>
      <c r="M3259" t="str">
        <f t="shared" ref="M3259:M3322" si="157">F3259</f>
        <v>De Blokkendoos</v>
      </c>
      <c r="N3259" s="22">
        <f t="shared" ref="N3259:N3322" si="158">B3259</f>
        <v>13</v>
      </c>
    </row>
    <row r="3260" spans="1:14" x14ac:dyDescent="0.3">
      <c r="A3260" s="1">
        <v>8662463066</v>
      </c>
      <c r="B3260" s="62" t="s">
        <v>20</v>
      </c>
      <c r="C3260" s="33">
        <v>866171002</v>
      </c>
      <c r="D3260" s="14" t="s">
        <v>5918</v>
      </c>
      <c r="E3260" s="22" t="s">
        <v>5919</v>
      </c>
      <c r="F3260" s="1" t="s">
        <v>5920</v>
      </c>
      <c r="G3260" s="1" t="s">
        <v>214</v>
      </c>
      <c r="H3260" s="20">
        <v>13500</v>
      </c>
      <c r="I3260" s="1" t="s">
        <v>23</v>
      </c>
      <c r="J3260" s="14" t="s">
        <v>5921</v>
      </c>
      <c r="K3260" t="str">
        <f t="shared" si="156"/>
        <v>Dakisolatie plat dak</v>
      </c>
      <c r="M3260" t="str">
        <f t="shared" si="157"/>
        <v>IBO De Mallemolen</v>
      </c>
      <c r="N3260" s="22" t="str">
        <f t="shared" si="158"/>
        <v>R1</v>
      </c>
    </row>
    <row r="3261" spans="1:14" x14ac:dyDescent="0.3">
      <c r="A3261" s="1">
        <v>8662463066</v>
      </c>
      <c r="B3261" s="62" t="s">
        <v>20</v>
      </c>
      <c r="C3261" s="33">
        <v>866171002</v>
      </c>
      <c r="D3261" s="14" t="s">
        <v>5918</v>
      </c>
      <c r="E3261" s="22" t="s">
        <v>5919</v>
      </c>
      <c r="F3261" s="1" t="s">
        <v>5920</v>
      </c>
      <c r="G3261" s="1" t="s">
        <v>214</v>
      </c>
      <c r="H3261" s="20">
        <v>5130</v>
      </c>
      <c r="I3261" s="1" t="s">
        <v>23</v>
      </c>
      <c r="J3261" s="14" t="s">
        <v>5922</v>
      </c>
      <c r="K3261" t="str">
        <f t="shared" si="156"/>
        <v>Dakisolatie plat dak</v>
      </c>
      <c r="M3261" t="str">
        <f t="shared" si="157"/>
        <v>IBO De Mallemolen</v>
      </c>
      <c r="N3261" s="22" t="str">
        <f t="shared" si="158"/>
        <v>R1</v>
      </c>
    </row>
    <row r="3262" spans="1:14" x14ac:dyDescent="0.3">
      <c r="A3262" s="1">
        <v>8665320605</v>
      </c>
      <c r="B3262" s="62">
        <v>9</v>
      </c>
      <c r="C3262" s="33">
        <v>866456755</v>
      </c>
      <c r="D3262" s="14" t="s">
        <v>181</v>
      </c>
      <c r="E3262" s="22" t="s">
        <v>4655</v>
      </c>
      <c r="F3262" s="1" t="s">
        <v>182</v>
      </c>
      <c r="G3262" s="1" t="s">
        <v>192</v>
      </c>
      <c r="H3262" s="20">
        <v>77113.2</v>
      </c>
      <c r="I3262" s="1" t="s">
        <v>23</v>
      </c>
      <c r="J3262" s="14" t="s">
        <v>4656</v>
      </c>
      <c r="K3262" t="str">
        <f t="shared" si="156"/>
        <v>Buitengevel</v>
      </c>
      <c r="M3262" t="str">
        <f t="shared" si="157"/>
        <v>Pallieter</v>
      </c>
      <c r="N3262" s="22">
        <f t="shared" si="158"/>
        <v>9</v>
      </c>
    </row>
    <row r="3263" spans="1:14" x14ac:dyDescent="0.3">
      <c r="A3263" s="1">
        <v>8665320605</v>
      </c>
      <c r="B3263" s="62">
        <v>9</v>
      </c>
      <c r="C3263" s="33">
        <v>866456755</v>
      </c>
      <c r="D3263" s="14" t="s">
        <v>181</v>
      </c>
      <c r="E3263" s="22" t="s">
        <v>4655</v>
      </c>
      <c r="F3263" s="1" t="s">
        <v>182</v>
      </c>
      <c r="G3263" s="1" t="s">
        <v>190</v>
      </c>
      <c r="H3263" s="20">
        <v>38121</v>
      </c>
      <c r="I3263" s="1" t="s">
        <v>23</v>
      </c>
      <c r="J3263" s="14" t="s">
        <v>4657</v>
      </c>
      <c r="K3263" t="str">
        <f t="shared" si="156"/>
        <v>Warmtepompen en koeling</v>
      </c>
      <c r="M3263" t="str">
        <f t="shared" si="157"/>
        <v>Pallieter</v>
      </c>
      <c r="N3263" s="22">
        <f t="shared" si="158"/>
        <v>9</v>
      </c>
    </row>
    <row r="3264" spans="1:14" x14ac:dyDescent="0.3">
      <c r="A3264" s="1">
        <v>8665320605</v>
      </c>
      <c r="B3264" s="62">
        <v>9</v>
      </c>
      <c r="C3264" s="33">
        <v>866456755</v>
      </c>
      <c r="D3264" s="14" t="s">
        <v>181</v>
      </c>
      <c r="E3264" s="22" t="s">
        <v>4655</v>
      </c>
      <c r="F3264" s="1" t="s">
        <v>182</v>
      </c>
      <c r="G3264" s="1" t="s">
        <v>212</v>
      </c>
      <c r="H3264" s="20">
        <v>34669.800000000003</v>
      </c>
      <c r="I3264" s="1" t="s">
        <v>23</v>
      </c>
      <c r="J3264" s="14" t="s">
        <v>4658</v>
      </c>
      <c r="K3264" t="str">
        <f t="shared" si="156"/>
        <v>Schrijnwerkrenovatie PVC</v>
      </c>
      <c r="M3264" t="str">
        <f t="shared" si="157"/>
        <v>Pallieter</v>
      </c>
      <c r="N3264" s="22">
        <f t="shared" si="158"/>
        <v>9</v>
      </c>
    </row>
    <row r="3265" spans="1:14" x14ac:dyDescent="0.3">
      <c r="A3265" s="1">
        <v>8665320605</v>
      </c>
      <c r="B3265" s="62">
        <v>9</v>
      </c>
      <c r="C3265" s="33">
        <v>866456755</v>
      </c>
      <c r="D3265" s="14" t="s">
        <v>181</v>
      </c>
      <c r="E3265" s="22" t="s">
        <v>4655</v>
      </c>
      <c r="F3265" s="1" t="s">
        <v>182</v>
      </c>
      <c r="G3265" s="1" t="s">
        <v>214</v>
      </c>
      <c r="H3265" s="20">
        <v>34555.199999999997</v>
      </c>
      <c r="I3265" s="1" t="s">
        <v>23</v>
      </c>
      <c r="J3265" s="14" t="s">
        <v>4659</v>
      </c>
      <c r="K3265" t="str">
        <f t="shared" si="156"/>
        <v>Dakisolatie plat dak</v>
      </c>
      <c r="M3265" t="str">
        <f t="shared" si="157"/>
        <v>Pallieter</v>
      </c>
      <c r="N3265" s="22">
        <f t="shared" si="158"/>
        <v>9</v>
      </c>
    </row>
    <row r="3266" spans="1:14" x14ac:dyDescent="0.3">
      <c r="A3266" s="1">
        <v>8665320605</v>
      </c>
      <c r="B3266" s="62">
        <v>9</v>
      </c>
      <c r="C3266" s="33">
        <v>866456755</v>
      </c>
      <c r="D3266" s="14" t="s">
        <v>181</v>
      </c>
      <c r="E3266" s="22" t="s">
        <v>4655</v>
      </c>
      <c r="F3266" s="1" t="s">
        <v>182</v>
      </c>
      <c r="G3266" s="1" t="s">
        <v>265</v>
      </c>
      <c r="H3266" s="20">
        <v>22470.6</v>
      </c>
      <c r="I3266" s="1" t="s">
        <v>23</v>
      </c>
      <c r="J3266" s="14" t="s">
        <v>4660</v>
      </c>
      <c r="K3266" t="str">
        <f t="shared" si="156"/>
        <v>Dakisolatie hellend dak</v>
      </c>
      <c r="M3266" t="str">
        <f t="shared" si="157"/>
        <v>Pallieter</v>
      </c>
      <c r="N3266" s="22">
        <f t="shared" si="158"/>
        <v>9</v>
      </c>
    </row>
    <row r="3267" spans="1:14" x14ac:dyDescent="0.3">
      <c r="A3267" s="1">
        <v>8665320605</v>
      </c>
      <c r="B3267" s="62" t="s">
        <v>20</v>
      </c>
      <c r="C3267" s="33">
        <v>866456755</v>
      </c>
      <c r="D3267" s="14" t="s">
        <v>5923</v>
      </c>
      <c r="E3267" s="22" t="s">
        <v>4655</v>
      </c>
      <c r="F3267" s="1" t="s">
        <v>182</v>
      </c>
      <c r="G3267" s="1" t="s">
        <v>474</v>
      </c>
      <c r="H3267" s="20">
        <v>32041</v>
      </c>
      <c r="I3267" s="1" t="s">
        <v>23</v>
      </c>
      <c r="J3267" s="14" t="s">
        <v>5924</v>
      </c>
      <c r="K3267" t="str">
        <f t="shared" si="156"/>
        <v>PV-panelen</v>
      </c>
      <c r="M3267" t="str">
        <f t="shared" si="157"/>
        <v>Pallieter</v>
      </c>
      <c r="N3267" s="22" t="str">
        <f t="shared" si="158"/>
        <v>R1</v>
      </c>
    </row>
    <row r="3268" spans="1:14" x14ac:dyDescent="0.3">
      <c r="A3268" s="1">
        <v>8726711790</v>
      </c>
      <c r="B3268" s="62">
        <v>7</v>
      </c>
      <c r="C3268" s="33">
        <v>871620620</v>
      </c>
      <c r="D3268" s="14" t="s">
        <v>4666</v>
      </c>
      <c r="E3268" s="22" t="s">
        <v>6305</v>
      </c>
      <c r="F3268" s="1" t="s">
        <v>4667</v>
      </c>
      <c r="G3268" s="1" t="s">
        <v>42</v>
      </c>
      <c r="H3268" s="20">
        <v>240</v>
      </c>
      <c r="I3268" s="1" t="s">
        <v>23</v>
      </c>
      <c r="J3268" s="14" t="s">
        <v>4668</v>
      </c>
      <c r="K3268" t="str">
        <f t="shared" si="156"/>
        <v>Isoleren pompen/kranen/hydraulica</v>
      </c>
      <c r="M3268" t="str">
        <f t="shared" si="157"/>
        <v>Molenberg vzw - afdeling Maasland</v>
      </c>
      <c r="N3268" s="22">
        <f t="shared" si="158"/>
        <v>7</v>
      </c>
    </row>
    <row r="3269" spans="1:14" x14ac:dyDescent="0.3">
      <c r="A3269" s="1">
        <v>8726711790</v>
      </c>
      <c r="B3269" s="62" t="s">
        <v>357</v>
      </c>
      <c r="C3269" s="33">
        <v>871620620</v>
      </c>
      <c r="D3269" s="14" t="s">
        <v>4661</v>
      </c>
      <c r="E3269" s="22" t="s">
        <v>6305</v>
      </c>
      <c r="F3269" s="1" t="s">
        <v>4662</v>
      </c>
      <c r="G3269" s="1" t="s">
        <v>210</v>
      </c>
      <c r="H3269" s="20">
        <v>21000</v>
      </c>
      <c r="I3269" s="1" t="s">
        <v>23</v>
      </c>
      <c r="J3269" s="14" t="s">
        <v>4665</v>
      </c>
      <c r="K3269" t="str">
        <f t="shared" si="156"/>
        <v>Stookplaatsrenovatie</v>
      </c>
      <c r="M3269" t="str">
        <f t="shared" si="157"/>
        <v>Molenberg vzw afdeling Molenhof</v>
      </c>
      <c r="N3269" s="22" t="str">
        <f t="shared" si="158"/>
        <v>6a</v>
      </c>
    </row>
    <row r="3270" spans="1:14" x14ac:dyDescent="0.3">
      <c r="A3270" s="1">
        <v>8726711790</v>
      </c>
      <c r="B3270" s="62" t="s">
        <v>324</v>
      </c>
      <c r="C3270" s="33">
        <v>871620620</v>
      </c>
      <c r="D3270" s="14" t="s">
        <v>4661</v>
      </c>
      <c r="E3270" s="22" t="s">
        <v>6305</v>
      </c>
      <c r="F3270" s="1" t="s">
        <v>4662</v>
      </c>
      <c r="G3270" s="1" t="s">
        <v>195</v>
      </c>
      <c r="H3270" s="20">
        <v>4380</v>
      </c>
      <c r="I3270" s="1" t="s">
        <v>23</v>
      </c>
      <c r="J3270" s="14" t="s">
        <v>4663</v>
      </c>
      <c r="K3270" t="str">
        <f t="shared" si="156"/>
        <v>Dakisolatie</v>
      </c>
      <c r="M3270" t="str">
        <f t="shared" si="157"/>
        <v>Molenberg vzw afdeling Molenhof</v>
      </c>
      <c r="N3270" s="22" t="str">
        <f t="shared" si="158"/>
        <v>6c</v>
      </c>
    </row>
    <row r="3271" spans="1:14" x14ac:dyDescent="0.3">
      <c r="A3271" s="1">
        <v>8726711790</v>
      </c>
      <c r="B3271" s="62" t="s">
        <v>324</v>
      </c>
      <c r="C3271" s="33">
        <v>871620620</v>
      </c>
      <c r="D3271" s="14" t="s">
        <v>4661</v>
      </c>
      <c r="E3271" s="22" t="s">
        <v>6305</v>
      </c>
      <c r="F3271" s="1" t="s">
        <v>4662</v>
      </c>
      <c r="G3271" s="1" t="s">
        <v>329</v>
      </c>
      <c r="H3271" s="20">
        <v>1620</v>
      </c>
      <c r="I3271" s="1" t="s">
        <v>23</v>
      </c>
      <c r="J3271" s="14" t="s">
        <v>4664</v>
      </c>
      <c r="K3271" t="str">
        <f t="shared" si="156"/>
        <v>Relighting/relamping</v>
      </c>
      <c r="M3271" t="str">
        <f t="shared" si="157"/>
        <v>Molenberg vzw afdeling Molenhof</v>
      </c>
      <c r="N3271" s="22" t="str">
        <f t="shared" si="158"/>
        <v>6c</v>
      </c>
    </row>
    <row r="3272" spans="1:14" x14ac:dyDescent="0.3">
      <c r="A3272" s="83">
        <v>8784810757</v>
      </c>
      <c r="B3272" s="62" t="s">
        <v>20</v>
      </c>
      <c r="C3272" s="33">
        <v>878405769</v>
      </c>
      <c r="D3272" s="14" t="s">
        <v>5925</v>
      </c>
      <c r="E3272" s="22" t="s">
        <v>5926</v>
      </c>
      <c r="F3272" s="1" t="s">
        <v>5927</v>
      </c>
      <c r="G3272" s="1" t="s">
        <v>5258</v>
      </c>
      <c r="H3272" s="20">
        <v>23800</v>
      </c>
      <c r="I3272" s="1" t="s">
        <v>23</v>
      </c>
      <c r="J3272" s="14" t="s">
        <v>30</v>
      </c>
      <c r="K3272" t="str">
        <f t="shared" si="156"/>
        <v>Relighting</v>
      </c>
      <c r="M3272" t="str">
        <f t="shared" si="157"/>
        <v>NAH Nieuwe notelaar / 7 Gaven</v>
      </c>
      <c r="N3272" s="22" t="str">
        <f t="shared" si="158"/>
        <v>R1</v>
      </c>
    </row>
    <row r="3273" spans="1:14" x14ac:dyDescent="0.3">
      <c r="A3273" s="1">
        <v>8814749905</v>
      </c>
      <c r="B3273" s="62">
        <v>7</v>
      </c>
      <c r="C3273" s="33">
        <v>880412085</v>
      </c>
      <c r="D3273" s="14" t="s">
        <v>4669</v>
      </c>
      <c r="E3273" s="22" t="s">
        <v>6335</v>
      </c>
      <c r="F3273" s="1" t="s">
        <v>4670</v>
      </c>
      <c r="G3273" s="1" t="s">
        <v>213</v>
      </c>
      <c r="H3273" s="20">
        <v>6000</v>
      </c>
      <c r="I3273" s="1" t="s">
        <v>23</v>
      </c>
      <c r="J3273" s="14" t="s">
        <v>4671</v>
      </c>
      <c r="K3273" t="str">
        <f t="shared" si="156"/>
        <v>Vloerisolatie (op de vloerplaat)</v>
      </c>
      <c r="M3273" t="str">
        <f t="shared" si="157"/>
        <v>Pigment</v>
      </c>
      <c r="N3273" s="22">
        <f t="shared" si="158"/>
        <v>7</v>
      </c>
    </row>
    <row r="3274" spans="1:14" x14ac:dyDescent="0.3">
      <c r="A3274" s="1">
        <v>8814749905</v>
      </c>
      <c r="B3274" s="62">
        <v>7</v>
      </c>
      <c r="C3274" s="34">
        <v>880412085</v>
      </c>
      <c r="D3274" s="32" t="s">
        <v>4669</v>
      </c>
      <c r="E3274" s="22" t="s">
        <v>6335</v>
      </c>
      <c r="F3274" s="41" t="s">
        <v>4670</v>
      </c>
      <c r="G3274" s="41" t="s">
        <v>192</v>
      </c>
      <c r="H3274" s="20">
        <v>4432</v>
      </c>
      <c r="I3274" s="1" t="s">
        <v>23</v>
      </c>
      <c r="J3274" s="14" t="s">
        <v>4672</v>
      </c>
      <c r="K3274" t="str">
        <f t="shared" si="156"/>
        <v>Buitengevel</v>
      </c>
      <c r="M3274" t="str">
        <f t="shared" si="157"/>
        <v>Pigment</v>
      </c>
      <c r="N3274" s="22">
        <f t="shared" si="158"/>
        <v>7</v>
      </c>
    </row>
    <row r="3275" spans="1:14" x14ac:dyDescent="0.3">
      <c r="A3275" s="1">
        <v>8814749905</v>
      </c>
      <c r="B3275" s="62">
        <v>7</v>
      </c>
      <c r="C3275" s="34">
        <v>880412085</v>
      </c>
      <c r="D3275" s="32" t="s">
        <v>4669</v>
      </c>
      <c r="E3275" s="22" t="s">
        <v>6335</v>
      </c>
      <c r="F3275" s="41" t="s">
        <v>4670</v>
      </c>
      <c r="G3275" s="41" t="s">
        <v>129</v>
      </c>
      <c r="H3275" s="20">
        <v>3300</v>
      </c>
      <c r="I3275" s="1" t="s">
        <v>23</v>
      </c>
      <c r="J3275" s="14" t="s">
        <v>4673</v>
      </c>
      <c r="K3275" t="str">
        <f t="shared" si="156"/>
        <v>Renovatie beglazing</v>
      </c>
      <c r="M3275" t="str">
        <f t="shared" si="157"/>
        <v>Pigment</v>
      </c>
      <c r="N3275" s="22">
        <f t="shared" si="158"/>
        <v>7</v>
      </c>
    </row>
    <row r="3276" spans="1:14" x14ac:dyDescent="0.3">
      <c r="A3276" s="1">
        <v>8814749905</v>
      </c>
      <c r="B3276" s="62">
        <v>7</v>
      </c>
      <c r="C3276" s="34">
        <v>880412085</v>
      </c>
      <c r="D3276" s="32" t="s">
        <v>4669</v>
      </c>
      <c r="E3276" s="22" t="s">
        <v>6335</v>
      </c>
      <c r="F3276" s="41" t="s">
        <v>4670</v>
      </c>
      <c r="G3276" s="41" t="s">
        <v>982</v>
      </c>
      <c r="H3276" s="20">
        <v>2400</v>
      </c>
      <c r="I3276" s="1" t="s">
        <v>23</v>
      </c>
      <c r="J3276" s="60" t="s">
        <v>4674</v>
      </c>
      <c r="K3276" t="str">
        <f t="shared" si="156"/>
        <v>Verhogen luchtdichtheid</v>
      </c>
      <c r="M3276" t="str">
        <f t="shared" si="157"/>
        <v>Pigment</v>
      </c>
      <c r="N3276" s="22">
        <f t="shared" si="158"/>
        <v>7</v>
      </c>
    </row>
    <row r="3277" spans="1:14" x14ac:dyDescent="0.3">
      <c r="A3277" s="1">
        <v>8813666266</v>
      </c>
      <c r="B3277" s="62">
        <v>10</v>
      </c>
      <c r="C3277" s="34">
        <v>881291322</v>
      </c>
      <c r="D3277" s="32" t="s">
        <v>4694</v>
      </c>
      <c r="E3277" s="22" t="s">
        <v>6336</v>
      </c>
      <c r="F3277" s="41" t="s">
        <v>4695</v>
      </c>
      <c r="G3277" s="41" t="s">
        <v>42</v>
      </c>
      <c r="H3277" s="20">
        <v>2382</v>
      </c>
      <c r="I3277" s="1" t="s">
        <v>23</v>
      </c>
      <c r="J3277" s="14" t="s">
        <v>4696</v>
      </c>
      <c r="K3277" t="str">
        <f t="shared" si="156"/>
        <v>Isoleren pompen/kranen/hydraulica</v>
      </c>
      <c r="M3277" t="str">
        <f t="shared" si="157"/>
        <v>Kasteel Moeland</v>
      </c>
      <c r="N3277" s="22">
        <f t="shared" si="158"/>
        <v>10</v>
      </c>
    </row>
    <row r="3278" spans="1:14" x14ac:dyDescent="0.3">
      <c r="A3278" s="1">
        <v>8813666266</v>
      </c>
      <c r="B3278" s="62">
        <v>10</v>
      </c>
      <c r="C3278" s="34">
        <v>881291322</v>
      </c>
      <c r="D3278" s="148" t="s">
        <v>4694</v>
      </c>
      <c r="E3278" s="22" t="s">
        <v>6336</v>
      </c>
      <c r="F3278" s="41" t="s">
        <v>4695</v>
      </c>
      <c r="G3278" s="41" t="s">
        <v>265</v>
      </c>
      <c r="H3278" s="45">
        <v>1074</v>
      </c>
      <c r="I3278" s="1" t="s">
        <v>23</v>
      </c>
      <c r="J3278" s="14" t="s">
        <v>4697</v>
      </c>
      <c r="K3278" t="str">
        <f t="shared" si="156"/>
        <v>Dakisolatie hellend dak</v>
      </c>
      <c r="M3278" t="str">
        <f t="shared" si="157"/>
        <v>Kasteel Moeland</v>
      </c>
      <c r="N3278" s="22">
        <f t="shared" si="158"/>
        <v>10</v>
      </c>
    </row>
    <row r="3279" spans="1:14" x14ac:dyDescent="0.3">
      <c r="A3279" s="1">
        <v>8813666266</v>
      </c>
      <c r="B3279" s="62">
        <v>10</v>
      </c>
      <c r="C3279" s="34">
        <v>881291322</v>
      </c>
      <c r="D3279" s="32" t="s">
        <v>185</v>
      </c>
      <c r="E3279" s="22" t="s">
        <v>6336</v>
      </c>
      <c r="F3279" s="41" t="s">
        <v>186</v>
      </c>
      <c r="G3279" s="41" t="s">
        <v>42</v>
      </c>
      <c r="H3279" s="20">
        <v>2940</v>
      </c>
      <c r="I3279" s="1" t="s">
        <v>23</v>
      </c>
      <c r="J3279" s="14" t="s">
        <v>4693</v>
      </c>
      <c r="K3279" t="str">
        <f t="shared" si="156"/>
        <v>Isoleren pompen/kranen/hydraulica</v>
      </c>
      <c r="M3279" t="str">
        <f t="shared" si="157"/>
        <v>K-Dienst</v>
      </c>
      <c r="N3279" s="22">
        <f t="shared" si="158"/>
        <v>10</v>
      </c>
    </row>
    <row r="3280" spans="1:14" x14ac:dyDescent="0.3">
      <c r="A3280" s="1">
        <v>8813666266</v>
      </c>
      <c r="B3280" s="62">
        <v>10</v>
      </c>
      <c r="C3280" s="34">
        <v>881291322</v>
      </c>
      <c r="D3280" s="32" t="s">
        <v>187</v>
      </c>
      <c r="E3280" s="22" t="s">
        <v>6336</v>
      </c>
      <c r="F3280" s="41" t="s">
        <v>188</v>
      </c>
      <c r="G3280" s="41" t="s">
        <v>42</v>
      </c>
      <c r="H3280" s="20">
        <v>5010</v>
      </c>
      <c r="I3280" s="1" t="s">
        <v>23</v>
      </c>
      <c r="J3280" s="14" t="s">
        <v>4689</v>
      </c>
      <c r="K3280" t="str">
        <f t="shared" si="156"/>
        <v>Isoleren pompen/kranen/hydraulica</v>
      </c>
      <c r="M3280" t="str">
        <f t="shared" si="157"/>
        <v>Logistiek platform</v>
      </c>
      <c r="N3280" s="22">
        <f t="shared" si="158"/>
        <v>10</v>
      </c>
    </row>
    <row r="3281" spans="1:14" x14ac:dyDescent="0.3">
      <c r="A3281" s="1">
        <v>8813666266</v>
      </c>
      <c r="B3281" s="62">
        <v>10</v>
      </c>
      <c r="C3281" s="33">
        <v>881291322</v>
      </c>
      <c r="D3281" s="14" t="s">
        <v>187</v>
      </c>
      <c r="E3281" s="22" t="s">
        <v>6336</v>
      </c>
      <c r="F3281" s="1" t="s">
        <v>188</v>
      </c>
      <c r="G3281" s="1" t="s">
        <v>43</v>
      </c>
      <c r="H3281" s="20">
        <v>4681</v>
      </c>
      <c r="I3281" s="1" t="s">
        <v>23</v>
      </c>
      <c r="J3281" s="14" t="s">
        <v>4690</v>
      </c>
      <c r="K3281" t="str">
        <f t="shared" si="156"/>
        <v>Regeltechn.verwarming</v>
      </c>
      <c r="M3281" t="str">
        <f t="shared" si="157"/>
        <v>Logistiek platform</v>
      </c>
      <c r="N3281" s="22">
        <f t="shared" si="158"/>
        <v>10</v>
      </c>
    </row>
    <row r="3282" spans="1:14" x14ac:dyDescent="0.3">
      <c r="A3282" s="1">
        <v>8813666266</v>
      </c>
      <c r="B3282" s="62">
        <v>10</v>
      </c>
      <c r="C3282" s="33">
        <v>881291322</v>
      </c>
      <c r="D3282" s="14" t="s">
        <v>4677</v>
      </c>
      <c r="E3282" s="22" t="s">
        <v>6336</v>
      </c>
      <c r="F3282" s="1" t="s">
        <v>4678</v>
      </c>
      <c r="G3282" s="1" t="s">
        <v>210</v>
      </c>
      <c r="H3282" s="20">
        <v>39216</v>
      </c>
      <c r="I3282" s="1" t="s">
        <v>23</v>
      </c>
      <c r="J3282" s="14" t="s">
        <v>4679</v>
      </c>
      <c r="K3282" t="str">
        <f t="shared" si="156"/>
        <v>Stookplaatsrenovatie</v>
      </c>
      <c r="M3282" t="str">
        <f t="shared" si="157"/>
        <v>Ter Wilgen</v>
      </c>
      <c r="N3282" s="22">
        <f t="shared" si="158"/>
        <v>10</v>
      </c>
    </row>
    <row r="3283" spans="1:14" x14ac:dyDescent="0.3">
      <c r="A3283" s="1">
        <v>8813666266</v>
      </c>
      <c r="B3283" s="62">
        <v>10</v>
      </c>
      <c r="C3283" s="33">
        <v>881291322</v>
      </c>
      <c r="D3283" s="14" t="s">
        <v>4677</v>
      </c>
      <c r="E3283" s="22" t="s">
        <v>6336</v>
      </c>
      <c r="F3283" s="1" t="s">
        <v>4678</v>
      </c>
      <c r="G3283" s="1" t="s">
        <v>42</v>
      </c>
      <c r="H3283" s="20">
        <v>3632.4</v>
      </c>
      <c r="I3283" s="1" t="s">
        <v>23</v>
      </c>
      <c r="J3283" s="14" t="s">
        <v>4691</v>
      </c>
      <c r="K3283" t="str">
        <f t="shared" si="156"/>
        <v>Isoleren pompen/kranen/hydraulica</v>
      </c>
      <c r="M3283" t="str">
        <f t="shared" si="157"/>
        <v>Ter Wilgen</v>
      </c>
      <c r="N3283" s="22">
        <f t="shared" si="158"/>
        <v>10</v>
      </c>
    </row>
    <row r="3284" spans="1:14" x14ac:dyDescent="0.3">
      <c r="A3284" s="1">
        <v>8813666266</v>
      </c>
      <c r="B3284" s="62">
        <v>10</v>
      </c>
      <c r="C3284" s="33">
        <v>881291322</v>
      </c>
      <c r="D3284" s="14" t="s">
        <v>4680</v>
      </c>
      <c r="E3284" s="22" t="s">
        <v>6336</v>
      </c>
      <c r="F3284" s="1" t="s">
        <v>4681</v>
      </c>
      <c r="G3284" s="1" t="s">
        <v>190</v>
      </c>
      <c r="H3284" s="20">
        <v>27000</v>
      </c>
      <c r="I3284" s="1" t="s">
        <v>23</v>
      </c>
      <c r="J3284" s="14" t="s">
        <v>4682</v>
      </c>
      <c r="K3284" t="str">
        <f t="shared" si="156"/>
        <v>Warmtepompen en koeling</v>
      </c>
      <c r="M3284" t="str">
        <f t="shared" si="157"/>
        <v>Vitaz - Site SL</v>
      </c>
      <c r="N3284" s="22">
        <f t="shared" si="158"/>
        <v>10</v>
      </c>
    </row>
    <row r="3285" spans="1:14" x14ac:dyDescent="0.3">
      <c r="A3285" s="1">
        <v>8813666266</v>
      </c>
      <c r="B3285" s="62">
        <v>10</v>
      </c>
      <c r="C3285" s="33">
        <v>881291322</v>
      </c>
      <c r="D3285" s="14" t="s">
        <v>4680</v>
      </c>
      <c r="E3285" s="22" t="s">
        <v>6336</v>
      </c>
      <c r="F3285" s="1" t="s">
        <v>4681</v>
      </c>
      <c r="G3285" s="1" t="s">
        <v>88</v>
      </c>
      <c r="H3285" s="20">
        <v>16020</v>
      </c>
      <c r="I3285" s="1" t="s">
        <v>23</v>
      </c>
      <c r="J3285" s="14" t="s">
        <v>4684</v>
      </c>
      <c r="K3285" t="str">
        <f t="shared" si="156"/>
        <v>Vervangen pompen</v>
      </c>
      <c r="M3285" t="str">
        <f t="shared" si="157"/>
        <v>Vitaz - Site SL</v>
      </c>
      <c r="N3285" s="22">
        <f t="shared" si="158"/>
        <v>10</v>
      </c>
    </row>
    <row r="3286" spans="1:14" x14ac:dyDescent="0.3">
      <c r="A3286" s="1">
        <v>8813666266</v>
      </c>
      <c r="B3286" s="62">
        <v>10</v>
      </c>
      <c r="C3286" s="33">
        <v>881291322</v>
      </c>
      <c r="D3286" s="14" t="s">
        <v>183</v>
      </c>
      <c r="E3286" s="22" t="s">
        <v>6336</v>
      </c>
      <c r="F3286" s="1" t="s">
        <v>184</v>
      </c>
      <c r="G3286" s="1" t="s">
        <v>46</v>
      </c>
      <c r="H3286" s="20">
        <v>57113</v>
      </c>
      <c r="I3286" s="1" t="s">
        <v>23</v>
      </c>
      <c r="J3286" s="14" t="s">
        <v>4676</v>
      </c>
      <c r="K3286" t="str">
        <f t="shared" si="156"/>
        <v>Monitoring</v>
      </c>
      <c r="M3286" t="str">
        <f t="shared" si="157"/>
        <v>VITAZ vzw</v>
      </c>
      <c r="N3286" s="22">
        <f t="shared" si="158"/>
        <v>10</v>
      </c>
    </row>
    <row r="3287" spans="1:14" x14ac:dyDescent="0.3">
      <c r="A3287" s="1">
        <v>8813666266</v>
      </c>
      <c r="B3287" s="62">
        <v>10</v>
      </c>
      <c r="C3287" s="33">
        <v>881291322</v>
      </c>
      <c r="D3287" s="14" t="s">
        <v>183</v>
      </c>
      <c r="E3287" s="22" t="s">
        <v>6336</v>
      </c>
      <c r="F3287" s="1" t="s">
        <v>184</v>
      </c>
      <c r="G3287" s="1" t="s">
        <v>56</v>
      </c>
      <c r="H3287" s="20">
        <v>23391</v>
      </c>
      <c r="I3287" s="1" t="s">
        <v>23</v>
      </c>
      <c r="J3287" s="14" t="s">
        <v>4683</v>
      </c>
      <c r="K3287" t="str">
        <f t="shared" si="156"/>
        <v>Overige</v>
      </c>
      <c r="M3287" t="str">
        <f t="shared" si="157"/>
        <v>VITAZ vzw</v>
      </c>
      <c r="N3287" s="22">
        <f t="shared" si="158"/>
        <v>10</v>
      </c>
    </row>
    <row r="3288" spans="1:14" x14ac:dyDescent="0.3">
      <c r="A3288" s="1">
        <v>8813666266</v>
      </c>
      <c r="B3288" s="62">
        <v>10</v>
      </c>
      <c r="C3288" s="33">
        <v>881291322</v>
      </c>
      <c r="D3288" s="14" t="s">
        <v>183</v>
      </c>
      <c r="E3288" s="22" t="s">
        <v>6336</v>
      </c>
      <c r="F3288" s="1" t="s">
        <v>184</v>
      </c>
      <c r="G3288" s="1" t="s">
        <v>129</v>
      </c>
      <c r="H3288" s="20">
        <v>13800</v>
      </c>
      <c r="I3288" s="1" t="s">
        <v>23</v>
      </c>
      <c r="J3288" s="14" t="s">
        <v>4685</v>
      </c>
      <c r="K3288" t="str">
        <f t="shared" si="156"/>
        <v>Renovatie beglazing</v>
      </c>
      <c r="M3288" t="str">
        <f t="shared" si="157"/>
        <v>VITAZ vzw</v>
      </c>
      <c r="N3288" s="22">
        <f t="shared" si="158"/>
        <v>10</v>
      </c>
    </row>
    <row r="3289" spans="1:14" x14ac:dyDescent="0.3">
      <c r="A3289" s="1">
        <v>8813666266</v>
      </c>
      <c r="B3289" s="62">
        <v>10</v>
      </c>
      <c r="C3289" s="33">
        <v>881291322</v>
      </c>
      <c r="D3289" s="14" t="s">
        <v>183</v>
      </c>
      <c r="E3289" s="22" t="s">
        <v>6336</v>
      </c>
      <c r="F3289" s="1" t="s">
        <v>184</v>
      </c>
      <c r="G3289" s="1" t="s">
        <v>88</v>
      </c>
      <c r="H3289" s="20">
        <v>10080</v>
      </c>
      <c r="I3289" s="1" t="s">
        <v>23</v>
      </c>
      <c r="J3289" s="14" t="s">
        <v>4686</v>
      </c>
      <c r="K3289" t="str">
        <f t="shared" si="156"/>
        <v>Vervangen pompen</v>
      </c>
      <c r="M3289" t="str">
        <f t="shared" si="157"/>
        <v>VITAZ vzw</v>
      </c>
      <c r="N3289" s="22">
        <f t="shared" si="158"/>
        <v>10</v>
      </c>
    </row>
    <row r="3290" spans="1:14" x14ac:dyDescent="0.3">
      <c r="A3290" s="1">
        <v>8813666266</v>
      </c>
      <c r="B3290" s="62">
        <v>10</v>
      </c>
      <c r="C3290" s="33">
        <v>881291322</v>
      </c>
      <c r="D3290" s="14" t="s">
        <v>183</v>
      </c>
      <c r="E3290" s="22" t="s">
        <v>6336</v>
      </c>
      <c r="F3290" s="1" t="s">
        <v>184</v>
      </c>
      <c r="G3290" s="1" t="s">
        <v>42</v>
      </c>
      <c r="H3290" s="20">
        <v>6516</v>
      </c>
      <c r="I3290" s="1" t="s">
        <v>23</v>
      </c>
      <c r="J3290" s="14" t="s">
        <v>4687</v>
      </c>
      <c r="K3290" t="str">
        <f t="shared" si="156"/>
        <v>Isoleren pompen/kranen/hydraulica</v>
      </c>
      <c r="M3290" t="str">
        <f t="shared" si="157"/>
        <v>VITAZ vzw</v>
      </c>
      <c r="N3290" s="22">
        <f t="shared" si="158"/>
        <v>10</v>
      </c>
    </row>
    <row r="3291" spans="1:14" x14ac:dyDescent="0.3">
      <c r="A3291" s="1">
        <v>8813666266</v>
      </c>
      <c r="B3291" s="62">
        <v>10</v>
      </c>
      <c r="C3291" s="33">
        <v>881291322</v>
      </c>
      <c r="D3291" s="14" t="s">
        <v>183</v>
      </c>
      <c r="E3291" s="22" t="s">
        <v>6336</v>
      </c>
      <c r="F3291" s="1" t="s">
        <v>184</v>
      </c>
      <c r="G3291" s="1" t="s">
        <v>427</v>
      </c>
      <c r="H3291" s="20">
        <v>6288</v>
      </c>
      <c r="I3291" s="1" t="s">
        <v>23</v>
      </c>
      <c r="J3291" s="14" t="s">
        <v>4688</v>
      </c>
      <c r="K3291" t="str">
        <f t="shared" si="156"/>
        <v>Renovatie ventilatie</v>
      </c>
      <c r="M3291" t="str">
        <f t="shared" si="157"/>
        <v>VITAZ vzw</v>
      </c>
      <c r="N3291" s="22">
        <f t="shared" si="158"/>
        <v>10</v>
      </c>
    </row>
    <row r="3292" spans="1:14" x14ac:dyDescent="0.3">
      <c r="A3292" s="1">
        <v>8813666266</v>
      </c>
      <c r="B3292" s="62">
        <v>10</v>
      </c>
      <c r="C3292" s="33">
        <v>881291322</v>
      </c>
      <c r="D3292" s="14" t="s">
        <v>183</v>
      </c>
      <c r="E3292" s="22" t="s">
        <v>6336</v>
      </c>
      <c r="F3292" s="1" t="s">
        <v>184</v>
      </c>
      <c r="G3292" s="1" t="s">
        <v>56</v>
      </c>
      <c r="H3292" s="20">
        <v>3400</v>
      </c>
      <c r="I3292" s="1" t="s">
        <v>23</v>
      </c>
      <c r="J3292" s="14" t="s">
        <v>4692</v>
      </c>
      <c r="K3292" t="str">
        <f t="shared" si="156"/>
        <v>Overige</v>
      </c>
      <c r="M3292" t="str">
        <f t="shared" si="157"/>
        <v>VITAZ vzw</v>
      </c>
      <c r="N3292" s="22">
        <f t="shared" si="158"/>
        <v>10</v>
      </c>
    </row>
    <row r="3293" spans="1:14" x14ac:dyDescent="0.3">
      <c r="A3293" s="1">
        <v>8813666266</v>
      </c>
      <c r="B3293" s="62">
        <v>12</v>
      </c>
      <c r="C3293" s="33">
        <v>881291322</v>
      </c>
      <c r="D3293" s="14" t="s">
        <v>187</v>
      </c>
      <c r="E3293" s="22" t="s">
        <v>6336</v>
      </c>
      <c r="F3293" s="1" t="s">
        <v>188</v>
      </c>
      <c r="G3293" s="1" t="s">
        <v>56</v>
      </c>
      <c r="H3293" s="20">
        <v>3593</v>
      </c>
      <c r="I3293" s="1" t="s">
        <v>23</v>
      </c>
      <c r="J3293" s="14" t="s">
        <v>4675</v>
      </c>
      <c r="K3293" t="str">
        <f t="shared" si="156"/>
        <v>Overige</v>
      </c>
      <c r="M3293" t="str">
        <f t="shared" si="157"/>
        <v>Logistiek platform</v>
      </c>
      <c r="N3293" s="22">
        <f t="shared" si="158"/>
        <v>12</v>
      </c>
    </row>
    <row r="3294" spans="1:14" x14ac:dyDescent="0.3">
      <c r="A3294" s="1">
        <v>8813666266</v>
      </c>
      <c r="B3294" s="62" t="s">
        <v>20</v>
      </c>
      <c r="C3294" s="33">
        <v>881291322</v>
      </c>
      <c r="D3294" s="14" t="s">
        <v>5942</v>
      </c>
      <c r="E3294" s="22" t="s">
        <v>6336</v>
      </c>
      <c r="F3294" s="1" t="s">
        <v>4695</v>
      </c>
      <c r="G3294" s="1" t="s">
        <v>5258</v>
      </c>
      <c r="H3294" s="20">
        <v>6510</v>
      </c>
      <c r="I3294" s="1" t="s">
        <v>23</v>
      </c>
      <c r="J3294" s="14" t="s">
        <v>5943</v>
      </c>
      <c r="K3294" t="str">
        <f t="shared" si="156"/>
        <v>Relighting</v>
      </c>
      <c r="M3294" t="str">
        <f t="shared" si="157"/>
        <v>Kasteel Moeland</v>
      </c>
      <c r="N3294" s="22" t="str">
        <f t="shared" si="158"/>
        <v>R1</v>
      </c>
    </row>
    <row r="3295" spans="1:14" x14ac:dyDescent="0.3">
      <c r="A3295" s="1">
        <v>8813666266</v>
      </c>
      <c r="B3295" s="62" t="s">
        <v>20</v>
      </c>
      <c r="C3295" s="33">
        <v>881291322</v>
      </c>
      <c r="D3295" s="14" t="s">
        <v>5942</v>
      </c>
      <c r="E3295" s="22" t="s">
        <v>6336</v>
      </c>
      <c r="F3295" s="1" t="s">
        <v>4695</v>
      </c>
      <c r="G3295" s="1" t="s">
        <v>5258</v>
      </c>
      <c r="H3295" s="20">
        <v>5610</v>
      </c>
      <c r="I3295" s="1" t="s">
        <v>23</v>
      </c>
      <c r="J3295" s="14" t="s">
        <v>5944</v>
      </c>
      <c r="K3295" t="str">
        <f t="shared" si="156"/>
        <v>Relighting</v>
      </c>
      <c r="M3295" t="str">
        <f t="shared" si="157"/>
        <v>Kasteel Moeland</v>
      </c>
      <c r="N3295" s="22" t="str">
        <f t="shared" si="158"/>
        <v>R1</v>
      </c>
    </row>
    <row r="3296" spans="1:14" x14ac:dyDescent="0.3">
      <c r="A3296" s="1">
        <v>8813666266</v>
      </c>
      <c r="B3296" s="62" t="s">
        <v>20</v>
      </c>
      <c r="C3296" s="33">
        <v>881291322</v>
      </c>
      <c r="D3296" s="14" t="s">
        <v>5942</v>
      </c>
      <c r="E3296" s="22" t="s">
        <v>6336</v>
      </c>
      <c r="F3296" s="1" t="s">
        <v>4695</v>
      </c>
      <c r="G3296" s="1" t="s">
        <v>5253</v>
      </c>
      <c r="H3296" s="20">
        <v>312</v>
      </c>
      <c r="I3296" s="1" t="s">
        <v>23</v>
      </c>
      <c r="J3296" s="14" t="s">
        <v>5945</v>
      </c>
      <c r="K3296" t="str">
        <f t="shared" si="156"/>
        <v>Relamping</v>
      </c>
      <c r="M3296" t="str">
        <f t="shared" si="157"/>
        <v>Kasteel Moeland</v>
      </c>
      <c r="N3296" s="22" t="str">
        <f t="shared" si="158"/>
        <v>R1</v>
      </c>
    </row>
    <row r="3297" spans="1:14" x14ac:dyDescent="0.3">
      <c r="A3297" s="1">
        <v>8813666266</v>
      </c>
      <c r="B3297" s="62" t="s">
        <v>20</v>
      </c>
      <c r="C3297" s="33">
        <v>881291322</v>
      </c>
      <c r="D3297" s="14" t="s">
        <v>5949</v>
      </c>
      <c r="E3297" s="22" t="s">
        <v>6336</v>
      </c>
      <c r="F3297" s="1" t="s">
        <v>186</v>
      </c>
      <c r="G3297" s="1" t="s">
        <v>5258</v>
      </c>
      <c r="H3297" s="20">
        <v>7380</v>
      </c>
      <c r="I3297" s="1" t="s">
        <v>23</v>
      </c>
      <c r="J3297" s="14" t="s">
        <v>5950</v>
      </c>
      <c r="K3297" t="str">
        <f t="shared" si="156"/>
        <v>Relighting</v>
      </c>
      <c r="M3297" t="str">
        <f t="shared" si="157"/>
        <v>K-Dienst</v>
      </c>
      <c r="N3297" s="22" t="str">
        <f t="shared" si="158"/>
        <v>R1</v>
      </c>
    </row>
    <row r="3298" spans="1:14" x14ac:dyDescent="0.3">
      <c r="A3298" s="1">
        <v>8813666266</v>
      </c>
      <c r="B3298" s="62" t="s">
        <v>20</v>
      </c>
      <c r="C3298" s="33">
        <v>881291322</v>
      </c>
      <c r="D3298" s="14" t="s">
        <v>5949</v>
      </c>
      <c r="E3298" s="22" t="s">
        <v>6336</v>
      </c>
      <c r="F3298" s="1" t="s">
        <v>186</v>
      </c>
      <c r="G3298" s="1" t="s">
        <v>5253</v>
      </c>
      <c r="H3298" s="20">
        <v>528</v>
      </c>
      <c r="I3298" s="1" t="s">
        <v>23</v>
      </c>
      <c r="J3298" s="14" t="s">
        <v>5951</v>
      </c>
      <c r="K3298" t="str">
        <f t="shared" si="156"/>
        <v>Relamping</v>
      </c>
      <c r="M3298" t="str">
        <f t="shared" si="157"/>
        <v>K-Dienst</v>
      </c>
      <c r="N3298" s="22" t="str">
        <f t="shared" si="158"/>
        <v>R1</v>
      </c>
    </row>
    <row r="3299" spans="1:14" x14ac:dyDescent="0.3">
      <c r="A3299" s="1">
        <v>8813666266</v>
      </c>
      <c r="B3299" s="62" t="s">
        <v>20</v>
      </c>
      <c r="C3299" s="33">
        <v>881291322</v>
      </c>
      <c r="D3299" s="14" t="s">
        <v>5949</v>
      </c>
      <c r="E3299" s="22" t="s">
        <v>6336</v>
      </c>
      <c r="F3299" s="1" t="s">
        <v>186</v>
      </c>
      <c r="G3299" s="1" t="s">
        <v>5258</v>
      </c>
      <c r="H3299" s="20">
        <v>9990</v>
      </c>
      <c r="I3299" s="1" t="s">
        <v>23</v>
      </c>
      <c r="J3299" s="14" t="s">
        <v>5952</v>
      </c>
      <c r="K3299" t="str">
        <f t="shared" si="156"/>
        <v>Relighting</v>
      </c>
      <c r="M3299" t="str">
        <f t="shared" si="157"/>
        <v>K-Dienst</v>
      </c>
      <c r="N3299" s="22" t="str">
        <f t="shared" si="158"/>
        <v>R1</v>
      </c>
    </row>
    <row r="3300" spans="1:14" x14ac:dyDescent="0.3">
      <c r="A3300" s="1">
        <v>8813666266</v>
      </c>
      <c r="B3300" s="62" t="s">
        <v>20</v>
      </c>
      <c r="C3300" s="33">
        <v>881291322</v>
      </c>
      <c r="D3300" s="14" t="s">
        <v>5949</v>
      </c>
      <c r="E3300" s="22" t="s">
        <v>6336</v>
      </c>
      <c r="F3300" s="1" t="s">
        <v>186</v>
      </c>
      <c r="G3300" s="1" t="s">
        <v>474</v>
      </c>
      <c r="H3300" s="20">
        <v>5669</v>
      </c>
      <c r="I3300" s="1" t="s">
        <v>23</v>
      </c>
      <c r="J3300" s="14" t="s">
        <v>5953</v>
      </c>
      <c r="K3300" t="str">
        <f t="shared" si="156"/>
        <v>PV-panelen</v>
      </c>
      <c r="M3300" t="str">
        <f t="shared" si="157"/>
        <v>K-Dienst</v>
      </c>
      <c r="N3300" s="22" t="str">
        <f t="shared" si="158"/>
        <v>R1</v>
      </c>
    </row>
    <row r="3301" spans="1:14" x14ac:dyDescent="0.3">
      <c r="A3301" s="1">
        <v>8813666266</v>
      </c>
      <c r="B3301" s="62" t="s">
        <v>20</v>
      </c>
      <c r="C3301" s="33">
        <v>881291322</v>
      </c>
      <c r="D3301" s="14" t="s">
        <v>5928</v>
      </c>
      <c r="E3301" s="22" t="s">
        <v>6336</v>
      </c>
      <c r="F3301" s="1" t="s">
        <v>188</v>
      </c>
      <c r="G3301" s="1" t="s">
        <v>5258</v>
      </c>
      <c r="H3301" s="20">
        <v>15327</v>
      </c>
      <c r="I3301" s="1" t="s">
        <v>23</v>
      </c>
      <c r="J3301" s="14" t="s">
        <v>5929</v>
      </c>
      <c r="K3301" t="str">
        <f t="shared" si="156"/>
        <v>Relighting</v>
      </c>
      <c r="M3301" t="str">
        <f t="shared" si="157"/>
        <v>Logistiek platform</v>
      </c>
      <c r="N3301" s="22" t="str">
        <f t="shared" si="158"/>
        <v>R1</v>
      </c>
    </row>
    <row r="3302" spans="1:14" x14ac:dyDescent="0.3">
      <c r="A3302" s="1">
        <v>8813666266</v>
      </c>
      <c r="B3302" s="62" t="s">
        <v>20</v>
      </c>
      <c r="C3302" s="33">
        <v>881291322</v>
      </c>
      <c r="D3302" s="14" t="s">
        <v>5928</v>
      </c>
      <c r="E3302" s="22" t="s">
        <v>6336</v>
      </c>
      <c r="F3302" s="1" t="s">
        <v>188</v>
      </c>
      <c r="G3302" s="1" t="s">
        <v>5253</v>
      </c>
      <c r="H3302" s="20">
        <v>1791</v>
      </c>
      <c r="I3302" s="1" t="s">
        <v>23</v>
      </c>
      <c r="J3302" s="14" t="s">
        <v>5930</v>
      </c>
      <c r="K3302" t="str">
        <f t="shared" si="156"/>
        <v>Relamping</v>
      </c>
      <c r="M3302" t="str">
        <f t="shared" si="157"/>
        <v>Logistiek platform</v>
      </c>
      <c r="N3302" s="22" t="str">
        <f t="shared" si="158"/>
        <v>R1</v>
      </c>
    </row>
    <row r="3303" spans="1:14" x14ac:dyDescent="0.3">
      <c r="A3303" s="1">
        <v>8813666266</v>
      </c>
      <c r="B3303" s="62" t="s">
        <v>20</v>
      </c>
      <c r="C3303" s="33">
        <v>881291322</v>
      </c>
      <c r="D3303" s="14" t="s">
        <v>5928</v>
      </c>
      <c r="E3303" s="22" t="s">
        <v>6336</v>
      </c>
      <c r="F3303" s="1" t="s">
        <v>188</v>
      </c>
      <c r="G3303" s="1" t="s">
        <v>474</v>
      </c>
      <c r="H3303" s="20">
        <v>12155</v>
      </c>
      <c r="I3303" s="1" t="s">
        <v>23</v>
      </c>
      <c r="J3303" s="14" t="s">
        <v>5931</v>
      </c>
      <c r="K3303" t="str">
        <f t="shared" si="156"/>
        <v>PV-panelen</v>
      </c>
      <c r="M3303" t="str">
        <f t="shared" si="157"/>
        <v>Logistiek platform</v>
      </c>
      <c r="N3303" s="22" t="str">
        <f t="shared" si="158"/>
        <v>R1</v>
      </c>
    </row>
    <row r="3304" spans="1:14" x14ac:dyDescent="0.3">
      <c r="A3304" s="1">
        <v>8813666266</v>
      </c>
      <c r="B3304" s="62" t="s">
        <v>20</v>
      </c>
      <c r="C3304" s="33">
        <v>881291322</v>
      </c>
      <c r="D3304" s="14" t="s">
        <v>5928</v>
      </c>
      <c r="E3304" s="22" t="s">
        <v>6336</v>
      </c>
      <c r="F3304" s="1" t="s">
        <v>188</v>
      </c>
      <c r="G3304" s="1" t="s">
        <v>5258</v>
      </c>
      <c r="H3304" s="20">
        <v>10350</v>
      </c>
      <c r="I3304" s="1" t="s">
        <v>23</v>
      </c>
      <c r="J3304" s="14" t="s">
        <v>5932</v>
      </c>
      <c r="K3304" t="str">
        <f t="shared" si="156"/>
        <v>Relighting</v>
      </c>
      <c r="M3304" t="str">
        <f t="shared" si="157"/>
        <v>Logistiek platform</v>
      </c>
      <c r="N3304" s="22" t="str">
        <f t="shared" si="158"/>
        <v>R1</v>
      </c>
    </row>
    <row r="3305" spans="1:14" x14ac:dyDescent="0.3">
      <c r="A3305" s="1">
        <v>8813666266</v>
      </c>
      <c r="B3305" s="62" t="s">
        <v>20</v>
      </c>
      <c r="C3305" s="33">
        <v>881291322</v>
      </c>
      <c r="D3305" s="14" t="s">
        <v>5954</v>
      </c>
      <c r="E3305" s="22" t="s">
        <v>6336</v>
      </c>
      <c r="F3305" s="1" t="s">
        <v>4678</v>
      </c>
      <c r="G3305" s="1" t="s">
        <v>5258</v>
      </c>
      <c r="H3305" s="20">
        <v>3990</v>
      </c>
      <c r="I3305" s="1" t="s">
        <v>23</v>
      </c>
      <c r="J3305" s="14" t="s">
        <v>5955</v>
      </c>
      <c r="K3305" t="str">
        <f t="shared" si="156"/>
        <v>Relighting</v>
      </c>
      <c r="M3305" t="str">
        <f t="shared" si="157"/>
        <v>Ter Wilgen</v>
      </c>
      <c r="N3305" s="22" t="str">
        <f t="shared" si="158"/>
        <v>R1</v>
      </c>
    </row>
    <row r="3306" spans="1:14" x14ac:dyDescent="0.3">
      <c r="A3306" s="1">
        <v>8813666266</v>
      </c>
      <c r="B3306" s="62" t="s">
        <v>20</v>
      </c>
      <c r="C3306" s="33">
        <v>881291322</v>
      </c>
      <c r="D3306" s="14" t="s">
        <v>5954</v>
      </c>
      <c r="E3306" s="22" t="s">
        <v>6336</v>
      </c>
      <c r="F3306" s="1" t="s">
        <v>4678</v>
      </c>
      <c r="G3306" s="1" t="s">
        <v>474</v>
      </c>
      <c r="H3306" s="20">
        <v>6923</v>
      </c>
      <c r="I3306" s="1" t="s">
        <v>23</v>
      </c>
      <c r="J3306" s="14" t="s">
        <v>5956</v>
      </c>
      <c r="K3306" t="str">
        <f t="shared" si="156"/>
        <v>PV-panelen</v>
      </c>
      <c r="M3306" t="str">
        <f t="shared" si="157"/>
        <v>Ter Wilgen</v>
      </c>
      <c r="N3306" s="22" t="str">
        <f t="shared" si="158"/>
        <v>R1</v>
      </c>
    </row>
    <row r="3307" spans="1:14" x14ac:dyDescent="0.3">
      <c r="A3307" s="1">
        <v>8813666266</v>
      </c>
      <c r="B3307" s="62" t="s">
        <v>20</v>
      </c>
      <c r="C3307" s="33">
        <v>881291322</v>
      </c>
      <c r="D3307" s="14" t="s">
        <v>5954</v>
      </c>
      <c r="E3307" s="22" t="s">
        <v>6336</v>
      </c>
      <c r="F3307" s="1" t="s">
        <v>4678</v>
      </c>
      <c r="G3307" s="1" t="s">
        <v>5253</v>
      </c>
      <c r="H3307" s="20">
        <v>1428</v>
      </c>
      <c r="I3307" s="1" t="s">
        <v>23</v>
      </c>
      <c r="J3307" s="14" t="s">
        <v>5957</v>
      </c>
      <c r="K3307" t="str">
        <f t="shared" si="156"/>
        <v>Relamping</v>
      </c>
      <c r="M3307" t="str">
        <f t="shared" si="157"/>
        <v>Ter Wilgen</v>
      </c>
      <c r="N3307" s="22" t="str">
        <f t="shared" si="158"/>
        <v>R1</v>
      </c>
    </row>
    <row r="3308" spans="1:14" x14ac:dyDescent="0.3">
      <c r="A3308" s="1">
        <v>8813666266</v>
      </c>
      <c r="B3308" s="62" t="s">
        <v>20</v>
      </c>
      <c r="C3308" s="33">
        <v>881291322</v>
      </c>
      <c r="D3308" s="14" t="s">
        <v>5954</v>
      </c>
      <c r="E3308" s="22" t="s">
        <v>6336</v>
      </c>
      <c r="F3308" s="1" t="s">
        <v>4678</v>
      </c>
      <c r="G3308" s="1" t="s">
        <v>5258</v>
      </c>
      <c r="H3308" s="20">
        <v>15702</v>
      </c>
      <c r="I3308" s="1" t="s">
        <v>23</v>
      </c>
      <c r="J3308" s="14" t="s">
        <v>5958</v>
      </c>
      <c r="K3308" t="str">
        <f t="shared" si="156"/>
        <v>Relighting</v>
      </c>
      <c r="M3308" t="str">
        <f t="shared" si="157"/>
        <v>Ter Wilgen</v>
      </c>
      <c r="N3308" s="22" t="str">
        <f t="shared" si="158"/>
        <v>R1</v>
      </c>
    </row>
    <row r="3309" spans="1:14" x14ac:dyDescent="0.3">
      <c r="A3309" s="1">
        <v>8813666266</v>
      </c>
      <c r="B3309" s="62" t="s">
        <v>20</v>
      </c>
      <c r="C3309" s="33">
        <v>881291322</v>
      </c>
      <c r="D3309" s="14" t="s">
        <v>5933</v>
      </c>
      <c r="E3309" s="22" t="s">
        <v>6336</v>
      </c>
      <c r="F3309" s="1" t="s">
        <v>4681</v>
      </c>
      <c r="G3309" s="1" t="s">
        <v>5258</v>
      </c>
      <c r="H3309" s="20">
        <v>27409</v>
      </c>
      <c r="I3309" s="1" t="s">
        <v>23</v>
      </c>
      <c r="J3309" s="14" t="s">
        <v>5934</v>
      </c>
      <c r="K3309" t="str">
        <f t="shared" si="156"/>
        <v>Relighting</v>
      </c>
      <c r="M3309" t="str">
        <f t="shared" si="157"/>
        <v>Vitaz - Site SL</v>
      </c>
      <c r="N3309" s="22" t="str">
        <f t="shared" si="158"/>
        <v>R1</v>
      </c>
    </row>
    <row r="3310" spans="1:14" x14ac:dyDescent="0.3">
      <c r="A3310" s="1">
        <v>8813666266</v>
      </c>
      <c r="B3310" s="62" t="s">
        <v>20</v>
      </c>
      <c r="C3310" s="33">
        <v>881291322</v>
      </c>
      <c r="D3310" s="14" t="s">
        <v>5933</v>
      </c>
      <c r="E3310" s="22" t="s">
        <v>6336</v>
      </c>
      <c r="F3310" s="1" t="s">
        <v>4681</v>
      </c>
      <c r="G3310" s="1" t="s">
        <v>5258</v>
      </c>
      <c r="H3310" s="20">
        <v>17715</v>
      </c>
      <c r="I3310" s="1" t="s">
        <v>23</v>
      </c>
      <c r="J3310" s="14" t="s">
        <v>5935</v>
      </c>
      <c r="K3310" t="str">
        <f t="shared" si="156"/>
        <v>Relighting</v>
      </c>
      <c r="M3310" t="str">
        <f t="shared" si="157"/>
        <v>Vitaz - Site SL</v>
      </c>
      <c r="N3310" s="22" t="str">
        <f t="shared" si="158"/>
        <v>R1</v>
      </c>
    </row>
    <row r="3311" spans="1:14" x14ac:dyDescent="0.3">
      <c r="A3311" s="1">
        <v>8813666266</v>
      </c>
      <c r="B3311" s="62" t="s">
        <v>20</v>
      </c>
      <c r="C3311" s="33">
        <v>881291322</v>
      </c>
      <c r="D3311" s="14" t="s">
        <v>5933</v>
      </c>
      <c r="E3311" s="22" t="s">
        <v>6336</v>
      </c>
      <c r="F3311" s="1" t="s">
        <v>4681</v>
      </c>
      <c r="G3311" s="1" t="s">
        <v>5253</v>
      </c>
      <c r="H3311" s="20">
        <v>3210</v>
      </c>
      <c r="I3311" s="1" t="s">
        <v>23</v>
      </c>
      <c r="J3311" s="14" t="s">
        <v>5946</v>
      </c>
      <c r="K3311" t="str">
        <f t="shared" si="156"/>
        <v>Relamping</v>
      </c>
      <c r="M3311" t="str">
        <f t="shared" si="157"/>
        <v>Vitaz - Site SL</v>
      </c>
      <c r="N3311" s="22" t="str">
        <f t="shared" si="158"/>
        <v>R1</v>
      </c>
    </row>
    <row r="3312" spans="1:14" x14ac:dyDescent="0.3">
      <c r="A3312" s="1">
        <v>8813666266</v>
      </c>
      <c r="B3312" s="62" t="s">
        <v>20</v>
      </c>
      <c r="C3312" s="33">
        <v>881291322</v>
      </c>
      <c r="D3312" s="14" t="s">
        <v>5933</v>
      </c>
      <c r="E3312" s="22" t="s">
        <v>6336</v>
      </c>
      <c r="F3312" s="1" t="s">
        <v>4681</v>
      </c>
      <c r="G3312" s="1" t="s">
        <v>5258</v>
      </c>
      <c r="H3312" s="20">
        <v>38580</v>
      </c>
      <c r="I3312" s="1" t="s">
        <v>23</v>
      </c>
      <c r="J3312" s="14" t="s">
        <v>5947</v>
      </c>
      <c r="K3312" t="str">
        <f t="shared" si="156"/>
        <v>Relighting</v>
      </c>
      <c r="M3312" t="str">
        <f t="shared" si="157"/>
        <v>Vitaz - Site SL</v>
      </c>
      <c r="N3312" s="22" t="str">
        <f t="shared" si="158"/>
        <v>R1</v>
      </c>
    </row>
    <row r="3313" spans="1:14" x14ac:dyDescent="0.3">
      <c r="A3313" s="1">
        <v>8813666266</v>
      </c>
      <c r="B3313" s="62" t="s">
        <v>20</v>
      </c>
      <c r="C3313" s="33">
        <v>881291322</v>
      </c>
      <c r="D3313" s="14" t="s">
        <v>5933</v>
      </c>
      <c r="E3313" s="22" t="s">
        <v>6336</v>
      </c>
      <c r="F3313" s="1" t="s">
        <v>4681</v>
      </c>
      <c r="G3313" s="1" t="s">
        <v>474</v>
      </c>
      <c r="H3313" s="20">
        <v>141866</v>
      </c>
      <c r="I3313" s="1" t="s">
        <v>23</v>
      </c>
      <c r="J3313" s="14" t="s">
        <v>5948</v>
      </c>
      <c r="K3313" t="str">
        <f t="shared" si="156"/>
        <v>PV-panelen</v>
      </c>
      <c r="M3313" t="str">
        <f t="shared" si="157"/>
        <v>Vitaz - Site SL</v>
      </c>
      <c r="N3313" s="22" t="str">
        <f t="shared" si="158"/>
        <v>R1</v>
      </c>
    </row>
    <row r="3314" spans="1:14" x14ac:dyDescent="0.3">
      <c r="A3314" s="1">
        <v>8813666266</v>
      </c>
      <c r="B3314" s="62" t="s">
        <v>20</v>
      </c>
      <c r="C3314" s="33">
        <v>881291322</v>
      </c>
      <c r="D3314" s="14" t="s">
        <v>5936</v>
      </c>
      <c r="E3314" s="22" t="s">
        <v>6336</v>
      </c>
      <c r="F3314" s="1" t="s">
        <v>184</v>
      </c>
      <c r="G3314" s="1" t="s">
        <v>5258</v>
      </c>
      <c r="H3314" s="20">
        <v>43020</v>
      </c>
      <c r="I3314" s="1" t="s">
        <v>23</v>
      </c>
      <c r="J3314" s="14" t="s">
        <v>5937</v>
      </c>
      <c r="K3314" t="str">
        <f t="shared" si="156"/>
        <v>Relighting</v>
      </c>
      <c r="M3314" t="str">
        <f t="shared" si="157"/>
        <v>VITAZ vzw</v>
      </c>
      <c r="N3314" s="22" t="str">
        <f t="shared" si="158"/>
        <v>R1</v>
      </c>
    </row>
    <row r="3315" spans="1:14" x14ac:dyDescent="0.3">
      <c r="A3315" s="1">
        <v>8813666266</v>
      </c>
      <c r="B3315" s="62" t="s">
        <v>20</v>
      </c>
      <c r="C3315" s="33">
        <v>881291322</v>
      </c>
      <c r="D3315" s="14" t="s">
        <v>5936</v>
      </c>
      <c r="E3315" s="22" t="s">
        <v>6336</v>
      </c>
      <c r="F3315" s="1" t="s">
        <v>184</v>
      </c>
      <c r="G3315" s="1" t="s">
        <v>5253</v>
      </c>
      <c r="H3315" s="20">
        <v>3678</v>
      </c>
      <c r="I3315" s="1" t="s">
        <v>23</v>
      </c>
      <c r="J3315" s="14" t="s">
        <v>5938</v>
      </c>
      <c r="K3315" t="str">
        <f t="shared" si="156"/>
        <v>Relamping</v>
      </c>
      <c r="M3315" t="str">
        <f t="shared" si="157"/>
        <v>VITAZ vzw</v>
      </c>
      <c r="N3315" s="22" t="str">
        <f t="shared" si="158"/>
        <v>R1</v>
      </c>
    </row>
    <row r="3316" spans="1:14" x14ac:dyDescent="0.3">
      <c r="A3316" s="1">
        <v>8813666266</v>
      </c>
      <c r="B3316" s="62" t="s">
        <v>20</v>
      </c>
      <c r="C3316" s="33">
        <v>881291322</v>
      </c>
      <c r="D3316" s="14" t="s">
        <v>5936</v>
      </c>
      <c r="E3316" s="22" t="s">
        <v>6336</v>
      </c>
      <c r="F3316" s="1" t="s">
        <v>184</v>
      </c>
      <c r="G3316" s="1" t="s">
        <v>5258</v>
      </c>
      <c r="H3316" s="20">
        <v>25410</v>
      </c>
      <c r="I3316" s="1" t="s">
        <v>23</v>
      </c>
      <c r="J3316" s="14" t="s">
        <v>5939</v>
      </c>
      <c r="K3316" t="str">
        <f t="shared" si="156"/>
        <v>Relighting</v>
      </c>
      <c r="M3316" t="str">
        <f t="shared" si="157"/>
        <v>VITAZ vzw</v>
      </c>
      <c r="N3316" s="22" t="str">
        <f t="shared" si="158"/>
        <v>R1</v>
      </c>
    </row>
    <row r="3317" spans="1:14" x14ac:dyDescent="0.3">
      <c r="A3317" s="1">
        <v>8813666266</v>
      </c>
      <c r="B3317" s="62" t="s">
        <v>20</v>
      </c>
      <c r="C3317" s="33">
        <v>881291322</v>
      </c>
      <c r="D3317" s="14" t="s">
        <v>5936</v>
      </c>
      <c r="E3317" s="22" t="s">
        <v>6336</v>
      </c>
      <c r="F3317" s="1" t="s">
        <v>184</v>
      </c>
      <c r="G3317" s="1" t="s">
        <v>5258</v>
      </c>
      <c r="H3317" s="20">
        <v>46620</v>
      </c>
      <c r="I3317" s="1" t="s">
        <v>23</v>
      </c>
      <c r="J3317" s="14" t="s">
        <v>5940</v>
      </c>
      <c r="K3317" t="str">
        <f t="shared" si="156"/>
        <v>Relighting</v>
      </c>
      <c r="M3317" t="str">
        <f t="shared" si="157"/>
        <v>VITAZ vzw</v>
      </c>
      <c r="N3317" s="22" t="str">
        <f t="shared" si="158"/>
        <v>R1</v>
      </c>
    </row>
    <row r="3318" spans="1:14" x14ac:dyDescent="0.3">
      <c r="A3318" s="1">
        <v>8813666266</v>
      </c>
      <c r="B3318" s="62" t="s">
        <v>20</v>
      </c>
      <c r="C3318" s="33">
        <v>881291322</v>
      </c>
      <c r="D3318" s="14" t="s">
        <v>5936</v>
      </c>
      <c r="E3318" s="22" t="s">
        <v>6336</v>
      </c>
      <c r="F3318" s="1" t="s">
        <v>184</v>
      </c>
      <c r="G3318" s="1" t="s">
        <v>474</v>
      </c>
      <c r="H3318" s="20">
        <v>17178</v>
      </c>
      <c r="I3318" s="1" t="s">
        <v>23</v>
      </c>
      <c r="J3318" s="14" t="s">
        <v>5941</v>
      </c>
      <c r="K3318" t="str">
        <f t="shared" si="156"/>
        <v>PV-panelen</v>
      </c>
      <c r="M3318" t="str">
        <f t="shared" si="157"/>
        <v>VITAZ vzw</v>
      </c>
      <c r="N3318" s="22" t="str">
        <f t="shared" si="158"/>
        <v>R1</v>
      </c>
    </row>
    <row r="3319" spans="1:14" x14ac:dyDescent="0.3">
      <c r="A3319" s="1">
        <v>8847191453</v>
      </c>
      <c r="B3319" s="62">
        <v>1</v>
      </c>
      <c r="C3319" s="33">
        <v>883656241</v>
      </c>
      <c r="D3319" s="14" t="s">
        <v>4715</v>
      </c>
      <c r="E3319" s="22" t="s">
        <v>6337</v>
      </c>
      <c r="F3319" s="1" t="s">
        <v>4716</v>
      </c>
      <c r="G3319" s="1" t="s">
        <v>56</v>
      </c>
      <c r="H3319" s="20">
        <v>900</v>
      </c>
      <c r="I3319" s="1" t="s">
        <v>23</v>
      </c>
      <c r="J3319" s="20" t="s">
        <v>4717</v>
      </c>
      <c r="K3319" t="str">
        <f t="shared" si="156"/>
        <v>Overige</v>
      </c>
      <c r="M3319" t="str">
        <f t="shared" si="157"/>
        <v>Cruushove</v>
      </c>
      <c r="N3319" s="22">
        <f t="shared" si="158"/>
        <v>1</v>
      </c>
    </row>
    <row r="3320" spans="1:14" x14ac:dyDescent="0.3">
      <c r="A3320" s="1">
        <v>8847191453</v>
      </c>
      <c r="B3320" s="62">
        <v>1</v>
      </c>
      <c r="C3320" s="33">
        <v>883656241</v>
      </c>
      <c r="D3320" s="21" t="s">
        <v>4706</v>
      </c>
      <c r="E3320" s="22" t="s">
        <v>6337</v>
      </c>
      <c r="F3320" s="1" t="s">
        <v>4707</v>
      </c>
      <c r="G3320" s="1" t="s">
        <v>210</v>
      </c>
      <c r="H3320" s="45">
        <v>4028</v>
      </c>
      <c r="I3320" s="1" t="s">
        <v>23</v>
      </c>
      <c r="J3320" s="14" t="s">
        <v>4708</v>
      </c>
      <c r="K3320" t="str">
        <f t="shared" si="156"/>
        <v>Stookplaatsrenovatie</v>
      </c>
      <c r="M3320" t="str">
        <f t="shared" si="157"/>
        <v>De Kerseboom</v>
      </c>
      <c r="N3320" s="22">
        <f t="shared" si="158"/>
        <v>1</v>
      </c>
    </row>
    <row r="3321" spans="1:14" x14ac:dyDescent="0.3">
      <c r="A3321" s="1">
        <v>8847191453</v>
      </c>
      <c r="B3321" s="62">
        <v>1</v>
      </c>
      <c r="C3321" s="33">
        <v>883656241</v>
      </c>
      <c r="D3321" s="21" t="s">
        <v>4706</v>
      </c>
      <c r="E3321" s="22" t="s">
        <v>6337</v>
      </c>
      <c r="F3321" s="1" t="s">
        <v>4707</v>
      </c>
      <c r="G3321" s="1" t="s">
        <v>62</v>
      </c>
      <c r="H3321" s="45">
        <v>3130</v>
      </c>
      <c r="I3321" s="1" t="s">
        <v>23</v>
      </c>
      <c r="J3321" s="14" t="s">
        <v>4709</v>
      </c>
      <c r="K3321" t="str">
        <f t="shared" si="156"/>
        <v>Muurisolatie</v>
      </c>
      <c r="M3321" t="str">
        <f t="shared" si="157"/>
        <v>De Kerseboom</v>
      </c>
      <c r="N3321" s="22">
        <f t="shared" si="158"/>
        <v>1</v>
      </c>
    </row>
    <row r="3322" spans="1:14" x14ac:dyDescent="0.3">
      <c r="A3322" s="1">
        <v>8847191453</v>
      </c>
      <c r="B3322" s="62">
        <v>1</v>
      </c>
      <c r="C3322" s="33">
        <v>883656241</v>
      </c>
      <c r="D3322" s="21" t="s">
        <v>4706</v>
      </c>
      <c r="E3322" s="22" t="s">
        <v>6337</v>
      </c>
      <c r="F3322" s="1" t="s">
        <v>4707</v>
      </c>
      <c r="G3322" s="1" t="s">
        <v>195</v>
      </c>
      <c r="H3322" s="45">
        <v>2415</v>
      </c>
      <c r="I3322" s="1" t="s">
        <v>23</v>
      </c>
      <c r="J3322" s="14" t="s">
        <v>4710</v>
      </c>
      <c r="K3322" t="str">
        <f t="shared" si="156"/>
        <v>Dakisolatie</v>
      </c>
      <c r="M3322" t="str">
        <f t="shared" si="157"/>
        <v>De Kerseboom</v>
      </c>
      <c r="N3322" s="22">
        <f t="shared" si="158"/>
        <v>1</v>
      </c>
    </row>
    <row r="3323" spans="1:14" x14ac:dyDescent="0.3">
      <c r="A3323" s="1">
        <v>8847191453</v>
      </c>
      <c r="B3323" s="62">
        <v>1</v>
      </c>
      <c r="C3323" s="33">
        <v>883656241</v>
      </c>
      <c r="D3323" s="21" t="s">
        <v>4711</v>
      </c>
      <c r="E3323" s="22" t="s">
        <v>6337</v>
      </c>
      <c r="F3323" s="1" t="s">
        <v>4712</v>
      </c>
      <c r="G3323" s="1" t="s">
        <v>210</v>
      </c>
      <c r="H3323" s="45">
        <v>2070</v>
      </c>
      <c r="I3323" s="1" t="s">
        <v>23</v>
      </c>
      <c r="J3323" s="14" t="s">
        <v>4713</v>
      </c>
      <c r="K3323" t="str">
        <f t="shared" ref="K3323:K3386" si="159">G3323</f>
        <v>Stookplaatsrenovatie</v>
      </c>
      <c r="M3323" t="str">
        <f t="shared" ref="M3323:M3386" si="160">F3323</f>
        <v>De Schoor</v>
      </c>
      <c r="N3323" s="22">
        <f t="shared" ref="N3323:N3386" si="161">B3323</f>
        <v>1</v>
      </c>
    </row>
    <row r="3324" spans="1:14" x14ac:dyDescent="0.3">
      <c r="A3324" s="1">
        <v>8847191453</v>
      </c>
      <c r="B3324" s="62">
        <v>1</v>
      </c>
      <c r="C3324" s="33">
        <v>883656241</v>
      </c>
      <c r="D3324" s="21" t="s">
        <v>482</v>
      </c>
      <c r="E3324" s="22" t="s">
        <v>6337</v>
      </c>
      <c r="F3324" s="1" t="s">
        <v>483</v>
      </c>
      <c r="G3324" s="1" t="s">
        <v>62</v>
      </c>
      <c r="H3324" s="45">
        <v>8125</v>
      </c>
      <c r="I3324" s="1" t="s">
        <v>23</v>
      </c>
      <c r="J3324" s="14" t="s">
        <v>4701</v>
      </c>
      <c r="K3324" t="str">
        <f t="shared" si="159"/>
        <v>Muurisolatie</v>
      </c>
      <c r="M3324" t="str">
        <f t="shared" si="160"/>
        <v>Groot hersberge</v>
      </c>
      <c r="N3324" s="22">
        <f t="shared" si="161"/>
        <v>1</v>
      </c>
    </row>
    <row r="3325" spans="1:14" x14ac:dyDescent="0.3">
      <c r="A3325" s="1">
        <v>8847191453</v>
      </c>
      <c r="B3325" s="62">
        <v>1</v>
      </c>
      <c r="C3325" s="33">
        <v>883656241</v>
      </c>
      <c r="D3325" s="21" t="s">
        <v>482</v>
      </c>
      <c r="E3325" s="22" t="s">
        <v>6337</v>
      </c>
      <c r="F3325" s="1" t="s">
        <v>483</v>
      </c>
      <c r="G3325" s="1" t="s">
        <v>88</v>
      </c>
      <c r="H3325" s="45">
        <v>1554</v>
      </c>
      <c r="I3325" s="1" t="s">
        <v>23</v>
      </c>
      <c r="J3325" s="14" t="s">
        <v>4714</v>
      </c>
      <c r="K3325" t="str">
        <f t="shared" si="159"/>
        <v>Vervangen pompen</v>
      </c>
      <c r="M3325" t="str">
        <f t="shared" si="160"/>
        <v>Groot hersberge</v>
      </c>
      <c r="N3325" s="22">
        <f t="shared" si="161"/>
        <v>1</v>
      </c>
    </row>
    <row r="3326" spans="1:14" x14ac:dyDescent="0.3">
      <c r="A3326" s="1">
        <v>8847191453</v>
      </c>
      <c r="B3326" s="62">
        <v>1</v>
      </c>
      <c r="C3326" s="33">
        <v>883656241</v>
      </c>
      <c r="D3326" s="21" t="s">
        <v>4702</v>
      </c>
      <c r="E3326" s="22" t="s">
        <v>6337</v>
      </c>
      <c r="F3326" s="1" t="s">
        <v>4703</v>
      </c>
      <c r="G3326" s="1" t="s">
        <v>62</v>
      </c>
      <c r="H3326" s="45">
        <v>6480</v>
      </c>
      <c r="I3326" s="1" t="s">
        <v>23</v>
      </c>
      <c r="J3326" s="14" t="s">
        <v>4704</v>
      </c>
      <c r="K3326" t="str">
        <f t="shared" si="159"/>
        <v>Muurisolatie</v>
      </c>
      <c r="M3326" t="str">
        <f t="shared" si="160"/>
        <v>Groot Herseberghe Studios</v>
      </c>
      <c r="N3326" s="22">
        <f t="shared" si="161"/>
        <v>1</v>
      </c>
    </row>
    <row r="3327" spans="1:14" x14ac:dyDescent="0.3">
      <c r="A3327" s="1">
        <v>8847191453</v>
      </c>
      <c r="B3327" s="62">
        <v>1</v>
      </c>
      <c r="C3327" s="33">
        <v>883656241</v>
      </c>
      <c r="D3327" s="21" t="s">
        <v>4698</v>
      </c>
      <c r="E3327" s="22" t="s">
        <v>6337</v>
      </c>
      <c r="F3327" s="1" t="s">
        <v>4699</v>
      </c>
      <c r="G3327" s="1" t="s">
        <v>210</v>
      </c>
      <c r="H3327" s="45">
        <v>24601.199999999997</v>
      </c>
      <c r="I3327" s="1" t="s">
        <v>23</v>
      </c>
      <c r="J3327" s="14" t="s">
        <v>4700</v>
      </c>
      <c r="K3327" t="str">
        <f t="shared" si="159"/>
        <v>Stookplaatsrenovatie</v>
      </c>
      <c r="M3327" t="str">
        <f t="shared" si="160"/>
        <v>'t Laar</v>
      </c>
      <c r="N3327" s="22">
        <f t="shared" si="161"/>
        <v>1</v>
      </c>
    </row>
    <row r="3328" spans="1:14" x14ac:dyDescent="0.3">
      <c r="A3328" s="1">
        <v>8847191453</v>
      </c>
      <c r="B3328" s="62">
        <v>1</v>
      </c>
      <c r="C3328" s="33">
        <v>883656241</v>
      </c>
      <c r="D3328" s="21" t="s">
        <v>4698</v>
      </c>
      <c r="E3328" s="22" t="s">
        <v>6337</v>
      </c>
      <c r="F3328" s="1" t="s">
        <v>4699</v>
      </c>
      <c r="G3328" s="1" t="s">
        <v>201</v>
      </c>
      <c r="H3328" s="45">
        <v>4464</v>
      </c>
      <c r="I3328" s="1" t="s">
        <v>23</v>
      </c>
      <c r="J3328" s="14" t="s">
        <v>4705</v>
      </c>
      <c r="K3328" t="str">
        <f t="shared" si="159"/>
        <v>Schrijnwerkrenovatie</v>
      </c>
      <c r="M3328" t="str">
        <f t="shared" si="160"/>
        <v>'t Laar</v>
      </c>
      <c r="N3328" s="22">
        <f t="shared" si="161"/>
        <v>1</v>
      </c>
    </row>
    <row r="3329" spans="1:14" x14ac:dyDescent="0.3">
      <c r="A3329" s="1">
        <v>8904842144</v>
      </c>
      <c r="B3329" s="62">
        <v>10</v>
      </c>
      <c r="C3329" s="33">
        <v>889421308</v>
      </c>
      <c r="D3329" s="14" t="s">
        <v>4725</v>
      </c>
      <c r="E3329" s="22" t="s">
        <v>4719</v>
      </c>
      <c r="F3329" s="1" t="s">
        <v>4726</v>
      </c>
      <c r="G3329" s="1" t="s">
        <v>201</v>
      </c>
      <c r="H3329" s="20">
        <v>60000</v>
      </c>
      <c r="I3329" s="1" t="s">
        <v>23</v>
      </c>
      <c r="J3329" s="14" t="s">
        <v>4727</v>
      </c>
      <c r="K3329" t="str">
        <f t="shared" si="159"/>
        <v>Schrijnwerkrenovatie</v>
      </c>
      <c r="M3329" t="str">
        <f t="shared" si="160"/>
        <v>Residentie Den Brem</v>
      </c>
      <c r="N3329" s="22">
        <f t="shared" si="161"/>
        <v>10</v>
      </c>
    </row>
    <row r="3330" spans="1:14" x14ac:dyDescent="0.3">
      <c r="A3330" s="1">
        <v>8904842144</v>
      </c>
      <c r="B3330" s="62">
        <v>11</v>
      </c>
      <c r="C3330" s="33">
        <v>889421308</v>
      </c>
      <c r="D3330" s="14" t="s">
        <v>4718</v>
      </c>
      <c r="E3330" s="22" t="s">
        <v>4719</v>
      </c>
      <c r="F3330" s="1" t="s">
        <v>4720</v>
      </c>
      <c r="G3330" s="1" t="s">
        <v>212</v>
      </c>
      <c r="H3330" s="20">
        <v>189000</v>
      </c>
      <c r="I3330" s="1" t="s">
        <v>23</v>
      </c>
      <c r="J3330" s="20" t="s">
        <v>4721</v>
      </c>
      <c r="K3330" t="str">
        <f t="shared" si="159"/>
        <v>Schrijnwerkrenovatie PVC</v>
      </c>
      <c r="M3330" t="str">
        <f t="shared" si="160"/>
        <v>Laarsveld</v>
      </c>
      <c r="N3330" s="22">
        <f t="shared" si="161"/>
        <v>11</v>
      </c>
    </row>
    <row r="3331" spans="1:14" x14ac:dyDescent="0.3">
      <c r="A3331" s="1">
        <v>8904842144</v>
      </c>
      <c r="B3331" s="63">
        <v>11</v>
      </c>
      <c r="C3331" s="33">
        <v>889421308</v>
      </c>
      <c r="D3331" s="15" t="s">
        <v>4722</v>
      </c>
      <c r="E3331" s="22" t="s">
        <v>4719</v>
      </c>
      <c r="F3331" s="16" t="s">
        <v>4723</v>
      </c>
      <c r="G3331" s="16" t="s">
        <v>212</v>
      </c>
      <c r="H3331" s="23">
        <v>69600</v>
      </c>
      <c r="I3331" s="1" t="s">
        <v>23</v>
      </c>
      <c r="J3331" s="14" t="s">
        <v>4724</v>
      </c>
      <c r="K3331" t="str">
        <f t="shared" si="159"/>
        <v>Schrijnwerkrenovatie PVC</v>
      </c>
      <c r="M3331" t="str">
        <f t="shared" si="160"/>
        <v>Wommelgheem</v>
      </c>
      <c r="N3331" s="22">
        <f t="shared" si="161"/>
        <v>11</v>
      </c>
    </row>
    <row r="3332" spans="1:14" x14ac:dyDescent="0.3">
      <c r="A3332" s="1">
        <v>8910683105</v>
      </c>
      <c r="B3332" s="62">
        <v>7</v>
      </c>
      <c r="C3332" s="33">
        <v>890993005</v>
      </c>
      <c r="D3332" s="14" t="s">
        <v>4728</v>
      </c>
      <c r="E3332" s="22" t="s">
        <v>5960</v>
      </c>
      <c r="F3332" s="1" t="s">
        <v>4730</v>
      </c>
      <c r="G3332" s="1" t="s">
        <v>62</v>
      </c>
      <c r="H3332" s="20">
        <v>11100</v>
      </c>
      <c r="I3332" s="1" t="s">
        <v>23</v>
      </c>
      <c r="J3332" s="14" t="s">
        <v>4731</v>
      </c>
      <c r="K3332" t="str">
        <f t="shared" si="159"/>
        <v>Muurisolatie</v>
      </c>
      <c r="M3332" t="str">
        <f t="shared" si="160"/>
        <v>Kinderdagverblijf Rainbows vzw</v>
      </c>
      <c r="N3332" s="22">
        <f t="shared" si="161"/>
        <v>7</v>
      </c>
    </row>
    <row r="3333" spans="1:14" x14ac:dyDescent="0.3">
      <c r="A3333" s="1">
        <v>8910683105</v>
      </c>
      <c r="B3333" s="62">
        <v>7</v>
      </c>
      <c r="C3333" s="33">
        <v>890993005</v>
      </c>
      <c r="D3333" s="14" t="s">
        <v>4728</v>
      </c>
      <c r="E3333" s="22" t="s">
        <v>5960</v>
      </c>
      <c r="F3333" s="1" t="s">
        <v>4730</v>
      </c>
      <c r="G3333" s="1" t="s">
        <v>201</v>
      </c>
      <c r="H3333" s="20">
        <v>7320</v>
      </c>
      <c r="I3333" s="1" t="s">
        <v>23</v>
      </c>
      <c r="J3333" s="14" t="s">
        <v>4732</v>
      </c>
      <c r="K3333" t="str">
        <f t="shared" si="159"/>
        <v>Schrijnwerkrenovatie</v>
      </c>
      <c r="M3333" t="str">
        <f t="shared" si="160"/>
        <v>Kinderdagverblijf Rainbows vzw</v>
      </c>
      <c r="N3333" s="22">
        <f t="shared" si="161"/>
        <v>7</v>
      </c>
    </row>
    <row r="3334" spans="1:14" x14ac:dyDescent="0.3">
      <c r="A3334" s="1">
        <v>8910683105</v>
      </c>
      <c r="B3334" s="62">
        <v>7</v>
      </c>
      <c r="C3334" s="33">
        <v>890993005</v>
      </c>
      <c r="D3334" s="14" t="s">
        <v>4728</v>
      </c>
      <c r="E3334" s="22" t="s">
        <v>5960</v>
      </c>
      <c r="F3334" s="1" t="s">
        <v>4730</v>
      </c>
      <c r="G3334" s="1" t="s">
        <v>201</v>
      </c>
      <c r="H3334" s="20">
        <v>5460</v>
      </c>
      <c r="I3334" s="1" t="s">
        <v>23</v>
      </c>
      <c r="J3334" s="14" t="s">
        <v>4733</v>
      </c>
      <c r="K3334" t="str">
        <f t="shared" si="159"/>
        <v>Schrijnwerkrenovatie</v>
      </c>
      <c r="M3334" t="str">
        <f t="shared" si="160"/>
        <v>Kinderdagverblijf Rainbows vzw</v>
      </c>
      <c r="N3334" s="22">
        <f t="shared" si="161"/>
        <v>7</v>
      </c>
    </row>
    <row r="3335" spans="1:14" x14ac:dyDescent="0.3">
      <c r="A3335" s="1">
        <v>8910683105</v>
      </c>
      <c r="B3335" s="62">
        <v>7</v>
      </c>
      <c r="C3335" s="33">
        <v>890993005</v>
      </c>
      <c r="D3335" s="14" t="s">
        <v>4728</v>
      </c>
      <c r="E3335" s="22" t="s">
        <v>5960</v>
      </c>
      <c r="F3335" s="1" t="s">
        <v>4730</v>
      </c>
      <c r="G3335" s="1" t="s">
        <v>43</v>
      </c>
      <c r="H3335" s="20">
        <v>3600</v>
      </c>
      <c r="I3335" s="1" t="s">
        <v>23</v>
      </c>
      <c r="J3335" s="14" t="s">
        <v>4734</v>
      </c>
      <c r="K3335" t="str">
        <f t="shared" si="159"/>
        <v>Regeltechn.verwarming</v>
      </c>
      <c r="M3335" t="str">
        <f t="shared" si="160"/>
        <v>Kinderdagverblijf Rainbows vzw</v>
      </c>
      <c r="N3335" s="22">
        <f t="shared" si="161"/>
        <v>7</v>
      </c>
    </row>
    <row r="3336" spans="1:14" x14ac:dyDescent="0.3">
      <c r="A3336" s="1">
        <v>8910683105</v>
      </c>
      <c r="B3336" s="62">
        <v>7</v>
      </c>
      <c r="C3336" s="33">
        <v>890993005</v>
      </c>
      <c r="D3336" s="14" t="s">
        <v>4728</v>
      </c>
      <c r="E3336" s="22" t="s">
        <v>5960</v>
      </c>
      <c r="F3336" s="1" t="s">
        <v>4730</v>
      </c>
      <c r="G3336" s="1" t="s">
        <v>255</v>
      </c>
      <c r="H3336" s="20">
        <v>2284</v>
      </c>
      <c r="I3336" s="1" t="s">
        <v>23</v>
      </c>
      <c r="J3336" s="14" t="s">
        <v>4735</v>
      </c>
      <c r="K3336" t="str">
        <f t="shared" si="159"/>
        <v>Gebouwisolatie</v>
      </c>
      <c r="M3336" t="str">
        <f t="shared" si="160"/>
        <v>Kinderdagverblijf Rainbows vzw</v>
      </c>
      <c r="N3336" s="22">
        <f t="shared" si="161"/>
        <v>7</v>
      </c>
    </row>
    <row r="3337" spans="1:14" x14ac:dyDescent="0.3">
      <c r="A3337" s="1">
        <v>8910683105</v>
      </c>
      <c r="B3337" s="62">
        <v>7</v>
      </c>
      <c r="C3337" s="33">
        <v>890993005</v>
      </c>
      <c r="D3337" s="14" t="s">
        <v>4728</v>
      </c>
      <c r="E3337" s="22" t="s">
        <v>5960</v>
      </c>
      <c r="F3337" s="1" t="s">
        <v>4730</v>
      </c>
      <c r="G3337" s="1" t="s">
        <v>199</v>
      </c>
      <c r="H3337" s="20">
        <v>1002</v>
      </c>
      <c r="I3337" s="1" t="s">
        <v>23</v>
      </c>
      <c r="J3337" s="14" t="s">
        <v>4736</v>
      </c>
      <c r="K3337" t="str">
        <f t="shared" si="159"/>
        <v>Vloerisolatie</v>
      </c>
      <c r="M3337" t="str">
        <f t="shared" si="160"/>
        <v>Kinderdagverblijf Rainbows vzw</v>
      </c>
      <c r="N3337" s="22">
        <f t="shared" si="161"/>
        <v>7</v>
      </c>
    </row>
    <row r="3338" spans="1:14" x14ac:dyDescent="0.3">
      <c r="A3338" s="1">
        <v>8910683105</v>
      </c>
      <c r="B3338" s="62">
        <v>7</v>
      </c>
      <c r="C3338" s="33">
        <v>890993005</v>
      </c>
      <c r="D3338" s="14" t="s">
        <v>4728</v>
      </c>
      <c r="E3338" s="22" t="s">
        <v>5960</v>
      </c>
      <c r="F3338" s="1" t="s">
        <v>4730</v>
      </c>
      <c r="G3338" s="1" t="s">
        <v>42</v>
      </c>
      <c r="H3338" s="20">
        <v>396</v>
      </c>
      <c r="I3338" s="1" t="s">
        <v>23</v>
      </c>
      <c r="J3338" s="14" t="s">
        <v>4737</v>
      </c>
      <c r="K3338" t="str">
        <f t="shared" si="159"/>
        <v>Isoleren pompen/kranen/hydraulica</v>
      </c>
      <c r="M3338" t="str">
        <f t="shared" si="160"/>
        <v>Kinderdagverblijf Rainbows vzw</v>
      </c>
      <c r="N3338" s="22">
        <f t="shared" si="161"/>
        <v>7</v>
      </c>
    </row>
    <row r="3339" spans="1:14" x14ac:dyDescent="0.3">
      <c r="A3339" s="1">
        <v>8910683105</v>
      </c>
      <c r="B3339" s="62">
        <v>7</v>
      </c>
      <c r="C3339" s="33">
        <v>890993005</v>
      </c>
      <c r="D3339" s="14" t="s">
        <v>4728</v>
      </c>
      <c r="E3339" s="22" t="s">
        <v>5960</v>
      </c>
      <c r="F3339" s="1" t="s">
        <v>4730</v>
      </c>
      <c r="G3339" s="1" t="s">
        <v>56</v>
      </c>
      <c r="H3339" s="20">
        <v>203</v>
      </c>
      <c r="I3339" s="1" t="s">
        <v>23</v>
      </c>
      <c r="J3339" s="14" t="s">
        <v>4738</v>
      </c>
      <c r="K3339" t="str">
        <f t="shared" si="159"/>
        <v>Overige</v>
      </c>
      <c r="M3339" t="str">
        <f t="shared" si="160"/>
        <v>Kinderdagverblijf Rainbows vzw</v>
      </c>
      <c r="N3339" s="22">
        <f t="shared" si="161"/>
        <v>7</v>
      </c>
    </row>
    <row r="3340" spans="1:14" x14ac:dyDescent="0.3">
      <c r="A3340" s="1">
        <v>8910683105</v>
      </c>
      <c r="B3340" s="62">
        <v>7</v>
      </c>
      <c r="C3340" s="33">
        <v>890993005</v>
      </c>
      <c r="D3340" s="14" t="s">
        <v>4728</v>
      </c>
      <c r="E3340" s="22" t="s">
        <v>5960</v>
      </c>
      <c r="F3340" s="1" t="s">
        <v>4730</v>
      </c>
      <c r="G3340" s="1" t="s">
        <v>46</v>
      </c>
      <c r="H3340" s="20">
        <v>180</v>
      </c>
      <c r="I3340" s="1" t="s">
        <v>23</v>
      </c>
      <c r="J3340" s="14" t="s">
        <v>4739</v>
      </c>
      <c r="K3340" t="str">
        <f t="shared" si="159"/>
        <v>Monitoring</v>
      </c>
      <c r="M3340" t="str">
        <f t="shared" si="160"/>
        <v>Kinderdagverblijf Rainbows vzw</v>
      </c>
      <c r="N3340" s="22">
        <f t="shared" si="161"/>
        <v>7</v>
      </c>
    </row>
    <row r="3341" spans="1:14" x14ac:dyDescent="0.3">
      <c r="A3341" s="1">
        <v>8910683105</v>
      </c>
      <c r="B3341" s="62">
        <v>7</v>
      </c>
      <c r="C3341" s="33">
        <v>890993005</v>
      </c>
      <c r="D3341" s="14" t="s">
        <v>4728</v>
      </c>
      <c r="E3341" s="22" t="s">
        <v>5960</v>
      </c>
      <c r="F3341" s="1" t="s">
        <v>4730</v>
      </c>
      <c r="G3341" s="1" t="s">
        <v>124</v>
      </c>
      <c r="H3341" s="20">
        <v>90</v>
      </c>
      <c r="I3341" s="1" t="s">
        <v>23</v>
      </c>
      <c r="J3341" s="14" t="s">
        <v>4740</v>
      </c>
      <c r="K3341" t="str">
        <f t="shared" si="159"/>
        <v>Sensibilisering</v>
      </c>
      <c r="M3341" t="str">
        <f t="shared" si="160"/>
        <v>Kinderdagverblijf Rainbows vzw</v>
      </c>
      <c r="N3341" s="22">
        <f t="shared" si="161"/>
        <v>7</v>
      </c>
    </row>
    <row r="3342" spans="1:14" x14ac:dyDescent="0.3">
      <c r="A3342" s="1">
        <v>8910683105</v>
      </c>
      <c r="B3342" s="62">
        <v>7</v>
      </c>
      <c r="C3342" s="33">
        <v>890993005</v>
      </c>
      <c r="D3342" s="14" t="s">
        <v>4728</v>
      </c>
      <c r="E3342" s="22" t="s">
        <v>5960</v>
      </c>
      <c r="F3342" s="1" t="s">
        <v>4730</v>
      </c>
      <c r="G3342" s="1" t="s">
        <v>148</v>
      </c>
      <c r="H3342" s="20">
        <v>86</v>
      </c>
      <c r="I3342" s="1" t="s">
        <v>23</v>
      </c>
      <c r="J3342" s="14" t="s">
        <v>4741</v>
      </c>
      <c r="K3342" t="str">
        <f t="shared" si="159"/>
        <v>Renovatie SWW</v>
      </c>
      <c r="M3342" t="str">
        <f t="shared" si="160"/>
        <v>Kinderdagverblijf Rainbows vzw</v>
      </c>
      <c r="N3342" s="22">
        <f t="shared" si="161"/>
        <v>7</v>
      </c>
    </row>
    <row r="3343" spans="1:14" x14ac:dyDescent="0.3">
      <c r="A3343" s="1">
        <v>8910683105</v>
      </c>
      <c r="B3343" s="62" t="s">
        <v>20</v>
      </c>
      <c r="C3343" s="33">
        <v>890993005</v>
      </c>
      <c r="D3343" s="14" t="s">
        <v>5963</v>
      </c>
      <c r="E3343" s="22" t="s">
        <v>5960</v>
      </c>
      <c r="F3343" s="1" t="s">
        <v>4729</v>
      </c>
      <c r="G3343" s="1" t="s">
        <v>474</v>
      </c>
      <c r="H3343" s="20">
        <v>6959</v>
      </c>
      <c r="I3343" s="1" t="s">
        <v>23</v>
      </c>
      <c r="J3343" s="14" t="s">
        <v>5964</v>
      </c>
      <c r="K3343" t="str">
        <f t="shared" si="159"/>
        <v>PV-panelen</v>
      </c>
      <c r="M3343" t="str">
        <f t="shared" si="160"/>
        <v>Kinderdagverblijf Rainbows</v>
      </c>
      <c r="N3343" s="22" t="str">
        <f t="shared" si="161"/>
        <v>R1</v>
      </c>
    </row>
    <row r="3344" spans="1:14" x14ac:dyDescent="0.3">
      <c r="A3344" s="1">
        <v>8910683105</v>
      </c>
      <c r="B3344" s="62" t="s">
        <v>20</v>
      </c>
      <c r="C3344" s="33">
        <v>890993005</v>
      </c>
      <c r="D3344" s="14" t="s">
        <v>5963</v>
      </c>
      <c r="E3344" s="22" t="s">
        <v>5960</v>
      </c>
      <c r="F3344" s="1" t="s">
        <v>4729</v>
      </c>
      <c r="G3344" s="1" t="s">
        <v>214</v>
      </c>
      <c r="H3344" s="20">
        <v>9240</v>
      </c>
      <c r="I3344" s="1" t="s">
        <v>23</v>
      </c>
      <c r="J3344" s="14" t="s">
        <v>5965</v>
      </c>
      <c r="K3344" t="str">
        <f t="shared" si="159"/>
        <v>Dakisolatie plat dak</v>
      </c>
      <c r="M3344" t="str">
        <f t="shared" si="160"/>
        <v>Kinderdagverblijf Rainbows</v>
      </c>
      <c r="N3344" s="22" t="str">
        <f t="shared" si="161"/>
        <v>R1</v>
      </c>
    </row>
    <row r="3345" spans="1:14" x14ac:dyDescent="0.3">
      <c r="A3345" s="1">
        <v>8910683105</v>
      </c>
      <c r="B3345" s="62" t="s">
        <v>20</v>
      </c>
      <c r="C3345" s="33">
        <v>890993005</v>
      </c>
      <c r="D3345" s="14" t="s">
        <v>5963</v>
      </c>
      <c r="E3345" s="22" t="s">
        <v>5960</v>
      </c>
      <c r="F3345" s="1" t="s">
        <v>4729</v>
      </c>
      <c r="G3345" s="1" t="s">
        <v>427</v>
      </c>
      <c r="H3345" s="20">
        <v>13500</v>
      </c>
      <c r="I3345" s="1" t="s">
        <v>23</v>
      </c>
      <c r="J3345" s="14" t="s">
        <v>5966</v>
      </c>
      <c r="K3345" t="str">
        <f t="shared" si="159"/>
        <v>Renovatie ventilatie</v>
      </c>
      <c r="M3345" t="str">
        <f t="shared" si="160"/>
        <v>Kinderdagverblijf Rainbows</v>
      </c>
      <c r="N3345" s="22" t="str">
        <f t="shared" si="161"/>
        <v>R1</v>
      </c>
    </row>
    <row r="3346" spans="1:14" x14ac:dyDescent="0.3">
      <c r="A3346" s="1">
        <v>8910683105</v>
      </c>
      <c r="B3346" s="62" t="s">
        <v>20</v>
      </c>
      <c r="C3346" s="33">
        <v>890993005</v>
      </c>
      <c r="D3346" s="14" t="s">
        <v>5959</v>
      </c>
      <c r="E3346" s="22" t="s">
        <v>5960</v>
      </c>
      <c r="F3346" s="1" t="s">
        <v>4730</v>
      </c>
      <c r="G3346" s="1" t="s">
        <v>474</v>
      </c>
      <c r="H3346" s="20">
        <v>1412</v>
      </c>
      <c r="I3346" s="1" t="s">
        <v>23</v>
      </c>
      <c r="J3346" s="14" t="s">
        <v>5961</v>
      </c>
      <c r="K3346" t="str">
        <f t="shared" si="159"/>
        <v>PV-panelen</v>
      </c>
      <c r="M3346" t="str">
        <f t="shared" si="160"/>
        <v>Kinderdagverblijf Rainbows vzw</v>
      </c>
      <c r="N3346" s="22" t="str">
        <f t="shared" si="161"/>
        <v>R1</v>
      </c>
    </row>
    <row r="3347" spans="1:14" x14ac:dyDescent="0.3">
      <c r="A3347" s="1">
        <v>8910683105</v>
      </c>
      <c r="B3347" s="62" t="s">
        <v>20</v>
      </c>
      <c r="C3347" s="33">
        <v>890993005</v>
      </c>
      <c r="D3347" s="14" t="s">
        <v>5959</v>
      </c>
      <c r="E3347" s="22" t="s">
        <v>5960</v>
      </c>
      <c r="F3347" s="1" t="s">
        <v>4730</v>
      </c>
      <c r="G3347" s="1" t="s">
        <v>329</v>
      </c>
      <c r="H3347" s="20">
        <v>1800</v>
      </c>
      <c r="I3347" s="1" t="s">
        <v>23</v>
      </c>
      <c r="J3347" s="14" t="s">
        <v>5962</v>
      </c>
      <c r="K3347" t="str">
        <f t="shared" si="159"/>
        <v>Relighting/relamping</v>
      </c>
      <c r="M3347" t="str">
        <f t="shared" si="160"/>
        <v>Kinderdagverblijf Rainbows vzw</v>
      </c>
      <c r="N3347" s="22" t="str">
        <f t="shared" si="161"/>
        <v>R1</v>
      </c>
    </row>
    <row r="3348" spans="1:14" x14ac:dyDescent="0.3">
      <c r="A3348" s="1">
        <v>8925569168</v>
      </c>
      <c r="B3348" s="62">
        <v>9</v>
      </c>
      <c r="C3348" s="33">
        <v>891481666</v>
      </c>
      <c r="D3348" s="14" t="s">
        <v>4742</v>
      </c>
      <c r="E3348" s="22" t="s">
        <v>6338</v>
      </c>
      <c r="F3348" s="1" t="s">
        <v>4743</v>
      </c>
      <c r="G3348" s="1" t="s">
        <v>109</v>
      </c>
      <c r="H3348" s="20">
        <v>16076</v>
      </c>
      <c r="I3348" s="1" t="s">
        <v>23</v>
      </c>
      <c r="J3348" s="14" t="s">
        <v>4744</v>
      </c>
      <c r="K3348" t="str">
        <f t="shared" si="159"/>
        <v>Zonneboiler</v>
      </c>
      <c r="M3348" t="str">
        <f t="shared" si="160"/>
        <v>Huyze Honighsdries</v>
      </c>
      <c r="N3348" s="22">
        <f t="shared" si="161"/>
        <v>9</v>
      </c>
    </row>
    <row r="3349" spans="1:14" x14ac:dyDescent="0.3">
      <c r="A3349" s="1">
        <v>8925569168</v>
      </c>
      <c r="B3349" s="62">
        <v>9</v>
      </c>
      <c r="C3349" s="33">
        <v>891481666</v>
      </c>
      <c r="D3349" s="14" t="s">
        <v>4742</v>
      </c>
      <c r="E3349" s="22" t="s">
        <v>6338</v>
      </c>
      <c r="F3349" s="1" t="s">
        <v>4743</v>
      </c>
      <c r="G3349" s="1" t="s">
        <v>265</v>
      </c>
      <c r="H3349" s="20">
        <v>7500</v>
      </c>
      <c r="I3349" s="1" t="s">
        <v>23</v>
      </c>
      <c r="J3349" s="14" t="s">
        <v>4745</v>
      </c>
      <c r="K3349" t="str">
        <f t="shared" si="159"/>
        <v>Dakisolatie hellend dak</v>
      </c>
      <c r="M3349" t="str">
        <f t="shared" si="160"/>
        <v>Huyze Honighsdries</v>
      </c>
      <c r="N3349" s="22">
        <f t="shared" si="161"/>
        <v>9</v>
      </c>
    </row>
    <row r="3350" spans="1:14" x14ac:dyDescent="0.3">
      <c r="A3350" s="1">
        <v>8925569168</v>
      </c>
      <c r="B3350" s="62">
        <v>9</v>
      </c>
      <c r="C3350" s="33">
        <v>891481666</v>
      </c>
      <c r="D3350" s="14" t="s">
        <v>4742</v>
      </c>
      <c r="E3350" s="22" t="s">
        <v>6338</v>
      </c>
      <c r="F3350" s="1" t="s">
        <v>4743</v>
      </c>
      <c r="G3350" s="1" t="s">
        <v>198</v>
      </c>
      <c r="H3350" s="45">
        <v>6124</v>
      </c>
      <c r="I3350" s="1" t="s">
        <v>23</v>
      </c>
      <c r="J3350" s="14" t="s">
        <v>4746</v>
      </c>
      <c r="K3350" t="str">
        <f t="shared" si="159"/>
        <v>Vloerisolatie (onder de vloerplaat)</v>
      </c>
      <c r="M3350" t="str">
        <f t="shared" si="160"/>
        <v>Huyze Honighsdries</v>
      </c>
      <c r="N3350" s="22">
        <f t="shared" si="161"/>
        <v>9</v>
      </c>
    </row>
    <row r="3351" spans="1:14" x14ac:dyDescent="0.3">
      <c r="A3351" s="1">
        <v>8937487307</v>
      </c>
      <c r="B3351" s="62">
        <v>2</v>
      </c>
      <c r="C3351" s="33">
        <v>892673479</v>
      </c>
      <c r="D3351" s="14" t="s">
        <v>4747</v>
      </c>
      <c r="E3351" s="22" t="s">
        <v>6339</v>
      </c>
      <c r="F3351" s="1" t="s">
        <v>4748</v>
      </c>
      <c r="G3351" s="1" t="s">
        <v>148</v>
      </c>
      <c r="H3351" s="45">
        <v>26094</v>
      </c>
      <c r="I3351" s="1" t="s">
        <v>23</v>
      </c>
      <c r="J3351" s="14" t="s">
        <v>4749</v>
      </c>
      <c r="K3351" t="str">
        <f t="shared" si="159"/>
        <v>Renovatie SWW</v>
      </c>
      <c r="M3351" t="str">
        <f t="shared" si="160"/>
        <v>WZC De Bron</v>
      </c>
      <c r="N3351" s="22">
        <f t="shared" si="161"/>
        <v>2</v>
      </c>
    </row>
    <row r="3352" spans="1:14" x14ac:dyDescent="0.3">
      <c r="A3352" s="1">
        <v>8937487307</v>
      </c>
      <c r="B3352" s="62">
        <v>2</v>
      </c>
      <c r="C3352" s="33">
        <v>892673479</v>
      </c>
      <c r="D3352" s="14" t="s">
        <v>4747</v>
      </c>
      <c r="E3352" s="22" t="s">
        <v>6339</v>
      </c>
      <c r="F3352" s="1" t="s">
        <v>4748</v>
      </c>
      <c r="G3352" s="1" t="s">
        <v>109</v>
      </c>
      <c r="H3352" s="45">
        <v>12000</v>
      </c>
      <c r="I3352" s="1" t="s">
        <v>23</v>
      </c>
      <c r="J3352" s="14" t="s">
        <v>4750</v>
      </c>
      <c r="K3352" t="str">
        <f t="shared" si="159"/>
        <v>Zonneboiler</v>
      </c>
      <c r="M3352" t="str">
        <f t="shared" si="160"/>
        <v>WZC De Bron</v>
      </c>
      <c r="N3352" s="22">
        <f t="shared" si="161"/>
        <v>2</v>
      </c>
    </row>
    <row r="3353" spans="1:14" x14ac:dyDescent="0.3">
      <c r="A3353" s="1">
        <v>8937487307</v>
      </c>
      <c r="B3353" s="62">
        <v>2</v>
      </c>
      <c r="C3353" s="33">
        <v>892673479</v>
      </c>
      <c r="D3353" s="14" t="s">
        <v>4747</v>
      </c>
      <c r="E3353" s="22" t="s">
        <v>6339</v>
      </c>
      <c r="F3353" s="1" t="s">
        <v>4748</v>
      </c>
      <c r="G3353" s="1" t="s">
        <v>148</v>
      </c>
      <c r="H3353" s="45">
        <v>3107</v>
      </c>
      <c r="I3353" s="1" t="s">
        <v>23</v>
      </c>
      <c r="J3353" s="14" t="s">
        <v>4751</v>
      </c>
      <c r="K3353" t="str">
        <f t="shared" si="159"/>
        <v>Renovatie SWW</v>
      </c>
      <c r="M3353" t="str">
        <f t="shared" si="160"/>
        <v>WZC De Bron</v>
      </c>
      <c r="N3353" s="22">
        <f t="shared" si="161"/>
        <v>2</v>
      </c>
    </row>
    <row r="3354" spans="1:14" x14ac:dyDescent="0.3">
      <c r="A3354" s="1">
        <v>8937487307</v>
      </c>
      <c r="B3354" s="62">
        <v>2</v>
      </c>
      <c r="C3354" s="33">
        <v>892673479</v>
      </c>
      <c r="D3354" s="14" t="s">
        <v>4747</v>
      </c>
      <c r="E3354" s="22" t="s">
        <v>6339</v>
      </c>
      <c r="F3354" s="1" t="s">
        <v>4748</v>
      </c>
      <c r="G3354" s="1" t="s">
        <v>77</v>
      </c>
      <c r="H3354" s="20">
        <v>376</v>
      </c>
      <c r="I3354" s="1" t="s">
        <v>23</v>
      </c>
      <c r="J3354" s="14" t="s">
        <v>4752</v>
      </c>
      <c r="K3354" t="str">
        <f t="shared" si="159"/>
        <v>Isoleren leidingen</v>
      </c>
      <c r="M3354" t="str">
        <f t="shared" si="160"/>
        <v>WZC De Bron</v>
      </c>
      <c r="N3354" s="22">
        <f t="shared" si="161"/>
        <v>2</v>
      </c>
    </row>
    <row r="3355" spans="1:14" x14ac:dyDescent="0.3">
      <c r="A3355" s="1">
        <v>8947541655</v>
      </c>
      <c r="B3355" s="62">
        <v>7</v>
      </c>
      <c r="C3355" s="33">
        <v>893678915</v>
      </c>
      <c r="D3355" s="14" t="s">
        <v>4778</v>
      </c>
      <c r="E3355" s="22" t="s">
        <v>6340</v>
      </c>
      <c r="F3355" s="1" t="s">
        <v>4779</v>
      </c>
      <c r="G3355" s="1" t="s">
        <v>46</v>
      </c>
      <c r="H3355" s="20">
        <v>4500</v>
      </c>
      <c r="I3355" s="1" t="s">
        <v>23</v>
      </c>
      <c r="J3355" s="14" t="s">
        <v>4780</v>
      </c>
      <c r="K3355" t="str">
        <f t="shared" si="159"/>
        <v>Monitoring</v>
      </c>
      <c r="M3355" t="str">
        <f t="shared" si="160"/>
        <v>amandina</v>
      </c>
      <c r="N3355" s="22">
        <f t="shared" si="161"/>
        <v>7</v>
      </c>
    </row>
    <row r="3356" spans="1:14" x14ac:dyDescent="0.3">
      <c r="A3356" s="1">
        <v>8947541655</v>
      </c>
      <c r="B3356" s="62">
        <v>7</v>
      </c>
      <c r="C3356" s="33">
        <v>893678915</v>
      </c>
      <c r="D3356" s="14" t="s">
        <v>4778</v>
      </c>
      <c r="E3356" s="22" t="s">
        <v>6340</v>
      </c>
      <c r="F3356" s="1" t="s">
        <v>4779</v>
      </c>
      <c r="G3356" s="1" t="s">
        <v>144</v>
      </c>
      <c r="H3356" s="20">
        <v>1800</v>
      </c>
      <c r="I3356" s="1" t="s">
        <v>23</v>
      </c>
      <c r="J3356" s="14" t="s">
        <v>4798</v>
      </c>
      <c r="K3356" t="str">
        <f t="shared" si="159"/>
        <v>Regeltechn.ventilatie</v>
      </c>
      <c r="M3356" t="str">
        <f t="shared" si="160"/>
        <v>amandina</v>
      </c>
      <c r="N3356" s="22">
        <f t="shared" si="161"/>
        <v>7</v>
      </c>
    </row>
    <row r="3357" spans="1:14" x14ac:dyDescent="0.3">
      <c r="A3357" s="1">
        <v>8947541655</v>
      </c>
      <c r="B3357" s="62">
        <v>7</v>
      </c>
      <c r="C3357" s="33">
        <v>893678915</v>
      </c>
      <c r="D3357" s="14" t="s">
        <v>4778</v>
      </c>
      <c r="E3357" s="22" t="s">
        <v>6340</v>
      </c>
      <c r="F3357" s="1" t="s">
        <v>4779</v>
      </c>
      <c r="G3357" s="1" t="s">
        <v>242</v>
      </c>
      <c r="H3357" s="20">
        <v>254</v>
      </c>
      <c r="I3357" s="1" t="s">
        <v>23</v>
      </c>
      <c r="J3357" s="14" t="s">
        <v>4812</v>
      </c>
      <c r="K3357" t="str">
        <f t="shared" si="159"/>
        <v>Regeltechnisch</v>
      </c>
      <c r="M3357" t="str">
        <f t="shared" si="160"/>
        <v>amandina</v>
      </c>
      <c r="N3357" s="22">
        <f t="shared" si="161"/>
        <v>7</v>
      </c>
    </row>
    <row r="3358" spans="1:14" x14ac:dyDescent="0.3">
      <c r="A3358" s="1">
        <v>8947541655</v>
      </c>
      <c r="B3358" s="62">
        <v>7</v>
      </c>
      <c r="C3358" s="33">
        <v>893678915</v>
      </c>
      <c r="D3358" s="14" t="s">
        <v>4778</v>
      </c>
      <c r="E3358" s="22" t="s">
        <v>6340</v>
      </c>
      <c r="F3358" s="1" t="s">
        <v>4779</v>
      </c>
      <c r="G3358" s="1" t="s">
        <v>124</v>
      </c>
      <c r="H3358" s="20">
        <v>150</v>
      </c>
      <c r="I3358" s="1" t="s">
        <v>23</v>
      </c>
      <c r="J3358" s="14" t="s">
        <v>4816</v>
      </c>
      <c r="K3358" t="str">
        <f t="shared" si="159"/>
        <v>Sensibilisering</v>
      </c>
      <c r="M3358" t="str">
        <f t="shared" si="160"/>
        <v>amandina</v>
      </c>
      <c r="N3358" s="22">
        <f t="shared" si="161"/>
        <v>7</v>
      </c>
    </row>
    <row r="3359" spans="1:14" x14ac:dyDescent="0.3">
      <c r="A3359" s="1">
        <v>8947541655</v>
      </c>
      <c r="B3359" s="62">
        <v>7</v>
      </c>
      <c r="C3359" s="33">
        <v>893678915</v>
      </c>
      <c r="D3359" s="14" t="s">
        <v>4756</v>
      </c>
      <c r="E3359" s="22" t="s">
        <v>6340</v>
      </c>
      <c r="F3359" s="1" t="s">
        <v>4757</v>
      </c>
      <c r="G3359" s="1" t="s">
        <v>4758</v>
      </c>
      <c r="H3359" s="20">
        <v>54000</v>
      </c>
      <c r="I3359" s="1" t="s">
        <v>23</v>
      </c>
      <c r="J3359" s="14" t="s">
        <v>4759</v>
      </c>
      <c r="K3359" t="str">
        <f t="shared" si="159"/>
        <v>Duurzame energieopwekking (niet-ETS)</v>
      </c>
      <c r="M3359" t="str">
        <f t="shared" si="160"/>
        <v>De Kinderdroom</v>
      </c>
      <c r="N3359" s="22">
        <f t="shared" si="161"/>
        <v>7</v>
      </c>
    </row>
    <row r="3360" spans="1:14" x14ac:dyDescent="0.3">
      <c r="A3360" s="1">
        <v>8947541655</v>
      </c>
      <c r="B3360" s="62">
        <v>7</v>
      </c>
      <c r="C3360" s="33">
        <v>893678915</v>
      </c>
      <c r="D3360" s="14" t="s">
        <v>4756</v>
      </c>
      <c r="E3360" s="22" t="s">
        <v>6340</v>
      </c>
      <c r="F3360" s="1" t="s">
        <v>4757</v>
      </c>
      <c r="G3360" s="1" t="s">
        <v>201</v>
      </c>
      <c r="H3360" s="20">
        <v>49500</v>
      </c>
      <c r="I3360" s="1" t="s">
        <v>23</v>
      </c>
      <c r="J3360" s="14" t="s">
        <v>4760</v>
      </c>
      <c r="K3360" t="str">
        <f t="shared" si="159"/>
        <v>Schrijnwerkrenovatie</v>
      </c>
      <c r="M3360" t="str">
        <f t="shared" si="160"/>
        <v>De Kinderdroom</v>
      </c>
      <c r="N3360" s="22">
        <f t="shared" si="161"/>
        <v>7</v>
      </c>
    </row>
    <row r="3361" spans="1:14" x14ac:dyDescent="0.3">
      <c r="A3361" s="1">
        <v>8947541655</v>
      </c>
      <c r="B3361" s="62">
        <v>7</v>
      </c>
      <c r="C3361" s="33">
        <v>893678915</v>
      </c>
      <c r="D3361" s="14" t="s">
        <v>4756</v>
      </c>
      <c r="E3361" s="22" t="s">
        <v>6340</v>
      </c>
      <c r="F3361" s="1" t="s">
        <v>4757</v>
      </c>
      <c r="G3361" s="1" t="s">
        <v>195</v>
      </c>
      <c r="H3361" s="20">
        <v>36000</v>
      </c>
      <c r="I3361" s="1" t="s">
        <v>23</v>
      </c>
      <c r="J3361" s="14" t="s">
        <v>4761</v>
      </c>
      <c r="K3361" t="str">
        <f t="shared" si="159"/>
        <v>Dakisolatie</v>
      </c>
      <c r="M3361" t="str">
        <f t="shared" si="160"/>
        <v>De Kinderdroom</v>
      </c>
      <c r="N3361" s="22">
        <f t="shared" si="161"/>
        <v>7</v>
      </c>
    </row>
    <row r="3362" spans="1:14" x14ac:dyDescent="0.3">
      <c r="A3362" s="1">
        <v>8947541655</v>
      </c>
      <c r="B3362" s="62">
        <v>7</v>
      </c>
      <c r="C3362" s="33">
        <v>893678915</v>
      </c>
      <c r="D3362" s="14" t="s">
        <v>4756</v>
      </c>
      <c r="E3362" s="22" t="s">
        <v>6340</v>
      </c>
      <c r="F3362" s="1" t="s">
        <v>4757</v>
      </c>
      <c r="G3362" s="1" t="s">
        <v>62</v>
      </c>
      <c r="H3362" s="20">
        <v>30000</v>
      </c>
      <c r="I3362" s="1" t="s">
        <v>23</v>
      </c>
      <c r="J3362" s="14" t="s">
        <v>4762</v>
      </c>
      <c r="K3362" t="str">
        <f t="shared" si="159"/>
        <v>Muurisolatie</v>
      </c>
      <c r="M3362" t="str">
        <f t="shared" si="160"/>
        <v>De Kinderdroom</v>
      </c>
      <c r="N3362" s="22">
        <f t="shared" si="161"/>
        <v>7</v>
      </c>
    </row>
    <row r="3363" spans="1:14" x14ac:dyDescent="0.3">
      <c r="A3363" s="1">
        <v>8947541655</v>
      </c>
      <c r="B3363" s="62">
        <v>7</v>
      </c>
      <c r="C3363" s="33">
        <v>893678915</v>
      </c>
      <c r="D3363" s="14" t="s">
        <v>4756</v>
      </c>
      <c r="E3363" s="22" t="s">
        <v>6340</v>
      </c>
      <c r="F3363" s="1" t="s">
        <v>4757</v>
      </c>
      <c r="G3363" s="1" t="s">
        <v>427</v>
      </c>
      <c r="H3363" s="20">
        <v>24000</v>
      </c>
      <c r="I3363" s="1" t="s">
        <v>23</v>
      </c>
      <c r="J3363" s="14" t="s">
        <v>4766</v>
      </c>
      <c r="K3363" t="str">
        <f t="shared" si="159"/>
        <v>Renovatie ventilatie</v>
      </c>
      <c r="M3363" t="str">
        <f t="shared" si="160"/>
        <v>De Kinderdroom</v>
      </c>
      <c r="N3363" s="22">
        <f t="shared" si="161"/>
        <v>7</v>
      </c>
    </row>
    <row r="3364" spans="1:14" x14ac:dyDescent="0.3">
      <c r="A3364" s="1">
        <v>8947541655</v>
      </c>
      <c r="B3364" s="62">
        <v>7</v>
      </c>
      <c r="C3364" s="33">
        <v>893678915</v>
      </c>
      <c r="D3364" s="14" t="s">
        <v>4756</v>
      </c>
      <c r="E3364" s="22" t="s">
        <v>6340</v>
      </c>
      <c r="F3364" s="1" t="s">
        <v>4757</v>
      </c>
      <c r="G3364" s="1" t="s">
        <v>199</v>
      </c>
      <c r="H3364" s="20">
        <v>7920</v>
      </c>
      <c r="I3364" s="1" t="s">
        <v>23</v>
      </c>
      <c r="J3364" s="14" t="s">
        <v>4774</v>
      </c>
      <c r="K3364" t="str">
        <f t="shared" si="159"/>
        <v>Vloerisolatie</v>
      </c>
      <c r="M3364" t="str">
        <f t="shared" si="160"/>
        <v>De Kinderdroom</v>
      </c>
      <c r="N3364" s="22">
        <f t="shared" si="161"/>
        <v>7</v>
      </c>
    </row>
    <row r="3365" spans="1:14" x14ac:dyDescent="0.3">
      <c r="A3365" s="1">
        <v>8947541655</v>
      </c>
      <c r="B3365" s="62">
        <v>7</v>
      </c>
      <c r="C3365" s="33">
        <v>893678915</v>
      </c>
      <c r="D3365" s="14" t="s">
        <v>4756</v>
      </c>
      <c r="E3365" s="22" t="s">
        <v>6340</v>
      </c>
      <c r="F3365" s="1" t="s">
        <v>4757</v>
      </c>
      <c r="G3365" s="1" t="s">
        <v>77</v>
      </c>
      <c r="H3365" s="20">
        <v>2400</v>
      </c>
      <c r="I3365" s="1" t="s">
        <v>23</v>
      </c>
      <c r="J3365" s="14" t="s">
        <v>4795</v>
      </c>
      <c r="K3365" t="str">
        <f t="shared" si="159"/>
        <v>Isoleren leidingen</v>
      </c>
      <c r="M3365" t="str">
        <f t="shared" si="160"/>
        <v>De Kinderdroom</v>
      </c>
      <c r="N3365" s="22">
        <f t="shared" si="161"/>
        <v>7</v>
      </c>
    </row>
    <row r="3366" spans="1:14" x14ac:dyDescent="0.3">
      <c r="A3366" s="1">
        <v>8947541655</v>
      </c>
      <c r="B3366" s="62">
        <v>7</v>
      </c>
      <c r="C3366" s="33">
        <v>893678915</v>
      </c>
      <c r="D3366" s="14" t="s">
        <v>4756</v>
      </c>
      <c r="E3366" s="22" t="s">
        <v>6340</v>
      </c>
      <c r="F3366" s="1" t="s">
        <v>4757</v>
      </c>
      <c r="G3366" s="1" t="s">
        <v>46</v>
      </c>
      <c r="H3366" s="20">
        <v>2400</v>
      </c>
      <c r="I3366" s="1" t="s">
        <v>23</v>
      </c>
      <c r="J3366" s="14" t="s">
        <v>4796</v>
      </c>
      <c r="K3366" t="str">
        <f t="shared" si="159"/>
        <v>Monitoring</v>
      </c>
      <c r="M3366" t="str">
        <f t="shared" si="160"/>
        <v>De Kinderdroom</v>
      </c>
      <c r="N3366" s="22">
        <f t="shared" si="161"/>
        <v>7</v>
      </c>
    </row>
    <row r="3367" spans="1:14" x14ac:dyDescent="0.3">
      <c r="A3367" s="1">
        <v>8947541655</v>
      </c>
      <c r="B3367" s="62">
        <v>7</v>
      </c>
      <c r="C3367" s="33">
        <v>893678915</v>
      </c>
      <c r="D3367" s="14" t="s">
        <v>4756</v>
      </c>
      <c r="E3367" s="22" t="s">
        <v>6340</v>
      </c>
      <c r="F3367" s="1" t="s">
        <v>4757</v>
      </c>
      <c r="G3367" s="1" t="s">
        <v>419</v>
      </c>
      <c r="H3367" s="20">
        <v>697</v>
      </c>
      <c r="I3367" s="1" t="s">
        <v>23</v>
      </c>
      <c r="J3367" s="14" t="s">
        <v>4803</v>
      </c>
      <c r="K3367" t="str">
        <f t="shared" si="159"/>
        <v>Warmtepompen</v>
      </c>
      <c r="M3367" t="str">
        <f t="shared" si="160"/>
        <v>De Kinderdroom</v>
      </c>
      <c r="N3367" s="22">
        <f t="shared" si="161"/>
        <v>7</v>
      </c>
    </row>
    <row r="3368" spans="1:14" x14ac:dyDescent="0.3">
      <c r="A3368" s="1">
        <v>8947541655</v>
      </c>
      <c r="B3368" s="62">
        <v>7</v>
      </c>
      <c r="C3368" s="33">
        <v>893678915</v>
      </c>
      <c r="D3368" s="14" t="s">
        <v>4756</v>
      </c>
      <c r="E3368" s="22" t="s">
        <v>6340</v>
      </c>
      <c r="F3368" s="1" t="s">
        <v>4757</v>
      </c>
      <c r="G3368" s="1" t="s">
        <v>56</v>
      </c>
      <c r="H3368" s="20">
        <v>480</v>
      </c>
      <c r="I3368" s="1" t="s">
        <v>23</v>
      </c>
      <c r="J3368" s="14" t="s">
        <v>4808</v>
      </c>
      <c r="K3368" t="str">
        <f t="shared" si="159"/>
        <v>Overige</v>
      </c>
      <c r="M3368" t="str">
        <f t="shared" si="160"/>
        <v>De Kinderdroom</v>
      </c>
      <c r="N3368" s="22">
        <f t="shared" si="161"/>
        <v>7</v>
      </c>
    </row>
    <row r="3369" spans="1:14" x14ac:dyDescent="0.3">
      <c r="A3369" s="1">
        <v>8947541655</v>
      </c>
      <c r="B3369" s="62">
        <v>7</v>
      </c>
      <c r="C3369" s="33">
        <v>893678915</v>
      </c>
      <c r="D3369" s="14" t="s">
        <v>4756</v>
      </c>
      <c r="E3369" s="22" t="s">
        <v>6340</v>
      </c>
      <c r="F3369" s="1" t="s">
        <v>4757</v>
      </c>
      <c r="G3369" s="1" t="s">
        <v>124</v>
      </c>
      <c r="H3369" s="20">
        <v>150</v>
      </c>
      <c r="I3369" s="1" t="s">
        <v>23</v>
      </c>
      <c r="J3369" s="14" t="s">
        <v>4819</v>
      </c>
      <c r="K3369" t="str">
        <f t="shared" si="159"/>
        <v>Sensibilisering</v>
      </c>
      <c r="M3369" t="str">
        <f t="shared" si="160"/>
        <v>De Kinderdroom</v>
      </c>
      <c r="N3369" s="22">
        <f t="shared" si="161"/>
        <v>7</v>
      </c>
    </row>
    <row r="3370" spans="1:14" x14ac:dyDescent="0.3">
      <c r="A3370" s="1">
        <v>8947541655</v>
      </c>
      <c r="B3370" s="62">
        <v>7</v>
      </c>
      <c r="C3370" s="33">
        <v>893678915</v>
      </c>
      <c r="D3370" s="14" t="s">
        <v>4767</v>
      </c>
      <c r="E3370" s="22" t="s">
        <v>6340</v>
      </c>
      <c r="F3370" s="1" t="s">
        <v>4768</v>
      </c>
      <c r="G3370" s="1" t="s">
        <v>46</v>
      </c>
      <c r="H3370" s="20">
        <v>20700</v>
      </c>
      <c r="I3370" s="1" t="s">
        <v>23</v>
      </c>
      <c r="J3370" s="14" t="s">
        <v>4769</v>
      </c>
      <c r="K3370" t="str">
        <f t="shared" si="159"/>
        <v>Monitoring</v>
      </c>
      <c r="M3370" t="str">
        <f t="shared" si="160"/>
        <v>Het Gouden Anker</v>
      </c>
      <c r="N3370" s="22">
        <f t="shared" si="161"/>
        <v>7</v>
      </c>
    </row>
    <row r="3371" spans="1:14" x14ac:dyDescent="0.3">
      <c r="A3371" s="1">
        <v>8947541655</v>
      </c>
      <c r="B3371" s="62">
        <v>7</v>
      </c>
      <c r="C3371" s="33">
        <v>893678915</v>
      </c>
      <c r="D3371" s="14" t="s">
        <v>4767</v>
      </c>
      <c r="E3371" s="22" t="s">
        <v>6340</v>
      </c>
      <c r="F3371" s="1" t="s">
        <v>4768</v>
      </c>
      <c r="G3371" s="1" t="s">
        <v>109</v>
      </c>
      <c r="H3371" s="20">
        <v>6175</v>
      </c>
      <c r="I3371" s="1" t="s">
        <v>23</v>
      </c>
      <c r="J3371" s="14" t="s">
        <v>4776</v>
      </c>
      <c r="K3371" t="str">
        <f t="shared" si="159"/>
        <v>Zonneboiler</v>
      </c>
      <c r="M3371" t="str">
        <f t="shared" si="160"/>
        <v>Het Gouden Anker</v>
      </c>
      <c r="N3371" s="22">
        <f t="shared" si="161"/>
        <v>7</v>
      </c>
    </row>
    <row r="3372" spans="1:14" x14ac:dyDescent="0.3">
      <c r="A3372" s="1">
        <v>8947541655</v>
      </c>
      <c r="B3372" s="62">
        <v>7</v>
      </c>
      <c r="C3372" s="33">
        <v>893678915</v>
      </c>
      <c r="D3372" s="14" t="s">
        <v>4767</v>
      </c>
      <c r="E3372" s="22" t="s">
        <v>6340</v>
      </c>
      <c r="F3372" s="1" t="s">
        <v>4768</v>
      </c>
      <c r="G3372" s="1" t="s">
        <v>88</v>
      </c>
      <c r="H3372" s="20">
        <v>3967</v>
      </c>
      <c r="I3372" s="1" t="s">
        <v>23</v>
      </c>
      <c r="J3372" s="14" t="s">
        <v>4784</v>
      </c>
      <c r="K3372" t="str">
        <f t="shared" si="159"/>
        <v>Vervangen pompen</v>
      </c>
      <c r="M3372" t="str">
        <f t="shared" si="160"/>
        <v>Het Gouden Anker</v>
      </c>
      <c r="N3372" s="22">
        <f t="shared" si="161"/>
        <v>7</v>
      </c>
    </row>
    <row r="3373" spans="1:14" x14ac:dyDescent="0.3">
      <c r="A3373" s="1">
        <v>8947541655</v>
      </c>
      <c r="B3373" s="62">
        <v>7</v>
      </c>
      <c r="C3373" s="33">
        <v>893678915</v>
      </c>
      <c r="D3373" s="14" t="s">
        <v>4767</v>
      </c>
      <c r="E3373" s="22" t="s">
        <v>6340</v>
      </c>
      <c r="F3373" s="1" t="s">
        <v>4768</v>
      </c>
      <c r="G3373" s="1" t="s">
        <v>124</v>
      </c>
      <c r="H3373" s="20">
        <v>270</v>
      </c>
      <c r="I3373" s="1" t="s">
        <v>23</v>
      </c>
      <c r="J3373" s="14" t="s">
        <v>4811</v>
      </c>
      <c r="K3373" t="str">
        <f t="shared" si="159"/>
        <v>Sensibilisering</v>
      </c>
      <c r="M3373" t="str">
        <f t="shared" si="160"/>
        <v>Het Gouden Anker</v>
      </c>
      <c r="N3373" s="22">
        <f t="shared" si="161"/>
        <v>7</v>
      </c>
    </row>
    <row r="3374" spans="1:14" x14ac:dyDescent="0.3">
      <c r="A3374" s="1">
        <v>8947541655</v>
      </c>
      <c r="B3374" s="62">
        <v>7</v>
      </c>
      <c r="C3374" s="33">
        <v>893678915</v>
      </c>
      <c r="D3374" s="14" t="s">
        <v>4789</v>
      </c>
      <c r="E3374" s="22" t="s">
        <v>6340</v>
      </c>
      <c r="F3374" s="1" t="s">
        <v>4790</v>
      </c>
      <c r="G3374" s="1" t="s">
        <v>46</v>
      </c>
      <c r="H3374" s="20">
        <v>3000</v>
      </c>
      <c r="I3374" s="1" t="s">
        <v>23</v>
      </c>
      <c r="J3374" s="14" t="s">
        <v>4791</v>
      </c>
      <c r="K3374" t="str">
        <f t="shared" si="159"/>
        <v>Monitoring</v>
      </c>
      <c r="M3374" t="str">
        <f t="shared" si="160"/>
        <v>Huizeken Van Nazareth</v>
      </c>
      <c r="N3374" s="22">
        <f t="shared" si="161"/>
        <v>7</v>
      </c>
    </row>
    <row r="3375" spans="1:14" x14ac:dyDescent="0.3">
      <c r="A3375" s="1">
        <v>8947541655</v>
      </c>
      <c r="B3375" s="62">
        <v>7</v>
      </c>
      <c r="C3375" s="33">
        <v>893678915</v>
      </c>
      <c r="D3375" s="14" t="s">
        <v>4789</v>
      </c>
      <c r="E3375" s="22" t="s">
        <v>6340</v>
      </c>
      <c r="F3375" s="1" t="s">
        <v>4790</v>
      </c>
      <c r="G3375" s="1" t="s">
        <v>88</v>
      </c>
      <c r="H3375" s="20">
        <v>2100</v>
      </c>
      <c r="I3375" s="1" t="s">
        <v>23</v>
      </c>
      <c r="J3375" s="14" t="s">
        <v>4797</v>
      </c>
      <c r="K3375" t="str">
        <f t="shared" si="159"/>
        <v>Vervangen pompen</v>
      </c>
      <c r="M3375" t="str">
        <f t="shared" si="160"/>
        <v>Huizeken Van Nazareth</v>
      </c>
      <c r="N3375" s="22">
        <f t="shared" si="161"/>
        <v>7</v>
      </c>
    </row>
    <row r="3376" spans="1:14" x14ac:dyDescent="0.3">
      <c r="A3376" s="1">
        <v>8947541655</v>
      </c>
      <c r="B3376" s="62">
        <v>7</v>
      </c>
      <c r="C3376" s="33">
        <v>893678915</v>
      </c>
      <c r="D3376" s="14" t="s">
        <v>4789</v>
      </c>
      <c r="E3376" s="22" t="s">
        <v>6340</v>
      </c>
      <c r="F3376" s="1" t="s">
        <v>4790</v>
      </c>
      <c r="G3376" s="1" t="s">
        <v>242</v>
      </c>
      <c r="H3376" s="20">
        <v>439</v>
      </c>
      <c r="I3376" s="1" t="s">
        <v>23</v>
      </c>
      <c r="J3376" s="14" t="s">
        <v>4809</v>
      </c>
      <c r="K3376" t="str">
        <f t="shared" si="159"/>
        <v>Regeltechnisch</v>
      </c>
      <c r="M3376" t="str">
        <f t="shared" si="160"/>
        <v>Huizeken Van Nazareth</v>
      </c>
      <c r="N3376" s="22">
        <f t="shared" si="161"/>
        <v>7</v>
      </c>
    </row>
    <row r="3377" spans="1:14" x14ac:dyDescent="0.3">
      <c r="A3377" s="1">
        <v>8947541655</v>
      </c>
      <c r="B3377" s="62">
        <v>7</v>
      </c>
      <c r="C3377" s="33">
        <v>893678915</v>
      </c>
      <c r="D3377" s="14" t="s">
        <v>4789</v>
      </c>
      <c r="E3377" s="22" t="s">
        <v>6340</v>
      </c>
      <c r="F3377" s="1" t="s">
        <v>4790</v>
      </c>
      <c r="G3377" s="1" t="s">
        <v>124</v>
      </c>
      <c r="H3377" s="20">
        <v>150</v>
      </c>
      <c r="I3377" s="1" t="s">
        <v>23</v>
      </c>
      <c r="J3377" s="14" t="s">
        <v>4813</v>
      </c>
      <c r="K3377" t="str">
        <f t="shared" si="159"/>
        <v>Sensibilisering</v>
      </c>
      <c r="M3377" t="str">
        <f t="shared" si="160"/>
        <v>Huizeken Van Nazareth</v>
      </c>
      <c r="N3377" s="22">
        <f t="shared" si="161"/>
        <v>7</v>
      </c>
    </row>
    <row r="3378" spans="1:14" x14ac:dyDescent="0.3">
      <c r="A3378" s="1">
        <v>8947541655</v>
      </c>
      <c r="B3378" s="62">
        <v>7</v>
      </c>
      <c r="C3378" s="33">
        <v>893678915</v>
      </c>
      <c r="D3378" s="14" t="s">
        <v>4771</v>
      </c>
      <c r="E3378" s="22" t="s">
        <v>6340</v>
      </c>
      <c r="F3378" s="1" t="s">
        <v>4772</v>
      </c>
      <c r="G3378" s="1" t="s">
        <v>210</v>
      </c>
      <c r="H3378" s="20">
        <v>11400</v>
      </c>
      <c r="I3378" s="1" t="s">
        <v>23</v>
      </c>
      <c r="J3378" s="14" t="s">
        <v>4773</v>
      </c>
      <c r="K3378" t="str">
        <f t="shared" si="159"/>
        <v>Stookplaatsrenovatie</v>
      </c>
      <c r="M3378" t="str">
        <f t="shared" si="160"/>
        <v>kinderkasteeltje</v>
      </c>
      <c r="N3378" s="22">
        <f t="shared" si="161"/>
        <v>7</v>
      </c>
    </row>
    <row r="3379" spans="1:14" x14ac:dyDescent="0.3">
      <c r="A3379" s="1">
        <v>8947541655</v>
      </c>
      <c r="B3379" s="62">
        <v>7</v>
      </c>
      <c r="C3379" s="33">
        <v>893678915</v>
      </c>
      <c r="D3379" s="14" t="s">
        <v>4771</v>
      </c>
      <c r="E3379" s="22" t="s">
        <v>6340</v>
      </c>
      <c r="F3379" s="1" t="s">
        <v>4772</v>
      </c>
      <c r="G3379" s="1" t="s">
        <v>46</v>
      </c>
      <c r="H3379" s="20">
        <v>4800</v>
      </c>
      <c r="I3379" s="1" t="s">
        <v>23</v>
      </c>
      <c r="J3379" s="14" t="s">
        <v>4777</v>
      </c>
      <c r="K3379" t="str">
        <f t="shared" si="159"/>
        <v>Monitoring</v>
      </c>
      <c r="M3379" t="str">
        <f t="shared" si="160"/>
        <v>kinderkasteeltje</v>
      </c>
      <c r="N3379" s="22">
        <f t="shared" si="161"/>
        <v>7</v>
      </c>
    </row>
    <row r="3380" spans="1:14" x14ac:dyDescent="0.3">
      <c r="A3380" s="1">
        <v>8947541655</v>
      </c>
      <c r="B3380" s="62">
        <v>7</v>
      </c>
      <c r="C3380" s="33">
        <v>893678915</v>
      </c>
      <c r="D3380" s="14" t="s">
        <v>4771</v>
      </c>
      <c r="E3380" s="22" t="s">
        <v>6340</v>
      </c>
      <c r="F3380" s="1" t="s">
        <v>4772</v>
      </c>
      <c r="G3380" s="1" t="s">
        <v>88</v>
      </c>
      <c r="H3380" s="20">
        <v>3840</v>
      </c>
      <c r="I3380" s="1" t="s">
        <v>23</v>
      </c>
      <c r="J3380" s="14" t="s">
        <v>4786</v>
      </c>
      <c r="K3380" t="str">
        <f t="shared" si="159"/>
        <v>Vervangen pompen</v>
      </c>
      <c r="M3380" t="str">
        <f t="shared" si="160"/>
        <v>kinderkasteeltje</v>
      </c>
      <c r="N3380" s="22">
        <f t="shared" si="161"/>
        <v>7</v>
      </c>
    </row>
    <row r="3381" spans="1:14" x14ac:dyDescent="0.3">
      <c r="A3381" s="1">
        <v>8947541655</v>
      </c>
      <c r="B3381" s="62">
        <v>7</v>
      </c>
      <c r="C3381" s="33">
        <v>893678915</v>
      </c>
      <c r="D3381" s="14" t="s">
        <v>4771</v>
      </c>
      <c r="E3381" s="22" t="s">
        <v>6340</v>
      </c>
      <c r="F3381" s="1" t="s">
        <v>4772</v>
      </c>
      <c r="G3381" s="1" t="s">
        <v>124</v>
      </c>
      <c r="H3381" s="20">
        <v>150</v>
      </c>
      <c r="I3381" s="1" t="s">
        <v>23</v>
      </c>
      <c r="J3381" s="14" t="s">
        <v>4818</v>
      </c>
      <c r="K3381" t="str">
        <f t="shared" si="159"/>
        <v>Sensibilisering</v>
      </c>
      <c r="M3381" t="str">
        <f t="shared" si="160"/>
        <v>kinderkasteeltje</v>
      </c>
      <c r="N3381" s="22">
        <f t="shared" si="161"/>
        <v>7</v>
      </c>
    </row>
    <row r="3382" spans="1:14" x14ac:dyDescent="0.3">
      <c r="A3382" s="1">
        <v>8947541655</v>
      </c>
      <c r="B3382" s="62">
        <v>7</v>
      </c>
      <c r="C3382" s="33">
        <v>893678915</v>
      </c>
      <c r="D3382" s="14" t="s">
        <v>4771</v>
      </c>
      <c r="E3382" s="22" t="s">
        <v>6340</v>
      </c>
      <c r="F3382" s="1" t="s">
        <v>4772</v>
      </c>
      <c r="G3382" s="1" t="s">
        <v>56</v>
      </c>
      <c r="H3382" s="20">
        <v>120</v>
      </c>
      <c r="I3382" s="1" t="s">
        <v>23</v>
      </c>
      <c r="J3382" s="14" t="s">
        <v>4821</v>
      </c>
      <c r="K3382" t="str">
        <f t="shared" si="159"/>
        <v>Overige</v>
      </c>
      <c r="M3382" t="str">
        <f t="shared" si="160"/>
        <v>kinderkasteeltje</v>
      </c>
      <c r="N3382" s="22">
        <f t="shared" si="161"/>
        <v>7</v>
      </c>
    </row>
    <row r="3383" spans="1:14" x14ac:dyDescent="0.3">
      <c r="A3383" s="1">
        <v>8947541655</v>
      </c>
      <c r="B3383" s="62">
        <v>7</v>
      </c>
      <c r="C3383" s="33">
        <v>893678915</v>
      </c>
      <c r="D3383" s="14" t="s">
        <v>4781</v>
      </c>
      <c r="E3383" s="22" t="s">
        <v>6340</v>
      </c>
      <c r="F3383" s="1" t="s">
        <v>4782</v>
      </c>
      <c r="G3383" s="1" t="s">
        <v>46</v>
      </c>
      <c r="H3383" s="20">
        <v>4200</v>
      </c>
      <c r="I3383" s="1" t="s">
        <v>23</v>
      </c>
      <c r="J3383" s="14" t="s">
        <v>4783</v>
      </c>
      <c r="K3383" t="str">
        <f t="shared" si="159"/>
        <v>Monitoring</v>
      </c>
      <c r="M3383" t="str">
        <f t="shared" si="160"/>
        <v>Kinderpaleis</v>
      </c>
      <c r="N3383" s="22">
        <f t="shared" si="161"/>
        <v>7</v>
      </c>
    </row>
    <row r="3384" spans="1:14" x14ac:dyDescent="0.3">
      <c r="A3384" s="1">
        <v>8947541655</v>
      </c>
      <c r="B3384" s="62">
        <v>7</v>
      </c>
      <c r="C3384" s="33">
        <v>893678915</v>
      </c>
      <c r="D3384" s="14" t="s">
        <v>4781</v>
      </c>
      <c r="E3384" s="22" t="s">
        <v>6340</v>
      </c>
      <c r="F3384" s="1" t="s">
        <v>4782</v>
      </c>
      <c r="G3384" s="1" t="s">
        <v>109</v>
      </c>
      <c r="H3384" s="20">
        <v>3286</v>
      </c>
      <c r="I3384" s="1" t="s">
        <v>23</v>
      </c>
      <c r="J3384" s="14" t="s">
        <v>4787</v>
      </c>
      <c r="K3384" t="str">
        <f t="shared" si="159"/>
        <v>Zonneboiler</v>
      </c>
      <c r="M3384" t="str">
        <f t="shared" si="160"/>
        <v>Kinderpaleis</v>
      </c>
      <c r="N3384" s="22">
        <f t="shared" si="161"/>
        <v>7</v>
      </c>
    </row>
    <row r="3385" spans="1:14" x14ac:dyDescent="0.3">
      <c r="A3385" s="1">
        <v>8947541655</v>
      </c>
      <c r="B3385" s="62">
        <v>7</v>
      </c>
      <c r="C3385" s="33">
        <v>893678915</v>
      </c>
      <c r="D3385" s="14" t="s">
        <v>4781</v>
      </c>
      <c r="E3385" s="22" t="s">
        <v>6340</v>
      </c>
      <c r="F3385" s="1" t="s">
        <v>4782</v>
      </c>
      <c r="G3385" s="1" t="s">
        <v>144</v>
      </c>
      <c r="H3385" s="20">
        <v>3210</v>
      </c>
      <c r="I3385" s="1" t="s">
        <v>23</v>
      </c>
      <c r="J3385" s="14" t="s">
        <v>4788</v>
      </c>
      <c r="K3385" t="str">
        <f t="shared" si="159"/>
        <v>Regeltechn.ventilatie</v>
      </c>
      <c r="M3385" t="str">
        <f t="shared" si="160"/>
        <v>Kinderpaleis</v>
      </c>
      <c r="N3385" s="22">
        <f t="shared" si="161"/>
        <v>7</v>
      </c>
    </row>
    <row r="3386" spans="1:14" x14ac:dyDescent="0.3">
      <c r="A3386" s="1">
        <v>8947541655</v>
      </c>
      <c r="B3386" s="62">
        <v>7</v>
      </c>
      <c r="C3386" s="33">
        <v>893678915</v>
      </c>
      <c r="D3386" s="14" t="s">
        <v>4781</v>
      </c>
      <c r="E3386" s="22" t="s">
        <v>6340</v>
      </c>
      <c r="F3386" s="1" t="s">
        <v>4782</v>
      </c>
      <c r="G3386" s="1" t="s">
        <v>124</v>
      </c>
      <c r="H3386" s="20">
        <v>150</v>
      </c>
      <c r="I3386" s="1" t="s">
        <v>23</v>
      </c>
      <c r="J3386" s="14" t="s">
        <v>4817</v>
      </c>
      <c r="K3386" t="str">
        <f t="shared" si="159"/>
        <v>Sensibilisering</v>
      </c>
      <c r="M3386" t="str">
        <f t="shared" si="160"/>
        <v>Kinderpaleis</v>
      </c>
      <c r="N3386" s="22">
        <f t="shared" si="161"/>
        <v>7</v>
      </c>
    </row>
    <row r="3387" spans="1:14" x14ac:dyDescent="0.3">
      <c r="A3387" s="1">
        <v>8947541655</v>
      </c>
      <c r="B3387" s="62">
        <v>7</v>
      </c>
      <c r="C3387" s="33">
        <v>893678915</v>
      </c>
      <c r="D3387" s="14" t="s">
        <v>4781</v>
      </c>
      <c r="E3387" s="22" t="s">
        <v>6340</v>
      </c>
      <c r="F3387" s="1" t="s">
        <v>4782</v>
      </c>
      <c r="G3387" s="1" t="s">
        <v>88</v>
      </c>
      <c r="H3387" s="20">
        <v>136</v>
      </c>
      <c r="I3387" s="1" t="s">
        <v>23</v>
      </c>
      <c r="J3387" s="14" t="s">
        <v>4820</v>
      </c>
      <c r="K3387" t="str">
        <f t="shared" ref="K3387:K3414" si="162">G3387</f>
        <v>Vervangen pompen</v>
      </c>
      <c r="M3387" t="str">
        <f t="shared" ref="M3387:M3414" si="163">F3387</f>
        <v>Kinderpaleis</v>
      </c>
      <c r="N3387" s="22">
        <f t="shared" ref="N3387:N3414" si="164">B3387</f>
        <v>7</v>
      </c>
    </row>
    <row r="3388" spans="1:14" x14ac:dyDescent="0.3">
      <c r="A3388" s="1">
        <v>8947541655</v>
      </c>
      <c r="B3388" s="62">
        <v>7</v>
      </c>
      <c r="C3388" s="33">
        <v>893678915</v>
      </c>
      <c r="D3388" s="14" t="s">
        <v>4753</v>
      </c>
      <c r="E3388" s="22" t="s">
        <v>6340</v>
      </c>
      <c r="F3388" s="1" t="s">
        <v>4754</v>
      </c>
      <c r="G3388" s="1" t="s">
        <v>210</v>
      </c>
      <c r="H3388" s="20">
        <v>105000</v>
      </c>
      <c r="I3388" s="1" t="s">
        <v>23</v>
      </c>
      <c r="J3388" s="14" t="s">
        <v>4755</v>
      </c>
      <c r="K3388" t="str">
        <f t="shared" si="162"/>
        <v>Stookplaatsrenovatie</v>
      </c>
      <c r="M3388" t="str">
        <f t="shared" si="163"/>
        <v>Onze Lieve Vrouw van Troost</v>
      </c>
      <c r="N3388" s="22">
        <f t="shared" si="164"/>
        <v>7</v>
      </c>
    </row>
    <row r="3389" spans="1:14" x14ac:dyDescent="0.3">
      <c r="A3389" s="1">
        <v>8947541655</v>
      </c>
      <c r="B3389" s="62">
        <v>7</v>
      </c>
      <c r="C3389" s="33">
        <v>893678915</v>
      </c>
      <c r="D3389" s="14" t="s">
        <v>4753</v>
      </c>
      <c r="E3389" s="22" t="s">
        <v>6340</v>
      </c>
      <c r="F3389" s="1" t="s">
        <v>4754</v>
      </c>
      <c r="G3389" s="1" t="s">
        <v>46</v>
      </c>
      <c r="H3389" s="20">
        <v>14100</v>
      </c>
      <c r="I3389" s="1" t="s">
        <v>23</v>
      </c>
      <c r="J3389" s="14" t="s">
        <v>4770</v>
      </c>
      <c r="K3389" t="str">
        <f t="shared" si="162"/>
        <v>Monitoring</v>
      </c>
      <c r="M3389" t="str">
        <f t="shared" si="163"/>
        <v>Onze Lieve Vrouw van Troost</v>
      </c>
      <c r="N3389" s="22">
        <f t="shared" si="164"/>
        <v>7</v>
      </c>
    </row>
    <row r="3390" spans="1:14" x14ac:dyDescent="0.3">
      <c r="A3390" s="1">
        <v>8947541655</v>
      </c>
      <c r="B3390" s="62">
        <v>7</v>
      </c>
      <c r="C3390" s="33">
        <v>893678915</v>
      </c>
      <c r="D3390" s="14" t="s">
        <v>4753</v>
      </c>
      <c r="E3390" s="22" t="s">
        <v>6340</v>
      </c>
      <c r="F3390" s="1" t="s">
        <v>4754</v>
      </c>
      <c r="G3390" s="1" t="s">
        <v>88</v>
      </c>
      <c r="H3390" s="20">
        <v>7500</v>
      </c>
      <c r="I3390" s="1" t="s">
        <v>23</v>
      </c>
      <c r="J3390" s="14" t="s">
        <v>4775</v>
      </c>
      <c r="K3390" t="str">
        <f t="shared" si="162"/>
        <v>Vervangen pompen</v>
      </c>
      <c r="M3390" t="str">
        <f t="shared" si="163"/>
        <v>Onze Lieve Vrouw van Troost</v>
      </c>
      <c r="N3390" s="22">
        <f t="shared" si="164"/>
        <v>7</v>
      </c>
    </row>
    <row r="3391" spans="1:14" x14ac:dyDescent="0.3">
      <c r="A3391" s="1">
        <v>8947541655</v>
      </c>
      <c r="B3391" s="62">
        <v>7</v>
      </c>
      <c r="C3391" s="33">
        <v>893678915</v>
      </c>
      <c r="D3391" s="14" t="s">
        <v>4753</v>
      </c>
      <c r="E3391" s="22" t="s">
        <v>6340</v>
      </c>
      <c r="F3391" s="1" t="s">
        <v>4754</v>
      </c>
      <c r="G3391" s="1" t="s">
        <v>144</v>
      </c>
      <c r="H3391" s="20">
        <v>3930</v>
      </c>
      <c r="I3391" s="1" t="s">
        <v>23</v>
      </c>
      <c r="J3391" s="14" t="s">
        <v>4785</v>
      </c>
      <c r="K3391" t="str">
        <f t="shared" si="162"/>
        <v>Regeltechn.ventilatie</v>
      </c>
      <c r="M3391" t="str">
        <f t="shared" si="163"/>
        <v>Onze Lieve Vrouw van Troost</v>
      </c>
      <c r="N3391" s="22">
        <f t="shared" si="164"/>
        <v>7</v>
      </c>
    </row>
    <row r="3392" spans="1:14" x14ac:dyDescent="0.3">
      <c r="A3392" s="1">
        <v>8947541655</v>
      </c>
      <c r="B3392" s="62">
        <v>7</v>
      </c>
      <c r="C3392" s="33">
        <v>893678915</v>
      </c>
      <c r="D3392" s="14" t="s">
        <v>4753</v>
      </c>
      <c r="E3392" s="22" t="s">
        <v>6340</v>
      </c>
      <c r="F3392" s="1" t="s">
        <v>4754</v>
      </c>
      <c r="G3392" s="1" t="s">
        <v>124</v>
      </c>
      <c r="H3392" s="20">
        <v>1080</v>
      </c>
      <c r="I3392" s="1" t="s">
        <v>23</v>
      </c>
      <c r="J3392" s="14" t="s">
        <v>4801</v>
      </c>
      <c r="K3392" t="str">
        <f t="shared" si="162"/>
        <v>Sensibilisering</v>
      </c>
      <c r="M3392" t="str">
        <f t="shared" si="163"/>
        <v>Onze Lieve Vrouw van Troost</v>
      </c>
      <c r="N3392" s="22">
        <f t="shared" si="164"/>
        <v>7</v>
      </c>
    </row>
    <row r="3393" spans="1:17" x14ac:dyDescent="0.3">
      <c r="A3393" s="1">
        <v>8947541655</v>
      </c>
      <c r="B3393" s="62">
        <v>7</v>
      </c>
      <c r="C3393" s="33">
        <v>893678915</v>
      </c>
      <c r="D3393" s="14" t="s">
        <v>4753</v>
      </c>
      <c r="E3393" s="22" t="s">
        <v>6340</v>
      </c>
      <c r="F3393" s="1" t="s">
        <v>4754</v>
      </c>
      <c r="G3393" s="1" t="s">
        <v>56</v>
      </c>
      <c r="H3393" s="20">
        <v>480</v>
      </c>
      <c r="I3393" s="1" t="s">
        <v>23</v>
      </c>
      <c r="J3393" s="14" t="s">
        <v>4807</v>
      </c>
      <c r="K3393" t="str">
        <f t="shared" si="162"/>
        <v>Overige</v>
      </c>
      <c r="M3393" t="str">
        <f t="shared" si="163"/>
        <v>Onze Lieve Vrouw van Troost</v>
      </c>
      <c r="N3393" s="22">
        <f t="shared" si="164"/>
        <v>7</v>
      </c>
    </row>
    <row r="3394" spans="1:17" x14ac:dyDescent="0.3">
      <c r="A3394" s="1">
        <v>8947541655</v>
      </c>
      <c r="B3394" s="62">
        <v>7</v>
      </c>
      <c r="C3394" s="33">
        <v>893678915</v>
      </c>
      <c r="D3394" s="14" t="s">
        <v>4804</v>
      </c>
      <c r="E3394" s="22" t="s">
        <v>6340</v>
      </c>
      <c r="F3394" s="1" t="s">
        <v>4805</v>
      </c>
      <c r="G3394" s="1" t="s">
        <v>46</v>
      </c>
      <c r="H3394" s="20">
        <v>600</v>
      </c>
      <c r="I3394" s="1" t="s">
        <v>23</v>
      </c>
      <c r="J3394" s="14" t="s">
        <v>4806</v>
      </c>
      <c r="K3394" t="str">
        <f t="shared" si="162"/>
        <v>Monitoring</v>
      </c>
      <c r="M3394" t="str">
        <f t="shared" si="163"/>
        <v>Prinsesje</v>
      </c>
      <c r="N3394" s="22">
        <f t="shared" si="164"/>
        <v>7</v>
      </c>
    </row>
    <row r="3395" spans="1:17" x14ac:dyDescent="0.3">
      <c r="A3395" s="1">
        <v>8947541655</v>
      </c>
      <c r="B3395" s="62">
        <v>7</v>
      </c>
      <c r="C3395" s="33">
        <v>893678915</v>
      </c>
      <c r="D3395" s="14" t="s">
        <v>4804</v>
      </c>
      <c r="E3395" s="22" t="s">
        <v>6340</v>
      </c>
      <c r="F3395" s="1" t="s">
        <v>4805</v>
      </c>
      <c r="G3395" s="1" t="s">
        <v>242</v>
      </c>
      <c r="H3395" s="20">
        <v>300</v>
      </c>
      <c r="I3395" s="1" t="s">
        <v>23</v>
      </c>
      <c r="J3395" s="14" t="s">
        <v>4810</v>
      </c>
      <c r="K3395" t="str">
        <f t="shared" si="162"/>
        <v>Regeltechnisch</v>
      </c>
      <c r="M3395" t="str">
        <f t="shared" si="163"/>
        <v>Prinsesje</v>
      </c>
      <c r="N3395" s="22">
        <f t="shared" si="164"/>
        <v>7</v>
      </c>
    </row>
    <row r="3396" spans="1:17" x14ac:dyDescent="0.3">
      <c r="A3396" s="1">
        <v>8947541655</v>
      </c>
      <c r="B3396" s="62">
        <v>7</v>
      </c>
      <c r="C3396" s="33">
        <v>893678915</v>
      </c>
      <c r="D3396" s="14" t="s">
        <v>4804</v>
      </c>
      <c r="E3396" s="22" t="s">
        <v>6340</v>
      </c>
      <c r="F3396" s="1" t="s">
        <v>4805</v>
      </c>
      <c r="G3396" s="1" t="s">
        <v>124</v>
      </c>
      <c r="H3396" s="20">
        <v>60</v>
      </c>
      <c r="I3396" s="1" t="s">
        <v>23</v>
      </c>
      <c r="J3396" s="14" t="s">
        <v>4822</v>
      </c>
      <c r="K3396" t="str">
        <f t="shared" si="162"/>
        <v>Sensibilisering</v>
      </c>
      <c r="M3396" t="str">
        <f t="shared" si="163"/>
        <v>Prinsesje</v>
      </c>
      <c r="N3396" s="22">
        <f t="shared" si="164"/>
        <v>7</v>
      </c>
    </row>
    <row r="3397" spans="1:17" x14ac:dyDescent="0.3">
      <c r="A3397" s="1">
        <v>8947541655</v>
      </c>
      <c r="B3397" s="62">
        <v>7</v>
      </c>
      <c r="C3397" s="33">
        <v>893678915</v>
      </c>
      <c r="D3397" s="14" t="s">
        <v>4763</v>
      </c>
      <c r="E3397" s="22" t="s">
        <v>6340</v>
      </c>
      <c r="F3397" s="1" t="s">
        <v>4764</v>
      </c>
      <c r="G3397" s="1" t="s">
        <v>46</v>
      </c>
      <c r="H3397" s="20">
        <v>27000</v>
      </c>
      <c r="I3397" s="1" t="s">
        <v>23</v>
      </c>
      <c r="J3397" s="14" t="s">
        <v>4765</v>
      </c>
      <c r="K3397" t="str">
        <f t="shared" si="162"/>
        <v>Monitoring</v>
      </c>
      <c r="M3397" t="str">
        <f t="shared" si="163"/>
        <v>Sint Jozef Lier</v>
      </c>
      <c r="N3397" s="22">
        <f t="shared" si="164"/>
        <v>7</v>
      </c>
    </row>
    <row r="3398" spans="1:17" x14ac:dyDescent="0.3">
      <c r="A3398" s="1">
        <v>8947541655</v>
      </c>
      <c r="B3398" s="62">
        <v>7</v>
      </c>
      <c r="C3398" s="33">
        <v>893678915</v>
      </c>
      <c r="D3398" s="14" t="s">
        <v>4763</v>
      </c>
      <c r="E3398" s="22" t="s">
        <v>6340</v>
      </c>
      <c r="F3398" s="1" t="s">
        <v>4764</v>
      </c>
      <c r="G3398" s="1" t="s">
        <v>242</v>
      </c>
      <c r="H3398" s="20">
        <v>1671</v>
      </c>
      <c r="I3398" s="1" t="s">
        <v>23</v>
      </c>
      <c r="J3398" s="14" t="s">
        <v>4799</v>
      </c>
      <c r="K3398" t="str">
        <f t="shared" si="162"/>
        <v>Regeltechnisch</v>
      </c>
      <c r="M3398" t="str">
        <f t="shared" si="163"/>
        <v>Sint Jozef Lier</v>
      </c>
      <c r="N3398" s="22">
        <f t="shared" si="164"/>
        <v>7</v>
      </c>
    </row>
    <row r="3399" spans="1:17" x14ac:dyDescent="0.3">
      <c r="A3399" s="1">
        <v>8947541655</v>
      </c>
      <c r="B3399" s="62">
        <v>7</v>
      </c>
      <c r="C3399" s="33">
        <v>893678915</v>
      </c>
      <c r="D3399" s="14" t="s">
        <v>4763</v>
      </c>
      <c r="E3399" s="22" t="s">
        <v>6340</v>
      </c>
      <c r="F3399" s="1" t="s">
        <v>4764</v>
      </c>
      <c r="G3399" s="1" t="s">
        <v>124</v>
      </c>
      <c r="H3399" s="20">
        <v>150</v>
      </c>
      <c r="I3399" s="1" t="s">
        <v>23</v>
      </c>
      <c r="J3399" s="14" t="s">
        <v>4814</v>
      </c>
      <c r="K3399" t="str">
        <f t="shared" si="162"/>
        <v>Sensibilisering</v>
      </c>
      <c r="M3399" t="str">
        <f t="shared" si="163"/>
        <v>Sint Jozef Lier</v>
      </c>
      <c r="N3399" s="22">
        <f t="shared" si="164"/>
        <v>7</v>
      </c>
    </row>
    <row r="3400" spans="1:17" x14ac:dyDescent="0.3">
      <c r="A3400" s="1">
        <v>8947541655</v>
      </c>
      <c r="B3400" s="62">
        <v>7</v>
      </c>
      <c r="C3400" s="33">
        <v>893678915</v>
      </c>
      <c r="D3400" s="14" t="s">
        <v>4792</v>
      </c>
      <c r="E3400" s="22" t="s">
        <v>6340</v>
      </c>
      <c r="F3400" s="1" t="s">
        <v>4793</v>
      </c>
      <c r="G3400" s="1" t="s">
        <v>46</v>
      </c>
      <c r="H3400" s="20">
        <v>2667</v>
      </c>
      <c r="I3400" s="1" t="s">
        <v>23</v>
      </c>
      <c r="J3400" s="14" t="s">
        <v>4794</v>
      </c>
      <c r="K3400" t="str">
        <f t="shared" si="162"/>
        <v>Monitoring</v>
      </c>
      <c r="M3400" t="str">
        <f t="shared" si="163"/>
        <v>Toverbos</v>
      </c>
      <c r="N3400" s="22">
        <f t="shared" si="164"/>
        <v>7</v>
      </c>
    </row>
    <row r="3401" spans="1:17" x14ac:dyDescent="0.3">
      <c r="A3401" s="1">
        <v>8947541655</v>
      </c>
      <c r="B3401" s="62">
        <v>7</v>
      </c>
      <c r="C3401" s="33">
        <v>893678915</v>
      </c>
      <c r="D3401" s="14" t="s">
        <v>4792</v>
      </c>
      <c r="E3401" s="22" t="s">
        <v>6340</v>
      </c>
      <c r="F3401" s="1" t="s">
        <v>4793</v>
      </c>
      <c r="G3401" s="1" t="s">
        <v>109</v>
      </c>
      <c r="H3401" s="20">
        <v>1435</v>
      </c>
      <c r="I3401" s="1" t="s">
        <v>23</v>
      </c>
      <c r="J3401" s="14" t="s">
        <v>4800</v>
      </c>
      <c r="K3401" t="str">
        <f t="shared" si="162"/>
        <v>Zonneboiler</v>
      </c>
      <c r="M3401" t="str">
        <f t="shared" si="163"/>
        <v>Toverbos</v>
      </c>
      <c r="N3401" s="22">
        <f t="shared" si="164"/>
        <v>7</v>
      </c>
    </row>
    <row r="3402" spans="1:17" x14ac:dyDescent="0.3">
      <c r="A3402" s="1">
        <v>8947541655</v>
      </c>
      <c r="B3402" s="62">
        <v>7</v>
      </c>
      <c r="C3402" s="33">
        <v>893678915</v>
      </c>
      <c r="D3402" s="14" t="s">
        <v>4792</v>
      </c>
      <c r="E3402" s="22" t="s">
        <v>6340</v>
      </c>
      <c r="F3402" s="1" t="s">
        <v>4793</v>
      </c>
      <c r="G3402" s="1" t="s">
        <v>419</v>
      </c>
      <c r="H3402" s="20">
        <v>900</v>
      </c>
      <c r="I3402" s="1" t="s">
        <v>23</v>
      </c>
      <c r="J3402" s="14" t="s">
        <v>4802</v>
      </c>
      <c r="K3402" t="str">
        <f t="shared" si="162"/>
        <v>Warmtepompen</v>
      </c>
      <c r="M3402" t="str">
        <f t="shared" si="163"/>
        <v>Toverbos</v>
      </c>
      <c r="N3402" s="22">
        <f t="shared" si="164"/>
        <v>7</v>
      </c>
    </row>
    <row r="3403" spans="1:17" x14ac:dyDescent="0.3">
      <c r="A3403" s="1">
        <v>8947541655</v>
      </c>
      <c r="B3403" s="62">
        <v>7</v>
      </c>
      <c r="C3403" s="33">
        <v>893678915</v>
      </c>
      <c r="D3403" s="14" t="s">
        <v>4792</v>
      </c>
      <c r="E3403" s="22" t="s">
        <v>6340</v>
      </c>
      <c r="F3403" s="1" t="s">
        <v>4793</v>
      </c>
      <c r="G3403" s="1" t="s">
        <v>124</v>
      </c>
      <c r="H3403" s="20">
        <v>150</v>
      </c>
      <c r="I3403" s="1" t="s">
        <v>23</v>
      </c>
      <c r="J3403" s="14" t="s">
        <v>4815</v>
      </c>
      <c r="K3403" t="str">
        <f t="shared" si="162"/>
        <v>Sensibilisering</v>
      </c>
      <c r="M3403" t="str">
        <f t="shared" si="163"/>
        <v>Toverbos</v>
      </c>
      <c r="N3403" s="22">
        <f t="shared" si="164"/>
        <v>7</v>
      </c>
    </row>
    <row r="3404" spans="1:17" customFormat="1" x14ac:dyDescent="0.3">
      <c r="A3404" s="1">
        <v>8947541655</v>
      </c>
      <c r="B3404" s="62">
        <v>7</v>
      </c>
      <c r="C3404" s="33">
        <v>893678915</v>
      </c>
      <c r="D3404" s="14" t="s">
        <v>4792</v>
      </c>
      <c r="E3404" s="22" t="s">
        <v>6340</v>
      </c>
      <c r="F3404" s="1" t="s">
        <v>4793</v>
      </c>
      <c r="G3404" s="1" t="s">
        <v>56</v>
      </c>
      <c r="H3404" s="20">
        <v>42</v>
      </c>
      <c r="I3404" s="1" t="s">
        <v>23</v>
      </c>
      <c r="J3404" s="14" t="s">
        <v>4823</v>
      </c>
      <c r="K3404" t="str">
        <f t="shared" si="162"/>
        <v>Overige</v>
      </c>
      <c r="M3404" t="str">
        <f t="shared" si="163"/>
        <v>Toverbos</v>
      </c>
      <c r="N3404" s="22">
        <f t="shared" si="164"/>
        <v>7</v>
      </c>
    </row>
    <row r="3405" spans="1:17" x14ac:dyDescent="0.3">
      <c r="A3405" s="1">
        <v>8947541655</v>
      </c>
      <c r="B3405" s="62">
        <v>7</v>
      </c>
      <c r="C3405" s="33">
        <v>893678915</v>
      </c>
      <c r="D3405" s="14" t="s">
        <v>4792</v>
      </c>
      <c r="E3405" s="22" t="s">
        <v>6340</v>
      </c>
      <c r="F3405" s="42" t="s">
        <v>4793</v>
      </c>
      <c r="G3405" s="1" t="s">
        <v>43</v>
      </c>
      <c r="H3405" s="20">
        <v>31</v>
      </c>
      <c r="I3405" s="1" t="s">
        <v>23</v>
      </c>
      <c r="J3405" s="14" t="s">
        <v>4824</v>
      </c>
      <c r="K3405" t="str">
        <f t="shared" si="162"/>
        <v>Regeltechn.verwarming</v>
      </c>
      <c r="M3405" t="str">
        <f t="shared" si="163"/>
        <v>Toverbos</v>
      </c>
      <c r="N3405" s="22">
        <f t="shared" si="164"/>
        <v>7</v>
      </c>
    </row>
    <row r="3406" spans="1:17" x14ac:dyDescent="0.3">
      <c r="A3406" s="1">
        <v>8973011081</v>
      </c>
      <c r="B3406" s="62">
        <v>9</v>
      </c>
      <c r="C3406" s="134">
        <v>896225857</v>
      </c>
      <c r="D3406" s="147" t="s">
        <v>4825</v>
      </c>
      <c r="E3406" s="135" t="s">
        <v>6341</v>
      </c>
      <c r="F3406" s="152" t="s">
        <v>4826</v>
      </c>
      <c r="G3406" s="152" t="s">
        <v>192</v>
      </c>
      <c r="H3406" s="136">
        <v>50142</v>
      </c>
      <c r="I3406" s="1" t="s">
        <v>23</v>
      </c>
      <c r="J3406" s="14" t="s">
        <v>4827</v>
      </c>
      <c r="K3406" s="156" t="str">
        <f t="shared" si="162"/>
        <v>Buitengevel</v>
      </c>
      <c r="M3406" s="156" t="str">
        <f t="shared" si="163"/>
        <v>t Lakenhuis</v>
      </c>
      <c r="N3406" s="159">
        <f t="shared" si="164"/>
        <v>9</v>
      </c>
      <c r="O3406" s="132"/>
      <c r="P3406" s="132"/>
      <c r="Q3406" s="132"/>
    </row>
    <row r="3407" spans="1:17" x14ac:dyDescent="0.3">
      <c r="A3407" s="1">
        <v>8973011081</v>
      </c>
      <c r="B3407" s="62">
        <v>9</v>
      </c>
      <c r="C3407" s="134">
        <v>896225857</v>
      </c>
      <c r="D3407" s="147" t="s">
        <v>4825</v>
      </c>
      <c r="E3407" s="135" t="s">
        <v>6341</v>
      </c>
      <c r="F3407" s="152" t="s">
        <v>4828</v>
      </c>
      <c r="G3407" s="152" t="s">
        <v>427</v>
      </c>
      <c r="H3407" s="136">
        <v>35190</v>
      </c>
      <c r="I3407" s="1" t="s">
        <v>23</v>
      </c>
      <c r="J3407" s="14" t="s">
        <v>4829</v>
      </c>
      <c r="K3407" s="156" t="str">
        <f t="shared" si="162"/>
        <v>Renovatie ventilatie</v>
      </c>
      <c r="M3407" s="156" t="str">
        <f t="shared" si="163"/>
        <v>'t Lakenhuis</v>
      </c>
      <c r="N3407" s="159">
        <f t="shared" si="164"/>
        <v>9</v>
      </c>
      <c r="O3407" s="133"/>
      <c r="P3407" s="133"/>
      <c r="Q3407" s="133"/>
    </row>
    <row r="3408" spans="1:17" x14ac:dyDescent="0.3">
      <c r="A3408" s="1">
        <v>8973011081</v>
      </c>
      <c r="B3408" s="62">
        <v>9</v>
      </c>
      <c r="C3408" s="134">
        <v>896225857</v>
      </c>
      <c r="D3408" s="147" t="s">
        <v>4825</v>
      </c>
      <c r="E3408" s="135" t="s">
        <v>6341</v>
      </c>
      <c r="F3408" s="152" t="s">
        <v>4828</v>
      </c>
      <c r="G3408" s="152" t="s">
        <v>269</v>
      </c>
      <c r="H3408" s="136">
        <v>35190</v>
      </c>
      <c r="I3408" s="1" t="s">
        <v>23</v>
      </c>
      <c r="J3408" s="14" t="s">
        <v>4830</v>
      </c>
      <c r="K3408" s="156" t="str">
        <f t="shared" si="162"/>
        <v>Schrijnwerkrenovatie Aluminium</v>
      </c>
      <c r="M3408" s="156" t="str">
        <f t="shared" si="163"/>
        <v>'t Lakenhuis</v>
      </c>
      <c r="N3408" s="159">
        <f t="shared" si="164"/>
        <v>9</v>
      </c>
      <c r="O3408" s="132"/>
      <c r="P3408" s="132"/>
      <c r="Q3408" s="132"/>
    </row>
    <row r="3409" spans="1:17" x14ac:dyDescent="0.3">
      <c r="A3409" s="1">
        <v>8973011081</v>
      </c>
      <c r="B3409" s="62">
        <v>9</v>
      </c>
      <c r="C3409" s="134">
        <v>896225857</v>
      </c>
      <c r="D3409" s="147" t="s">
        <v>4825</v>
      </c>
      <c r="E3409" s="135" t="s">
        <v>6341</v>
      </c>
      <c r="F3409" s="152" t="s">
        <v>4828</v>
      </c>
      <c r="G3409" s="152" t="s">
        <v>193</v>
      </c>
      <c r="H3409" s="136">
        <v>30600</v>
      </c>
      <c r="I3409" s="1" t="s">
        <v>23</v>
      </c>
      <c r="J3409" s="137" t="s">
        <v>4831</v>
      </c>
      <c r="K3409" s="156" t="str">
        <f t="shared" si="162"/>
        <v>Schrijnwerkrenovatie Hout</v>
      </c>
      <c r="M3409" s="156" t="str">
        <f t="shared" si="163"/>
        <v>'t Lakenhuis</v>
      </c>
      <c r="N3409" s="159">
        <f t="shared" si="164"/>
        <v>9</v>
      </c>
      <c r="O3409" s="133"/>
      <c r="P3409" s="133"/>
      <c r="Q3409" s="133"/>
    </row>
    <row r="3410" spans="1:17" x14ac:dyDescent="0.3">
      <c r="A3410" s="1">
        <v>8973011081</v>
      </c>
      <c r="B3410" s="62">
        <v>9</v>
      </c>
      <c r="C3410" s="134">
        <v>896225857</v>
      </c>
      <c r="D3410" s="147" t="s">
        <v>4825</v>
      </c>
      <c r="E3410" s="135" t="s">
        <v>6341</v>
      </c>
      <c r="F3410" s="152" t="s">
        <v>4828</v>
      </c>
      <c r="G3410" s="152" t="s">
        <v>214</v>
      </c>
      <c r="H3410" s="136">
        <v>14908.8</v>
      </c>
      <c r="I3410" s="1" t="s">
        <v>23</v>
      </c>
      <c r="J3410" s="137" t="s">
        <v>4832</v>
      </c>
      <c r="K3410" s="156" t="str">
        <f t="shared" si="162"/>
        <v>Dakisolatie plat dak</v>
      </c>
      <c r="M3410" s="156" t="str">
        <f t="shared" si="163"/>
        <v>'t Lakenhuis</v>
      </c>
      <c r="N3410" s="159">
        <f t="shared" si="164"/>
        <v>9</v>
      </c>
      <c r="O3410" s="132"/>
      <c r="P3410" s="132"/>
      <c r="Q3410" s="132"/>
    </row>
    <row r="3411" spans="1:17" x14ac:dyDescent="0.3">
      <c r="A3411" s="1">
        <v>8973011081</v>
      </c>
      <c r="B3411" s="62">
        <v>9</v>
      </c>
      <c r="C3411" s="134">
        <v>896225857</v>
      </c>
      <c r="D3411" s="147" t="s">
        <v>4825</v>
      </c>
      <c r="E3411" s="135" t="s">
        <v>6341</v>
      </c>
      <c r="F3411" s="152" t="s">
        <v>4828</v>
      </c>
      <c r="G3411" s="152" t="s">
        <v>192</v>
      </c>
      <c r="H3411" s="136">
        <v>8315</v>
      </c>
      <c r="I3411" s="1" t="s">
        <v>23</v>
      </c>
      <c r="J3411" s="137" t="s">
        <v>4833</v>
      </c>
      <c r="K3411" s="156" t="str">
        <f t="shared" si="162"/>
        <v>Buitengevel</v>
      </c>
      <c r="M3411" s="156" t="str">
        <f t="shared" si="163"/>
        <v>'t Lakenhuis</v>
      </c>
      <c r="N3411" s="159">
        <f t="shared" si="164"/>
        <v>9</v>
      </c>
      <c r="O3411" s="133"/>
      <c r="P3411" s="133"/>
      <c r="Q3411" s="133"/>
    </row>
    <row r="3412" spans="1:17" x14ac:dyDescent="0.3">
      <c r="A3412" s="1">
        <v>8973011081</v>
      </c>
      <c r="B3412" s="62">
        <v>9</v>
      </c>
      <c r="C3412" s="134">
        <v>896225857</v>
      </c>
      <c r="D3412" s="147" t="s">
        <v>4825</v>
      </c>
      <c r="E3412" s="135" t="s">
        <v>6341</v>
      </c>
      <c r="F3412" s="152" t="s">
        <v>4828</v>
      </c>
      <c r="G3412" s="152" t="s">
        <v>267</v>
      </c>
      <c r="H3412" s="136">
        <v>6619</v>
      </c>
      <c r="I3412" s="1" t="s">
        <v>23</v>
      </c>
      <c r="J3412" s="137" t="s">
        <v>4834</v>
      </c>
      <c r="K3412" s="156" t="str">
        <f t="shared" si="162"/>
        <v>Binnenmuurisolatie</v>
      </c>
      <c r="M3412" s="156" t="str">
        <f t="shared" si="163"/>
        <v>'t Lakenhuis</v>
      </c>
      <c r="N3412" s="159">
        <f t="shared" si="164"/>
        <v>9</v>
      </c>
      <c r="O3412" s="132"/>
      <c r="P3412" s="132"/>
      <c r="Q3412" s="132"/>
    </row>
    <row r="3413" spans="1:17" x14ac:dyDescent="0.3">
      <c r="A3413" s="1">
        <v>8973011081</v>
      </c>
      <c r="B3413" s="62">
        <v>9</v>
      </c>
      <c r="C3413" s="138">
        <v>896225857</v>
      </c>
      <c r="D3413" s="149" t="s">
        <v>4825</v>
      </c>
      <c r="E3413" s="139" t="s">
        <v>6341</v>
      </c>
      <c r="F3413" s="140" t="s">
        <v>4828</v>
      </c>
      <c r="G3413" s="140" t="s">
        <v>192</v>
      </c>
      <c r="H3413" s="141">
        <v>3769</v>
      </c>
      <c r="I3413" s="1" t="s">
        <v>23</v>
      </c>
      <c r="J3413" s="142" t="s">
        <v>4835</v>
      </c>
      <c r="K3413" s="157" t="str">
        <f t="shared" si="162"/>
        <v>Buitengevel</v>
      </c>
      <c r="M3413" s="157" t="str">
        <f t="shared" si="163"/>
        <v>'t Lakenhuis</v>
      </c>
      <c r="N3413" s="160">
        <f t="shared" si="164"/>
        <v>9</v>
      </c>
      <c r="O3413" s="133"/>
      <c r="P3413" s="133"/>
      <c r="Q3413" s="133"/>
    </row>
    <row r="3414" spans="1:17" x14ac:dyDescent="0.3">
      <c r="A3414" s="1">
        <v>8973011081</v>
      </c>
      <c r="B3414" s="62">
        <v>9</v>
      </c>
      <c r="C3414" s="33">
        <v>896225857</v>
      </c>
      <c r="D3414" s="14" t="s">
        <v>4825</v>
      </c>
      <c r="E3414" s="22" t="s">
        <v>6341</v>
      </c>
      <c r="F3414" s="1" t="s">
        <v>4828</v>
      </c>
      <c r="G3414" s="1" t="s">
        <v>198</v>
      </c>
      <c r="H3414" s="20">
        <v>3528</v>
      </c>
      <c r="I3414" s="1" t="s">
        <v>23</v>
      </c>
      <c r="J3414" s="14" t="s">
        <v>4836</v>
      </c>
      <c r="K3414" t="str">
        <f t="shared" si="162"/>
        <v>Vloerisolatie (onder de vloerplaat)</v>
      </c>
      <c r="M3414" t="str">
        <f t="shared" si="163"/>
        <v>'t Lakenhuis</v>
      </c>
      <c r="N3414" s="22">
        <f t="shared" si="164"/>
        <v>9</v>
      </c>
    </row>
    <row r="3415" spans="1:17" x14ac:dyDescent="0.3">
      <c r="B3415" s="62"/>
      <c r="C3415" s="33"/>
      <c r="D3415" s="14"/>
      <c r="H3415" s="20"/>
      <c r="J3415" s="14"/>
      <c r="N3415" s="22"/>
    </row>
    <row r="3970" spans="1:13" s="16" customFormat="1" x14ac:dyDescent="0.3">
      <c r="A3970" s="84"/>
      <c r="B3970" s="31"/>
      <c r="C3970" s="31"/>
      <c r="E3970" s="31"/>
      <c r="K3970"/>
      <c r="L3970"/>
      <c r="M3970"/>
    </row>
  </sheetData>
  <sortState xmlns:xlrd2="http://schemas.microsoft.com/office/spreadsheetml/2017/richdata2" ref="B2:J3403">
    <sortCondition ref="E2:E3403"/>
    <sortCondition ref="F2:F3403"/>
    <sortCondition ref="B2:B3403"/>
  </sortState>
  <conditionalFormatting sqref="K1:K1048576">
    <cfRule type="duplicateValues" dxfId="37" priority="30"/>
  </conditionalFormatting>
  <conditionalFormatting sqref="F3275 G3276:G3279">
    <cfRule type="expression" dxfId="36" priority="21">
      <formula>$U3275&lt;&gt;$U3276</formula>
    </cfRule>
  </conditionalFormatting>
  <conditionalFormatting sqref="C2963:C2973">
    <cfRule type="expression" dxfId="35" priority="20">
      <formula>$U2963&lt;&gt;$U2964</formula>
    </cfRule>
  </conditionalFormatting>
  <conditionalFormatting sqref="D3274">
    <cfRule type="expression" dxfId="34" priority="16">
      <formula>$U3274&lt;&gt;$U3275</formula>
    </cfRule>
  </conditionalFormatting>
  <conditionalFormatting sqref="C3274">
    <cfRule type="expression" dxfId="33" priority="14">
      <formula>$U3274&lt;&gt;$U3275</formula>
    </cfRule>
  </conditionalFormatting>
  <conditionalFormatting sqref="F3274">
    <cfRule type="expression" dxfId="32" priority="13">
      <formula>$U3274&lt;&gt;$U3275</formula>
    </cfRule>
  </conditionalFormatting>
  <conditionalFormatting sqref="G3274">
    <cfRule type="expression" dxfId="31" priority="12">
      <formula>$U3274&lt;&gt;$U3275</formula>
    </cfRule>
  </conditionalFormatting>
  <conditionalFormatting sqref="D3275">
    <cfRule type="expression" dxfId="30" priority="11">
      <formula>$U3275&lt;&gt;$U3276</formula>
    </cfRule>
  </conditionalFormatting>
  <conditionalFormatting sqref="C3275:C3278">
    <cfRule type="expression" dxfId="29" priority="10">
      <formula>$U3275&lt;&gt;$U3276</formula>
    </cfRule>
  </conditionalFormatting>
  <conditionalFormatting sqref="G3275">
    <cfRule type="expression" dxfId="28" priority="9">
      <formula>$U3275&lt;&gt;$U3276</formula>
    </cfRule>
  </conditionalFormatting>
  <conditionalFormatting sqref="D3276">
    <cfRule type="expression" dxfId="27" priority="8">
      <formula>$U3276&lt;&gt;$U3277</formula>
    </cfRule>
  </conditionalFormatting>
  <conditionalFormatting sqref="F3276">
    <cfRule type="expression" dxfId="26" priority="6">
      <formula>$U3276&lt;&gt;$U3277</formula>
    </cfRule>
  </conditionalFormatting>
  <conditionalFormatting sqref="D3277">
    <cfRule type="expression" dxfId="25" priority="5">
      <formula>$U3277&lt;&gt;$U3278</formula>
    </cfRule>
  </conditionalFormatting>
  <conditionalFormatting sqref="F3277">
    <cfRule type="expression" dxfId="24" priority="4">
      <formula>$U3277&lt;&gt;$U3278</formula>
    </cfRule>
  </conditionalFormatting>
  <conditionalFormatting sqref="D3278">
    <cfRule type="expression" dxfId="23" priority="3">
      <formula>$U3278&lt;&gt;$U3279</formula>
    </cfRule>
  </conditionalFormatting>
  <conditionalFormatting sqref="F3278">
    <cfRule type="expression" dxfId="22" priority="2">
      <formula>$U3278&lt;&gt;$U3279</formula>
    </cfRule>
  </conditionalFormatting>
  <conditionalFormatting sqref="G3280">
    <cfRule type="expression" dxfId="21" priority="38">
      <formula>$U3280&lt;&gt;$U3593</formula>
    </cfRule>
  </conditionalFormatting>
  <conditionalFormatting sqref="J3403:J3405 J3414:J1048576">
    <cfRule type="duplicateValues" dxfId="20" priority="39"/>
  </conditionalFormatting>
  <conditionalFormatting sqref="J3274:J3280 J2836:J2840 J2760:J2776 J2642:J2735 J2041 J2011:J2030 J2007 J1990 J1926:J1927 J1883:J1889 J1356 J1370:J1873 J1301 J1347:J1351 J1236 J1174:J1178 J978:J982 J1014:J1020 J913 J920 J822:J826 J784:J786 J765 J664:J668 J690:J696 J736:J737 J742 J660 J594:J595 J641 J649:J653 J557:J565 J520:J521 J475 J484:J486 J412 J416:J417 J469:J471 J361 J1:J292">
    <cfRule type="duplicateValues" dxfId="19" priority="40"/>
  </conditionalFormatting>
  <conditionalFormatting sqref="J3274:J3280 J2642:J2900 J2041 J2011:J2030 J2007 J1990 J1926:J1927 J1883:J1889 J1:J440 J443:J1873">
    <cfRule type="duplicateValues" dxfId="18" priority="80"/>
  </conditionalFormatting>
  <conditionalFormatting sqref="J3274:J3280 J2642:J2900 J2041 J2011:J2030 J2007 J1990 J1926:J1927 J1883:J1889 J1:J440 J443:J1873">
    <cfRule type="duplicateValues" dxfId="17" priority="89"/>
    <cfRule type="duplicateValues" dxfId="16" priority="90"/>
    <cfRule type="duplicateValues" dxfId="15" priority="91"/>
  </conditionalFormatting>
  <conditionalFormatting sqref="J2723">
    <cfRule type="duplicateValues" dxfId="14" priority="116"/>
  </conditionalFormatting>
  <conditionalFormatting sqref="J2901:J3280">
    <cfRule type="duplicateValues" dxfId="13" priority="117"/>
  </conditionalFormatting>
  <conditionalFormatting sqref="J3274:J3280">
    <cfRule type="duplicateValues" dxfId="12" priority="119"/>
  </conditionalFormatting>
  <conditionalFormatting sqref="H441:H442">
    <cfRule type="expression" dxfId="11" priority="1">
      <formula>$AO441&lt;&gt;$AO442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BEA68-FEF5-4D4D-BD12-93678DB02577}">
  <sheetPr codeName="Blad3"/>
  <dimension ref="A1:K6807"/>
  <sheetViews>
    <sheetView workbookViewId="0">
      <selection activeCell="C9" sqref="C9"/>
    </sheetView>
  </sheetViews>
  <sheetFormatPr defaultRowHeight="14.4" x14ac:dyDescent="0.3"/>
  <cols>
    <col min="1" max="1" width="10" bestFit="1" customWidth="1"/>
    <col min="5" max="5" width="10" bestFit="1" customWidth="1"/>
    <col min="6" max="6" width="9.88671875" bestFit="1" customWidth="1"/>
    <col min="10" max="10" width="19.109375" bestFit="1" customWidth="1"/>
    <col min="11" max="11" width="12.88671875" bestFit="1" customWidth="1"/>
  </cols>
  <sheetData>
    <row r="1" spans="1:11" x14ac:dyDescent="0.3">
      <c r="A1" t="s">
        <v>6356</v>
      </c>
      <c r="G1">
        <f>PRODUCT(G3:G362)</f>
        <v>0</v>
      </c>
    </row>
    <row r="2" spans="1:11" x14ac:dyDescent="0.3">
      <c r="A2">
        <v>0</v>
      </c>
      <c r="J2" s="85" t="s">
        <v>6357</v>
      </c>
    </row>
    <row r="3" spans="1:11" x14ac:dyDescent="0.3">
      <c r="A3">
        <v>201310929</v>
      </c>
      <c r="E3" cm="1">
        <f t="array" ref="E3:E367">_xlfn.UNIQUE(basisdata[KBO])</f>
        <v>0</v>
      </c>
      <c r="F3">
        <f>_xlfn.XLOOKUP(E3,A:A,A:A,0,0)</f>
        <v>0</v>
      </c>
      <c r="G3">
        <f>IF(E3=F3,1,0)</f>
        <v>1</v>
      </c>
      <c r="J3">
        <v>4066592292</v>
      </c>
      <c r="K3">
        <v>267</v>
      </c>
    </row>
    <row r="4" spans="1:11" x14ac:dyDescent="0.3">
      <c r="A4">
        <v>207432124</v>
      </c>
      <c r="E4">
        <v>201310929</v>
      </c>
      <c r="F4">
        <f t="shared" ref="F4:F67" si="0">_xlfn.XLOOKUP(E4,A:A,A:A,0,0)</f>
        <v>201310929</v>
      </c>
      <c r="G4">
        <f t="shared" ref="G4:G67" si="1">IF(E4=F4,1,0)</f>
        <v>1</v>
      </c>
      <c r="J4">
        <v>4115410005</v>
      </c>
      <c r="K4">
        <v>113</v>
      </c>
    </row>
    <row r="5" spans="1:11" x14ac:dyDescent="0.3">
      <c r="A5">
        <v>207436775</v>
      </c>
      <c r="E5">
        <v>207432124</v>
      </c>
      <c r="F5">
        <f t="shared" si="0"/>
        <v>207432124</v>
      </c>
      <c r="G5">
        <f t="shared" si="1"/>
        <v>1</v>
      </c>
      <c r="J5">
        <v>4314342140</v>
      </c>
      <c r="K5">
        <v>88</v>
      </c>
    </row>
    <row r="6" spans="1:11" x14ac:dyDescent="0.3">
      <c r="A6">
        <v>207453801</v>
      </c>
      <c r="E6">
        <v>207436775</v>
      </c>
      <c r="F6">
        <f t="shared" si="0"/>
        <v>207436775</v>
      </c>
      <c r="G6">
        <f t="shared" si="1"/>
        <v>1</v>
      </c>
      <c r="J6">
        <v>4394783853</v>
      </c>
      <c r="K6">
        <v>64</v>
      </c>
    </row>
    <row r="7" spans="1:11" x14ac:dyDescent="0.3">
      <c r="A7">
        <v>207464192</v>
      </c>
      <c r="E7">
        <v>207453801</v>
      </c>
      <c r="F7">
        <f t="shared" si="0"/>
        <v>207453801</v>
      </c>
      <c r="G7">
        <f t="shared" si="1"/>
        <v>1</v>
      </c>
      <c r="J7">
        <v>4419188166</v>
      </c>
      <c r="K7">
        <v>62</v>
      </c>
    </row>
    <row r="8" spans="1:11" x14ac:dyDescent="0.3">
      <c r="A8">
        <v>207470330</v>
      </c>
      <c r="E8">
        <v>207464192</v>
      </c>
      <c r="F8">
        <f t="shared" si="0"/>
        <v>207464192</v>
      </c>
      <c r="G8">
        <f t="shared" si="1"/>
        <v>1</v>
      </c>
      <c r="J8">
        <v>4488209631</v>
      </c>
      <c r="K8">
        <v>62</v>
      </c>
    </row>
    <row r="9" spans="1:11" x14ac:dyDescent="0.3">
      <c r="A9">
        <v>207494480</v>
      </c>
      <c r="E9">
        <v>207470330</v>
      </c>
      <c r="F9">
        <f t="shared" si="0"/>
        <v>207470330</v>
      </c>
      <c r="G9">
        <f t="shared" si="1"/>
        <v>1</v>
      </c>
      <c r="J9">
        <v>8613373140</v>
      </c>
      <c r="K9">
        <v>62</v>
      </c>
    </row>
    <row r="10" spans="1:11" x14ac:dyDescent="0.3">
      <c r="A10">
        <v>207503388</v>
      </c>
      <c r="E10">
        <v>207494480</v>
      </c>
      <c r="F10">
        <f t="shared" si="0"/>
        <v>207494480</v>
      </c>
      <c r="G10">
        <f t="shared" si="1"/>
        <v>1</v>
      </c>
      <c r="J10">
        <v>6975443090</v>
      </c>
      <c r="K10">
        <v>56</v>
      </c>
    </row>
    <row r="11" spans="1:11" x14ac:dyDescent="0.3">
      <c r="A11">
        <v>212170672</v>
      </c>
      <c r="E11">
        <v>207503388</v>
      </c>
      <c r="F11">
        <f t="shared" si="0"/>
        <v>207503388</v>
      </c>
      <c r="G11">
        <f t="shared" si="1"/>
        <v>1</v>
      </c>
      <c r="J11">
        <v>8947541655</v>
      </c>
      <c r="K11">
        <v>51</v>
      </c>
    </row>
    <row r="12" spans="1:11" x14ac:dyDescent="0.3">
      <c r="A12">
        <v>212173840</v>
      </c>
      <c r="E12">
        <v>207536250</v>
      </c>
      <c r="F12">
        <f t="shared" si="0"/>
        <v>0</v>
      </c>
      <c r="G12">
        <f t="shared" si="1"/>
        <v>0</v>
      </c>
      <c r="J12">
        <v>2124547642</v>
      </c>
      <c r="K12">
        <v>44</v>
      </c>
    </row>
    <row r="13" spans="1:11" x14ac:dyDescent="0.3">
      <c r="A13">
        <v>212174533</v>
      </c>
      <c r="E13">
        <v>212170672</v>
      </c>
      <c r="F13">
        <f t="shared" si="0"/>
        <v>212170672</v>
      </c>
      <c r="G13">
        <f t="shared" si="1"/>
        <v>1</v>
      </c>
      <c r="J13">
        <v>4113360868</v>
      </c>
      <c r="K13">
        <v>43</v>
      </c>
    </row>
    <row r="14" spans="1:11" x14ac:dyDescent="0.3">
      <c r="A14">
        <v>212177008</v>
      </c>
      <c r="E14">
        <v>212173840</v>
      </c>
      <c r="F14">
        <f t="shared" si="0"/>
        <v>212173840</v>
      </c>
      <c r="G14">
        <f t="shared" si="1"/>
        <v>1</v>
      </c>
      <c r="J14">
        <v>8813666266</v>
      </c>
      <c r="K14">
        <v>42</v>
      </c>
    </row>
    <row r="15" spans="1:11" x14ac:dyDescent="0.3">
      <c r="A15">
        <v>212183045</v>
      </c>
      <c r="E15">
        <v>212174533</v>
      </c>
      <c r="F15">
        <f t="shared" si="0"/>
        <v>212174533</v>
      </c>
      <c r="G15">
        <f t="shared" si="1"/>
        <v>1</v>
      </c>
      <c r="J15">
        <v>4141333507</v>
      </c>
      <c r="K15">
        <v>40</v>
      </c>
    </row>
    <row r="16" spans="1:11" x14ac:dyDescent="0.3">
      <c r="A16">
        <v>212183540</v>
      </c>
      <c r="E16">
        <v>212177008</v>
      </c>
      <c r="F16">
        <f t="shared" si="0"/>
        <v>212177008</v>
      </c>
      <c r="G16">
        <f t="shared" si="1"/>
        <v>1</v>
      </c>
      <c r="J16">
        <v>4311367831</v>
      </c>
      <c r="K16">
        <v>40</v>
      </c>
    </row>
    <row r="17" spans="1:11" x14ac:dyDescent="0.3">
      <c r="A17">
        <v>212185718</v>
      </c>
      <c r="E17">
        <v>212183045</v>
      </c>
      <c r="F17">
        <f t="shared" si="0"/>
        <v>212183045</v>
      </c>
      <c r="G17">
        <f t="shared" si="1"/>
        <v>1</v>
      </c>
      <c r="J17">
        <v>4098421153</v>
      </c>
      <c r="K17">
        <v>39</v>
      </c>
    </row>
    <row r="18" spans="1:11" x14ac:dyDescent="0.3">
      <c r="A18">
        <v>212188983</v>
      </c>
      <c r="E18">
        <v>212183540</v>
      </c>
      <c r="F18">
        <f t="shared" si="0"/>
        <v>212183540</v>
      </c>
      <c r="G18">
        <f t="shared" si="1"/>
        <v>1</v>
      </c>
      <c r="J18">
        <v>4173343507</v>
      </c>
      <c r="K18">
        <v>38</v>
      </c>
    </row>
    <row r="19" spans="1:11" x14ac:dyDescent="0.3">
      <c r="A19">
        <v>212189676</v>
      </c>
      <c r="E19">
        <v>212185718</v>
      </c>
      <c r="F19">
        <f t="shared" si="0"/>
        <v>212185718</v>
      </c>
      <c r="G19">
        <f t="shared" si="1"/>
        <v>1</v>
      </c>
      <c r="J19">
        <v>7005280503</v>
      </c>
      <c r="K19">
        <v>37</v>
      </c>
    </row>
    <row r="20" spans="1:11" x14ac:dyDescent="0.3">
      <c r="A20">
        <v>212193240</v>
      </c>
      <c r="E20">
        <v>212188983</v>
      </c>
      <c r="F20">
        <f t="shared" si="0"/>
        <v>212188983</v>
      </c>
      <c r="G20">
        <f t="shared" si="1"/>
        <v>1</v>
      </c>
      <c r="J20">
        <v>4103159318</v>
      </c>
      <c r="K20">
        <v>36</v>
      </c>
    </row>
    <row r="21" spans="1:11" x14ac:dyDescent="0.3">
      <c r="A21">
        <v>212198683</v>
      </c>
      <c r="E21">
        <v>212189676</v>
      </c>
      <c r="F21">
        <f t="shared" si="0"/>
        <v>212189676</v>
      </c>
      <c r="G21">
        <f t="shared" si="1"/>
        <v>1</v>
      </c>
      <c r="J21">
        <v>4155914194</v>
      </c>
      <c r="K21">
        <v>35</v>
      </c>
    </row>
    <row r="22" spans="1:11" x14ac:dyDescent="0.3">
      <c r="A22">
        <v>212198782</v>
      </c>
      <c r="E22">
        <v>212193240</v>
      </c>
      <c r="F22">
        <f t="shared" si="0"/>
        <v>212193240</v>
      </c>
      <c r="G22">
        <f t="shared" si="1"/>
        <v>1</v>
      </c>
      <c r="J22">
        <v>4366251018</v>
      </c>
      <c r="K22">
        <v>32</v>
      </c>
    </row>
    <row r="23" spans="1:11" x14ac:dyDescent="0.3">
      <c r="A23">
        <v>212200663</v>
      </c>
      <c r="E23">
        <v>212198683</v>
      </c>
      <c r="F23">
        <f t="shared" si="0"/>
        <v>212198683</v>
      </c>
      <c r="G23">
        <f t="shared" si="1"/>
        <v>1</v>
      </c>
      <c r="J23">
        <v>4758113281</v>
      </c>
      <c r="K23">
        <v>31</v>
      </c>
    </row>
    <row r="24" spans="1:11" x14ac:dyDescent="0.3">
      <c r="A24">
        <v>212205118</v>
      </c>
      <c r="E24">
        <v>212198782</v>
      </c>
      <c r="F24">
        <f t="shared" si="0"/>
        <v>212198782</v>
      </c>
      <c r="G24">
        <f t="shared" si="1"/>
        <v>1</v>
      </c>
      <c r="J24">
        <v>6836604705</v>
      </c>
      <c r="K24">
        <v>31</v>
      </c>
    </row>
    <row r="25" spans="1:11" x14ac:dyDescent="0.3">
      <c r="A25">
        <v>212207789</v>
      </c>
      <c r="E25">
        <v>212200663</v>
      </c>
      <c r="F25">
        <f t="shared" si="0"/>
        <v>212200663</v>
      </c>
      <c r="G25">
        <f t="shared" si="1"/>
        <v>1</v>
      </c>
      <c r="J25">
        <v>4295359318</v>
      </c>
      <c r="K25">
        <v>29</v>
      </c>
    </row>
    <row r="26" spans="1:11" x14ac:dyDescent="0.3">
      <c r="A26">
        <v>212208482</v>
      </c>
      <c r="E26">
        <v>212200861</v>
      </c>
      <c r="F26">
        <f t="shared" si="0"/>
        <v>0</v>
      </c>
      <c r="G26">
        <f t="shared" si="1"/>
        <v>0</v>
      </c>
      <c r="J26">
        <v>4419181253</v>
      </c>
      <c r="K26">
        <v>28</v>
      </c>
    </row>
    <row r="27" spans="1:11" x14ac:dyDescent="0.3">
      <c r="A27">
        <v>212210759</v>
      </c>
      <c r="E27">
        <v>212205118</v>
      </c>
      <c r="F27">
        <f t="shared" si="0"/>
        <v>212205118</v>
      </c>
      <c r="G27">
        <f t="shared" si="1"/>
        <v>1</v>
      </c>
      <c r="J27">
        <v>4088474718</v>
      </c>
      <c r="K27">
        <v>26</v>
      </c>
    </row>
    <row r="28" spans="1:11" x14ac:dyDescent="0.3">
      <c r="A28">
        <v>212214224</v>
      </c>
      <c r="E28">
        <v>212207789</v>
      </c>
      <c r="F28">
        <f t="shared" si="0"/>
        <v>212207789</v>
      </c>
      <c r="G28">
        <f t="shared" si="1"/>
        <v>1</v>
      </c>
      <c r="J28">
        <v>4198676329</v>
      </c>
      <c r="K28">
        <v>26</v>
      </c>
    </row>
    <row r="29" spans="1:11" x14ac:dyDescent="0.3">
      <c r="A29">
        <v>212215511</v>
      </c>
      <c r="E29">
        <v>212208482</v>
      </c>
      <c r="F29">
        <f t="shared" si="0"/>
        <v>212208482</v>
      </c>
      <c r="G29">
        <f t="shared" si="1"/>
        <v>1</v>
      </c>
      <c r="J29">
        <v>5065256044</v>
      </c>
      <c r="K29">
        <v>26</v>
      </c>
    </row>
    <row r="30" spans="1:11" x14ac:dyDescent="0.3">
      <c r="A30">
        <v>212215610</v>
      </c>
      <c r="E30">
        <v>212210759</v>
      </c>
      <c r="F30">
        <f t="shared" si="0"/>
        <v>212210759</v>
      </c>
      <c r="G30">
        <f t="shared" si="1"/>
        <v>1</v>
      </c>
      <c r="J30">
        <v>2074715640</v>
      </c>
      <c r="K30">
        <v>24</v>
      </c>
    </row>
    <row r="31" spans="1:11" x14ac:dyDescent="0.3">
      <c r="A31">
        <v>212216402</v>
      </c>
      <c r="E31">
        <v>212214224</v>
      </c>
      <c r="F31">
        <f t="shared" si="0"/>
        <v>212214224</v>
      </c>
      <c r="G31">
        <f t="shared" si="1"/>
        <v>1</v>
      </c>
      <c r="J31">
        <v>4437750818</v>
      </c>
      <c r="K31">
        <v>24</v>
      </c>
    </row>
    <row r="32" spans="1:11" x14ac:dyDescent="0.3">
      <c r="A32">
        <v>212218974</v>
      </c>
      <c r="E32">
        <v>212215511</v>
      </c>
      <c r="F32">
        <f t="shared" si="0"/>
        <v>212215511</v>
      </c>
      <c r="G32">
        <f t="shared" si="1"/>
        <v>1</v>
      </c>
      <c r="J32">
        <v>4647736453</v>
      </c>
      <c r="K32">
        <v>24</v>
      </c>
    </row>
    <row r="33" spans="1:11" x14ac:dyDescent="0.3">
      <c r="A33">
        <v>212220360</v>
      </c>
      <c r="E33">
        <v>212215610</v>
      </c>
      <c r="F33">
        <f t="shared" si="0"/>
        <v>212215610</v>
      </c>
      <c r="G33">
        <f t="shared" si="1"/>
        <v>1</v>
      </c>
      <c r="J33">
        <v>4087885779</v>
      </c>
      <c r="K33">
        <v>23</v>
      </c>
    </row>
    <row r="34" spans="1:11" x14ac:dyDescent="0.3">
      <c r="A34">
        <v>212223033</v>
      </c>
      <c r="E34">
        <v>212216402</v>
      </c>
      <c r="F34">
        <f t="shared" si="0"/>
        <v>212216402</v>
      </c>
      <c r="G34">
        <f t="shared" si="1"/>
        <v>1</v>
      </c>
      <c r="J34">
        <v>4151758029</v>
      </c>
      <c r="K34">
        <v>23</v>
      </c>
    </row>
    <row r="35" spans="1:11" x14ac:dyDescent="0.3">
      <c r="A35">
        <v>212236493</v>
      </c>
      <c r="E35">
        <v>212218974</v>
      </c>
      <c r="F35">
        <f t="shared" si="0"/>
        <v>212218974</v>
      </c>
      <c r="G35">
        <f t="shared" si="1"/>
        <v>1</v>
      </c>
      <c r="J35">
        <v>4437786440</v>
      </c>
      <c r="K35">
        <v>21</v>
      </c>
    </row>
    <row r="36" spans="1:11" x14ac:dyDescent="0.3">
      <c r="A36">
        <v>212238374</v>
      </c>
      <c r="E36">
        <v>212220360</v>
      </c>
      <c r="F36">
        <f t="shared" si="0"/>
        <v>212220360</v>
      </c>
      <c r="G36">
        <f t="shared" si="1"/>
        <v>1</v>
      </c>
      <c r="J36">
        <v>4439174144</v>
      </c>
      <c r="K36">
        <v>21</v>
      </c>
    </row>
    <row r="37" spans="1:11" x14ac:dyDescent="0.3">
      <c r="A37">
        <v>212239958</v>
      </c>
      <c r="E37">
        <v>212223033</v>
      </c>
      <c r="F37">
        <f t="shared" si="0"/>
        <v>212223033</v>
      </c>
      <c r="G37">
        <f t="shared" si="1"/>
        <v>1</v>
      </c>
      <c r="J37">
        <v>6548978118</v>
      </c>
      <c r="K37">
        <v>21</v>
      </c>
    </row>
    <row r="38" spans="1:11" x14ac:dyDescent="0.3">
      <c r="A38">
        <v>212241047</v>
      </c>
      <c r="E38">
        <v>212236493</v>
      </c>
      <c r="F38">
        <f t="shared" si="0"/>
        <v>212236493</v>
      </c>
      <c r="G38">
        <f t="shared" si="1"/>
        <v>1</v>
      </c>
      <c r="J38">
        <v>2074380105</v>
      </c>
      <c r="K38">
        <v>20</v>
      </c>
    </row>
    <row r="39" spans="1:11" x14ac:dyDescent="0.3">
      <c r="A39">
        <v>212244215</v>
      </c>
      <c r="E39">
        <v>212238374</v>
      </c>
      <c r="F39">
        <f t="shared" si="0"/>
        <v>212238374</v>
      </c>
      <c r="G39">
        <f t="shared" si="1"/>
        <v>1</v>
      </c>
      <c r="J39">
        <v>4115888066</v>
      </c>
      <c r="K39">
        <v>19</v>
      </c>
    </row>
    <row r="40" spans="1:11" x14ac:dyDescent="0.3">
      <c r="A40">
        <v>212244809</v>
      </c>
      <c r="E40">
        <v>212239958</v>
      </c>
      <c r="F40">
        <f t="shared" si="0"/>
        <v>212239958</v>
      </c>
      <c r="G40">
        <f t="shared" si="1"/>
        <v>1</v>
      </c>
      <c r="J40">
        <v>4148567166</v>
      </c>
      <c r="K40">
        <v>19</v>
      </c>
    </row>
    <row r="41" spans="1:11" x14ac:dyDescent="0.3">
      <c r="A41">
        <v>212247183</v>
      </c>
      <c r="E41">
        <v>212241047</v>
      </c>
      <c r="F41">
        <f t="shared" si="0"/>
        <v>212241047</v>
      </c>
      <c r="G41">
        <f t="shared" si="1"/>
        <v>1</v>
      </c>
      <c r="J41">
        <v>4692610844</v>
      </c>
      <c r="K41">
        <v>19</v>
      </c>
    </row>
    <row r="42" spans="1:11" x14ac:dyDescent="0.3">
      <c r="A42">
        <v>212335869</v>
      </c>
      <c r="E42">
        <v>212242433</v>
      </c>
      <c r="F42">
        <f t="shared" si="0"/>
        <v>0</v>
      </c>
      <c r="G42">
        <f t="shared" si="1"/>
        <v>0</v>
      </c>
      <c r="J42">
        <v>8111730481</v>
      </c>
      <c r="K42">
        <v>19</v>
      </c>
    </row>
    <row r="43" spans="1:11" x14ac:dyDescent="0.3">
      <c r="A43">
        <v>212391891</v>
      </c>
      <c r="E43">
        <v>212244215</v>
      </c>
      <c r="F43">
        <f t="shared" si="0"/>
        <v>212244215</v>
      </c>
      <c r="G43">
        <f t="shared" si="1"/>
        <v>1</v>
      </c>
      <c r="J43">
        <v>4253240557</v>
      </c>
      <c r="K43">
        <v>18</v>
      </c>
    </row>
    <row r="44" spans="1:11" x14ac:dyDescent="0.3">
      <c r="A44">
        <v>216769759</v>
      </c>
      <c r="E44">
        <v>212244809</v>
      </c>
      <c r="F44">
        <f t="shared" si="0"/>
        <v>212244809</v>
      </c>
      <c r="G44">
        <f t="shared" si="1"/>
        <v>1</v>
      </c>
      <c r="J44">
        <v>4224084118</v>
      </c>
      <c r="K44">
        <v>17</v>
      </c>
    </row>
    <row r="45" spans="1:11" x14ac:dyDescent="0.3">
      <c r="A45">
        <v>216770947</v>
      </c>
      <c r="E45">
        <v>212247183</v>
      </c>
      <c r="F45">
        <f t="shared" si="0"/>
        <v>212247183</v>
      </c>
      <c r="G45">
        <f t="shared" si="1"/>
        <v>1</v>
      </c>
      <c r="J45">
        <v>4329085355</v>
      </c>
      <c r="K45">
        <v>17</v>
      </c>
    </row>
    <row r="46" spans="1:11" x14ac:dyDescent="0.3">
      <c r="A46">
        <v>239946326</v>
      </c>
      <c r="E46">
        <v>212247777</v>
      </c>
      <c r="F46">
        <f t="shared" si="0"/>
        <v>0</v>
      </c>
      <c r="G46">
        <f t="shared" si="1"/>
        <v>0</v>
      </c>
      <c r="J46">
        <v>4355431729</v>
      </c>
      <c r="K46">
        <v>17</v>
      </c>
    </row>
    <row r="47" spans="1:11" x14ac:dyDescent="0.3">
      <c r="A47">
        <v>242469910</v>
      </c>
      <c r="E47">
        <v>212335869</v>
      </c>
      <c r="F47">
        <f t="shared" si="0"/>
        <v>212335869</v>
      </c>
      <c r="G47">
        <f t="shared" si="1"/>
        <v>1</v>
      </c>
      <c r="J47">
        <v>6426528492</v>
      </c>
      <c r="K47">
        <v>17</v>
      </c>
    </row>
    <row r="48" spans="1:11" x14ac:dyDescent="0.3">
      <c r="A48">
        <v>248015142</v>
      </c>
      <c r="E48">
        <v>212391891</v>
      </c>
      <c r="F48">
        <f t="shared" si="0"/>
        <v>212391891</v>
      </c>
      <c r="G48">
        <f t="shared" si="1"/>
        <v>1</v>
      </c>
      <c r="J48">
        <v>4100144392</v>
      </c>
      <c r="K48">
        <v>16</v>
      </c>
    </row>
    <row r="49" spans="1:11" x14ac:dyDescent="0.3">
      <c r="A49">
        <v>249772327</v>
      </c>
      <c r="E49">
        <v>216769759</v>
      </c>
      <c r="F49">
        <f t="shared" si="0"/>
        <v>216769759</v>
      </c>
      <c r="G49">
        <f t="shared" si="1"/>
        <v>1</v>
      </c>
      <c r="J49">
        <v>4188350781</v>
      </c>
      <c r="K49">
        <v>16</v>
      </c>
    </row>
    <row r="50" spans="1:11" x14ac:dyDescent="0.3">
      <c r="A50">
        <v>256543917</v>
      </c>
      <c r="E50">
        <v>216770947</v>
      </c>
      <c r="F50">
        <f t="shared" si="0"/>
        <v>216770947</v>
      </c>
      <c r="G50">
        <f t="shared" si="1"/>
        <v>1</v>
      </c>
      <c r="J50">
        <v>4548807603</v>
      </c>
      <c r="K50">
        <v>16</v>
      </c>
    </row>
    <row r="51" spans="1:11" x14ac:dyDescent="0.3">
      <c r="A51">
        <v>262926616</v>
      </c>
      <c r="E51">
        <v>239946326</v>
      </c>
      <c r="F51">
        <f t="shared" si="0"/>
        <v>239946326</v>
      </c>
      <c r="G51">
        <f t="shared" si="1"/>
        <v>1</v>
      </c>
      <c r="J51">
        <v>8910683105</v>
      </c>
      <c r="K51">
        <v>16</v>
      </c>
    </row>
    <row r="52" spans="1:11" x14ac:dyDescent="0.3">
      <c r="A52">
        <v>266559859</v>
      </c>
      <c r="E52">
        <v>242469910</v>
      </c>
      <c r="F52">
        <f t="shared" si="0"/>
        <v>242469910</v>
      </c>
      <c r="G52">
        <f t="shared" si="1"/>
        <v>1</v>
      </c>
      <c r="J52">
        <v>4098046044</v>
      </c>
      <c r="K52">
        <v>15</v>
      </c>
    </row>
    <row r="53" spans="1:11" x14ac:dyDescent="0.3">
      <c r="A53">
        <v>405460592</v>
      </c>
      <c r="E53">
        <v>248015142</v>
      </c>
      <c r="F53">
        <f t="shared" si="0"/>
        <v>248015142</v>
      </c>
      <c r="G53">
        <f t="shared" si="1"/>
        <v>1</v>
      </c>
      <c r="J53">
        <v>4100836253</v>
      </c>
      <c r="K53">
        <v>15</v>
      </c>
    </row>
    <row r="54" spans="1:11" x14ac:dyDescent="0.3">
      <c r="A54">
        <v>405531066</v>
      </c>
      <c r="E54">
        <v>249772327</v>
      </c>
      <c r="F54">
        <f t="shared" si="0"/>
        <v>249772327</v>
      </c>
      <c r="G54">
        <f t="shared" si="1"/>
        <v>1</v>
      </c>
      <c r="J54">
        <v>4629410044</v>
      </c>
      <c r="K54">
        <v>15</v>
      </c>
    </row>
    <row r="55" spans="1:11" x14ac:dyDescent="0.3">
      <c r="A55">
        <v>406633304</v>
      </c>
      <c r="E55">
        <v>256543917</v>
      </c>
      <c r="F55">
        <f t="shared" si="0"/>
        <v>256543917</v>
      </c>
      <c r="G55">
        <f t="shared" si="1"/>
        <v>1</v>
      </c>
      <c r="J55">
        <v>6846643418</v>
      </c>
      <c r="K55">
        <v>15</v>
      </c>
    </row>
    <row r="56" spans="1:11" x14ac:dyDescent="0.3">
      <c r="A56">
        <v>406677745</v>
      </c>
      <c r="E56">
        <v>262926616</v>
      </c>
      <c r="F56">
        <f t="shared" si="0"/>
        <v>262926616</v>
      </c>
      <c r="G56">
        <f t="shared" si="1"/>
        <v>1</v>
      </c>
      <c r="J56">
        <v>8624579618</v>
      </c>
      <c r="K56">
        <v>15</v>
      </c>
    </row>
    <row r="57" spans="1:11" x14ac:dyDescent="0.3">
      <c r="A57">
        <v>407201842</v>
      </c>
      <c r="E57">
        <v>266559859</v>
      </c>
      <c r="F57">
        <f t="shared" si="0"/>
        <v>266559859</v>
      </c>
      <c r="G57">
        <f t="shared" si="1"/>
        <v>1</v>
      </c>
      <c r="J57">
        <v>2124345716</v>
      </c>
      <c r="K57">
        <v>14</v>
      </c>
    </row>
    <row r="58" spans="1:11" x14ac:dyDescent="0.3">
      <c r="A58">
        <v>407644082</v>
      </c>
      <c r="E58">
        <v>405460592</v>
      </c>
      <c r="F58">
        <f t="shared" si="0"/>
        <v>405460592</v>
      </c>
      <c r="G58">
        <f t="shared" si="1"/>
        <v>1</v>
      </c>
      <c r="J58">
        <v>2167721831</v>
      </c>
      <c r="K58">
        <v>14</v>
      </c>
    </row>
    <row r="59" spans="1:11" x14ac:dyDescent="0.3">
      <c r="A59">
        <v>407703470</v>
      </c>
      <c r="E59">
        <v>405531066</v>
      </c>
      <c r="F59">
        <f t="shared" si="0"/>
        <v>405531066</v>
      </c>
      <c r="G59">
        <f t="shared" si="1"/>
        <v>1</v>
      </c>
      <c r="J59">
        <v>4104486631</v>
      </c>
      <c r="K59">
        <v>14</v>
      </c>
    </row>
    <row r="60" spans="1:11" x14ac:dyDescent="0.3">
      <c r="A60">
        <v>407919642</v>
      </c>
      <c r="E60">
        <v>406633304</v>
      </c>
      <c r="F60">
        <f t="shared" si="0"/>
        <v>406633304</v>
      </c>
      <c r="G60">
        <f t="shared" si="1"/>
        <v>1</v>
      </c>
      <c r="J60">
        <v>4288697992</v>
      </c>
      <c r="K60">
        <v>14</v>
      </c>
    </row>
    <row r="61" spans="1:11" x14ac:dyDescent="0.3">
      <c r="A61">
        <v>407921127</v>
      </c>
      <c r="E61">
        <v>406677745</v>
      </c>
      <c r="F61">
        <f t="shared" si="0"/>
        <v>406677745</v>
      </c>
      <c r="G61">
        <f t="shared" si="1"/>
        <v>1</v>
      </c>
      <c r="J61">
        <v>4438869292</v>
      </c>
      <c r="K61">
        <v>14</v>
      </c>
    </row>
    <row r="62" spans="1:11" x14ac:dyDescent="0.3">
      <c r="A62">
        <v>408032379</v>
      </c>
      <c r="E62">
        <v>407201842</v>
      </c>
      <c r="F62">
        <f t="shared" si="0"/>
        <v>407201842</v>
      </c>
      <c r="G62">
        <f t="shared" si="1"/>
        <v>1</v>
      </c>
      <c r="J62">
        <v>4475372940</v>
      </c>
      <c r="K62">
        <v>14</v>
      </c>
    </row>
    <row r="63" spans="1:11" x14ac:dyDescent="0.3">
      <c r="A63">
        <v>408103348</v>
      </c>
      <c r="E63">
        <v>407644082</v>
      </c>
      <c r="F63">
        <f t="shared" si="0"/>
        <v>407644082</v>
      </c>
      <c r="G63">
        <f t="shared" si="1"/>
        <v>1</v>
      </c>
      <c r="J63">
        <v>2077268344</v>
      </c>
      <c r="K63">
        <v>13</v>
      </c>
    </row>
    <row r="64" spans="1:11" x14ac:dyDescent="0.3">
      <c r="A64">
        <v>408116216</v>
      </c>
      <c r="E64">
        <v>407703470</v>
      </c>
      <c r="F64">
        <f t="shared" si="0"/>
        <v>407703470</v>
      </c>
      <c r="G64">
        <f t="shared" si="1"/>
        <v>1</v>
      </c>
      <c r="J64">
        <v>2124254668</v>
      </c>
      <c r="K64">
        <v>13</v>
      </c>
    </row>
    <row r="65" spans="1:11" x14ac:dyDescent="0.3">
      <c r="A65">
        <v>408203516</v>
      </c>
      <c r="E65">
        <v>407919642</v>
      </c>
      <c r="F65">
        <f t="shared" si="0"/>
        <v>407919642</v>
      </c>
      <c r="G65">
        <f t="shared" si="1"/>
        <v>1</v>
      </c>
      <c r="J65">
        <v>4102771318</v>
      </c>
      <c r="K65">
        <v>13</v>
      </c>
    </row>
    <row r="66" spans="1:11" x14ac:dyDescent="0.3">
      <c r="A66">
        <v>408228557</v>
      </c>
      <c r="E66">
        <v>407921127</v>
      </c>
      <c r="F66">
        <f t="shared" si="0"/>
        <v>407921127</v>
      </c>
      <c r="G66">
        <f t="shared" si="1"/>
        <v>1</v>
      </c>
      <c r="J66">
        <v>4207765353</v>
      </c>
      <c r="K66">
        <v>13</v>
      </c>
    </row>
    <row r="67" spans="1:11" x14ac:dyDescent="0.3">
      <c r="A67">
        <v>408318233</v>
      </c>
      <c r="E67">
        <v>408032379</v>
      </c>
      <c r="F67">
        <f t="shared" si="0"/>
        <v>408032379</v>
      </c>
      <c r="G67">
        <f t="shared" si="1"/>
        <v>1</v>
      </c>
      <c r="J67">
        <v>4240873044</v>
      </c>
      <c r="K67">
        <v>13</v>
      </c>
    </row>
    <row r="68" spans="1:11" x14ac:dyDescent="0.3">
      <c r="A68">
        <v>408377126</v>
      </c>
      <c r="E68">
        <v>408103348</v>
      </c>
      <c r="F68">
        <f t="shared" ref="F68:F131" si="2">_xlfn.XLOOKUP(E68,A:A,A:A,0,0)</f>
        <v>408103348</v>
      </c>
      <c r="G68">
        <f t="shared" ref="G68:G131" si="3">IF(E68=F68,1,0)</f>
        <v>1</v>
      </c>
      <c r="J68">
        <v>2121757679</v>
      </c>
      <c r="K68">
        <v>12</v>
      </c>
    </row>
    <row r="69" spans="1:11" x14ac:dyDescent="0.3">
      <c r="A69">
        <v>408380193</v>
      </c>
      <c r="E69">
        <v>408116216</v>
      </c>
      <c r="F69">
        <f t="shared" si="2"/>
        <v>408116216</v>
      </c>
      <c r="G69">
        <f t="shared" si="3"/>
        <v>1</v>
      </c>
      <c r="J69">
        <v>2124513003</v>
      </c>
      <c r="K69">
        <v>12</v>
      </c>
    </row>
    <row r="70" spans="1:11" x14ac:dyDescent="0.3">
      <c r="A70">
        <v>408399890</v>
      </c>
      <c r="E70">
        <v>408203516</v>
      </c>
      <c r="F70">
        <f t="shared" si="2"/>
        <v>408203516</v>
      </c>
      <c r="G70">
        <f t="shared" si="3"/>
        <v>1</v>
      </c>
      <c r="J70">
        <v>2427427340</v>
      </c>
      <c r="K70">
        <v>12</v>
      </c>
    </row>
    <row r="71" spans="1:11" x14ac:dyDescent="0.3">
      <c r="A71">
        <v>408645360</v>
      </c>
      <c r="E71">
        <v>408228557</v>
      </c>
      <c r="F71">
        <f t="shared" si="2"/>
        <v>408228557</v>
      </c>
      <c r="G71">
        <f t="shared" si="3"/>
        <v>1</v>
      </c>
      <c r="J71">
        <v>4195348629</v>
      </c>
      <c r="K71">
        <v>12</v>
      </c>
    </row>
    <row r="72" spans="1:11" x14ac:dyDescent="0.3">
      <c r="A72">
        <v>408655555</v>
      </c>
      <c r="E72">
        <v>408318233</v>
      </c>
      <c r="F72">
        <f t="shared" si="2"/>
        <v>408318233</v>
      </c>
      <c r="G72">
        <f t="shared" si="3"/>
        <v>1</v>
      </c>
      <c r="J72">
        <v>4289267131</v>
      </c>
      <c r="K72">
        <v>12</v>
      </c>
    </row>
    <row r="73" spans="1:11" x14ac:dyDescent="0.3">
      <c r="A73">
        <v>408661691</v>
      </c>
      <c r="E73">
        <v>408377126</v>
      </c>
      <c r="F73">
        <f t="shared" si="2"/>
        <v>408377126</v>
      </c>
      <c r="G73">
        <f t="shared" si="3"/>
        <v>1</v>
      </c>
      <c r="J73">
        <v>4348975290</v>
      </c>
      <c r="K73">
        <v>12</v>
      </c>
    </row>
    <row r="74" spans="1:11" x14ac:dyDescent="0.3">
      <c r="A74">
        <v>408666344</v>
      </c>
      <c r="E74">
        <v>408380193</v>
      </c>
      <c r="F74">
        <f t="shared" si="2"/>
        <v>408380193</v>
      </c>
      <c r="G74">
        <f t="shared" si="3"/>
        <v>1</v>
      </c>
      <c r="J74">
        <v>4441680318</v>
      </c>
      <c r="K74">
        <v>12</v>
      </c>
    </row>
    <row r="75" spans="1:11" x14ac:dyDescent="0.3">
      <c r="A75">
        <v>409334258</v>
      </c>
      <c r="E75">
        <v>408399890</v>
      </c>
      <c r="F75">
        <f t="shared" si="2"/>
        <v>408399890</v>
      </c>
      <c r="G75">
        <f t="shared" si="3"/>
        <v>1</v>
      </c>
      <c r="J75">
        <v>4450923105</v>
      </c>
      <c r="K75">
        <v>12</v>
      </c>
    </row>
    <row r="76" spans="1:11" x14ac:dyDescent="0.3">
      <c r="A76">
        <v>409362665</v>
      </c>
      <c r="E76">
        <v>408645360</v>
      </c>
      <c r="F76">
        <f t="shared" si="2"/>
        <v>408645360</v>
      </c>
      <c r="G76">
        <f t="shared" si="3"/>
        <v>1</v>
      </c>
      <c r="J76">
        <v>4536379755</v>
      </c>
      <c r="K76">
        <v>12</v>
      </c>
    </row>
    <row r="77" spans="1:11" x14ac:dyDescent="0.3">
      <c r="A77">
        <v>409371771</v>
      </c>
      <c r="E77">
        <v>408655555</v>
      </c>
      <c r="F77">
        <f t="shared" si="2"/>
        <v>408655555</v>
      </c>
      <c r="G77">
        <f t="shared" si="3"/>
        <v>1</v>
      </c>
      <c r="J77">
        <v>6996463407</v>
      </c>
      <c r="K77">
        <v>12</v>
      </c>
    </row>
    <row r="78" spans="1:11" x14ac:dyDescent="0.3">
      <c r="A78">
        <v>409470553</v>
      </c>
      <c r="E78">
        <v>408661691</v>
      </c>
      <c r="F78">
        <f t="shared" si="2"/>
        <v>408661691</v>
      </c>
      <c r="G78">
        <f t="shared" si="3"/>
        <v>1</v>
      </c>
      <c r="J78">
        <v>2125716607</v>
      </c>
      <c r="K78">
        <v>11</v>
      </c>
    </row>
    <row r="79" spans="1:11" x14ac:dyDescent="0.3">
      <c r="A79">
        <v>409795207</v>
      </c>
      <c r="E79">
        <v>408666344</v>
      </c>
      <c r="F79">
        <f t="shared" si="2"/>
        <v>408666344</v>
      </c>
      <c r="G79">
        <f t="shared" si="3"/>
        <v>1</v>
      </c>
      <c r="J79">
        <v>4085736944</v>
      </c>
      <c r="K79">
        <v>11</v>
      </c>
    </row>
    <row r="80" spans="1:11" x14ac:dyDescent="0.3">
      <c r="A80">
        <v>409806786</v>
      </c>
      <c r="E80">
        <v>409334258</v>
      </c>
      <c r="F80">
        <f t="shared" si="2"/>
        <v>409334258</v>
      </c>
      <c r="G80">
        <f t="shared" si="3"/>
        <v>1</v>
      </c>
      <c r="J80">
        <v>4106968768</v>
      </c>
      <c r="K80">
        <v>11</v>
      </c>
    </row>
    <row r="81" spans="1:11" x14ac:dyDescent="0.3">
      <c r="A81">
        <v>409988514</v>
      </c>
      <c r="E81">
        <v>409362665</v>
      </c>
      <c r="F81">
        <f t="shared" si="2"/>
        <v>409362665</v>
      </c>
      <c r="G81">
        <f t="shared" si="3"/>
        <v>1</v>
      </c>
      <c r="J81">
        <v>4109511818</v>
      </c>
      <c r="K81">
        <v>11</v>
      </c>
    </row>
    <row r="82" spans="1:11" x14ac:dyDescent="0.3">
      <c r="A82">
        <v>410021473</v>
      </c>
      <c r="E82">
        <v>409371771</v>
      </c>
      <c r="F82">
        <f t="shared" si="2"/>
        <v>409371771</v>
      </c>
      <c r="G82">
        <f t="shared" si="3"/>
        <v>1</v>
      </c>
      <c r="J82">
        <v>4114731729</v>
      </c>
      <c r="K82">
        <v>11</v>
      </c>
    </row>
    <row r="83" spans="1:11" x14ac:dyDescent="0.3">
      <c r="A83">
        <v>410025037</v>
      </c>
      <c r="E83">
        <v>409470553</v>
      </c>
      <c r="F83">
        <f t="shared" si="2"/>
        <v>409470553</v>
      </c>
      <c r="G83">
        <f t="shared" si="3"/>
        <v>1</v>
      </c>
      <c r="J83">
        <v>4197410394</v>
      </c>
      <c r="K83">
        <v>11</v>
      </c>
    </row>
    <row r="84" spans="1:11" x14ac:dyDescent="0.3">
      <c r="A84">
        <v>410053741</v>
      </c>
      <c r="E84">
        <v>409795207</v>
      </c>
      <c r="F84">
        <f t="shared" si="2"/>
        <v>409795207</v>
      </c>
      <c r="G84">
        <f t="shared" si="3"/>
        <v>1</v>
      </c>
      <c r="J84">
        <v>4455253466</v>
      </c>
      <c r="K84">
        <v>11</v>
      </c>
    </row>
    <row r="85" spans="1:11" x14ac:dyDescent="0.3">
      <c r="A85">
        <v>410057701</v>
      </c>
      <c r="E85">
        <v>409806786</v>
      </c>
      <c r="F85">
        <f t="shared" si="2"/>
        <v>409806786</v>
      </c>
      <c r="G85">
        <f t="shared" si="3"/>
        <v>1</v>
      </c>
      <c r="J85">
        <v>6857073679</v>
      </c>
      <c r="K85">
        <v>11</v>
      </c>
    </row>
    <row r="86" spans="1:11" x14ac:dyDescent="0.3">
      <c r="A86">
        <v>410123819</v>
      </c>
      <c r="E86">
        <v>409988514</v>
      </c>
      <c r="F86">
        <f t="shared" si="2"/>
        <v>409988514</v>
      </c>
      <c r="G86">
        <f t="shared" si="3"/>
        <v>1</v>
      </c>
      <c r="J86">
        <v>2124561490</v>
      </c>
      <c r="K86">
        <v>10</v>
      </c>
    </row>
    <row r="87" spans="1:11" x14ac:dyDescent="0.3">
      <c r="A87">
        <v>410169547</v>
      </c>
      <c r="E87">
        <v>410021473</v>
      </c>
      <c r="F87">
        <f t="shared" si="2"/>
        <v>410021473</v>
      </c>
      <c r="G87">
        <f t="shared" si="3"/>
        <v>1</v>
      </c>
      <c r="J87">
        <v>4132754942</v>
      </c>
      <c r="K87">
        <v>10</v>
      </c>
    </row>
    <row r="88" spans="1:11" x14ac:dyDescent="0.3">
      <c r="A88">
        <v>410214186</v>
      </c>
      <c r="E88">
        <v>410025037</v>
      </c>
      <c r="F88">
        <f t="shared" si="2"/>
        <v>410025037</v>
      </c>
      <c r="G88">
        <f t="shared" si="3"/>
        <v>1</v>
      </c>
      <c r="J88">
        <v>4158275816</v>
      </c>
      <c r="K88">
        <v>10</v>
      </c>
    </row>
    <row r="89" spans="1:11" x14ac:dyDescent="0.3">
      <c r="A89">
        <v>410220918</v>
      </c>
      <c r="E89">
        <v>410053741</v>
      </c>
      <c r="F89">
        <f t="shared" si="2"/>
        <v>410053741</v>
      </c>
      <c r="G89">
        <f t="shared" si="3"/>
        <v>1</v>
      </c>
      <c r="J89">
        <v>5093683953</v>
      </c>
      <c r="K89">
        <v>10</v>
      </c>
    </row>
    <row r="90" spans="1:11" x14ac:dyDescent="0.3">
      <c r="A90">
        <v>410290006</v>
      </c>
      <c r="E90">
        <v>410057701</v>
      </c>
      <c r="F90">
        <f t="shared" si="2"/>
        <v>410057701</v>
      </c>
      <c r="G90">
        <f t="shared" si="3"/>
        <v>1</v>
      </c>
      <c r="J90">
        <v>8847191453</v>
      </c>
      <c r="K90">
        <v>10</v>
      </c>
    </row>
    <row r="91" spans="1:11" x14ac:dyDescent="0.3">
      <c r="A91">
        <v>410412146</v>
      </c>
      <c r="E91">
        <v>410123819</v>
      </c>
      <c r="F91">
        <f t="shared" si="2"/>
        <v>410123819</v>
      </c>
      <c r="G91">
        <f t="shared" si="3"/>
        <v>1</v>
      </c>
      <c r="J91">
        <v>4091157040</v>
      </c>
      <c r="K91">
        <v>9</v>
      </c>
    </row>
    <row r="92" spans="1:11" x14ac:dyDescent="0.3">
      <c r="A92">
        <v>410422737</v>
      </c>
      <c r="E92">
        <v>410169547</v>
      </c>
      <c r="F92">
        <f t="shared" si="2"/>
        <v>410169547</v>
      </c>
      <c r="G92">
        <f t="shared" si="3"/>
        <v>1</v>
      </c>
      <c r="J92">
        <v>4158760092</v>
      </c>
      <c r="K92">
        <v>9</v>
      </c>
    </row>
    <row r="93" spans="1:11" x14ac:dyDescent="0.3">
      <c r="A93">
        <v>410424222</v>
      </c>
      <c r="E93">
        <v>410214186</v>
      </c>
      <c r="F93">
        <f t="shared" si="2"/>
        <v>410214186</v>
      </c>
      <c r="G93">
        <f t="shared" si="3"/>
        <v>1</v>
      </c>
      <c r="J93">
        <v>4185937655</v>
      </c>
      <c r="K93">
        <v>9</v>
      </c>
    </row>
    <row r="94" spans="1:11" x14ac:dyDescent="0.3">
      <c r="A94">
        <v>410509443</v>
      </c>
      <c r="E94">
        <v>410220918</v>
      </c>
      <c r="F94">
        <f t="shared" si="2"/>
        <v>410220918</v>
      </c>
      <c r="G94">
        <f t="shared" si="3"/>
        <v>1</v>
      </c>
      <c r="J94">
        <v>4190408568</v>
      </c>
      <c r="K94">
        <v>9</v>
      </c>
    </row>
    <row r="95" spans="1:11" x14ac:dyDescent="0.3">
      <c r="A95">
        <v>410536167</v>
      </c>
      <c r="E95">
        <v>410290006</v>
      </c>
      <c r="F95">
        <f t="shared" si="2"/>
        <v>410290006</v>
      </c>
      <c r="G95">
        <f t="shared" si="3"/>
        <v>1</v>
      </c>
      <c r="J95">
        <v>4311499466</v>
      </c>
      <c r="K95">
        <v>9</v>
      </c>
    </row>
    <row r="96" spans="1:11" x14ac:dyDescent="0.3">
      <c r="A96">
        <v>410556557</v>
      </c>
      <c r="E96">
        <v>410412146</v>
      </c>
      <c r="F96">
        <f t="shared" si="2"/>
        <v>410412146</v>
      </c>
      <c r="G96">
        <f t="shared" si="3"/>
        <v>1</v>
      </c>
      <c r="J96">
        <v>4633250792</v>
      </c>
      <c r="K96">
        <v>9</v>
      </c>
    </row>
    <row r="97" spans="1:11" x14ac:dyDescent="0.3">
      <c r="A97">
        <v>410570712</v>
      </c>
      <c r="E97">
        <v>410422737</v>
      </c>
      <c r="F97">
        <f t="shared" si="2"/>
        <v>410422737</v>
      </c>
      <c r="G97">
        <f t="shared" si="3"/>
        <v>1</v>
      </c>
      <c r="J97">
        <v>4710894081</v>
      </c>
      <c r="K97">
        <v>9</v>
      </c>
    </row>
    <row r="98" spans="1:11" x14ac:dyDescent="0.3">
      <c r="A98">
        <v>410571207</v>
      </c>
      <c r="E98">
        <v>410424222</v>
      </c>
      <c r="F98">
        <f t="shared" si="2"/>
        <v>410424222</v>
      </c>
      <c r="G98">
        <f t="shared" si="3"/>
        <v>1</v>
      </c>
      <c r="J98">
        <v>5449838742</v>
      </c>
      <c r="K98">
        <v>9</v>
      </c>
    </row>
    <row r="99" spans="1:11" x14ac:dyDescent="0.3">
      <c r="A99">
        <v>410853396</v>
      </c>
      <c r="E99">
        <v>410509443</v>
      </c>
      <c r="F99">
        <f t="shared" si="2"/>
        <v>410509443</v>
      </c>
      <c r="G99">
        <f t="shared" si="3"/>
        <v>1</v>
      </c>
      <c r="J99">
        <v>6646019040</v>
      </c>
      <c r="K99">
        <v>9</v>
      </c>
    </row>
    <row r="100" spans="1:11" x14ac:dyDescent="0.3">
      <c r="A100">
        <v>410917437</v>
      </c>
      <c r="E100">
        <v>410536167</v>
      </c>
      <c r="F100">
        <f t="shared" si="2"/>
        <v>410536167</v>
      </c>
      <c r="G100">
        <f t="shared" si="3"/>
        <v>1</v>
      </c>
      <c r="J100">
        <v>8221309531</v>
      </c>
      <c r="K100">
        <v>9</v>
      </c>
    </row>
    <row r="101" spans="1:11" x14ac:dyDescent="0.3">
      <c r="A101">
        <v>410925256</v>
      </c>
      <c r="E101">
        <v>410556557</v>
      </c>
      <c r="F101">
        <f t="shared" si="2"/>
        <v>410556557</v>
      </c>
      <c r="G101">
        <f t="shared" si="3"/>
        <v>1</v>
      </c>
      <c r="J101">
        <v>8973011081</v>
      </c>
      <c r="K101">
        <v>9</v>
      </c>
    </row>
    <row r="102" spans="1:11" x14ac:dyDescent="0.3">
      <c r="A102">
        <v>410990483</v>
      </c>
      <c r="E102">
        <v>410570712</v>
      </c>
      <c r="F102">
        <f t="shared" si="2"/>
        <v>410570712</v>
      </c>
      <c r="G102">
        <f t="shared" si="3"/>
        <v>1</v>
      </c>
      <c r="J102">
        <v>2121719066</v>
      </c>
      <c r="K102">
        <v>8</v>
      </c>
    </row>
    <row r="103" spans="1:11" x14ac:dyDescent="0.3">
      <c r="A103">
        <v>411022355</v>
      </c>
      <c r="E103">
        <v>410571207</v>
      </c>
      <c r="F103">
        <f t="shared" si="2"/>
        <v>410571207</v>
      </c>
      <c r="G103">
        <f t="shared" si="3"/>
        <v>1</v>
      </c>
      <c r="J103">
        <v>2668573757</v>
      </c>
      <c r="K103">
        <v>8</v>
      </c>
    </row>
    <row r="104" spans="1:11" x14ac:dyDescent="0.3">
      <c r="A104">
        <v>411030867</v>
      </c>
      <c r="E104">
        <v>410853396</v>
      </c>
      <c r="F104">
        <f t="shared" si="2"/>
        <v>410853396</v>
      </c>
      <c r="G104">
        <f t="shared" si="3"/>
        <v>1</v>
      </c>
      <c r="J104">
        <v>4123653755</v>
      </c>
      <c r="K104">
        <v>8</v>
      </c>
    </row>
    <row r="105" spans="1:11" x14ac:dyDescent="0.3">
      <c r="A105">
        <v>411100549</v>
      </c>
      <c r="E105">
        <v>410917437</v>
      </c>
      <c r="F105">
        <f t="shared" si="2"/>
        <v>410917437</v>
      </c>
      <c r="G105">
        <f t="shared" si="3"/>
        <v>1</v>
      </c>
      <c r="J105">
        <v>4132123442</v>
      </c>
      <c r="K105">
        <v>8</v>
      </c>
    </row>
    <row r="106" spans="1:11" x14ac:dyDescent="0.3">
      <c r="A106">
        <v>411515075</v>
      </c>
      <c r="E106">
        <v>410925256</v>
      </c>
      <c r="F106">
        <f t="shared" si="2"/>
        <v>410925256</v>
      </c>
      <c r="G106">
        <f t="shared" si="3"/>
        <v>1</v>
      </c>
      <c r="J106">
        <v>4173233616</v>
      </c>
      <c r="K106">
        <v>8</v>
      </c>
    </row>
    <row r="107" spans="1:11" x14ac:dyDescent="0.3">
      <c r="A107">
        <v>411562882</v>
      </c>
      <c r="E107">
        <v>410990483</v>
      </c>
      <c r="F107">
        <f t="shared" si="2"/>
        <v>410990483</v>
      </c>
      <c r="G107">
        <f t="shared" si="3"/>
        <v>1</v>
      </c>
      <c r="J107">
        <v>4244068644</v>
      </c>
      <c r="K107">
        <v>8</v>
      </c>
    </row>
    <row r="108" spans="1:11" x14ac:dyDescent="0.3">
      <c r="A108">
        <v>411882685</v>
      </c>
      <c r="E108">
        <v>411022355</v>
      </c>
      <c r="F108">
        <f t="shared" si="2"/>
        <v>411022355</v>
      </c>
      <c r="G108">
        <f t="shared" si="3"/>
        <v>1</v>
      </c>
      <c r="J108">
        <v>4254441692</v>
      </c>
      <c r="K108">
        <v>8</v>
      </c>
    </row>
    <row r="109" spans="1:11" x14ac:dyDescent="0.3">
      <c r="A109">
        <v>411971371</v>
      </c>
      <c r="E109">
        <v>411030867</v>
      </c>
      <c r="F109">
        <f t="shared" si="2"/>
        <v>411030867</v>
      </c>
      <c r="G109">
        <f t="shared" si="3"/>
        <v>1</v>
      </c>
      <c r="J109">
        <v>4350229179</v>
      </c>
      <c r="K109">
        <v>8</v>
      </c>
    </row>
    <row r="110" spans="1:11" x14ac:dyDescent="0.3">
      <c r="A110">
        <v>411972064</v>
      </c>
      <c r="E110">
        <v>411100549</v>
      </c>
      <c r="F110">
        <f t="shared" si="2"/>
        <v>411100549</v>
      </c>
      <c r="G110">
        <f t="shared" si="3"/>
        <v>1</v>
      </c>
      <c r="J110">
        <v>4603008855</v>
      </c>
      <c r="K110">
        <v>8</v>
      </c>
    </row>
    <row r="111" spans="1:11" x14ac:dyDescent="0.3">
      <c r="A111">
        <v>411972262</v>
      </c>
      <c r="E111">
        <v>411515075</v>
      </c>
      <c r="F111">
        <f t="shared" si="2"/>
        <v>411515075</v>
      </c>
      <c r="G111">
        <f t="shared" si="3"/>
        <v>1</v>
      </c>
      <c r="J111">
        <v>4647745366</v>
      </c>
      <c r="K111">
        <v>8</v>
      </c>
    </row>
    <row r="112" spans="1:11" x14ac:dyDescent="0.3">
      <c r="A112">
        <v>411975133</v>
      </c>
      <c r="E112">
        <v>411562882</v>
      </c>
      <c r="F112">
        <f t="shared" si="2"/>
        <v>411562882</v>
      </c>
      <c r="G112">
        <f t="shared" si="3"/>
        <v>1</v>
      </c>
      <c r="J112">
        <v>4706998140</v>
      </c>
      <c r="K112">
        <v>8</v>
      </c>
    </row>
    <row r="113" spans="1:11" x14ac:dyDescent="0.3">
      <c r="A113">
        <v>412080645</v>
      </c>
      <c r="E113">
        <v>411882685</v>
      </c>
      <c r="F113">
        <f t="shared" si="2"/>
        <v>411882685</v>
      </c>
      <c r="G113">
        <f t="shared" si="3"/>
        <v>1</v>
      </c>
      <c r="J113">
        <v>4725342116</v>
      </c>
      <c r="K113">
        <v>8</v>
      </c>
    </row>
    <row r="114" spans="1:11" x14ac:dyDescent="0.3">
      <c r="A114">
        <v>412474088</v>
      </c>
      <c r="E114">
        <v>411971371</v>
      </c>
      <c r="F114">
        <f t="shared" si="2"/>
        <v>411971371</v>
      </c>
      <c r="G114">
        <f t="shared" si="3"/>
        <v>1</v>
      </c>
      <c r="J114">
        <v>6917655344</v>
      </c>
      <c r="K114">
        <v>8</v>
      </c>
    </row>
    <row r="115" spans="1:11" x14ac:dyDescent="0.3">
      <c r="A115">
        <v>412703029</v>
      </c>
      <c r="E115">
        <v>411972064</v>
      </c>
      <c r="F115">
        <f t="shared" si="2"/>
        <v>411972064</v>
      </c>
      <c r="G115">
        <f t="shared" si="3"/>
        <v>1</v>
      </c>
      <c r="J115">
        <v>2076876366</v>
      </c>
      <c r="K115">
        <v>7</v>
      </c>
    </row>
    <row r="116" spans="1:11" x14ac:dyDescent="0.3">
      <c r="A116">
        <v>412729654</v>
      </c>
      <c r="E116">
        <v>411972262</v>
      </c>
      <c r="F116">
        <f t="shared" si="2"/>
        <v>411972262</v>
      </c>
      <c r="G116">
        <f t="shared" si="3"/>
        <v>1</v>
      </c>
      <c r="J116">
        <v>2124588229</v>
      </c>
      <c r="K116">
        <v>7</v>
      </c>
    </row>
    <row r="117" spans="1:11" x14ac:dyDescent="0.3">
      <c r="A117">
        <v>412746282</v>
      </c>
      <c r="E117">
        <v>411975133</v>
      </c>
      <c r="F117">
        <f t="shared" si="2"/>
        <v>411975133</v>
      </c>
      <c r="G117">
        <f t="shared" si="3"/>
        <v>1</v>
      </c>
      <c r="J117">
        <v>2632241318</v>
      </c>
      <c r="K117">
        <v>7</v>
      </c>
    </row>
    <row r="118" spans="1:11" x14ac:dyDescent="0.3">
      <c r="A118">
        <v>412792804</v>
      </c>
      <c r="E118">
        <v>412080645</v>
      </c>
      <c r="F118">
        <f t="shared" si="2"/>
        <v>412080645</v>
      </c>
      <c r="G118">
        <f t="shared" si="3"/>
        <v>1</v>
      </c>
      <c r="J118">
        <v>4085865618</v>
      </c>
      <c r="K118">
        <v>7</v>
      </c>
    </row>
    <row r="119" spans="1:11" x14ac:dyDescent="0.3">
      <c r="A119">
        <v>412872877</v>
      </c>
      <c r="E119">
        <v>412474088</v>
      </c>
      <c r="F119">
        <f t="shared" si="2"/>
        <v>412474088</v>
      </c>
      <c r="G119">
        <f t="shared" si="3"/>
        <v>1</v>
      </c>
      <c r="J119">
        <v>4082544831</v>
      </c>
      <c r="K119">
        <v>7</v>
      </c>
    </row>
    <row r="120" spans="1:11" x14ac:dyDescent="0.3">
      <c r="A120">
        <v>412886636</v>
      </c>
      <c r="E120">
        <v>412703029</v>
      </c>
      <c r="F120">
        <f t="shared" si="2"/>
        <v>412703029</v>
      </c>
      <c r="G120">
        <f t="shared" si="3"/>
        <v>1</v>
      </c>
      <c r="J120">
        <v>4088702340</v>
      </c>
      <c r="K120">
        <v>7</v>
      </c>
    </row>
    <row r="121" spans="1:11" x14ac:dyDescent="0.3">
      <c r="A121">
        <v>412939886</v>
      </c>
      <c r="E121">
        <v>412729654</v>
      </c>
      <c r="F121">
        <f t="shared" si="2"/>
        <v>412729654</v>
      </c>
      <c r="G121">
        <f t="shared" si="3"/>
        <v>1</v>
      </c>
      <c r="J121">
        <v>4098330105</v>
      </c>
      <c r="K121">
        <v>7</v>
      </c>
    </row>
    <row r="122" spans="1:11" x14ac:dyDescent="0.3">
      <c r="A122">
        <v>412959484</v>
      </c>
      <c r="E122">
        <v>412746282</v>
      </c>
      <c r="F122">
        <f t="shared" si="2"/>
        <v>412746282</v>
      </c>
      <c r="G122">
        <f t="shared" si="3"/>
        <v>1</v>
      </c>
      <c r="J122">
        <v>4102655531</v>
      </c>
      <c r="K122">
        <v>7</v>
      </c>
    </row>
    <row r="123" spans="1:11" x14ac:dyDescent="0.3">
      <c r="A123">
        <v>413203073</v>
      </c>
      <c r="E123">
        <v>412792804</v>
      </c>
      <c r="F123">
        <f t="shared" si="2"/>
        <v>412792804</v>
      </c>
      <c r="G123">
        <f t="shared" si="3"/>
        <v>1</v>
      </c>
      <c r="J123">
        <v>4124549516</v>
      </c>
      <c r="K123">
        <v>7</v>
      </c>
    </row>
    <row r="124" spans="1:11" x14ac:dyDescent="0.3">
      <c r="A124">
        <v>413208122</v>
      </c>
      <c r="E124">
        <v>412872877</v>
      </c>
      <c r="F124">
        <f t="shared" si="2"/>
        <v>412872877</v>
      </c>
      <c r="G124">
        <f t="shared" si="3"/>
        <v>1</v>
      </c>
      <c r="J124">
        <v>4125633355</v>
      </c>
      <c r="K124">
        <v>7</v>
      </c>
    </row>
    <row r="125" spans="1:11" x14ac:dyDescent="0.3">
      <c r="A125">
        <v>413210201</v>
      </c>
      <c r="E125">
        <v>412886636</v>
      </c>
      <c r="F125">
        <f t="shared" si="2"/>
        <v>412886636</v>
      </c>
      <c r="G125">
        <f t="shared" si="3"/>
        <v>1</v>
      </c>
      <c r="J125">
        <v>4153245957</v>
      </c>
      <c r="K125">
        <v>7</v>
      </c>
    </row>
    <row r="126" spans="1:11" x14ac:dyDescent="0.3">
      <c r="A126">
        <v>413323037</v>
      </c>
      <c r="E126">
        <v>412939886</v>
      </c>
      <c r="F126">
        <f t="shared" si="2"/>
        <v>412939886</v>
      </c>
      <c r="G126">
        <f t="shared" si="3"/>
        <v>1</v>
      </c>
      <c r="J126">
        <v>4158264955</v>
      </c>
      <c r="K126">
        <v>7</v>
      </c>
    </row>
    <row r="127" spans="1:11" x14ac:dyDescent="0.3">
      <c r="A127">
        <v>413327391</v>
      </c>
      <c r="E127">
        <v>412959484</v>
      </c>
      <c r="F127">
        <f t="shared" si="2"/>
        <v>412959484</v>
      </c>
      <c r="G127">
        <f t="shared" si="3"/>
        <v>1</v>
      </c>
      <c r="J127">
        <v>4190709468</v>
      </c>
      <c r="K127">
        <v>7</v>
      </c>
    </row>
    <row r="128" spans="1:11" x14ac:dyDescent="0.3">
      <c r="A128">
        <v>413336103</v>
      </c>
      <c r="E128">
        <v>413203073</v>
      </c>
      <c r="F128">
        <f t="shared" si="2"/>
        <v>413203073</v>
      </c>
      <c r="G128">
        <f t="shared" si="3"/>
        <v>1</v>
      </c>
      <c r="J128">
        <v>4191975403</v>
      </c>
      <c r="K128">
        <v>7</v>
      </c>
    </row>
    <row r="129" spans="1:11" x14ac:dyDescent="0.3">
      <c r="A129">
        <v>413650659</v>
      </c>
      <c r="E129">
        <v>413208122</v>
      </c>
      <c r="F129">
        <f t="shared" si="2"/>
        <v>413208122</v>
      </c>
      <c r="G129">
        <f t="shared" si="3"/>
        <v>1</v>
      </c>
      <c r="J129">
        <v>4214384118</v>
      </c>
      <c r="K129">
        <v>7</v>
      </c>
    </row>
    <row r="130" spans="1:11" x14ac:dyDescent="0.3">
      <c r="A130">
        <v>413726972</v>
      </c>
      <c r="E130">
        <v>413210201</v>
      </c>
      <c r="F130">
        <f t="shared" si="2"/>
        <v>413210201</v>
      </c>
      <c r="G130">
        <f t="shared" si="3"/>
        <v>1</v>
      </c>
      <c r="J130">
        <v>4344347016</v>
      </c>
      <c r="K130">
        <v>7</v>
      </c>
    </row>
    <row r="131" spans="1:11" x14ac:dyDescent="0.3">
      <c r="A131">
        <v>413895634</v>
      </c>
      <c r="E131">
        <v>413323037</v>
      </c>
      <c r="F131">
        <f t="shared" si="2"/>
        <v>413323037</v>
      </c>
      <c r="G131">
        <f t="shared" si="3"/>
        <v>1</v>
      </c>
      <c r="J131">
        <v>4364067690</v>
      </c>
      <c r="K131">
        <v>7</v>
      </c>
    </row>
    <row r="132" spans="1:11" x14ac:dyDescent="0.3">
      <c r="A132">
        <v>414453680</v>
      </c>
      <c r="E132">
        <v>413327391</v>
      </c>
      <c r="F132">
        <f t="shared" ref="F132:F195" si="4">_xlfn.XLOOKUP(E132,A:A,A:A,0,0)</f>
        <v>413327391</v>
      </c>
      <c r="G132">
        <f t="shared" ref="G132:G195" si="5">IF(E132=F132,1,0)</f>
        <v>1</v>
      </c>
      <c r="J132">
        <v>4371023990</v>
      </c>
      <c r="K132">
        <v>7</v>
      </c>
    </row>
    <row r="133" spans="1:11" x14ac:dyDescent="0.3">
      <c r="A133">
        <v>414604526</v>
      </c>
      <c r="E133">
        <v>413336103</v>
      </c>
      <c r="F133">
        <f t="shared" si="4"/>
        <v>413336103</v>
      </c>
      <c r="G133">
        <f t="shared" si="5"/>
        <v>1</v>
      </c>
      <c r="J133">
        <v>4371064581</v>
      </c>
      <c r="K133">
        <v>7</v>
      </c>
    </row>
    <row r="134" spans="1:11" x14ac:dyDescent="0.3">
      <c r="A134">
        <v>414693113</v>
      </c>
      <c r="E134">
        <v>413650659</v>
      </c>
      <c r="F134">
        <f t="shared" si="4"/>
        <v>413650659</v>
      </c>
      <c r="G134">
        <f t="shared" si="5"/>
        <v>1</v>
      </c>
      <c r="J134">
        <v>4486217253</v>
      </c>
      <c r="K134">
        <v>7</v>
      </c>
    </row>
    <row r="135" spans="1:11" x14ac:dyDescent="0.3">
      <c r="A135">
        <v>414747056</v>
      </c>
      <c r="E135">
        <v>413726972</v>
      </c>
      <c r="F135">
        <f t="shared" si="4"/>
        <v>413726972</v>
      </c>
      <c r="G135">
        <f t="shared" si="5"/>
        <v>1</v>
      </c>
      <c r="J135">
        <v>4507978529</v>
      </c>
      <c r="K135">
        <v>7</v>
      </c>
    </row>
    <row r="136" spans="1:11" x14ac:dyDescent="0.3">
      <c r="A136">
        <v>414830792</v>
      </c>
      <c r="E136">
        <v>413895634</v>
      </c>
      <c r="F136">
        <f t="shared" si="4"/>
        <v>413895634</v>
      </c>
      <c r="G136">
        <f t="shared" si="5"/>
        <v>1</v>
      </c>
      <c r="J136">
        <v>4627784153</v>
      </c>
      <c r="K136">
        <v>7</v>
      </c>
    </row>
    <row r="137" spans="1:11" x14ac:dyDescent="0.3">
      <c r="A137">
        <v>415028752</v>
      </c>
      <c r="E137">
        <v>414453680</v>
      </c>
      <c r="F137">
        <f t="shared" si="4"/>
        <v>414453680</v>
      </c>
      <c r="G137">
        <f t="shared" si="5"/>
        <v>1</v>
      </c>
      <c r="J137">
        <v>4723518916</v>
      </c>
      <c r="K137">
        <v>7</v>
      </c>
    </row>
    <row r="138" spans="1:11" x14ac:dyDescent="0.3">
      <c r="A138">
        <v>415108728</v>
      </c>
      <c r="E138">
        <v>414604526</v>
      </c>
      <c r="F138">
        <f t="shared" si="4"/>
        <v>414604526</v>
      </c>
      <c r="G138">
        <f t="shared" si="5"/>
        <v>1</v>
      </c>
      <c r="J138">
        <v>7168468590</v>
      </c>
      <c r="K138">
        <v>7</v>
      </c>
    </row>
    <row r="139" spans="1:11" x14ac:dyDescent="0.3">
      <c r="A139">
        <v>415245518</v>
      </c>
      <c r="E139">
        <v>414693113</v>
      </c>
      <c r="F139">
        <f t="shared" si="4"/>
        <v>414693113</v>
      </c>
      <c r="G139">
        <f t="shared" si="5"/>
        <v>1</v>
      </c>
      <c r="J139">
        <v>2124344729</v>
      </c>
      <c r="K139">
        <v>6</v>
      </c>
    </row>
    <row r="140" spans="1:11" x14ac:dyDescent="0.3">
      <c r="A140">
        <v>415298669</v>
      </c>
      <c r="E140">
        <v>414747056</v>
      </c>
      <c r="F140">
        <f t="shared" si="4"/>
        <v>414747056</v>
      </c>
      <c r="G140">
        <f t="shared" si="5"/>
        <v>1</v>
      </c>
      <c r="J140">
        <v>2124465507</v>
      </c>
      <c r="K140">
        <v>6</v>
      </c>
    </row>
    <row r="141" spans="1:11" x14ac:dyDescent="0.3">
      <c r="A141">
        <v>415343805</v>
      </c>
      <c r="E141">
        <v>414830792</v>
      </c>
      <c r="F141">
        <f t="shared" si="4"/>
        <v>414830792</v>
      </c>
      <c r="G141">
        <f t="shared" si="5"/>
        <v>1</v>
      </c>
      <c r="J141">
        <v>4059309366</v>
      </c>
      <c r="K141">
        <v>6</v>
      </c>
    </row>
    <row r="142" spans="1:11" x14ac:dyDescent="0.3">
      <c r="A142">
        <v>415344892</v>
      </c>
      <c r="E142">
        <v>415028752</v>
      </c>
      <c r="F142">
        <f t="shared" si="4"/>
        <v>415028752</v>
      </c>
      <c r="G142">
        <f t="shared" si="5"/>
        <v>1</v>
      </c>
      <c r="J142">
        <v>4083914731</v>
      </c>
      <c r="K142">
        <v>6</v>
      </c>
    </row>
    <row r="143" spans="1:11" x14ac:dyDescent="0.3">
      <c r="A143">
        <v>415434865</v>
      </c>
      <c r="E143">
        <v>415108728</v>
      </c>
      <c r="F143">
        <f t="shared" si="4"/>
        <v>415108728</v>
      </c>
      <c r="G143">
        <f t="shared" si="5"/>
        <v>1</v>
      </c>
      <c r="J143">
        <v>4105364303</v>
      </c>
      <c r="K143">
        <v>6</v>
      </c>
    </row>
    <row r="144" spans="1:11" x14ac:dyDescent="0.3">
      <c r="A144">
        <v>415850084</v>
      </c>
      <c r="E144">
        <v>415245518</v>
      </c>
      <c r="F144">
        <f t="shared" si="4"/>
        <v>415245518</v>
      </c>
      <c r="G144">
        <f t="shared" si="5"/>
        <v>1</v>
      </c>
      <c r="J144">
        <v>4109069116</v>
      </c>
      <c r="K144">
        <v>6</v>
      </c>
    </row>
    <row r="145" spans="1:11" x14ac:dyDescent="0.3">
      <c r="A145">
        <v>416239272</v>
      </c>
      <c r="E145">
        <v>415298669</v>
      </c>
      <c r="F145">
        <f t="shared" si="4"/>
        <v>415298669</v>
      </c>
      <c r="G145">
        <f t="shared" si="5"/>
        <v>1</v>
      </c>
      <c r="J145">
        <v>4124540603</v>
      </c>
      <c r="K145">
        <v>6</v>
      </c>
    </row>
    <row r="146" spans="1:11" x14ac:dyDescent="0.3">
      <c r="A146">
        <v>416337262</v>
      </c>
      <c r="E146">
        <v>415343805</v>
      </c>
      <c r="F146">
        <f t="shared" si="4"/>
        <v>415343805</v>
      </c>
      <c r="G146">
        <f t="shared" si="5"/>
        <v>1</v>
      </c>
      <c r="J146">
        <v>4124547542</v>
      </c>
      <c r="K146">
        <v>6</v>
      </c>
    </row>
    <row r="147" spans="1:11" x14ac:dyDescent="0.3">
      <c r="A147">
        <v>416406548</v>
      </c>
      <c r="E147">
        <v>415344892</v>
      </c>
      <c r="F147">
        <f t="shared" si="4"/>
        <v>415344892</v>
      </c>
      <c r="G147">
        <f t="shared" si="5"/>
        <v>1</v>
      </c>
      <c r="J147">
        <v>4150872168</v>
      </c>
      <c r="K147">
        <v>6</v>
      </c>
    </row>
    <row r="148" spans="1:11" x14ac:dyDescent="0.3">
      <c r="A148">
        <v>416840672</v>
      </c>
      <c r="E148">
        <v>415434865</v>
      </c>
      <c r="F148">
        <f t="shared" si="4"/>
        <v>415434865</v>
      </c>
      <c r="G148">
        <f t="shared" si="5"/>
        <v>1</v>
      </c>
      <c r="J148">
        <v>4155114416</v>
      </c>
      <c r="K148">
        <v>6</v>
      </c>
    </row>
    <row r="149" spans="1:11" x14ac:dyDescent="0.3">
      <c r="A149">
        <v>416851659</v>
      </c>
      <c r="E149">
        <v>415850084</v>
      </c>
      <c r="F149">
        <f t="shared" si="4"/>
        <v>415850084</v>
      </c>
      <c r="G149">
        <f t="shared" si="5"/>
        <v>1</v>
      </c>
      <c r="J149">
        <v>4211716631</v>
      </c>
      <c r="K149">
        <v>6</v>
      </c>
    </row>
    <row r="150" spans="1:11" x14ac:dyDescent="0.3">
      <c r="A150">
        <v>417356158</v>
      </c>
      <c r="E150">
        <v>416239272</v>
      </c>
      <c r="F150">
        <f t="shared" si="4"/>
        <v>416239272</v>
      </c>
      <c r="G150">
        <f t="shared" si="5"/>
        <v>1</v>
      </c>
      <c r="J150">
        <v>4309179568</v>
      </c>
      <c r="K150">
        <v>6</v>
      </c>
    </row>
    <row r="151" spans="1:11" x14ac:dyDescent="0.3">
      <c r="A151">
        <v>417958152</v>
      </c>
      <c r="E151">
        <v>416337262</v>
      </c>
      <c r="F151">
        <f t="shared" si="4"/>
        <v>416337262</v>
      </c>
      <c r="G151">
        <f t="shared" si="5"/>
        <v>1</v>
      </c>
      <c r="J151">
        <v>4348102290</v>
      </c>
      <c r="K151">
        <v>6</v>
      </c>
    </row>
    <row r="152" spans="1:11" x14ac:dyDescent="0.3">
      <c r="A152">
        <v>418016550</v>
      </c>
      <c r="E152">
        <v>416406548</v>
      </c>
      <c r="F152">
        <f t="shared" si="4"/>
        <v>416406548</v>
      </c>
      <c r="G152">
        <f t="shared" si="5"/>
        <v>1</v>
      </c>
      <c r="J152">
        <v>4388401653</v>
      </c>
      <c r="K152">
        <v>6</v>
      </c>
    </row>
    <row r="153" spans="1:11" x14ac:dyDescent="0.3">
      <c r="A153">
        <v>418111075</v>
      </c>
      <c r="E153">
        <v>416840672</v>
      </c>
      <c r="F153">
        <f t="shared" si="4"/>
        <v>416840672</v>
      </c>
      <c r="G153">
        <f t="shared" si="5"/>
        <v>1</v>
      </c>
      <c r="J153">
        <v>4495321318</v>
      </c>
      <c r="K153">
        <v>6</v>
      </c>
    </row>
    <row r="154" spans="1:11" x14ac:dyDescent="0.3">
      <c r="A154">
        <v>418352387</v>
      </c>
      <c r="E154">
        <v>416851659</v>
      </c>
      <c r="F154">
        <f t="shared" si="4"/>
        <v>416851659</v>
      </c>
      <c r="G154">
        <f t="shared" si="5"/>
        <v>1</v>
      </c>
      <c r="J154">
        <v>4547828716</v>
      </c>
      <c r="K154">
        <v>6</v>
      </c>
    </row>
    <row r="155" spans="1:11" x14ac:dyDescent="0.3">
      <c r="A155">
        <v>418480170</v>
      </c>
      <c r="E155">
        <v>417356158</v>
      </c>
      <c r="F155">
        <f t="shared" si="4"/>
        <v>417356158</v>
      </c>
      <c r="G155">
        <f t="shared" si="5"/>
        <v>1</v>
      </c>
      <c r="J155">
        <v>4597980681</v>
      </c>
      <c r="K155">
        <v>6</v>
      </c>
    </row>
    <row r="156" spans="1:11" x14ac:dyDescent="0.3">
      <c r="A156">
        <v>418480764</v>
      </c>
      <c r="E156">
        <v>417958152</v>
      </c>
      <c r="F156">
        <f t="shared" si="4"/>
        <v>417958152</v>
      </c>
      <c r="G156">
        <f t="shared" si="5"/>
        <v>1</v>
      </c>
      <c r="J156">
        <v>4632520344</v>
      </c>
      <c r="K156">
        <v>6</v>
      </c>
    </row>
    <row r="157" spans="1:11" x14ac:dyDescent="0.3">
      <c r="A157">
        <v>418558166</v>
      </c>
      <c r="E157">
        <v>418016550</v>
      </c>
      <c r="F157">
        <f t="shared" si="4"/>
        <v>418016550</v>
      </c>
      <c r="G157">
        <f t="shared" si="5"/>
        <v>1</v>
      </c>
      <c r="J157">
        <v>4648727240</v>
      </c>
      <c r="K157">
        <v>6</v>
      </c>
    </row>
    <row r="158" spans="1:11" x14ac:dyDescent="0.3">
      <c r="A158">
        <v>418588256</v>
      </c>
      <c r="E158">
        <v>418111075</v>
      </c>
      <c r="F158">
        <f t="shared" si="4"/>
        <v>418111075</v>
      </c>
      <c r="G158">
        <f t="shared" si="5"/>
        <v>1</v>
      </c>
      <c r="J158">
        <v>4685119053</v>
      </c>
      <c r="K158">
        <v>6</v>
      </c>
    </row>
    <row r="159" spans="1:11" x14ac:dyDescent="0.3">
      <c r="A159">
        <v>418714851</v>
      </c>
      <c r="E159">
        <v>418352387</v>
      </c>
      <c r="F159">
        <f t="shared" si="4"/>
        <v>418352387</v>
      </c>
      <c r="G159">
        <f t="shared" si="5"/>
        <v>1</v>
      </c>
      <c r="J159">
        <v>6674071840</v>
      </c>
      <c r="K159">
        <v>6</v>
      </c>
    </row>
    <row r="160" spans="1:11" x14ac:dyDescent="0.3">
      <c r="A160">
        <v>419052173</v>
      </c>
      <c r="E160">
        <v>418480170</v>
      </c>
      <c r="F160">
        <f t="shared" si="4"/>
        <v>418480170</v>
      </c>
      <c r="G160">
        <f t="shared" si="5"/>
        <v>1</v>
      </c>
      <c r="J160">
        <v>6863320292</v>
      </c>
      <c r="K160">
        <v>6</v>
      </c>
    </row>
    <row r="161" spans="1:11" x14ac:dyDescent="0.3">
      <c r="A161">
        <v>419081867</v>
      </c>
      <c r="E161">
        <v>418480764</v>
      </c>
      <c r="F161">
        <f t="shared" si="4"/>
        <v>418480764</v>
      </c>
      <c r="G161">
        <f t="shared" si="5"/>
        <v>1</v>
      </c>
      <c r="J161">
        <v>7303891218</v>
      </c>
      <c r="K161">
        <v>6</v>
      </c>
    </row>
    <row r="162" spans="1:11" x14ac:dyDescent="0.3">
      <c r="A162">
        <v>419258348</v>
      </c>
      <c r="E162">
        <v>418558166</v>
      </c>
      <c r="F162">
        <f t="shared" si="4"/>
        <v>418558166</v>
      </c>
      <c r="G162">
        <f t="shared" si="5"/>
        <v>1</v>
      </c>
      <c r="J162">
        <v>7990618568</v>
      </c>
      <c r="K162">
        <v>6</v>
      </c>
    </row>
    <row r="163" spans="1:11" x14ac:dyDescent="0.3">
      <c r="A163">
        <v>419384943</v>
      </c>
      <c r="E163">
        <v>418588256</v>
      </c>
      <c r="F163">
        <f t="shared" si="4"/>
        <v>418588256</v>
      </c>
      <c r="G163">
        <f t="shared" si="5"/>
        <v>1</v>
      </c>
      <c r="J163">
        <v>8451932418</v>
      </c>
      <c r="K163">
        <v>6</v>
      </c>
    </row>
    <row r="164" spans="1:11" x14ac:dyDescent="0.3">
      <c r="A164">
        <v>419631797</v>
      </c>
      <c r="E164">
        <v>418714851</v>
      </c>
      <c r="F164">
        <f t="shared" si="4"/>
        <v>418714851</v>
      </c>
      <c r="G164">
        <f t="shared" si="5"/>
        <v>1</v>
      </c>
      <c r="J164">
        <v>8623133879</v>
      </c>
      <c r="K164">
        <v>6</v>
      </c>
    </row>
    <row r="165" spans="1:11" x14ac:dyDescent="0.3">
      <c r="A165">
        <v>419635460</v>
      </c>
      <c r="E165">
        <v>419052173</v>
      </c>
      <c r="F165">
        <f t="shared" si="4"/>
        <v>419052173</v>
      </c>
      <c r="G165">
        <f t="shared" si="5"/>
        <v>1</v>
      </c>
      <c r="J165">
        <v>8665320605</v>
      </c>
      <c r="K165">
        <v>6</v>
      </c>
    </row>
    <row r="166" spans="1:11" x14ac:dyDescent="0.3">
      <c r="A166">
        <v>420126202</v>
      </c>
      <c r="E166">
        <v>419081867</v>
      </c>
      <c r="F166">
        <f t="shared" si="4"/>
        <v>419081867</v>
      </c>
      <c r="G166">
        <f t="shared" si="5"/>
        <v>1</v>
      </c>
      <c r="J166">
        <v>2122460457</v>
      </c>
      <c r="K166">
        <v>5</v>
      </c>
    </row>
    <row r="167" spans="1:11" x14ac:dyDescent="0.3">
      <c r="A167">
        <v>420281501</v>
      </c>
      <c r="E167">
        <v>419258348</v>
      </c>
      <c r="F167">
        <f t="shared" si="4"/>
        <v>419258348</v>
      </c>
      <c r="G167">
        <f t="shared" si="5"/>
        <v>1</v>
      </c>
      <c r="J167">
        <v>2170055507</v>
      </c>
      <c r="K167">
        <v>5</v>
      </c>
    </row>
    <row r="168" spans="1:11" x14ac:dyDescent="0.3">
      <c r="A168">
        <v>420607638</v>
      </c>
      <c r="E168">
        <v>419384943</v>
      </c>
      <c r="F168">
        <f t="shared" si="4"/>
        <v>419384943</v>
      </c>
      <c r="G168">
        <f t="shared" si="5"/>
        <v>1</v>
      </c>
      <c r="J168">
        <v>2399475618</v>
      </c>
      <c r="K168">
        <v>5</v>
      </c>
    </row>
    <row r="169" spans="1:11" x14ac:dyDescent="0.3">
      <c r="A169">
        <v>420676627</v>
      </c>
      <c r="E169">
        <v>419631797</v>
      </c>
      <c r="F169">
        <f t="shared" si="4"/>
        <v>419631797</v>
      </c>
      <c r="G169">
        <f t="shared" si="5"/>
        <v>1</v>
      </c>
      <c r="J169">
        <v>4060014118</v>
      </c>
      <c r="K169">
        <v>5</v>
      </c>
    </row>
    <row r="170" spans="1:11" x14ac:dyDescent="0.3">
      <c r="A170">
        <v>420943376</v>
      </c>
      <c r="E170">
        <v>419635460</v>
      </c>
      <c r="F170">
        <f t="shared" si="4"/>
        <v>419635460</v>
      </c>
      <c r="G170">
        <f t="shared" si="5"/>
        <v>1</v>
      </c>
      <c r="J170">
        <v>4082294418</v>
      </c>
      <c r="K170">
        <v>5</v>
      </c>
    </row>
    <row r="171" spans="1:11" x14ac:dyDescent="0.3">
      <c r="A171">
        <v>420982473</v>
      </c>
      <c r="E171">
        <v>420126202</v>
      </c>
      <c r="F171">
        <f t="shared" si="4"/>
        <v>420126202</v>
      </c>
      <c r="G171">
        <f t="shared" si="5"/>
        <v>1</v>
      </c>
      <c r="J171">
        <v>4120010579</v>
      </c>
      <c r="K171">
        <v>5</v>
      </c>
    </row>
    <row r="172" spans="1:11" x14ac:dyDescent="0.3">
      <c r="A172">
        <v>421039386</v>
      </c>
      <c r="E172">
        <v>420281501</v>
      </c>
      <c r="F172">
        <f t="shared" si="4"/>
        <v>420281501</v>
      </c>
      <c r="G172">
        <f t="shared" si="5"/>
        <v>1</v>
      </c>
      <c r="J172">
        <v>4127289557</v>
      </c>
      <c r="K172">
        <v>5</v>
      </c>
    </row>
    <row r="173" spans="1:11" x14ac:dyDescent="0.3">
      <c r="A173">
        <v>421199932</v>
      </c>
      <c r="E173">
        <v>420607638</v>
      </c>
      <c r="F173">
        <f t="shared" si="4"/>
        <v>420607638</v>
      </c>
      <c r="G173">
        <f t="shared" si="5"/>
        <v>1</v>
      </c>
      <c r="J173">
        <v>4132289716</v>
      </c>
      <c r="K173">
        <v>5</v>
      </c>
    </row>
    <row r="174" spans="1:11" x14ac:dyDescent="0.3">
      <c r="A174">
        <v>421533690</v>
      </c>
      <c r="E174">
        <v>420676627</v>
      </c>
      <c r="F174">
        <f t="shared" si="4"/>
        <v>420676627</v>
      </c>
      <c r="G174">
        <f t="shared" si="5"/>
        <v>1</v>
      </c>
      <c r="J174">
        <v>4134225768</v>
      </c>
      <c r="K174">
        <v>5</v>
      </c>
    </row>
    <row r="175" spans="1:11" x14ac:dyDescent="0.3">
      <c r="A175">
        <v>421911297</v>
      </c>
      <c r="E175">
        <v>420943376</v>
      </c>
      <c r="F175">
        <f t="shared" si="4"/>
        <v>420943376</v>
      </c>
      <c r="G175">
        <f t="shared" si="5"/>
        <v>1</v>
      </c>
      <c r="J175">
        <v>4152297468</v>
      </c>
      <c r="K175">
        <v>5</v>
      </c>
    </row>
    <row r="176" spans="1:11" x14ac:dyDescent="0.3">
      <c r="A176">
        <v>421913376</v>
      </c>
      <c r="E176">
        <v>420982473</v>
      </c>
      <c r="F176">
        <f t="shared" si="4"/>
        <v>420982473</v>
      </c>
      <c r="G176">
        <f t="shared" si="5"/>
        <v>1</v>
      </c>
      <c r="J176">
        <v>4159175555</v>
      </c>
      <c r="K176">
        <v>5</v>
      </c>
    </row>
    <row r="177" spans="1:11" x14ac:dyDescent="0.3">
      <c r="A177">
        <v>422152314</v>
      </c>
      <c r="E177">
        <v>421039386</v>
      </c>
      <c r="F177">
        <f t="shared" si="4"/>
        <v>421039386</v>
      </c>
      <c r="G177">
        <f t="shared" si="5"/>
        <v>1</v>
      </c>
      <c r="J177">
        <v>4168892394</v>
      </c>
      <c r="K177">
        <v>5</v>
      </c>
    </row>
    <row r="178" spans="1:11" x14ac:dyDescent="0.3">
      <c r="A178">
        <v>422519231</v>
      </c>
      <c r="E178">
        <v>421199932</v>
      </c>
      <c r="F178">
        <f t="shared" si="4"/>
        <v>421199932</v>
      </c>
      <c r="G178">
        <f t="shared" si="5"/>
        <v>1</v>
      </c>
      <c r="J178">
        <v>4201144881</v>
      </c>
      <c r="K178">
        <v>5</v>
      </c>
    </row>
    <row r="179" spans="1:11" x14ac:dyDescent="0.3">
      <c r="A179">
        <v>422719961</v>
      </c>
      <c r="E179">
        <v>421533690</v>
      </c>
      <c r="F179">
        <f t="shared" si="4"/>
        <v>421533690</v>
      </c>
      <c r="G179">
        <f t="shared" si="5"/>
        <v>1</v>
      </c>
      <c r="J179">
        <v>4211026744</v>
      </c>
      <c r="K179">
        <v>5</v>
      </c>
    </row>
    <row r="180" spans="1:11" x14ac:dyDescent="0.3">
      <c r="A180">
        <v>423571581</v>
      </c>
      <c r="E180">
        <v>421911297</v>
      </c>
      <c r="F180">
        <f t="shared" si="4"/>
        <v>421911297</v>
      </c>
      <c r="G180">
        <f t="shared" si="5"/>
        <v>1</v>
      </c>
      <c r="J180">
        <v>4220287240</v>
      </c>
      <c r="K180">
        <v>5</v>
      </c>
    </row>
    <row r="181" spans="1:11" x14ac:dyDescent="0.3">
      <c r="A181">
        <v>423592268</v>
      </c>
      <c r="E181">
        <v>421913376</v>
      </c>
      <c r="F181">
        <f t="shared" si="4"/>
        <v>421913376</v>
      </c>
      <c r="G181">
        <f t="shared" si="5"/>
        <v>1</v>
      </c>
      <c r="J181">
        <v>4337253155</v>
      </c>
      <c r="K181">
        <v>5</v>
      </c>
    </row>
    <row r="182" spans="1:11" x14ac:dyDescent="0.3">
      <c r="A182">
        <v>424064895</v>
      </c>
      <c r="E182">
        <v>422152314</v>
      </c>
      <c r="F182">
        <f t="shared" si="4"/>
        <v>422152314</v>
      </c>
      <c r="G182">
        <f t="shared" si="5"/>
        <v>1</v>
      </c>
      <c r="J182">
        <v>4538191081</v>
      </c>
      <c r="K182">
        <v>5</v>
      </c>
    </row>
    <row r="183" spans="1:11" x14ac:dyDescent="0.3">
      <c r="A183">
        <v>424380938</v>
      </c>
      <c r="E183">
        <v>422519231</v>
      </c>
      <c r="F183">
        <f t="shared" si="4"/>
        <v>422519231</v>
      </c>
      <c r="G183">
        <f t="shared" si="5"/>
        <v>1</v>
      </c>
      <c r="J183">
        <v>4709318303</v>
      </c>
      <c r="K183">
        <v>5</v>
      </c>
    </row>
    <row r="184" spans="1:11" x14ac:dyDescent="0.3">
      <c r="A184">
        <v>424777945</v>
      </c>
      <c r="E184">
        <v>422719961</v>
      </c>
      <c r="F184">
        <f t="shared" si="4"/>
        <v>422719961</v>
      </c>
      <c r="G184">
        <f t="shared" si="5"/>
        <v>1</v>
      </c>
      <c r="J184">
        <v>5015463340</v>
      </c>
      <c r="K184">
        <v>5</v>
      </c>
    </row>
    <row r="185" spans="1:11" x14ac:dyDescent="0.3">
      <c r="A185">
        <v>424784378</v>
      </c>
      <c r="E185">
        <v>423571581</v>
      </c>
      <c r="F185">
        <f t="shared" si="4"/>
        <v>423571581</v>
      </c>
      <c r="G185">
        <f t="shared" si="5"/>
        <v>1</v>
      </c>
      <c r="J185">
        <v>6845875157</v>
      </c>
      <c r="K185">
        <v>5</v>
      </c>
    </row>
    <row r="186" spans="1:11" x14ac:dyDescent="0.3">
      <c r="A186">
        <v>424829019</v>
      </c>
      <c r="E186">
        <v>423592268</v>
      </c>
      <c r="F186">
        <f t="shared" si="4"/>
        <v>423592268</v>
      </c>
      <c r="G186">
        <f t="shared" si="5"/>
        <v>1</v>
      </c>
      <c r="J186">
        <v>7187750803</v>
      </c>
      <c r="K186">
        <v>5</v>
      </c>
    </row>
    <row r="187" spans="1:11" x14ac:dyDescent="0.3">
      <c r="A187">
        <v>425418244</v>
      </c>
      <c r="E187">
        <v>424064895</v>
      </c>
      <c r="F187">
        <f t="shared" si="4"/>
        <v>424064895</v>
      </c>
      <c r="G187">
        <f t="shared" si="5"/>
        <v>1</v>
      </c>
      <c r="J187">
        <v>2076555692</v>
      </c>
      <c r="K187">
        <v>4</v>
      </c>
    </row>
    <row r="188" spans="1:11" x14ac:dyDescent="0.3">
      <c r="A188">
        <v>425471395</v>
      </c>
      <c r="E188">
        <v>424380938</v>
      </c>
      <c r="F188">
        <f t="shared" si="4"/>
        <v>424380938</v>
      </c>
      <c r="G188">
        <f t="shared" si="5"/>
        <v>1</v>
      </c>
      <c r="J188">
        <v>2124096290</v>
      </c>
      <c r="K188">
        <v>4</v>
      </c>
    </row>
    <row r="189" spans="1:11" x14ac:dyDescent="0.3">
      <c r="A189">
        <v>425789418</v>
      </c>
      <c r="E189">
        <v>424777945</v>
      </c>
      <c r="F189">
        <f t="shared" si="4"/>
        <v>424777945</v>
      </c>
      <c r="G189">
        <f t="shared" si="5"/>
        <v>1</v>
      </c>
      <c r="J189">
        <v>2124127994</v>
      </c>
      <c r="K189">
        <v>4</v>
      </c>
    </row>
    <row r="190" spans="1:11" x14ac:dyDescent="0.3">
      <c r="A190">
        <v>425840688</v>
      </c>
      <c r="E190">
        <v>424784378</v>
      </c>
      <c r="F190">
        <f t="shared" si="4"/>
        <v>424784378</v>
      </c>
      <c r="G190">
        <f t="shared" si="5"/>
        <v>1</v>
      </c>
      <c r="J190">
        <v>2124215094</v>
      </c>
      <c r="K190">
        <v>4</v>
      </c>
    </row>
    <row r="191" spans="1:11" x14ac:dyDescent="0.3">
      <c r="A191">
        <v>428374764</v>
      </c>
      <c r="E191">
        <v>424829019</v>
      </c>
      <c r="F191">
        <f t="shared" si="4"/>
        <v>424829019</v>
      </c>
      <c r="G191">
        <f t="shared" si="5"/>
        <v>1</v>
      </c>
      <c r="J191">
        <v>2122063544</v>
      </c>
      <c r="K191">
        <v>4</v>
      </c>
    </row>
    <row r="192" spans="1:11" x14ac:dyDescent="0.3">
      <c r="A192">
        <v>428431677</v>
      </c>
      <c r="E192">
        <v>425418244</v>
      </c>
      <c r="F192">
        <f t="shared" si="4"/>
        <v>425418244</v>
      </c>
      <c r="G192">
        <f t="shared" si="5"/>
        <v>1</v>
      </c>
      <c r="J192">
        <v>2124435807</v>
      </c>
      <c r="K192">
        <v>4</v>
      </c>
    </row>
    <row r="193" spans="1:11" x14ac:dyDescent="0.3">
      <c r="A193">
        <v>428692191</v>
      </c>
      <c r="E193">
        <v>425471395</v>
      </c>
      <c r="F193">
        <f t="shared" si="4"/>
        <v>425471395</v>
      </c>
      <c r="G193">
        <f t="shared" si="5"/>
        <v>1</v>
      </c>
      <c r="J193">
        <v>2122454505</v>
      </c>
      <c r="K193">
        <v>4</v>
      </c>
    </row>
    <row r="194" spans="1:11" x14ac:dyDescent="0.3">
      <c r="A194">
        <v>428708623</v>
      </c>
      <c r="E194">
        <v>425789418</v>
      </c>
      <c r="F194">
        <f t="shared" si="4"/>
        <v>425789418</v>
      </c>
      <c r="G194">
        <f t="shared" si="5"/>
        <v>1</v>
      </c>
      <c r="J194">
        <v>4071480905</v>
      </c>
      <c r="K194">
        <v>4</v>
      </c>
    </row>
    <row r="195" spans="1:11" x14ac:dyDescent="0.3">
      <c r="A195">
        <v>428792557</v>
      </c>
      <c r="E195">
        <v>425840688</v>
      </c>
      <c r="F195">
        <f t="shared" si="4"/>
        <v>425840688</v>
      </c>
      <c r="G195">
        <f t="shared" si="5"/>
        <v>1</v>
      </c>
      <c r="J195">
        <v>4077293940</v>
      </c>
      <c r="K195">
        <v>4</v>
      </c>
    </row>
    <row r="196" spans="1:11" x14ac:dyDescent="0.3">
      <c r="A196">
        <v>429040896</v>
      </c>
      <c r="E196">
        <v>428374764</v>
      </c>
      <c r="F196">
        <f t="shared" ref="F196:F259" si="6">_xlfn.XLOOKUP(E196,A:A,A:A,0,0)</f>
        <v>428374764</v>
      </c>
      <c r="G196">
        <f t="shared" ref="G196:G259" si="7">IF(E196=F196,1,0)</f>
        <v>1</v>
      </c>
      <c r="J196">
        <v>4088505379</v>
      </c>
      <c r="K196">
        <v>4</v>
      </c>
    </row>
    <row r="197" spans="1:11" x14ac:dyDescent="0.3">
      <c r="A197">
        <v>429754342</v>
      </c>
      <c r="E197">
        <v>428431677</v>
      </c>
      <c r="F197">
        <f t="shared" si="6"/>
        <v>428431677</v>
      </c>
      <c r="G197">
        <f t="shared" si="7"/>
        <v>1</v>
      </c>
      <c r="J197">
        <v>4105353679</v>
      </c>
      <c r="K197">
        <v>4</v>
      </c>
    </row>
    <row r="198" spans="1:11" x14ac:dyDescent="0.3">
      <c r="A198">
        <v>429815809</v>
      </c>
      <c r="E198">
        <v>428692191</v>
      </c>
      <c r="F198">
        <f t="shared" si="6"/>
        <v>428692191</v>
      </c>
      <c r="G198">
        <f t="shared" si="7"/>
        <v>1</v>
      </c>
      <c r="J198">
        <v>4110188581</v>
      </c>
      <c r="K198">
        <v>4</v>
      </c>
    </row>
    <row r="199" spans="1:11" x14ac:dyDescent="0.3">
      <c r="A199">
        <v>430410576</v>
      </c>
      <c r="E199">
        <v>428708623</v>
      </c>
      <c r="F199">
        <f t="shared" si="6"/>
        <v>428708623</v>
      </c>
      <c r="G199">
        <f t="shared" si="7"/>
        <v>1</v>
      </c>
      <c r="J199">
        <v>4136928903</v>
      </c>
      <c r="K199">
        <v>4</v>
      </c>
    </row>
    <row r="200" spans="1:11" x14ac:dyDescent="0.3">
      <c r="A200">
        <v>430977136</v>
      </c>
      <c r="E200">
        <v>428792557</v>
      </c>
      <c r="F200">
        <f t="shared" si="6"/>
        <v>428792557</v>
      </c>
      <c r="G200">
        <f t="shared" si="7"/>
        <v>1</v>
      </c>
      <c r="J200">
        <v>4157282094</v>
      </c>
      <c r="K200">
        <v>4</v>
      </c>
    </row>
    <row r="201" spans="1:11" x14ac:dyDescent="0.3">
      <c r="A201">
        <v>431110857</v>
      </c>
      <c r="E201">
        <v>429040896</v>
      </c>
      <c r="F201">
        <f t="shared" si="6"/>
        <v>429040896</v>
      </c>
      <c r="G201">
        <f t="shared" si="7"/>
        <v>1</v>
      </c>
      <c r="J201">
        <v>4167219616</v>
      </c>
      <c r="K201">
        <v>4</v>
      </c>
    </row>
    <row r="202" spans="1:11" x14ac:dyDescent="0.3">
      <c r="A202">
        <v>431124022</v>
      </c>
      <c r="E202">
        <v>429754342</v>
      </c>
      <c r="F202">
        <f t="shared" si="6"/>
        <v>429754342</v>
      </c>
      <c r="G202">
        <f t="shared" si="7"/>
        <v>1</v>
      </c>
      <c r="J202">
        <v>4178388494</v>
      </c>
      <c r="K202">
        <v>4</v>
      </c>
    </row>
    <row r="203" spans="1:11" x14ac:dyDescent="0.3">
      <c r="A203">
        <v>431408290</v>
      </c>
      <c r="E203">
        <v>429815809</v>
      </c>
      <c r="F203">
        <f t="shared" si="6"/>
        <v>429815809</v>
      </c>
      <c r="G203">
        <f t="shared" si="7"/>
        <v>1</v>
      </c>
      <c r="J203">
        <v>4189628590</v>
      </c>
      <c r="K203">
        <v>4</v>
      </c>
    </row>
    <row r="204" spans="1:11" x14ac:dyDescent="0.3">
      <c r="A204">
        <v>432224080</v>
      </c>
      <c r="E204">
        <v>430410576</v>
      </c>
      <c r="F204">
        <f t="shared" si="6"/>
        <v>430410576</v>
      </c>
      <c r="G204">
        <f t="shared" si="7"/>
        <v>1</v>
      </c>
      <c r="J204">
        <v>4214775079</v>
      </c>
      <c r="K204">
        <v>4</v>
      </c>
    </row>
    <row r="205" spans="1:11" x14ac:dyDescent="0.3">
      <c r="A205">
        <v>432366711</v>
      </c>
      <c r="E205">
        <v>430977136</v>
      </c>
      <c r="F205">
        <f t="shared" si="6"/>
        <v>430977136</v>
      </c>
      <c r="G205">
        <f t="shared" si="7"/>
        <v>1</v>
      </c>
      <c r="J205">
        <v>4226473492</v>
      </c>
      <c r="K205">
        <v>4</v>
      </c>
    </row>
    <row r="206" spans="1:11" x14ac:dyDescent="0.3">
      <c r="A206">
        <v>432401155</v>
      </c>
      <c r="E206">
        <v>431110857</v>
      </c>
      <c r="F206">
        <f t="shared" si="6"/>
        <v>431110857</v>
      </c>
      <c r="G206">
        <f t="shared" si="7"/>
        <v>1</v>
      </c>
      <c r="J206">
        <v>4248103044</v>
      </c>
      <c r="K206">
        <v>4</v>
      </c>
    </row>
    <row r="207" spans="1:11" x14ac:dyDescent="0.3">
      <c r="A207">
        <v>432582485</v>
      </c>
      <c r="E207">
        <v>431124022</v>
      </c>
      <c r="F207">
        <f t="shared" si="6"/>
        <v>431124022</v>
      </c>
      <c r="G207">
        <f t="shared" si="7"/>
        <v>1</v>
      </c>
      <c r="J207">
        <v>4292875931</v>
      </c>
      <c r="K207">
        <v>4</v>
      </c>
    </row>
    <row r="208" spans="1:11" x14ac:dyDescent="0.3">
      <c r="A208">
        <v>432625641</v>
      </c>
      <c r="E208">
        <v>431408290</v>
      </c>
      <c r="F208">
        <f t="shared" si="6"/>
        <v>431408290</v>
      </c>
      <c r="G208">
        <f t="shared" si="7"/>
        <v>1</v>
      </c>
      <c r="J208">
        <v>4328740903</v>
      </c>
      <c r="K208">
        <v>4</v>
      </c>
    </row>
    <row r="209" spans="1:11" x14ac:dyDescent="0.3">
      <c r="A209">
        <v>433217935</v>
      </c>
      <c r="E209">
        <v>432224080</v>
      </c>
      <c r="F209">
        <f t="shared" si="6"/>
        <v>432224080</v>
      </c>
      <c r="G209">
        <f t="shared" si="7"/>
        <v>1</v>
      </c>
      <c r="J209">
        <v>4440475731</v>
      </c>
      <c r="K209">
        <v>4</v>
      </c>
    </row>
    <row r="210" spans="1:11" x14ac:dyDescent="0.3">
      <c r="A210">
        <v>433927322</v>
      </c>
      <c r="E210">
        <v>432366711</v>
      </c>
      <c r="F210">
        <f t="shared" si="6"/>
        <v>432366711</v>
      </c>
      <c r="G210">
        <f t="shared" si="7"/>
        <v>1</v>
      </c>
      <c r="J210">
        <v>4508072568</v>
      </c>
      <c r="K210">
        <v>4</v>
      </c>
    </row>
    <row r="211" spans="1:11" x14ac:dyDescent="0.3">
      <c r="A211">
        <v>433961964</v>
      </c>
      <c r="E211">
        <v>432401155</v>
      </c>
      <c r="F211">
        <f t="shared" si="6"/>
        <v>432401155</v>
      </c>
      <c r="G211">
        <f t="shared" si="7"/>
        <v>1</v>
      </c>
      <c r="J211">
        <v>4738241142</v>
      </c>
      <c r="K211">
        <v>4</v>
      </c>
    </row>
    <row r="212" spans="1:11" x14ac:dyDescent="0.3">
      <c r="A212">
        <v>434011652</v>
      </c>
      <c r="E212">
        <v>432582485</v>
      </c>
      <c r="F212">
        <f t="shared" si="6"/>
        <v>432582485</v>
      </c>
      <c r="G212">
        <f t="shared" si="7"/>
        <v>1</v>
      </c>
      <c r="J212">
        <v>5025122753</v>
      </c>
      <c r="K212">
        <v>4</v>
      </c>
    </row>
    <row r="213" spans="1:11" x14ac:dyDescent="0.3">
      <c r="A213">
        <v>434019372</v>
      </c>
      <c r="E213">
        <v>432625641</v>
      </c>
      <c r="F213">
        <f t="shared" si="6"/>
        <v>432625641</v>
      </c>
      <c r="G213">
        <f t="shared" si="7"/>
        <v>1</v>
      </c>
      <c r="J213">
        <v>6853097666</v>
      </c>
      <c r="K213">
        <v>4</v>
      </c>
    </row>
    <row r="214" spans="1:11" x14ac:dyDescent="0.3">
      <c r="A214">
        <v>434302850</v>
      </c>
      <c r="E214">
        <v>433217935</v>
      </c>
      <c r="F214">
        <f t="shared" si="6"/>
        <v>433217935</v>
      </c>
      <c r="G214">
        <f t="shared" si="7"/>
        <v>1</v>
      </c>
      <c r="J214">
        <v>7169784794</v>
      </c>
      <c r="K214">
        <v>4</v>
      </c>
    </row>
    <row r="215" spans="1:11" x14ac:dyDescent="0.3">
      <c r="A215">
        <v>434390150</v>
      </c>
      <c r="E215">
        <v>433927322</v>
      </c>
      <c r="F215">
        <f t="shared" si="6"/>
        <v>433927322</v>
      </c>
      <c r="G215">
        <f t="shared" si="7"/>
        <v>1</v>
      </c>
      <c r="J215">
        <v>8106633292</v>
      </c>
      <c r="K215">
        <v>4</v>
      </c>
    </row>
    <row r="216" spans="1:11" x14ac:dyDescent="0.3">
      <c r="A216">
        <v>434391932</v>
      </c>
      <c r="E216">
        <v>433961964</v>
      </c>
      <c r="F216">
        <f t="shared" si="6"/>
        <v>433961964</v>
      </c>
      <c r="G216">
        <f t="shared" si="7"/>
        <v>1</v>
      </c>
      <c r="J216">
        <v>8623525857</v>
      </c>
      <c r="K216">
        <v>4</v>
      </c>
    </row>
    <row r="217" spans="1:11" x14ac:dyDescent="0.3">
      <c r="A217">
        <v>434408758</v>
      </c>
      <c r="E217">
        <v>434011652</v>
      </c>
      <c r="F217">
        <f t="shared" si="6"/>
        <v>434011652</v>
      </c>
      <c r="G217">
        <f t="shared" si="7"/>
        <v>1</v>
      </c>
      <c r="J217">
        <v>8726711790</v>
      </c>
      <c r="K217">
        <v>4</v>
      </c>
    </row>
    <row r="218" spans="1:11" x14ac:dyDescent="0.3">
      <c r="A218">
        <v>434996993</v>
      </c>
      <c r="E218">
        <v>434019372</v>
      </c>
      <c r="F218">
        <f t="shared" si="6"/>
        <v>434019372</v>
      </c>
      <c r="G218">
        <f t="shared" si="7"/>
        <v>1</v>
      </c>
      <c r="J218">
        <v>8814749905</v>
      </c>
      <c r="K218">
        <v>4</v>
      </c>
    </row>
    <row r="219" spans="1:11" x14ac:dyDescent="0.3">
      <c r="A219">
        <v>435035793</v>
      </c>
      <c r="E219">
        <v>434302850</v>
      </c>
      <c r="F219">
        <f t="shared" si="6"/>
        <v>434302850</v>
      </c>
      <c r="G219">
        <f t="shared" si="7"/>
        <v>1</v>
      </c>
      <c r="J219">
        <v>8937487307</v>
      </c>
      <c r="K219">
        <v>4</v>
      </c>
    </row>
    <row r="220" spans="1:11" x14ac:dyDescent="0.3">
      <c r="A220">
        <v>435899390</v>
      </c>
      <c r="E220">
        <v>434390150</v>
      </c>
      <c r="F220">
        <f t="shared" si="6"/>
        <v>434390150</v>
      </c>
      <c r="G220">
        <f t="shared" si="7"/>
        <v>1</v>
      </c>
      <c r="J220">
        <v>2076772453</v>
      </c>
      <c r="K220">
        <v>3</v>
      </c>
    </row>
    <row r="221" spans="1:11" x14ac:dyDescent="0.3">
      <c r="A221">
        <v>436015889</v>
      </c>
      <c r="E221">
        <v>434391932</v>
      </c>
      <c r="F221">
        <f t="shared" si="6"/>
        <v>434391932</v>
      </c>
      <c r="G221">
        <f t="shared" si="7"/>
        <v>1</v>
      </c>
      <c r="J221">
        <v>2124290290</v>
      </c>
      <c r="K221">
        <v>3</v>
      </c>
    </row>
    <row r="222" spans="1:11" x14ac:dyDescent="0.3">
      <c r="A222">
        <v>436595020</v>
      </c>
      <c r="E222">
        <v>434408758</v>
      </c>
      <c r="F222">
        <f t="shared" si="6"/>
        <v>434408758</v>
      </c>
      <c r="G222">
        <f t="shared" si="7"/>
        <v>1</v>
      </c>
      <c r="J222">
        <v>2124513990</v>
      </c>
      <c r="K222">
        <v>3</v>
      </c>
    </row>
    <row r="223" spans="1:11" x14ac:dyDescent="0.3">
      <c r="A223">
        <v>436599077</v>
      </c>
      <c r="E223">
        <v>434996993</v>
      </c>
      <c r="F223">
        <f t="shared" si="6"/>
        <v>434996993</v>
      </c>
      <c r="G223">
        <f t="shared" si="7"/>
        <v>1</v>
      </c>
      <c r="J223">
        <v>4076721866</v>
      </c>
      <c r="K223">
        <v>3</v>
      </c>
    </row>
    <row r="224" spans="1:11" x14ac:dyDescent="0.3">
      <c r="A224">
        <v>436599176</v>
      </c>
      <c r="E224">
        <v>435035793</v>
      </c>
      <c r="F224">
        <f t="shared" si="6"/>
        <v>435035793</v>
      </c>
      <c r="G224">
        <f t="shared" si="7"/>
        <v>1</v>
      </c>
      <c r="J224">
        <v>4099408979</v>
      </c>
      <c r="K224">
        <v>3</v>
      </c>
    </row>
    <row r="225" spans="1:11" x14ac:dyDescent="0.3">
      <c r="A225">
        <v>438814241</v>
      </c>
      <c r="E225">
        <v>435899390</v>
      </c>
      <c r="F225">
        <f t="shared" si="6"/>
        <v>435899390</v>
      </c>
      <c r="G225">
        <f t="shared" si="7"/>
        <v>1</v>
      </c>
      <c r="J225">
        <v>4106065107</v>
      </c>
      <c r="K225">
        <v>3</v>
      </c>
    </row>
    <row r="226" spans="1:11" x14ac:dyDescent="0.3">
      <c r="A226">
        <v>439452461</v>
      </c>
      <c r="E226">
        <v>436015889</v>
      </c>
      <c r="F226">
        <f t="shared" si="6"/>
        <v>436015889</v>
      </c>
      <c r="G226">
        <f t="shared" si="7"/>
        <v>1</v>
      </c>
      <c r="J226">
        <v>4110392481</v>
      </c>
      <c r="K226">
        <v>3</v>
      </c>
    </row>
    <row r="227" spans="1:11" x14ac:dyDescent="0.3">
      <c r="A227">
        <v>439702285</v>
      </c>
      <c r="E227">
        <v>436595020</v>
      </c>
      <c r="F227">
        <f t="shared" si="6"/>
        <v>436595020</v>
      </c>
      <c r="G227">
        <f t="shared" si="7"/>
        <v>1</v>
      </c>
      <c r="J227">
        <v>4110538981</v>
      </c>
      <c r="K227">
        <v>3</v>
      </c>
    </row>
    <row r="228" spans="1:11" x14ac:dyDescent="0.3">
      <c r="A228">
        <v>439792258</v>
      </c>
      <c r="E228">
        <v>436599077</v>
      </c>
      <c r="F228">
        <f t="shared" si="6"/>
        <v>436599077</v>
      </c>
      <c r="G228">
        <f t="shared" si="7"/>
        <v>1</v>
      </c>
      <c r="J228">
        <v>4114001281</v>
      </c>
      <c r="K228">
        <v>3</v>
      </c>
    </row>
    <row r="229" spans="1:11" x14ac:dyDescent="0.3">
      <c r="A229">
        <v>439824526</v>
      </c>
      <c r="E229">
        <v>436599176</v>
      </c>
      <c r="F229">
        <f t="shared" si="6"/>
        <v>436599176</v>
      </c>
      <c r="G229">
        <f t="shared" si="7"/>
        <v>1</v>
      </c>
      <c r="J229">
        <v>4115832407</v>
      </c>
      <c r="K229">
        <v>3</v>
      </c>
    </row>
    <row r="230" spans="1:11" x14ac:dyDescent="0.3">
      <c r="A230">
        <v>441398401</v>
      </c>
      <c r="E230">
        <v>438814241</v>
      </c>
      <c r="F230">
        <f t="shared" si="6"/>
        <v>438814241</v>
      </c>
      <c r="G230">
        <f t="shared" si="7"/>
        <v>1</v>
      </c>
      <c r="J230">
        <v>4138057281</v>
      </c>
      <c r="K230">
        <v>3</v>
      </c>
    </row>
    <row r="231" spans="1:11" x14ac:dyDescent="0.3">
      <c r="A231">
        <v>441399092</v>
      </c>
      <c r="E231">
        <v>439452461</v>
      </c>
      <c r="F231">
        <f t="shared" si="6"/>
        <v>439452461</v>
      </c>
      <c r="G231">
        <f t="shared" si="7"/>
        <v>1</v>
      </c>
      <c r="J231">
        <v>4142096616</v>
      </c>
      <c r="K231">
        <v>3</v>
      </c>
    </row>
    <row r="232" spans="1:11" x14ac:dyDescent="0.3">
      <c r="A232">
        <v>443049478</v>
      </c>
      <c r="E232">
        <v>439702285</v>
      </c>
      <c r="F232">
        <f t="shared" si="6"/>
        <v>439702285</v>
      </c>
      <c r="G232">
        <f t="shared" si="7"/>
        <v>1</v>
      </c>
      <c r="J232">
        <v>4195645581</v>
      </c>
      <c r="K232">
        <v>3</v>
      </c>
    </row>
    <row r="233" spans="1:11" x14ac:dyDescent="0.3">
      <c r="A233">
        <v>443255356</v>
      </c>
      <c r="E233">
        <v>439792258</v>
      </c>
      <c r="F233">
        <f t="shared" si="6"/>
        <v>439792258</v>
      </c>
      <c r="G233">
        <f t="shared" si="7"/>
        <v>1</v>
      </c>
      <c r="J233">
        <v>4206212366</v>
      </c>
      <c r="K233">
        <v>3</v>
      </c>
    </row>
    <row r="234" spans="1:11" x14ac:dyDescent="0.3">
      <c r="A234">
        <v>443258920</v>
      </c>
      <c r="E234">
        <v>439824526</v>
      </c>
      <c r="F234">
        <f t="shared" si="6"/>
        <v>439824526</v>
      </c>
      <c r="G234">
        <f t="shared" si="7"/>
        <v>1</v>
      </c>
      <c r="J234">
        <v>4216949666</v>
      </c>
      <c r="K234">
        <v>3</v>
      </c>
    </row>
    <row r="235" spans="1:11" x14ac:dyDescent="0.3">
      <c r="A235">
        <v>443367204</v>
      </c>
      <c r="E235">
        <v>441398401</v>
      </c>
      <c r="F235">
        <f t="shared" si="6"/>
        <v>441398401</v>
      </c>
      <c r="G235">
        <f t="shared" si="7"/>
        <v>1</v>
      </c>
      <c r="J235">
        <v>4225451553</v>
      </c>
      <c r="K235">
        <v>3</v>
      </c>
    </row>
    <row r="236" spans="1:11" x14ac:dyDescent="0.3">
      <c r="A236">
        <v>443397688</v>
      </c>
      <c r="E236">
        <v>441399092</v>
      </c>
      <c r="F236">
        <f t="shared" si="6"/>
        <v>441399092</v>
      </c>
      <c r="G236">
        <f t="shared" si="7"/>
        <v>1</v>
      </c>
      <c r="J236">
        <v>4252729805</v>
      </c>
      <c r="K236">
        <v>3</v>
      </c>
    </row>
    <row r="237" spans="1:11" x14ac:dyDescent="0.3">
      <c r="A237">
        <v>443527847</v>
      </c>
      <c r="E237">
        <v>443049478</v>
      </c>
      <c r="F237">
        <f t="shared" si="6"/>
        <v>443049478</v>
      </c>
      <c r="G237">
        <f t="shared" si="7"/>
        <v>1</v>
      </c>
      <c r="J237">
        <v>4259664305</v>
      </c>
      <c r="K237">
        <v>3</v>
      </c>
    </row>
    <row r="238" spans="1:11" x14ac:dyDescent="0.3">
      <c r="A238">
        <v>443648306</v>
      </c>
      <c r="E238">
        <v>443255356</v>
      </c>
      <c r="F238">
        <f t="shared" si="6"/>
        <v>443255356</v>
      </c>
      <c r="G238">
        <f t="shared" si="7"/>
        <v>1</v>
      </c>
      <c r="J238">
        <v>4327314590</v>
      </c>
      <c r="K238">
        <v>3</v>
      </c>
    </row>
    <row r="239" spans="1:11" x14ac:dyDescent="0.3">
      <c r="A239">
        <v>445066385</v>
      </c>
      <c r="E239">
        <v>443258920</v>
      </c>
      <c r="F239">
        <f t="shared" si="6"/>
        <v>443258920</v>
      </c>
      <c r="G239">
        <f t="shared" si="7"/>
        <v>1</v>
      </c>
      <c r="J239">
        <v>4344693442</v>
      </c>
      <c r="K239">
        <v>3</v>
      </c>
    </row>
    <row r="240" spans="1:11" x14ac:dyDescent="0.3">
      <c r="A240">
        <v>445106274</v>
      </c>
      <c r="E240">
        <v>443367204</v>
      </c>
      <c r="F240">
        <f t="shared" si="6"/>
        <v>443367204</v>
      </c>
      <c r="G240">
        <f t="shared" si="7"/>
        <v>1</v>
      </c>
      <c r="J240">
        <v>4345267516</v>
      </c>
      <c r="K240">
        <v>3</v>
      </c>
    </row>
    <row r="241" spans="1:11" x14ac:dyDescent="0.3">
      <c r="A241">
        <v>445499422</v>
      </c>
      <c r="E241">
        <v>443397688</v>
      </c>
      <c r="F241">
        <f t="shared" si="6"/>
        <v>443397688</v>
      </c>
      <c r="G241">
        <f t="shared" si="7"/>
        <v>1</v>
      </c>
      <c r="J241">
        <v>4365232707</v>
      </c>
      <c r="K241">
        <v>3</v>
      </c>
    </row>
    <row r="242" spans="1:11" x14ac:dyDescent="0.3">
      <c r="A242">
        <v>445602360</v>
      </c>
      <c r="E242">
        <v>443527847</v>
      </c>
      <c r="F242">
        <f t="shared" si="6"/>
        <v>443527847</v>
      </c>
      <c r="G242">
        <f t="shared" si="7"/>
        <v>1</v>
      </c>
      <c r="J242">
        <v>4402096655</v>
      </c>
      <c r="K242">
        <v>3</v>
      </c>
    </row>
    <row r="243" spans="1:11" x14ac:dyDescent="0.3">
      <c r="A243">
        <v>445606518</v>
      </c>
      <c r="E243">
        <v>443648306</v>
      </c>
      <c r="F243">
        <f t="shared" si="6"/>
        <v>443648306</v>
      </c>
      <c r="G243">
        <f t="shared" si="7"/>
        <v>1</v>
      </c>
      <c r="J243">
        <v>4435692044</v>
      </c>
      <c r="K243">
        <v>3</v>
      </c>
    </row>
    <row r="244" spans="1:11" x14ac:dyDescent="0.3">
      <c r="A244">
        <v>445662144</v>
      </c>
      <c r="E244">
        <v>445066385</v>
      </c>
      <c r="F244">
        <f t="shared" si="6"/>
        <v>445066385</v>
      </c>
      <c r="G244">
        <f t="shared" si="7"/>
        <v>1</v>
      </c>
      <c r="J244">
        <v>4521564481</v>
      </c>
      <c r="K244">
        <v>3</v>
      </c>
    </row>
    <row r="245" spans="1:11" x14ac:dyDescent="0.3">
      <c r="A245">
        <v>447017570</v>
      </c>
      <c r="E245">
        <v>445106274</v>
      </c>
      <c r="F245">
        <f t="shared" si="6"/>
        <v>445106274</v>
      </c>
      <c r="G245">
        <f t="shared" si="7"/>
        <v>1</v>
      </c>
      <c r="J245">
        <v>4592712366</v>
      </c>
      <c r="K245">
        <v>3</v>
      </c>
    </row>
    <row r="246" spans="1:11" x14ac:dyDescent="0.3">
      <c r="A246">
        <v>448186520</v>
      </c>
      <c r="E246">
        <v>445499422</v>
      </c>
      <c r="F246">
        <f t="shared" si="6"/>
        <v>445499422</v>
      </c>
      <c r="G246">
        <f t="shared" si="7"/>
        <v>1</v>
      </c>
      <c r="J246">
        <v>4619461957</v>
      </c>
      <c r="K246">
        <v>3</v>
      </c>
    </row>
    <row r="247" spans="1:11" x14ac:dyDescent="0.3">
      <c r="A247">
        <v>448301237</v>
      </c>
      <c r="E247">
        <v>445602360</v>
      </c>
      <c r="F247">
        <f t="shared" si="6"/>
        <v>445602360</v>
      </c>
      <c r="G247">
        <f t="shared" si="7"/>
        <v>1</v>
      </c>
      <c r="J247">
        <v>4638923331</v>
      </c>
      <c r="K247">
        <v>3</v>
      </c>
    </row>
    <row r="248" spans="1:11" x14ac:dyDescent="0.3">
      <c r="A248">
        <v>448387646</v>
      </c>
      <c r="E248">
        <v>445606518</v>
      </c>
      <c r="F248">
        <f t="shared" si="6"/>
        <v>445606518</v>
      </c>
      <c r="G248">
        <f t="shared" si="7"/>
        <v>1</v>
      </c>
      <c r="J248">
        <v>4647673105</v>
      </c>
      <c r="K248">
        <v>3</v>
      </c>
    </row>
    <row r="249" spans="1:11" x14ac:dyDescent="0.3">
      <c r="A249">
        <v>448595801</v>
      </c>
      <c r="E249">
        <v>445662144</v>
      </c>
      <c r="F249">
        <f t="shared" si="6"/>
        <v>445662144</v>
      </c>
      <c r="G249">
        <f t="shared" si="7"/>
        <v>1</v>
      </c>
      <c r="J249">
        <v>4651251244</v>
      </c>
      <c r="K249">
        <v>3</v>
      </c>
    </row>
    <row r="250" spans="1:11" x14ac:dyDescent="0.3">
      <c r="A250">
        <v>449012406</v>
      </c>
      <c r="E250">
        <v>447017570</v>
      </c>
      <c r="F250">
        <f t="shared" si="6"/>
        <v>447017570</v>
      </c>
      <c r="G250">
        <f t="shared" si="7"/>
        <v>1</v>
      </c>
      <c r="J250">
        <v>4653230818</v>
      </c>
      <c r="K250">
        <v>3</v>
      </c>
    </row>
    <row r="251" spans="1:11" x14ac:dyDescent="0.3">
      <c r="A251">
        <v>449514133</v>
      </c>
      <c r="E251">
        <v>448186520</v>
      </c>
      <c r="F251">
        <f t="shared" si="6"/>
        <v>448186520</v>
      </c>
      <c r="G251">
        <f t="shared" si="7"/>
        <v>1</v>
      </c>
      <c r="J251">
        <v>4713653629</v>
      </c>
      <c r="K251">
        <v>3</v>
      </c>
    </row>
    <row r="252" spans="1:11" x14ac:dyDescent="0.3">
      <c r="A252">
        <v>450181156</v>
      </c>
      <c r="E252">
        <v>448301237</v>
      </c>
      <c r="F252">
        <f t="shared" si="6"/>
        <v>448301237</v>
      </c>
      <c r="G252">
        <f t="shared" si="7"/>
        <v>1</v>
      </c>
      <c r="J252">
        <v>4758631840</v>
      </c>
      <c r="K252">
        <v>3</v>
      </c>
    </row>
    <row r="253" spans="1:11" x14ac:dyDescent="0.3">
      <c r="A253">
        <v>450265783</v>
      </c>
      <c r="E253">
        <v>448387646</v>
      </c>
      <c r="F253">
        <f t="shared" si="6"/>
        <v>448387646</v>
      </c>
      <c r="G253">
        <f t="shared" si="7"/>
        <v>1</v>
      </c>
      <c r="J253">
        <v>4770301629</v>
      </c>
      <c r="K253">
        <v>3</v>
      </c>
    </row>
    <row r="254" spans="1:11" x14ac:dyDescent="0.3">
      <c r="A254">
        <v>450275186</v>
      </c>
      <c r="E254">
        <v>448595801</v>
      </c>
      <c r="F254">
        <f t="shared" si="6"/>
        <v>448595801</v>
      </c>
      <c r="G254">
        <f t="shared" si="7"/>
        <v>1</v>
      </c>
      <c r="J254">
        <v>5072735905</v>
      </c>
      <c r="K254">
        <v>3</v>
      </c>
    </row>
    <row r="255" spans="1:11" x14ac:dyDescent="0.3">
      <c r="A255">
        <v>451478580</v>
      </c>
      <c r="E255">
        <v>449012406</v>
      </c>
      <c r="F255">
        <f t="shared" si="6"/>
        <v>449012406</v>
      </c>
      <c r="G255">
        <f t="shared" si="7"/>
        <v>1</v>
      </c>
      <c r="J255">
        <v>5354352803</v>
      </c>
      <c r="K255">
        <v>3</v>
      </c>
    </row>
    <row r="256" spans="1:11" x14ac:dyDescent="0.3">
      <c r="A256">
        <v>451624377</v>
      </c>
      <c r="E256">
        <v>449514133</v>
      </c>
      <c r="F256">
        <f t="shared" si="6"/>
        <v>449514133</v>
      </c>
      <c r="G256">
        <f t="shared" si="7"/>
        <v>1</v>
      </c>
      <c r="J256">
        <v>6765135794</v>
      </c>
      <c r="K256">
        <v>3</v>
      </c>
    </row>
    <row r="257" spans="1:11" x14ac:dyDescent="0.3">
      <c r="A257">
        <v>452865383</v>
      </c>
      <c r="E257">
        <v>450181156</v>
      </c>
      <c r="F257">
        <f t="shared" si="6"/>
        <v>450181156</v>
      </c>
      <c r="G257">
        <f t="shared" si="7"/>
        <v>1</v>
      </c>
      <c r="J257">
        <v>6865884057</v>
      </c>
      <c r="K257">
        <v>3</v>
      </c>
    </row>
    <row r="258" spans="1:11" x14ac:dyDescent="0.3">
      <c r="A258">
        <v>453105905</v>
      </c>
      <c r="E258">
        <v>450265783</v>
      </c>
      <c r="F258">
        <f t="shared" si="6"/>
        <v>450265783</v>
      </c>
      <c r="G258">
        <f t="shared" si="7"/>
        <v>1</v>
      </c>
      <c r="J258">
        <v>6954260481</v>
      </c>
      <c r="K258">
        <v>3</v>
      </c>
    </row>
    <row r="259" spans="1:11" x14ac:dyDescent="0.3">
      <c r="A259">
        <v>453287037</v>
      </c>
      <c r="E259">
        <v>450275186</v>
      </c>
      <c r="F259">
        <f t="shared" si="6"/>
        <v>450275186</v>
      </c>
      <c r="G259">
        <f t="shared" si="7"/>
        <v>1</v>
      </c>
      <c r="J259">
        <v>8227230479</v>
      </c>
      <c r="K259">
        <v>3</v>
      </c>
    </row>
    <row r="260" spans="1:11" x14ac:dyDescent="0.3">
      <c r="A260">
        <v>454250802</v>
      </c>
      <c r="E260">
        <v>451478580</v>
      </c>
      <c r="F260">
        <f t="shared" ref="F260:F323" si="8">_xlfn.XLOOKUP(E260,A:A,A:A,0,0)</f>
        <v>451478580</v>
      </c>
      <c r="G260">
        <f t="shared" ref="G260:G323" si="9">IF(E260=F260,1,0)</f>
        <v>1</v>
      </c>
      <c r="J260">
        <v>8643675118</v>
      </c>
      <c r="K260">
        <v>3</v>
      </c>
    </row>
    <row r="261" spans="1:11" x14ac:dyDescent="0.3">
      <c r="A261">
        <v>454348691</v>
      </c>
      <c r="E261">
        <v>451624377</v>
      </c>
      <c r="F261">
        <f t="shared" si="8"/>
        <v>451624377</v>
      </c>
      <c r="G261">
        <f t="shared" si="9"/>
        <v>1</v>
      </c>
      <c r="J261">
        <v>8904842144</v>
      </c>
      <c r="K261">
        <v>3</v>
      </c>
    </row>
    <row r="262" spans="1:11" x14ac:dyDescent="0.3">
      <c r="A262">
        <v>454361955</v>
      </c>
      <c r="E262">
        <v>452865383</v>
      </c>
      <c r="F262">
        <f t="shared" si="8"/>
        <v>452865383</v>
      </c>
      <c r="G262">
        <f t="shared" si="9"/>
        <v>1</v>
      </c>
      <c r="J262">
        <v>8925569168</v>
      </c>
      <c r="K262">
        <v>3</v>
      </c>
    </row>
    <row r="263" spans="1:11" x14ac:dyDescent="0.3">
      <c r="A263">
        <v>455636912</v>
      </c>
      <c r="E263">
        <v>453105905</v>
      </c>
      <c r="F263">
        <f t="shared" si="8"/>
        <v>453105905</v>
      </c>
      <c r="G263">
        <f t="shared" si="9"/>
        <v>1</v>
      </c>
      <c r="J263">
        <v>2077179240</v>
      </c>
      <c r="K263">
        <v>2</v>
      </c>
    </row>
    <row r="264" spans="1:11" x14ac:dyDescent="0.3">
      <c r="A264">
        <v>459245312</v>
      </c>
      <c r="E264">
        <v>453287037</v>
      </c>
      <c r="F264">
        <f t="shared" si="8"/>
        <v>453287037</v>
      </c>
      <c r="G264">
        <f t="shared" si="9"/>
        <v>1</v>
      </c>
      <c r="J264">
        <v>2124193290</v>
      </c>
      <c r="K264">
        <v>2</v>
      </c>
    </row>
    <row r="265" spans="1:11" x14ac:dyDescent="0.3">
      <c r="A265">
        <v>459265997</v>
      </c>
      <c r="E265">
        <v>454250802</v>
      </c>
      <c r="F265">
        <f t="shared" si="8"/>
        <v>454250802</v>
      </c>
      <c r="G265">
        <f t="shared" si="9"/>
        <v>1</v>
      </c>
      <c r="J265">
        <v>2124722829</v>
      </c>
      <c r="K265">
        <v>2</v>
      </c>
    </row>
    <row r="266" spans="1:11" x14ac:dyDescent="0.3">
      <c r="A266">
        <v>459768815</v>
      </c>
      <c r="E266">
        <v>454348691</v>
      </c>
      <c r="F266">
        <f t="shared" si="8"/>
        <v>454348691</v>
      </c>
      <c r="G266">
        <f t="shared" si="9"/>
        <v>1</v>
      </c>
      <c r="J266">
        <v>2124757494</v>
      </c>
      <c r="K266">
        <v>2</v>
      </c>
    </row>
    <row r="267" spans="1:11" x14ac:dyDescent="0.3">
      <c r="A267">
        <v>461401779</v>
      </c>
      <c r="E267">
        <v>454361955</v>
      </c>
      <c r="F267">
        <f t="shared" si="8"/>
        <v>454361955</v>
      </c>
      <c r="G267">
        <f t="shared" si="9"/>
        <v>1</v>
      </c>
      <c r="J267">
        <v>2126276803</v>
      </c>
      <c r="K267">
        <v>2</v>
      </c>
    </row>
    <row r="268" spans="1:11" x14ac:dyDescent="0.3">
      <c r="A268">
        <v>461511449</v>
      </c>
      <c r="E268">
        <v>455636912</v>
      </c>
      <c r="F268">
        <f t="shared" si="8"/>
        <v>455636912</v>
      </c>
      <c r="G268">
        <f t="shared" si="9"/>
        <v>1</v>
      </c>
      <c r="J268">
        <v>2482879666</v>
      </c>
      <c r="K268">
        <v>2</v>
      </c>
    </row>
    <row r="269" spans="1:11" x14ac:dyDescent="0.3">
      <c r="A269">
        <v>462234001</v>
      </c>
      <c r="E269">
        <v>459245312</v>
      </c>
      <c r="F269">
        <f t="shared" si="8"/>
        <v>459245312</v>
      </c>
      <c r="G269">
        <f t="shared" si="9"/>
        <v>1</v>
      </c>
      <c r="J269">
        <v>2500451531</v>
      </c>
      <c r="K269">
        <v>2</v>
      </c>
    </row>
    <row r="270" spans="1:11" x14ac:dyDescent="0.3">
      <c r="A270">
        <v>462707618</v>
      </c>
      <c r="E270">
        <v>459265997</v>
      </c>
      <c r="F270">
        <f t="shared" si="8"/>
        <v>459265997</v>
      </c>
      <c r="G270">
        <f t="shared" si="9"/>
        <v>1</v>
      </c>
      <c r="J270">
        <v>2568290881</v>
      </c>
      <c r="K270">
        <v>2</v>
      </c>
    </row>
    <row r="271" spans="1:11" x14ac:dyDescent="0.3">
      <c r="A271">
        <v>462780664</v>
      </c>
      <c r="E271">
        <v>459768815</v>
      </c>
      <c r="F271">
        <f t="shared" si="8"/>
        <v>459768815</v>
      </c>
      <c r="G271">
        <f t="shared" si="9"/>
        <v>1</v>
      </c>
      <c r="J271">
        <v>4083899866</v>
      </c>
      <c r="K271">
        <v>2</v>
      </c>
    </row>
    <row r="272" spans="1:11" x14ac:dyDescent="0.3">
      <c r="A272">
        <v>462915078</v>
      </c>
      <c r="E272">
        <v>461401779</v>
      </c>
      <c r="F272">
        <f t="shared" si="8"/>
        <v>461401779</v>
      </c>
      <c r="G272">
        <f t="shared" si="9"/>
        <v>1</v>
      </c>
      <c r="J272">
        <v>4085027257</v>
      </c>
      <c r="K272">
        <v>2</v>
      </c>
    </row>
    <row r="273" spans="1:11" x14ac:dyDescent="0.3">
      <c r="A273">
        <v>463009209</v>
      </c>
      <c r="E273">
        <v>461511449</v>
      </c>
      <c r="F273">
        <f t="shared" si="8"/>
        <v>461511449</v>
      </c>
      <c r="G273">
        <f t="shared" si="9"/>
        <v>1</v>
      </c>
      <c r="J273">
        <v>4091259005</v>
      </c>
      <c r="K273">
        <v>2</v>
      </c>
    </row>
    <row r="274" spans="1:11" x14ac:dyDescent="0.3">
      <c r="A274">
        <v>463347917</v>
      </c>
      <c r="E274">
        <v>462234001</v>
      </c>
      <c r="F274">
        <f t="shared" si="8"/>
        <v>462234001</v>
      </c>
      <c r="G274">
        <f t="shared" si="9"/>
        <v>1</v>
      </c>
      <c r="J274">
        <v>4091320353</v>
      </c>
      <c r="K274">
        <v>2</v>
      </c>
    </row>
    <row r="275" spans="1:11" x14ac:dyDescent="0.3">
      <c r="A275">
        <v>464222895</v>
      </c>
      <c r="E275">
        <v>462707618</v>
      </c>
      <c r="F275">
        <f t="shared" si="8"/>
        <v>462707618</v>
      </c>
      <c r="G275">
        <f t="shared" si="9"/>
        <v>1</v>
      </c>
      <c r="J275">
        <v>4091366892</v>
      </c>
      <c r="K275">
        <v>2</v>
      </c>
    </row>
    <row r="276" spans="1:11" x14ac:dyDescent="0.3">
      <c r="A276">
        <v>464229231</v>
      </c>
      <c r="E276">
        <v>462780664</v>
      </c>
      <c r="F276">
        <f t="shared" si="8"/>
        <v>462780664</v>
      </c>
      <c r="G276">
        <f t="shared" si="9"/>
        <v>1</v>
      </c>
      <c r="J276">
        <v>4105077281</v>
      </c>
      <c r="K276">
        <v>2</v>
      </c>
    </row>
    <row r="277" spans="1:11" x14ac:dyDescent="0.3">
      <c r="A277">
        <v>464230122</v>
      </c>
      <c r="E277">
        <v>462915078</v>
      </c>
      <c r="F277">
        <f t="shared" si="8"/>
        <v>462915078</v>
      </c>
      <c r="G277">
        <f t="shared" si="9"/>
        <v>1</v>
      </c>
      <c r="J277">
        <v>4106522381</v>
      </c>
      <c r="K277">
        <v>2</v>
      </c>
    </row>
    <row r="278" spans="1:11" x14ac:dyDescent="0.3">
      <c r="A278">
        <v>464328310</v>
      </c>
      <c r="E278">
        <v>463009209</v>
      </c>
      <c r="F278">
        <f t="shared" si="8"/>
        <v>463009209</v>
      </c>
      <c r="G278">
        <f t="shared" si="9"/>
        <v>1</v>
      </c>
      <c r="J278">
        <v>4107036094</v>
      </c>
      <c r="K278">
        <v>2</v>
      </c>
    </row>
    <row r="279" spans="1:11" x14ac:dyDescent="0.3">
      <c r="A279">
        <v>464580708</v>
      </c>
      <c r="E279">
        <v>463347917</v>
      </c>
      <c r="F279">
        <f t="shared" si="8"/>
        <v>463347917</v>
      </c>
      <c r="G279">
        <f t="shared" si="9"/>
        <v>1</v>
      </c>
      <c r="J279">
        <v>4108948368</v>
      </c>
      <c r="K279">
        <v>2</v>
      </c>
    </row>
    <row r="280" spans="1:11" x14ac:dyDescent="0.3">
      <c r="A280">
        <v>464778666</v>
      </c>
      <c r="E280">
        <v>464222895</v>
      </c>
      <c r="F280">
        <f t="shared" si="8"/>
        <v>464222895</v>
      </c>
      <c r="G280">
        <f t="shared" si="9"/>
        <v>1</v>
      </c>
      <c r="J280">
        <v>4129567794</v>
      </c>
      <c r="K280">
        <v>2</v>
      </c>
    </row>
    <row r="281" spans="1:11" x14ac:dyDescent="0.3">
      <c r="A281">
        <v>464810538</v>
      </c>
      <c r="E281">
        <v>464229231</v>
      </c>
      <c r="F281">
        <f t="shared" si="8"/>
        <v>464229231</v>
      </c>
      <c r="G281">
        <f t="shared" si="9"/>
        <v>1</v>
      </c>
      <c r="J281">
        <v>4133693268</v>
      </c>
      <c r="K281">
        <v>2</v>
      </c>
    </row>
    <row r="282" spans="1:11" x14ac:dyDescent="0.3">
      <c r="A282">
        <v>467270576</v>
      </c>
      <c r="E282">
        <v>464230122</v>
      </c>
      <c r="F282">
        <f t="shared" si="8"/>
        <v>464230122</v>
      </c>
      <c r="G282">
        <f t="shared" si="9"/>
        <v>1</v>
      </c>
      <c r="J282">
        <v>4136857629</v>
      </c>
      <c r="K282">
        <v>2</v>
      </c>
    </row>
    <row r="283" spans="1:11" x14ac:dyDescent="0.3">
      <c r="A283">
        <v>467967491</v>
      </c>
      <c r="E283">
        <v>464328310</v>
      </c>
      <c r="F283">
        <f t="shared" si="8"/>
        <v>464328310</v>
      </c>
      <c r="G283">
        <f t="shared" si="9"/>
        <v>1</v>
      </c>
      <c r="J283">
        <v>4143783242</v>
      </c>
      <c r="K283">
        <v>2</v>
      </c>
    </row>
    <row r="284" spans="1:11" x14ac:dyDescent="0.3">
      <c r="A284">
        <v>468716668</v>
      </c>
      <c r="E284">
        <v>464580708</v>
      </c>
      <c r="F284">
        <f t="shared" si="8"/>
        <v>464580708</v>
      </c>
      <c r="G284">
        <f t="shared" si="9"/>
        <v>1</v>
      </c>
      <c r="J284">
        <v>4163631866</v>
      </c>
      <c r="K284">
        <v>2</v>
      </c>
    </row>
    <row r="285" spans="1:11" x14ac:dyDescent="0.3">
      <c r="A285">
        <v>469037857</v>
      </c>
      <c r="E285">
        <v>464778666</v>
      </c>
      <c r="F285">
        <f t="shared" si="8"/>
        <v>464778666</v>
      </c>
      <c r="G285">
        <f t="shared" si="9"/>
        <v>1</v>
      </c>
      <c r="J285">
        <v>4184408416</v>
      </c>
      <c r="K285">
        <v>2</v>
      </c>
    </row>
    <row r="286" spans="1:11" x14ac:dyDescent="0.3">
      <c r="A286">
        <v>470375071</v>
      </c>
      <c r="E286">
        <v>464810538</v>
      </c>
      <c r="F286">
        <f t="shared" si="8"/>
        <v>464810538</v>
      </c>
      <c r="G286">
        <f t="shared" si="9"/>
        <v>1</v>
      </c>
      <c r="J286">
        <v>4189634542</v>
      </c>
      <c r="K286">
        <v>2</v>
      </c>
    </row>
    <row r="287" spans="1:11" x14ac:dyDescent="0.3">
      <c r="A287">
        <v>470532647</v>
      </c>
      <c r="E287">
        <v>467270576</v>
      </c>
      <c r="F287">
        <f t="shared" si="8"/>
        <v>467270576</v>
      </c>
      <c r="G287">
        <f t="shared" si="9"/>
        <v>1</v>
      </c>
      <c r="J287">
        <v>4227458853</v>
      </c>
      <c r="K287">
        <v>2</v>
      </c>
    </row>
    <row r="288" spans="1:11" x14ac:dyDescent="0.3">
      <c r="A288">
        <v>470673890</v>
      </c>
      <c r="E288">
        <v>467967491</v>
      </c>
      <c r="F288">
        <f t="shared" si="8"/>
        <v>467967491</v>
      </c>
      <c r="G288">
        <f t="shared" si="9"/>
        <v>1</v>
      </c>
      <c r="J288">
        <v>4245599305</v>
      </c>
      <c r="K288">
        <v>2</v>
      </c>
    </row>
    <row r="289" spans="1:11" x14ac:dyDescent="0.3">
      <c r="A289">
        <v>470808603</v>
      </c>
      <c r="E289">
        <v>468716668</v>
      </c>
      <c r="F289">
        <f t="shared" si="8"/>
        <v>468716668</v>
      </c>
      <c r="G289">
        <f t="shared" si="9"/>
        <v>1</v>
      </c>
      <c r="J289">
        <v>4263357244</v>
      </c>
      <c r="K289">
        <v>2</v>
      </c>
    </row>
    <row r="290" spans="1:11" x14ac:dyDescent="0.3">
      <c r="A290">
        <v>471475527</v>
      </c>
      <c r="E290">
        <v>469037857</v>
      </c>
      <c r="F290">
        <f t="shared" si="8"/>
        <v>469037857</v>
      </c>
      <c r="G290">
        <f t="shared" si="9"/>
        <v>1</v>
      </c>
      <c r="J290">
        <v>4291872253</v>
      </c>
      <c r="K290">
        <v>2</v>
      </c>
    </row>
    <row r="291" spans="1:11" x14ac:dyDescent="0.3">
      <c r="A291">
        <v>471528480</v>
      </c>
      <c r="E291">
        <v>470375071</v>
      </c>
      <c r="F291">
        <f t="shared" si="8"/>
        <v>470375071</v>
      </c>
      <c r="G291">
        <f t="shared" si="9"/>
        <v>1</v>
      </c>
      <c r="J291">
        <v>4302493766</v>
      </c>
      <c r="K291">
        <v>2</v>
      </c>
    </row>
    <row r="292" spans="1:11" x14ac:dyDescent="0.3">
      <c r="A292">
        <v>471795132</v>
      </c>
      <c r="E292">
        <v>470532647</v>
      </c>
      <c r="F292">
        <f t="shared" si="8"/>
        <v>470532647</v>
      </c>
      <c r="G292">
        <f t="shared" si="9"/>
        <v>1</v>
      </c>
      <c r="J292">
        <v>4303108457</v>
      </c>
      <c r="K292">
        <v>2</v>
      </c>
    </row>
    <row r="293" spans="1:11" x14ac:dyDescent="0.3">
      <c r="A293">
        <v>471977452</v>
      </c>
      <c r="E293">
        <v>470673890</v>
      </c>
      <c r="F293">
        <f t="shared" si="8"/>
        <v>470673890</v>
      </c>
      <c r="G293">
        <f t="shared" si="9"/>
        <v>1</v>
      </c>
      <c r="J293">
        <v>4402996394</v>
      </c>
      <c r="K293">
        <v>2</v>
      </c>
    </row>
    <row r="294" spans="1:11" x14ac:dyDescent="0.3">
      <c r="A294">
        <v>472222625</v>
      </c>
      <c r="E294">
        <v>470808603</v>
      </c>
      <c r="F294">
        <f t="shared" si="8"/>
        <v>470808603</v>
      </c>
      <c r="G294">
        <f t="shared" si="9"/>
        <v>1</v>
      </c>
      <c r="J294">
        <v>4403319068</v>
      </c>
      <c r="K294">
        <v>2</v>
      </c>
    </row>
    <row r="295" spans="1:11" x14ac:dyDescent="0.3">
      <c r="A295">
        <v>473267354</v>
      </c>
      <c r="E295">
        <v>471475527</v>
      </c>
      <c r="F295">
        <f t="shared" si="8"/>
        <v>471475527</v>
      </c>
      <c r="G295">
        <f t="shared" si="9"/>
        <v>1</v>
      </c>
      <c r="J295">
        <v>4456259992</v>
      </c>
      <c r="K295">
        <v>2</v>
      </c>
    </row>
    <row r="296" spans="1:11" x14ac:dyDescent="0.3">
      <c r="A296">
        <v>475254567</v>
      </c>
      <c r="E296">
        <v>471528480</v>
      </c>
      <c r="F296">
        <f t="shared" si="8"/>
        <v>471528480</v>
      </c>
      <c r="G296">
        <f t="shared" si="9"/>
        <v>1</v>
      </c>
      <c r="J296">
        <v>4461220840</v>
      </c>
      <c r="K296">
        <v>2</v>
      </c>
    </row>
    <row r="297" spans="1:11" x14ac:dyDescent="0.3">
      <c r="A297">
        <v>475623167</v>
      </c>
      <c r="E297">
        <v>471795132</v>
      </c>
      <c r="F297">
        <f t="shared" si="8"/>
        <v>471795132</v>
      </c>
      <c r="G297">
        <f t="shared" si="9"/>
        <v>1</v>
      </c>
      <c r="J297">
        <v>4461262444</v>
      </c>
      <c r="K297">
        <v>2</v>
      </c>
    </row>
    <row r="298" spans="1:11" x14ac:dyDescent="0.3">
      <c r="A298">
        <v>475837260</v>
      </c>
      <c r="E298">
        <v>471977452</v>
      </c>
      <c r="F298">
        <f t="shared" si="8"/>
        <v>471977452</v>
      </c>
      <c r="G298">
        <f t="shared" si="9"/>
        <v>1</v>
      </c>
      <c r="J298">
        <v>4461818692</v>
      </c>
      <c r="K298">
        <v>2</v>
      </c>
    </row>
    <row r="299" spans="1:11" x14ac:dyDescent="0.3">
      <c r="A299">
        <v>476473403</v>
      </c>
      <c r="E299">
        <v>472222625</v>
      </c>
      <c r="F299">
        <f t="shared" si="8"/>
        <v>472222625</v>
      </c>
      <c r="G299">
        <f t="shared" si="9"/>
        <v>1</v>
      </c>
      <c r="J299">
        <v>4487062440</v>
      </c>
      <c r="K299">
        <v>2</v>
      </c>
    </row>
    <row r="300" spans="1:11" x14ac:dyDescent="0.3">
      <c r="A300">
        <v>500952540</v>
      </c>
      <c r="E300">
        <v>473267354</v>
      </c>
      <c r="F300">
        <f t="shared" si="8"/>
        <v>473267354</v>
      </c>
      <c r="G300">
        <f t="shared" si="9"/>
        <v>1</v>
      </c>
      <c r="J300">
        <v>4507132268</v>
      </c>
      <c r="K300">
        <v>2</v>
      </c>
    </row>
    <row r="301" spans="1:11" x14ac:dyDescent="0.3">
      <c r="A301">
        <v>501918481</v>
      </c>
      <c r="E301">
        <v>475254567</v>
      </c>
      <c r="F301">
        <f t="shared" si="8"/>
        <v>475254567</v>
      </c>
      <c r="G301">
        <f t="shared" si="9"/>
        <v>1</v>
      </c>
      <c r="J301">
        <v>4528913079</v>
      </c>
      <c r="K301">
        <v>2</v>
      </c>
    </row>
    <row r="302" spans="1:11" x14ac:dyDescent="0.3">
      <c r="A302">
        <v>505931808</v>
      </c>
      <c r="E302">
        <v>475623167</v>
      </c>
      <c r="F302">
        <f t="shared" si="8"/>
        <v>475623167</v>
      </c>
      <c r="G302">
        <f t="shared" si="9"/>
        <v>1</v>
      </c>
      <c r="J302">
        <v>4635536257</v>
      </c>
      <c r="K302">
        <v>2</v>
      </c>
    </row>
    <row r="303" spans="1:11" x14ac:dyDescent="0.3">
      <c r="A303">
        <v>506679795</v>
      </c>
      <c r="E303">
        <v>475837260</v>
      </c>
      <c r="F303">
        <f t="shared" si="8"/>
        <v>475837260</v>
      </c>
      <c r="G303">
        <f t="shared" si="9"/>
        <v>1</v>
      </c>
      <c r="J303">
        <v>4648364644</v>
      </c>
      <c r="K303">
        <v>2</v>
      </c>
    </row>
    <row r="304" spans="1:11" x14ac:dyDescent="0.3">
      <c r="A304">
        <v>508774601</v>
      </c>
      <c r="E304">
        <v>476473403</v>
      </c>
      <c r="F304">
        <f t="shared" si="8"/>
        <v>476473403</v>
      </c>
      <c r="G304">
        <f t="shared" si="9"/>
        <v>1</v>
      </c>
      <c r="J304">
        <v>4690637831</v>
      </c>
      <c r="K304">
        <v>2</v>
      </c>
    </row>
    <row r="305" spans="1:11" x14ac:dyDescent="0.3">
      <c r="A305">
        <v>534804451</v>
      </c>
      <c r="E305">
        <v>500952540</v>
      </c>
      <c r="F305">
        <f t="shared" si="8"/>
        <v>500952540</v>
      </c>
      <c r="G305">
        <f t="shared" si="9"/>
        <v>1</v>
      </c>
      <c r="J305">
        <v>6386597342</v>
      </c>
      <c r="K305">
        <v>2</v>
      </c>
    </row>
    <row r="306" spans="1:11" x14ac:dyDescent="0.3">
      <c r="A306">
        <v>536817992</v>
      </c>
      <c r="E306">
        <v>501918481</v>
      </c>
      <c r="F306">
        <f t="shared" si="8"/>
        <v>501918481</v>
      </c>
      <c r="G306">
        <f t="shared" si="9"/>
        <v>1</v>
      </c>
      <c r="J306">
        <v>7917243016</v>
      </c>
      <c r="K306">
        <v>2</v>
      </c>
    </row>
    <row r="307" spans="1:11" x14ac:dyDescent="0.3">
      <c r="A307">
        <v>537951706</v>
      </c>
      <c r="E307">
        <v>505931808</v>
      </c>
      <c r="F307">
        <f t="shared" si="8"/>
        <v>505931808</v>
      </c>
      <c r="G307">
        <f t="shared" si="9"/>
        <v>1</v>
      </c>
      <c r="J307">
        <v>8627845331</v>
      </c>
      <c r="K307">
        <v>2</v>
      </c>
    </row>
    <row r="308" spans="1:11" x14ac:dyDescent="0.3">
      <c r="A308">
        <v>544945604</v>
      </c>
      <c r="E308">
        <v>506679795</v>
      </c>
      <c r="F308">
        <f t="shared" si="8"/>
        <v>506679795</v>
      </c>
      <c r="G308">
        <f t="shared" si="9"/>
        <v>1</v>
      </c>
      <c r="J308">
        <v>8664456866</v>
      </c>
      <c r="K308">
        <v>2</v>
      </c>
    </row>
    <row r="309" spans="1:11" x14ac:dyDescent="0.3">
      <c r="A309">
        <v>637905454</v>
      </c>
      <c r="E309">
        <v>508774601</v>
      </c>
      <c r="F309">
        <f t="shared" si="8"/>
        <v>508774601</v>
      </c>
      <c r="G309">
        <f t="shared" si="9"/>
        <v>1</v>
      </c>
      <c r="J309">
        <v>8662463066</v>
      </c>
      <c r="K309">
        <v>2</v>
      </c>
    </row>
    <row r="310" spans="1:11" x14ac:dyDescent="0.3">
      <c r="A310">
        <v>639973732</v>
      </c>
      <c r="E310">
        <v>534804451</v>
      </c>
      <c r="F310">
        <f t="shared" si="8"/>
        <v>534804451</v>
      </c>
      <c r="G310">
        <f t="shared" si="9"/>
        <v>1</v>
      </c>
      <c r="J310" t="s">
        <v>6353</v>
      </c>
      <c r="K310">
        <v>1</v>
      </c>
    </row>
    <row r="311" spans="1:11" x14ac:dyDescent="0.3">
      <c r="A311">
        <v>642602234</v>
      </c>
      <c r="E311">
        <v>536817992</v>
      </c>
      <c r="F311">
        <f t="shared" si="8"/>
        <v>536817992</v>
      </c>
      <c r="G311">
        <f t="shared" si="9"/>
        <v>1</v>
      </c>
      <c r="J311">
        <v>2015343757</v>
      </c>
      <c r="K311">
        <v>1</v>
      </c>
    </row>
    <row r="312" spans="1:11" x14ac:dyDescent="0.3">
      <c r="A312">
        <v>654847196</v>
      </c>
      <c r="E312">
        <v>537951706</v>
      </c>
      <c r="F312">
        <f t="shared" si="8"/>
        <v>537951706</v>
      </c>
      <c r="G312">
        <f t="shared" si="9"/>
        <v>1</v>
      </c>
      <c r="J312">
        <v>2124188355</v>
      </c>
      <c r="K312">
        <v>1</v>
      </c>
    </row>
    <row r="313" spans="1:11" x14ac:dyDescent="0.3">
      <c r="A313">
        <v>663810590</v>
      </c>
      <c r="E313">
        <v>544945604</v>
      </c>
      <c r="F313">
        <f t="shared" si="8"/>
        <v>544945604</v>
      </c>
      <c r="G313">
        <f t="shared" si="9"/>
        <v>1</v>
      </c>
      <c r="J313">
        <v>2124247729</v>
      </c>
      <c r="K313">
        <v>1</v>
      </c>
    </row>
    <row r="314" spans="1:11" x14ac:dyDescent="0.3">
      <c r="A314">
        <v>666615870</v>
      </c>
      <c r="E314">
        <v>637905454</v>
      </c>
      <c r="F314">
        <f t="shared" si="8"/>
        <v>637905454</v>
      </c>
      <c r="G314">
        <f t="shared" si="9"/>
        <v>1</v>
      </c>
      <c r="J314">
        <v>2124364529</v>
      </c>
      <c r="K314">
        <v>1</v>
      </c>
    </row>
    <row r="315" spans="1:11" x14ac:dyDescent="0.3">
      <c r="A315">
        <v>675709918</v>
      </c>
      <c r="E315">
        <v>639973732</v>
      </c>
      <c r="F315">
        <f t="shared" si="8"/>
        <v>639973732</v>
      </c>
      <c r="G315">
        <f t="shared" si="9"/>
        <v>1</v>
      </c>
      <c r="J315">
        <v>2122097166</v>
      </c>
      <c r="K315">
        <v>1</v>
      </c>
    </row>
    <row r="316" spans="1:11" x14ac:dyDescent="0.3">
      <c r="A316">
        <v>682844465</v>
      </c>
      <c r="E316">
        <v>642602234</v>
      </c>
      <c r="F316">
        <f t="shared" si="8"/>
        <v>642602234</v>
      </c>
      <c r="G316">
        <f t="shared" si="9"/>
        <v>1</v>
      </c>
      <c r="J316">
        <v>2124500142</v>
      </c>
      <c r="K316">
        <v>1</v>
      </c>
    </row>
    <row r="317" spans="1:11" x14ac:dyDescent="0.3">
      <c r="A317">
        <v>683771509</v>
      </c>
      <c r="E317">
        <v>654847196</v>
      </c>
      <c r="F317">
        <f t="shared" si="8"/>
        <v>654847196</v>
      </c>
      <c r="G317">
        <f t="shared" si="9"/>
        <v>1</v>
      </c>
      <c r="J317">
        <v>2124521916</v>
      </c>
      <c r="K317">
        <v>1</v>
      </c>
    </row>
    <row r="318" spans="1:11" x14ac:dyDescent="0.3">
      <c r="A318">
        <v>684493762</v>
      </c>
      <c r="E318">
        <v>663810590</v>
      </c>
      <c r="F318">
        <f t="shared" si="8"/>
        <v>663810590</v>
      </c>
      <c r="G318">
        <f t="shared" si="9"/>
        <v>1</v>
      </c>
      <c r="J318">
        <v>2124741642</v>
      </c>
      <c r="K318">
        <v>1</v>
      </c>
    </row>
    <row r="319" spans="1:11" x14ac:dyDescent="0.3">
      <c r="A319">
        <v>684613726</v>
      </c>
      <c r="E319">
        <v>666615870</v>
      </c>
      <c r="F319">
        <f t="shared" si="8"/>
        <v>666615870</v>
      </c>
      <c r="G319">
        <f t="shared" si="9"/>
        <v>1</v>
      </c>
      <c r="J319">
        <v>2124768381</v>
      </c>
      <c r="K319">
        <v>1</v>
      </c>
    </row>
    <row r="320" spans="1:11" x14ac:dyDescent="0.3">
      <c r="A320">
        <v>684891363</v>
      </c>
      <c r="E320">
        <v>675709918</v>
      </c>
      <c r="F320">
        <f t="shared" si="8"/>
        <v>675709918</v>
      </c>
      <c r="G320">
        <f t="shared" si="9"/>
        <v>1</v>
      </c>
      <c r="J320">
        <v>2124829729</v>
      </c>
      <c r="K320">
        <v>1</v>
      </c>
    </row>
    <row r="321" spans="1:11" x14ac:dyDescent="0.3">
      <c r="A321">
        <v>685516024</v>
      </c>
      <c r="E321">
        <v>682844465</v>
      </c>
      <c r="F321">
        <f t="shared" si="8"/>
        <v>682844465</v>
      </c>
      <c r="G321">
        <f t="shared" si="9"/>
        <v>1</v>
      </c>
      <c r="J321">
        <v>4081144266</v>
      </c>
      <c r="K321">
        <v>1</v>
      </c>
    </row>
    <row r="322" spans="1:11" x14ac:dyDescent="0.3">
      <c r="A322">
        <v>686537789</v>
      </c>
      <c r="E322">
        <v>683771509</v>
      </c>
      <c r="F322">
        <f t="shared" si="8"/>
        <v>683771509</v>
      </c>
      <c r="G322">
        <f t="shared" si="9"/>
        <v>1</v>
      </c>
      <c r="J322">
        <v>4105041629</v>
      </c>
      <c r="K322">
        <v>1</v>
      </c>
    </row>
    <row r="323" spans="1:11" x14ac:dyDescent="0.3">
      <c r="A323">
        <v>691714918</v>
      </c>
      <c r="E323">
        <v>684493762</v>
      </c>
      <c r="F323">
        <f t="shared" si="8"/>
        <v>684493762</v>
      </c>
      <c r="G323">
        <f t="shared" si="9"/>
        <v>1</v>
      </c>
      <c r="J323">
        <v>4110534016</v>
      </c>
      <c r="K323">
        <v>1</v>
      </c>
    </row>
    <row r="324" spans="1:11" x14ac:dyDescent="0.3">
      <c r="A324">
        <v>694597697</v>
      </c>
      <c r="E324">
        <v>684613726</v>
      </c>
      <c r="F324">
        <f t="shared" ref="F324:F362" si="10">_xlfn.XLOOKUP(E324,A:A,A:A,0,0)</f>
        <v>684613726</v>
      </c>
      <c r="G324">
        <f t="shared" ref="G324:G362" si="11">IF(E324=F324,1,0)</f>
        <v>1</v>
      </c>
      <c r="J324">
        <v>4115050455</v>
      </c>
      <c r="K324">
        <v>1</v>
      </c>
    </row>
    <row r="325" spans="1:11" x14ac:dyDescent="0.3">
      <c r="A325">
        <v>696715960</v>
      </c>
      <c r="E325">
        <v>684891363</v>
      </c>
      <c r="F325">
        <f t="shared" si="10"/>
        <v>684891363</v>
      </c>
      <c r="G325">
        <f t="shared" si="11"/>
        <v>1</v>
      </c>
      <c r="J325">
        <v>4110567931</v>
      </c>
      <c r="K325">
        <v>1</v>
      </c>
    </row>
    <row r="326" spans="1:11" x14ac:dyDescent="0.3">
      <c r="A326">
        <v>698817989</v>
      </c>
      <c r="E326">
        <v>685516024</v>
      </c>
      <c r="F326">
        <f t="shared" si="10"/>
        <v>685516024</v>
      </c>
      <c r="G326">
        <f t="shared" si="11"/>
        <v>1</v>
      </c>
      <c r="J326">
        <v>4133555681</v>
      </c>
      <c r="K326">
        <v>1</v>
      </c>
    </row>
    <row r="327" spans="1:11" x14ac:dyDescent="0.3">
      <c r="A327">
        <v>699699701</v>
      </c>
      <c r="E327">
        <v>686537789</v>
      </c>
      <c r="F327">
        <f t="shared" si="10"/>
        <v>686537789</v>
      </c>
      <c r="G327">
        <f t="shared" si="11"/>
        <v>1</v>
      </c>
      <c r="J327">
        <v>4134421742</v>
      </c>
      <c r="K327">
        <v>1</v>
      </c>
    </row>
    <row r="328" spans="1:11" x14ac:dyDescent="0.3">
      <c r="A328">
        <v>715993820</v>
      </c>
      <c r="E328">
        <v>691714918</v>
      </c>
      <c r="F328">
        <f t="shared" si="10"/>
        <v>691714918</v>
      </c>
      <c r="G328">
        <f t="shared" si="11"/>
        <v>1</v>
      </c>
      <c r="J328">
        <v>4136908116</v>
      </c>
      <c r="K328">
        <v>1</v>
      </c>
    </row>
    <row r="329" spans="1:11" x14ac:dyDescent="0.3">
      <c r="A329">
        <v>716915518</v>
      </c>
      <c r="E329">
        <v>694597697</v>
      </c>
      <c r="F329">
        <f t="shared" si="10"/>
        <v>694597697</v>
      </c>
      <c r="G329">
        <f t="shared" si="11"/>
        <v>1</v>
      </c>
      <c r="J329">
        <v>4138100803</v>
      </c>
      <c r="K329">
        <v>1</v>
      </c>
    </row>
    <row r="330" spans="1:11" x14ac:dyDescent="0.3">
      <c r="A330">
        <v>717922041</v>
      </c>
      <c r="E330">
        <v>696715960</v>
      </c>
      <c r="F330">
        <f t="shared" si="10"/>
        <v>696715960</v>
      </c>
      <c r="G330">
        <f t="shared" si="11"/>
        <v>1</v>
      </c>
      <c r="J330">
        <v>4138187929</v>
      </c>
      <c r="K330">
        <v>1</v>
      </c>
    </row>
    <row r="331" spans="1:11" x14ac:dyDescent="0.3">
      <c r="A331">
        <v>729523736</v>
      </c>
      <c r="E331">
        <v>698817989</v>
      </c>
      <c r="F331">
        <f t="shared" si="10"/>
        <v>698817989</v>
      </c>
      <c r="G331">
        <f t="shared" si="11"/>
        <v>1</v>
      </c>
      <c r="J331">
        <v>4149363690</v>
      </c>
      <c r="K331">
        <v>1</v>
      </c>
    </row>
    <row r="332" spans="1:11" x14ac:dyDescent="0.3">
      <c r="A332">
        <v>791661342</v>
      </c>
      <c r="E332">
        <v>699699701</v>
      </c>
      <c r="F332">
        <f t="shared" si="10"/>
        <v>699699701</v>
      </c>
      <c r="G332">
        <f t="shared" si="11"/>
        <v>1</v>
      </c>
      <c r="J332">
        <v>4184992390</v>
      </c>
      <c r="K332">
        <v>1</v>
      </c>
    </row>
    <row r="333" spans="1:11" x14ac:dyDescent="0.3">
      <c r="A333">
        <v>798998896</v>
      </c>
      <c r="E333">
        <v>715993820</v>
      </c>
      <c r="F333">
        <f t="shared" si="10"/>
        <v>715993820</v>
      </c>
      <c r="G333">
        <f t="shared" si="11"/>
        <v>1</v>
      </c>
      <c r="J333">
        <v>4201181490</v>
      </c>
      <c r="K333">
        <v>1</v>
      </c>
    </row>
    <row r="334" spans="1:11" x14ac:dyDescent="0.3">
      <c r="A334">
        <v>809699184</v>
      </c>
      <c r="E334">
        <v>716915518</v>
      </c>
      <c r="F334">
        <f t="shared" si="10"/>
        <v>716915518</v>
      </c>
      <c r="G334">
        <f t="shared" si="11"/>
        <v>1</v>
      </c>
      <c r="J334">
        <v>4215344218</v>
      </c>
      <c r="K334">
        <v>1</v>
      </c>
    </row>
    <row r="335" spans="1:11" x14ac:dyDescent="0.3">
      <c r="A335">
        <v>810196557</v>
      </c>
      <c r="E335">
        <v>717922041</v>
      </c>
      <c r="F335">
        <f t="shared" si="10"/>
        <v>717922041</v>
      </c>
      <c r="G335">
        <f t="shared" si="11"/>
        <v>1</v>
      </c>
      <c r="J335">
        <v>4219372231</v>
      </c>
      <c r="K335">
        <v>1</v>
      </c>
    </row>
    <row r="336" spans="1:11" x14ac:dyDescent="0.3">
      <c r="A336">
        <v>812060838</v>
      </c>
      <c r="E336">
        <v>729523736</v>
      </c>
      <c r="F336">
        <f t="shared" si="10"/>
        <v>729523736</v>
      </c>
      <c r="G336">
        <f t="shared" si="11"/>
        <v>1</v>
      </c>
      <c r="J336">
        <v>4240666153</v>
      </c>
      <c r="K336">
        <v>1</v>
      </c>
    </row>
    <row r="337" spans="1:11" x14ac:dyDescent="0.3">
      <c r="A337">
        <v>821142117</v>
      </c>
      <c r="E337">
        <v>791661342</v>
      </c>
      <c r="F337">
        <f t="shared" si="10"/>
        <v>791661342</v>
      </c>
      <c r="G337">
        <f t="shared" si="11"/>
        <v>1</v>
      </c>
      <c r="J337">
        <v>4262844544</v>
      </c>
      <c r="K337">
        <v>1</v>
      </c>
    </row>
    <row r="338" spans="1:11" x14ac:dyDescent="0.3">
      <c r="A338">
        <v>821734213</v>
      </c>
      <c r="E338">
        <v>798998896</v>
      </c>
      <c r="F338">
        <f t="shared" si="10"/>
        <v>798998896</v>
      </c>
      <c r="G338">
        <f t="shared" si="11"/>
        <v>1</v>
      </c>
      <c r="J338">
        <v>4292036579</v>
      </c>
      <c r="K338">
        <v>1</v>
      </c>
    </row>
    <row r="339" spans="1:11" x14ac:dyDescent="0.3">
      <c r="A339">
        <v>840544095</v>
      </c>
      <c r="E339">
        <v>809699184</v>
      </c>
      <c r="F339">
        <f t="shared" si="10"/>
        <v>809699184</v>
      </c>
      <c r="G339">
        <f t="shared" si="11"/>
        <v>1</v>
      </c>
      <c r="J339">
        <v>4310030618</v>
      </c>
      <c r="K339">
        <v>1</v>
      </c>
    </row>
    <row r="340" spans="1:11" x14ac:dyDescent="0.3">
      <c r="A340">
        <v>844179716</v>
      </c>
      <c r="E340">
        <v>810196557</v>
      </c>
      <c r="F340">
        <f t="shared" si="10"/>
        <v>810196557</v>
      </c>
      <c r="G340">
        <f t="shared" si="11"/>
        <v>1</v>
      </c>
      <c r="J340">
        <v>4330898655</v>
      </c>
      <c r="K340">
        <v>1</v>
      </c>
    </row>
    <row r="341" spans="1:11" x14ac:dyDescent="0.3">
      <c r="A341">
        <v>861262010</v>
      </c>
      <c r="E341">
        <v>812060838</v>
      </c>
      <c r="F341">
        <f t="shared" si="10"/>
        <v>812060838</v>
      </c>
      <c r="G341">
        <f t="shared" si="11"/>
        <v>1</v>
      </c>
      <c r="J341">
        <v>4331330203</v>
      </c>
      <c r="K341">
        <v>1</v>
      </c>
    </row>
    <row r="342" spans="1:11" x14ac:dyDescent="0.3">
      <c r="A342">
        <v>861275173</v>
      </c>
      <c r="E342">
        <v>821142117</v>
      </c>
      <c r="F342">
        <f t="shared" si="10"/>
        <v>821142117</v>
      </c>
      <c r="G342">
        <f t="shared" si="11"/>
        <v>1</v>
      </c>
      <c r="J342">
        <v>4345190316</v>
      </c>
      <c r="K342">
        <v>1</v>
      </c>
    </row>
    <row r="343" spans="1:11" x14ac:dyDescent="0.3">
      <c r="A343">
        <v>861314369</v>
      </c>
      <c r="E343">
        <v>821734213</v>
      </c>
      <c r="F343">
        <f t="shared" si="10"/>
        <v>821734213</v>
      </c>
      <c r="G343">
        <f t="shared" si="11"/>
        <v>1</v>
      </c>
      <c r="J343">
        <v>4348993116</v>
      </c>
      <c r="K343">
        <v>1</v>
      </c>
    </row>
    <row r="344" spans="1:11" x14ac:dyDescent="0.3">
      <c r="A344">
        <v>861746317</v>
      </c>
      <c r="E344">
        <v>840544095</v>
      </c>
      <c r="F344">
        <f t="shared" si="10"/>
        <v>840544095</v>
      </c>
      <c r="G344">
        <f t="shared" si="11"/>
        <v>1</v>
      </c>
      <c r="J344">
        <v>4349161394</v>
      </c>
      <c r="K344">
        <v>1</v>
      </c>
    </row>
    <row r="345" spans="1:11" x14ac:dyDescent="0.3">
      <c r="A345">
        <v>862110858</v>
      </c>
      <c r="E345">
        <v>844179716</v>
      </c>
      <c r="F345">
        <f t="shared" si="10"/>
        <v>844179716</v>
      </c>
      <c r="G345">
        <f t="shared" si="11"/>
        <v>1</v>
      </c>
      <c r="J345">
        <v>4489073718</v>
      </c>
      <c r="K345">
        <v>1</v>
      </c>
    </row>
    <row r="346" spans="1:11" x14ac:dyDescent="0.3">
      <c r="A346">
        <v>862382656</v>
      </c>
      <c r="E346">
        <v>861262010</v>
      </c>
      <c r="F346">
        <f t="shared" si="10"/>
        <v>861262010</v>
      </c>
      <c r="G346">
        <f t="shared" si="11"/>
        <v>1</v>
      </c>
      <c r="J346">
        <v>4495400579</v>
      </c>
      <c r="K346">
        <v>1</v>
      </c>
    </row>
    <row r="347" spans="1:11" x14ac:dyDescent="0.3">
      <c r="A347">
        <v>863329296</v>
      </c>
      <c r="E347">
        <v>861275173</v>
      </c>
      <c r="F347">
        <f t="shared" si="10"/>
        <v>861275173</v>
      </c>
      <c r="G347">
        <f t="shared" si="11"/>
        <v>1</v>
      </c>
      <c r="J347">
        <v>4520106490</v>
      </c>
      <c r="K347">
        <v>1</v>
      </c>
    </row>
    <row r="348" spans="1:11" x14ac:dyDescent="0.3">
      <c r="A348">
        <v>865407472</v>
      </c>
      <c r="E348">
        <v>861314369</v>
      </c>
      <c r="F348">
        <f t="shared" si="10"/>
        <v>861314369</v>
      </c>
      <c r="G348">
        <f t="shared" si="11"/>
        <v>1</v>
      </c>
      <c r="J348">
        <v>4548940255</v>
      </c>
      <c r="K348">
        <v>1</v>
      </c>
    </row>
    <row r="349" spans="1:11" x14ac:dyDescent="0.3">
      <c r="A349">
        <v>866171002</v>
      </c>
      <c r="E349">
        <v>861746317</v>
      </c>
      <c r="F349">
        <f t="shared" si="10"/>
        <v>861746317</v>
      </c>
      <c r="G349">
        <f t="shared" si="11"/>
        <v>1</v>
      </c>
      <c r="J349">
        <v>4561689816</v>
      </c>
      <c r="K349">
        <v>1</v>
      </c>
    </row>
    <row r="350" spans="1:11" x14ac:dyDescent="0.3">
      <c r="A350">
        <v>866456755</v>
      </c>
      <c r="E350">
        <v>862110858</v>
      </c>
      <c r="F350">
        <f t="shared" si="10"/>
        <v>862110858</v>
      </c>
      <c r="G350">
        <f t="shared" si="11"/>
        <v>1</v>
      </c>
      <c r="J350">
        <v>4620558657</v>
      </c>
      <c r="K350">
        <v>1</v>
      </c>
    </row>
    <row r="351" spans="1:11" x14ac:dyDescent="0.3">
      <c r="A351">
        <v>871620620</v>
      </c>
      <c r="E351">
        <v>862382656</v>
      </c>
      <c r="F351">
        <f t="shared" si="10"/>
        <v>862382656</v>
      </c>
      <c r="G351">
        <f t="shared" si="11"/>
        <v>1</v>
      </c>
      <c r="J351">
        <v>4678149918</v>
      </c>
      <c r="K351">
        <v>1</v>
      </c>
    </row>
    <row r="352" spans="1:11" x14ac:dyDescent="0.3">
      <c r="A352">
        <v>878405769</v>
      </c>
      <c r="E352">
        <v>863329296</v>
      </c>
      <c r="F352">
        <f t="shared" si="10"/>
        <v>863329296</v>
      </c>
      <c r="G352">
        <f t="shared" si="11"/>
        <v>1</v>
      </c>
      <c r="J352">
        <v>4715014531</v>
      </c>
      <c r="K352">
        <v>1</v>
      </c>
    </row>
    <row r="353" spans="1:11" x14ac:dyDescent="0.3">
      <c r="A353">
        <v>880412085</v>
      </c>
      <c r="E353">
        <v>865407472</v>
      </c>
      <c r="F353">
        <f t="shared" si="10"/>
        <v>865407472</v>
      </c>
      <c r="G353">
        <f t="shared" si="11"/>
        <v>1</v>
      </c>
      <c r="J353">
        <v>4720852390</v>
      </c>
      <c r="K353">
        <v>1</v>
      </c>
    </row>
    <row r="354" spans="1:11" x14ac:dyDescent="0.3">
      <c r="A354">
        <v>881291322</v>
      </c>
      <c r="E354">
        <v>866171002</v>
      </c>
      <c r="F354">
        <f t="shared" si="10"/>
        <v>866171002</v>
      </c>
      <c r="G354">
        <f t="shared" si="11"/>
        <v>1</v>
      </c>
      <c r="J354">
        <v>4727793855</v>
      </c>
      <c r="K354">
        <v>1</v>
      </c>
    </row>
    <row r="355" spans="1:11" x14ac:dyDescent="0.3">
      <c r="A355">
        <v>883656241</v>
      </c>
      <c r="E355">
        <v>866456755</v>
      </c>
      <c r="F355">
        <f t="shared" si="10"/>
        <v>866456755</v>
      </c>
      <c r="G355">
        <f t="shared" si="11"/>
        <v>1</v>
      </c>
      <c r="J355">
        <v>4761799281</v>
      </c>
      <c r="K355">
        <v>1</v>
      </c>
    </row>
    <row r="356" spans="1:11" x14ac:dyDescent="0.3">
      <c r="A356">
        <v>889421308</v>
      </c>
      <c r="E356">
        <v>871620620</v>
      </c>
      <c r="F356">
        <f t="shared" si="10"/>
        <v>871620620</v>
      </c>
      <c r="G356">
        <f t="shared" si="11"/>
        <v>1</v>
      </c>
      <c r="J356">
        <v>5374488216</v>
      </c>
      <c r="K356">
        <v>1</v>
      </c>
    </row>
    <row r="357" spans="1:11" x14ac:dyDescent="0.3">
      <c r="A357">
        <v>890993005</v>
      </c>
      <c r="E357">
        <v>878405769</v>
      </c>
      <c r="F357">
        <f t="shared" si="10"/>
        <v>878405769</v>
      </c>
      <c r="G357">
        <f t="shared" si="11"/>
        <v>1</v>
      </c>
      <c r="J357">
        <v>5385825368</v>
      </c>
      <c r="K357">
        <v>1</v>
      </c>
    </row>
    <row r="358" spans="1:11" x14ac:dyDescent="0.3">
      <c r="A358">
        <v>891481666</v>
      </c>
      <c r="E358">
        <v>880412085</v>
      </c>
      <c r="F358">
        <f t="shared" si="10"/>
        <v>880412085</v>
      </c>
      <c r="G358">
        <f t="shared" si="11"/>
        <v>1</v>
      </c>
      <c r="J358">
        <v>6407280116</v>
      </c>
      <c r="K358">
        <v>1</v>
      </c>
    </row>
    <row r="359" spans="1:11" x14ac:dyDescent="0.3">
      <c r="A359">
        <v>892673479</v>
      </c>
      <c r="E359">
        <v>881291322</v>
      </c>
      <c r="F359">
        <f t="shared" si="10"/>
        <v>881291322</v>
      </c>
      <c r="G359">
        <f t="shared" si="11"/>
        <v>1</v>
      </c>
      <c r="J359">
        <v>8130373294</v>
      </c>
      <c r="K359">
        <v>1</v>
      </c>
    </row>
    <row r="360" spans="1:11" x14ac:dyDescent="0.3">
      <c r="A360">
        <v>893678915</v>
      </c>
      <c r="E360">
        <v>883656241</v>
      </c>
      <c r="F360">
        <f t="shared" si="10"/>
        <v>883656241</v>
      </c>
      <c r="G360">
        <f t="shared" si="11"/>
        <v>1</v>
      </c>
      <c r="J360">
        <v>8415576205</v>
      </c>
      <c r="K360">
        <v>1</v>
      </c>
    </row>
    <row r="361" spans="1:11" x14ac:dyDescent="0.3">
      <c r="A361">
        <v>896225857</v>
      </c>
      <c r="E361">
        <v>889421308</v>
      </c>
      <c r="F361">
        <f t="shared" si="10"/>
        <v>889421308</v>
      </c>
      <c r="G361">
        <f t="shared" si="11"/>
        <v>1</v>
      </c>
      <c r="J361">
        <v>8631490744</v>
      </c>
      <c r="K361">
        <v>1</v>
      </c>
    </row>
    <row r="362" spans="1:11" x14ac:dyDescent="0.3">
      <c r="A362" t="s">
        <v>6355</v>
      </c>
      <c r="E362">
        <v>890993005</v>
      </c>
      <c r="F362">
        <f t="shared" si="10"/>
        <v>890993005</v>
      </c>
      <c r="G362">
        <f t="shared" si="11"/>
        <v>1</v>
      </c>
      <c r="J362">
        <v>8784810757</v>
      </c>
      <c r="K362">
        <v>1</v>
      </c>
    </row>
    <row r="363" spans="1:11" x14ac:dyDescent="0.3">
      <c r="E363">
        <v>891481666</v>
      </c>
      <c r="K363">
        <v>0</v>
      </c>
    </row>
    <row r="364" spans="1:11" x14ac:dyDescent="0.3">
      <c r="E364">
        <v>892673479</v>
      </c>
      <c r="K364">
        <v>0</v>
      </c>
    </row>
    <row r="365" spans="1:11" x14ac:dyDescent="0.3">
      <c r="E365">
        <v>893678915</v>
      </c>
      <c r="K365">
        <v>0</v>
      </c>
    </row>
    <row r="366" spans="1:11" x14ac:dyDescent="0.3">
      <c r="E366">
        <v>896225857</v>
      </c>
      <c r="K366">
        <v>0</v>
      </c>
    </row>
    <row r="367" spans="1:11" x14ac:dyDescent="0.3">
      <c r="E367">
        <v>0</v>
      </c>
      <c r="K367">
        <v>0</v>
      </c>
    </row>
    <row r="368" spans="1:11" x14ac:dyDescent="0.3">
      <c r="K368">
        <v>0</v>
      </c>
    </row>
    <row r="369" spans="11:11" x14ac:dyDescent="0.3">
      <c r="K369">
        <v>0</v>
      </c>
    </row>
    <row r="370" spans="11:11" x14ac:dyDescent="0.3">
      <c r="K370">
        <v>0</v>
      </c>
    </row>
    <row r="371" spans="11:11" x14ac:dyDescent="0.3">
      <c r="K371">
        <v>0</v>
      </c>
    </row>
    <row r="372" spans="11:11" x14ac:dyDescent="0.3">
      <c r="K372">
        <v>0</v>
      </c>
    </row>
    <row r="373" spans="11:11" x14ac:dyDescent="0.3">
      <c r="K373">
        <v>0</v>
      </c>
    </row>
    <row r="374" spans="11:11" x14ac:dyDescent="0.3">
      <c r="K374">
        <v>0</v>
      </c>
    </row>
    <row r="375" spans="11:11" x14ac:dyDescent="0.3">
      <c r="K375">
        <v>0</v>
      </c>
    </row>
    <row r="376" spans="11:11" x14ac:dyDescent="0.3">
      <c r="K376">
        <v>0</v>
      </c>
    </row>
    <row r="377" spans="11:11" x14ac:dyDescent="0.3">
      <c r="K377">
        <v>0</v>
      </c>
    </row>
    <row r="378" spans="11:11" x14ac:dyDescent="0.3">
      <c r="K378">
        <v>0</v>
      </c>
    </row>
    <row r="379" spans="11:11" x14ac:dyDescent="0.3">
      <c r="K379">
        <v>0</v>
      </c>
    </row>
    <row r="380" spans="11:11" x14ac:dyDescent="0.3">
      <c r="K380">
        <v>0</v>
      </c>
    </row>
    <row r="381" spans="11:11" x14ac:dyDescent="0.3">
      <c r="K381">
        <v>0</v>
      </c>
    </row>
    <row r="382" spans="11:11" x14ac:dyDescent="0.3">
      <c r="K382">
        <v>0</v>
      </c>
    </row>
    <row r="383" spans="11:11" x14ac:dyDescent="0.3">
      <c r="K383">
        <v>0</v>
      </c>
    </row>
    <row r="384" spans="11:11" x14ac:dyDescent="0.3">
      <c r="K384">
        <v>0</v>
      </c>
    </row>
    <row r="385" spans="11:11" x14ac:dyDescent="0.3">
      <c r="K385">
        <v>0</v>
      </c>
    </row>
    <row r="386" spans="11:11" x14ac:dyDescent="0.3">
      <c r="K386">
        <v>0</v>
      </c>
    </row>
    <row r="387" spans="11:11" x14ac:dyDescent="0.3">
      <c r="K387">
        <v>0</v>
      </c>
    </row>
    <row r="388" spans="11:11" x14ac:dyDescent="0.3">
      <c r="K388">
        <v>0</v>
      </c>
    </row>
    <row r="389" spans="11:11" x14ac:dyDescent="0.3">
      <c r="K389">
        <v>0</v>
      </c>
    </row>
    <row r="390" spans="11:11" x14ac:dyDescent="0.3">
      <c r="K390">
        <v>0</v>
      </c>
    </row>
    <row r="391" spans="11:11" x14ac:dyDescent="0.3">
      <c r="K391">
        <v>0</v>
      </c>
    </row>
    <row r="392" spans="11:11" x14ac:dyDescent="0.3">
      <c r="K392">
        <v>0</v>
      </c>
    </row>
    <row r="393" spans="11:11" x14ac:dyDescent="0.3">
      <c r="K393">
        <v>0</v>
      </c>
    </row>
    <row r="394" spans="11:11" x14ac:dyDescent="0.3">
      <c r="K394">
        <v>0</v>
      </c>
    </row>
    <row r="395" spans="11:11" x14ac:dyDescent="0.3">
      <c r="K395">
        <v>0</v>
      </c>
    </row>
    <row r="396" spans="11:11" x14ac:dyDescent="0.3">
      <c r="K396">
        <v>0</v>
      </c>
    </row>
    <row r="397" spans="11:11" x14ac:dyDescent="0.3">
      <c r="K397">
        <v>0</v>
      </c>
    </row>
    <row r="398" spans="11:11" x14ac:dyDescent="0.3">
      <c r="K398">
        <v>0</v>
      </c>
    </row>
    <row r="399" spans="11:11" x14ac:dyDescent="0.3">
      <c r="K399">
        <v>0</v>
      </c>
    </row>
    <row r="400" spans="11:11" x14ac:dyDescent="0.3">
      <c r="K400">
        <v>0</v>
      </c>
    </row>
    <row r="401" spans="11:11" x14ac:dyDescent="0.3">
      <c r="K401">
        <v>0</v>
      </c>
    </row>
    <row r="402" spans="11:11" x14ac:dyDescent="0.3">
      <c r="K402">
        <v>0</v>
      </c>
    </row>
    <row r="403" spans="11:11" x14ac:dyDescent="0.3">
      <c r="K403">
        <v>0</v>
      </c>
    </row>
    <row r="404" spans="11:11" x14ac:dyDescent="0.3">
      <c r="K404">
        <v>0</v>
      </c>
    </row>
    <row r="405" spans="11:11" x14ac:dyDescent="0.3">
      <c r="K405">
        <v>0</v>
      </c>
    </row>
    <row r="406" spans="11:11" x14ac:dyDescent="0.3">
      <c r="K406">
        <v>0</v>
      </c>
    </row>
    <row r="407" spans="11:11" x14ac:dyDescent="0.3">
      <c r="K407">
        <v>0</v>
      </c>
    </row>
    <row r="408" spans="11:11" x14ac:dyDescent="0.3">
      <c r="K408">
        <v>0</v>
      </c>
    </row>
    <row r="409" spans="11:11" x14ac:dyDescent="0.3">
      <c r="K409">
        <v>0</v>
      </c>
    </row>
    <row r="410" spans="11:11" x14ac:dyDescent="0.3">
      <c r="K410">
        <v>0</v>
      </c>
    </row>
    <row r="411" spans="11:11" x14ac:dyDescent="0.3">
      <c r="K411">
        <v>0</v>
      </c>
    </row>
    <row r="412" spans="11:11" x14ac:dyDescent="0.3">
      <c r="K412">
        <v>0</v>
      </c>
    </row>
    <row r="413" spans="11:11" x14ac:dyDescent="0.3">
      <c r="K413">
        <v>0</v>
      </c>
    </row>
    <row r="414" spans="11:11" x14ac:dyDescent="0.3">
      <c r="K414">
        <v>0</v>
      </c>
    </row>
    <row r="415" spans="11:11" x14ac:dyDescent="0.3">
      <c r="K415">
        <v>0</v>
      </c>
    </row>
    <row r="416" spans="11:11" x14ac:dyDescent="0.3">
      <c r="K416">
        <v>0</v>
      </c>
    </row>
    <row r="417" spans="11:11" x14ac:dyDescent="0.3">
      <c r="K417">
        <v>0</v>
      </c>
    </row>
    <row r="418" spans="11:11" x14ac:dyDescent="0.3">
      <c r="K418">
        <v>0</v>
      </c>
    </row>
    <row r="419" spans="11:11" x14ac:dyDescent="0.3">
      <c r="K419">
        <v>0</v>
      </c>
    </row>
    <row r="420" spans="11:11" x14ac:dyDescent="0.3">
      <c r="K420">
        <v>0</v>
      </c>
    </row>
    <row r="421" spans="11:11" x14ac:dyDescent="0.3">
      <c r="K421">
        <v>0</v>
      </c>
    </row>
    <row r="422" spans="11:11" x14ac:dyDescent="0.3">
      <c r="K422">
        <v>0</v>
      </c>
    </row>
    <row r="423" spans="11:11" x14ac:dyDescent="0.3">
      <c r="K423">
        <v>0</v>
      </c>
    </row>
    <row r="424" spans="11:11" x14ac:dyDescent="0.3">
      <c r="K424">
        <v>0</v>
      </c>
    </row>
    <row r="425" spans="11:11" x14ac:dyDescent="0.3">
      <c r="K425">
        <v>0</v>
      </c>
    </row>
    <row r="426" spans="11:11" x14ac:dyDescent="0.3">
      <c r="K426">
        <v>0</v>
      </c>
    </row>
    <row r="427" spans="11:11" x14ac:dyDescent="0.3">
      <c r="K427">
        <v>0</v>
      </c>
    </row>
    <row r="428" spans="11:11" x14ac:dyDescent="0.3">
      <c r="K428">
        <v>0</v>
      </c>
    </row>
    <row r="429" spans="11:11" x14ac:dyDescent="0.3">
      <c r="K429">
        <v>0</v>
      </c>
    </row>
    <row r="430" spans="11:11" x14ac:dyDescent="0.3">
      <c r="K430">
        <v>0</v>
      </c>
    </row>
    <row r="431" spans="11:11" x14ac:dyDescent="0.3">
      <c r="K431">
        <v>0</v>
      </c>
    </row>
    <row r="432" spans="11:11" x14ac:dyDescent="0.3">
      <c r="K432">
        <v>0</v>
      </c>
    </row>
    <row r="433" spans="11:11" x14ac:dyDescent="0.3">
      <c r="K433">
        <v>0</v>
      </c>
    </row>
    <row r="434" spans="11:11" x14ac:dyDescent="0.3">
      <c r="K434">
        <v>0</v>
      </c>
    </row>
    <row r="435" spans="11:11" x14ac:dyDescent="0.3">
      <c r="K435">
        <v>0</v>
      </c>
    </row>
    <row r="436" spans="11:11" x14ac:dyDescent="0.3">
      <c r="K436">
        <v>0</v>
      </c>
    </row>
    <row r="437" spans="11:11" x14ac:dyDescent="0.3">
      <c r="K437">
        <v>0</v>
      </c>
    </row>
    <row r="438" spans="11:11" x14ac:dyDescent="0.3">
      <c r="K438">
        <v>0</v>
      </c>
    </row>
    <row r="439" spans="11:11" x14ac:dyDescent="0.3">
      <c r="K439">
        <v>0</v>
      </c>
    </row>
    <row r="440" spans="11:11" x14ac:dyDescent="0.3">
      <c r="K440">
        <v>0</v>
      </c>
    </row>
    <row r="441" spans="11:11" x14ac:dyDescent="0.3">
      <c r="K441">
        <v>0</v>
      </c>
    </row>
    <row r="442" spans="11:11" x14ac:dyDescent="0.3">
      <c r="K442">
        <v>0</v>
      </c>
    </row>
    <row r="443" spans="11:11" x14ac:dyDescent="0.3">
      <c r="K443">
        <v>0</v>
      </c>
    </row>
    <row r="444" spans="11:11" x14ac:dyDescent="0.3">
      <c r="K444">
        <v>0</v>
      </c>
    </row>
    <row r="445" spans="11:11" x14ac:dyDescent="0.3">
      <c r="K445">
        <v>0</v>
      </c>
    </row>
    <row r="446" spans="11:11" x14ac:dyDescent="0.3">
      <c r="K446">
        <v>0</v>
      </c>
    </row>
    <row r="447" spans="11:11" x14ac:dyDescent="0.3">
      <c r="K447">
        <v>0</v>
      </c>
    </row>
    <row r="448" spans="11:11" x14ac:dyDescent="0.3">
      <c r="K448">
        <v>0</v>
      </c>
    </row>
    <row r="449" spans="11:11" x14ac:dyDescent="0.3">
      <c r="K449">
        <v>0</v>
      </c>
    </row>
    <row r="450" spans="11:11" x14ac:dyDescent="0.3">
      <c r="K450">
        <v>0</v>
      </c>
    </row>
    <row r="451" spans="11:11" x14ac:dyDescent="0.3">
      <c r="K451">
        <v>0</v>
      </c>
    </row>
    <row r="452" spans="11:11" x14ac:dyDescent="0.3">
      <c r="K452">
        <v>0</v>
      </c>
    </row>
    <row r="453" spans="11:11" x14ac:dyDescent="0.3">
      <c r="K453">
        <v>0</v>
      </c>
    </row>
    <row r="454" spans="11:11" x14ac:dyDescent="0.3">
      <c r="K454">
        <v>0</v>
      </c>
    </row>
    <row r="455" spans="11:11" x14ac:dyDescent="0.3">
      <c r="K455">
        <v>0</v>
      </c>
    </row>
    <row r="456" spans="11:11" x14ac:dyDescent="0.3">
      <c r="K456">
        <v>0</v>
      </c>
    </row>
    <row r="457" spans="11:11" x14ac:dyDescent="0.3">
      <c r="K457">
        <v>0</v>
      </c>
    </row>
    <row r="458" spans="11:11" x14ac:dyDescent="0.3">
      <c r="K458">
        <v>0</v>
      </c>
    </row>
    <row r="459" spans="11:11" x14ac:dyDescent="0.3">
      <c r="K459">
        <v>0</v>
      </c>
    </row>
    <row r="460" spans="11:11" x14ac:dyDescent="0.3">
      <c r="K460">
        <v>0</v>
      </c>
    </row>
    <row r="461" spans="11:11" x14ac:dyDescent="0.3">
      <c r="K461">
        <v>0</v>
      </c>
    </row>
    <row r="462" spans="11:11" x14ac:dyDescent="0.3">
      <c r="K462">
        <v>0</v>
      </c>
    </row>
    <row r="463" spans="11:11" x14ac:dyDescent="0.3">
      <c r="K463">
        <v>0</v>
      </c>
    </row>
    <row r="464" spans="11:11" x14ac:dyDescent="0.3">
      <c r="K464">
        <v>0</v>
      </c>
    </row>
    <row r="465" spans="11:11" x14ac:dyDescent="0.3">
      <c r="K465">
        <v>0</v>
      </c>
    </row>
    <row r="466" spans="11:11" x14ac:dyDescent="0.3">
      <c r="K466">
        <v>0</v>
      </c>
    </row>
    <row r="467" spans="11:11" x14ac:dyDescent="0.3">
      <c r="K467">
        <v>0</v>
      </c>
    </row>
    <row r="468" spans="11:11" x14ac:dyDescent="0.3">
      <c r="K468">
        <v>0</v>
      </c>
    </row>
    <row r="469" spans="11:11" x14ac:dyDescent="0.3">
      <c r="K469">
        <v>0</v>
      </c>
    </row>
    <row r="470" spans="11:11" x14ac:dyDescent="0.3">
      <c r="K470">
        <v>0</v>
      </c>
    </row>
    <row r="471" spans="11:11" x14ac:dyDescent="0.3">
      <c r="K471">
        <v>0</v>
      </c>
    </row>
    <row r="472" spans="11:11" x14ac:dyDescent="0.3">
      <c r="K472">
        <v>0</v>
      </c>
    </row>
    <row r="473" spans="11:11" x14ac:dyDescent="0.3">
      <c r="K473">
        <v>0</v>
      </c>
    </row>
    <row r="474" spans="11:11" x14ac:dyDescent="0.3">
      <c r="K474">
        <v>0</v>
      </c>
    </row>
    <row r="475" spans="11:11" x14ac:dyDescent="0.3">
      <c r="K475">
        <v>0</v>
      </c>
    </row>
    <row r="476" spans="11:11" x14ac:dyDescent="0.3">
      <c r="K476">
        <v>0</v>
      </c>
    </row>
    <row r="477" spans="11:11" x14ac:dyDescent="0.3">
      <c r="K477">
        <v>0</v>
      </c>
    </row>
    <row r="478" spans="11:11" x14ac:dyDescent="0.3">
      <c r="K478">
        <v>0</v>
      </c>
    </row>
    <row r="479" spans="11:11" x14ac:dyDescent="0.3">
      <c r="K479">
        <v>0</v>
      </c>
    </row>
    <row r="480" spans="11:11" x14ac:dyDescent="0.3">
      <c r="K480">
        <v>0</v>
      </c>
    </row>
    <row r="481" spans="11:11" x14ac:dyDescent="0.3">
      <c r="K481">
        <v>0</v>
      </c>
    </row>
    <row r="482" spans="11:11" x14ac:dyDescent="0.3">
      <c r="K482">
        <v>0</v>
      </c>
    </row>
    <row r="483" spans="11:11" x14ac:dyDescent="0.3">
      <c r="K483">
        <v>0</v>
      </c>
    </row>
    <row r="484" spans="11:11" x14ac:dyDescent="0.3">
      <c r="K484">
        <v>0</v>
      </c>
    </row>
    <row r="485" spans="11:11" x14ac:dyDescent="0.3">
      <c r="K485">
        <v>0</v>
      </c>
    </row>
    <row r="486" spans="11:11" x14ac:dyDescent="0.3">
      <c r="K486">
        <v>0</v>
      </c>
    </row>
    <row r="487" spans="11:11" x14ac:dyDescent="0.3">
      <c r="K487">
        <v>0</v>
      </c>
    </row>
    <row r="488" spans="11:11" x14ac:dyDescent="0.3">
      <c r="K488">
        <v>0</v>
      </c>
    </row>
    <row r="489" spans="11:11" x14ac:dyDescent="0.3">
      <c r="K489">
        <v>0</v>
      </c>
    </row>
    <row r="490" spans="11:11" x14ac:dyDescent="0.3">
      <c r="K490">
        <v>0</v>
      </c>
    </row>
    <row r="491" spans="11:11" x14ac:dyDescent="0.3">
      <c r="K491">
        <v>0</v>
      </c>
    </row>
    <row r="492" spans="11:11" x14ac:dyDescent="0.3">
      <c r="K492">
        <v>0</v>
      </c>
    </row>
    <row r="493" spans="11:11" x14ac:dyDescent="0.3">
      <c r="K493">
        <v>0</v>
      </c>
    </row>
    <row r="494" spans="11:11" x14ac:dyDescent="0.3">
      <c r="K494">
        <v>0</v>
      </c>
    </row>
    <row r="495" spans="11:11" x14ac:dyDescent="0.3">
      <c r="K495">
        <v>0</v>
      </c>
    </row>
    <row r="496" spans="11:11" x14ac:dyDescent="0.3">
      <c r="K496">
        <v>0</v>
      </c>
    </row>
    <row r="497" spans="11:11" x14ac:dyDescent="0.3">
      <c r="K497">
        <v>0</v>
      </c>
    </row>
    <row r="498" spans="11:11" x14ac:dyDescent="0.3">
      <c r="K498">
        <v>0</v>
      </c>
    </row>
    <row r="499" spans="11:11" x14ac:dyDescent="0.3">
      <c r="K499">
        <v>0</v>
      </c>
    </row>
    <row r="500" spans="11:11" x14ac:dyDescent="0.3">
      <c r="K500">
        <v>0</v>
      </c>
    </row>
    <row r="501" spans="11:11" x14ac:dyDescent="0.3">
      <c r="K501">
        <v>0</v>
      </c>
    </row>
    <row r="502" spans="11:11" x14ac:dyDescent="0.3">
      <c r="K502">
        <v>0</v>
      </c>
    </row>
    <row r="503" spans="11:11" x14ac:dyDescent="0.3">
      <c r="K503">
        <v>0</v>
      </c>
    </row>
    <row r="504" spans="11:11" x14ac:dyDescent="0.3">
      <c r="K504">
        <v>0</v>
      </c>
    </row>
    <row r="505" spans="11:11" x14ac:dyDescent="0.3">
      <c r="K505">
        <v>0</v>
      </c>
    </row>
    <row r="506" spans="11:11" x14ac:dyDescent="0.3">
      <c r="K506">
        <v>0</v>
      </c>
    </row>
    <row r="507" spans="11:11" x14ac:dyDescent="0.3">
      <c r="K507">
        <v>0</v>
      </c>
    </row>
    <row r="508" spans="11:11" x14ac:dyDescent="0.3">
      <c r="K508">
        <v>0</v>
      </c>
    </row>
    <row r="509" spans="11:11" x14ac:dyDescent="0.3">
      <c r="K509">
        <v>0</v>
      </c>
    </row>
    <row r="510" spans="11:11" x14ac:dyDescent="0.3">
      <c r="K510">
        <v>0</v>
      </c>
    </row>
    <row r="511" spans="11:11" x14ac:dyDescent="0.3">
      <c r="K511">
        <v>0</v>
      </c>
    </row>
    <row r="512" spans="11:11" x14ac:dyDescent="0.3">
      <c r="K512">
        <v>0</v>
      </c>
    </row>
    <row r="513" spans="11:11" x14ac:dyDescent="0.3">
      <c r="K513">
        <v>0</v>
      </c>
    </row>
    <row r="514" spans="11:11" x14ac:dyDescent="0.3">
      <c r="K514">
        <v>0</v>
      </c>
    </row>
    <row r="515" spans="11:11" x14ac:dyDescent="0.3">
      <c r="K515">
        <v>0</v>
      </c>
    </row>
    <row r="516" spans="11:11" x14ac:dyDescent="0.3">
      <c r="K516">
        <v>0</v>
      </c>
    </row>
    <row r="517" spans="11:11" x14ac:dyDescent="0.3">
      <c r="K517">
        <v>0</v>
      </c>
    </row>
    <row r="518" spans="11:11" x14ac:dyDescent="0.3">
      <c r="K518">
        <v>0</v>
      </c>
    </row>
    <row r="519" spans="11:11" x14ac:dyDescent="0.3">
      <c r="K519">
        <v>0</v>
      </c>
    </row>
    <row r="520" spans="11:11" x14ac:dyDescent="0.3">
      <c r="K520">
        <v>0</v>
      </c>
    </row>
    <row r="521" spans="11:11" x14ac:dyDescent="0.3">
      <c r="K521">
        <v>0</v>
      </c>
    </row>
    <row r="522" spans="11:11" x14ac:dyDescent="0.3">
      <c r="K522">
        <v>0</v>
      </c>
    </row>
    <row r="523" spans="11:11" x14ac:dyDescent="0.3">
      <c r="K523">
        <v>0</v>
      </c>
    </row>
    <row r="524" spans="11:11" x14ac:dyDescent="0.3">
      <c r="K524">
        <v>0</v>
      </c>
    </row>
    <row r="525" spans="11:11" x14ac:dyDescent="0.3">
      <c r="K525">
        <v>0</v>
      </c>
    </row>
    <row r="526" spans="11:11" x14ac:dyDescent="0.3">
      <c r="K526">
        <v>0</v>
      </c>
    </row>
    <row r="527" spans="11:11" x14ac:dyDescent="0.3">
      <c r="K527">
        <v>0</v>
      </c>
    </row>
    <row r="528" spans="11:11" x14ac:dyDescent="0.3">
      <c r="K528">
        <v>0</v>
      </c>
    </row>
    <row r="529" spans="11:11" x14ac:dyDescent="0.3">
      <c r="K529">
        <v>0</v>
      </c>
    </row>
    <row r="530" spans="11:11" x14ac:dyDescent="0.3">
      <c r="K530">
        <v>0</v>
      </c>
    </row>
    <row r="531" spans="11:11" x14ac:dyDescent="0.3">
      <c r="K531">
        <v>0</v>
      </c>
    </row>
    <row r="532" spans="11:11" x14ac:dyDescent="0.3">
      <c r="K532">
        <v>0</v>
      </c>
    </row>
    <row r="533" spans="11:11" x14ac:dyDescent="0.3">
      <c r="K533">
        <v>0</v>
      </c>
    </row>
    <row r="534" spans="11:11" x14ac:dyDescent="0.3">
      <c r="K534">
        <v>0</v>
      </c>
    </row>
    <row r="535" spans="11:11" x14ac:dyDescent="0.3">
      <c r="K535">
        <v>0</v>
      </c>
    </row>
    <row r="536" spans="11:11" x14ac:dyDescent="0.3">
      <c r="K536">
        <v>0</v>
      </c>
    </row>
    <row r="537" spans="11:11" x14ac:dyDescent="0.3">
      <c r="K537">
        <v>0</v>
      </c>
    </row>
    <row r="538" spans="11:11" x14ac:dyDescent="0.3">
      <c r="K538">
        <v>0</v>
      </c>
    </row>
    <row r="539" spans="11:11" x14ac:dyDescent="0.3">
      <c r="K539">
        <v>0</v>
      </c>
    </row>
    <row r="540" spans="11:11" x14ac:dyDescent="0.3">
      <c r="K540">
        <v>0</v>
      </c>
    </row>
    <row r="541" spans="11:11" x14ac:dyDescent="0.3">
      <c r="K541">
        <v>0</v>
      </c>
    </row>
    <row r="542" spans="11:11" x14ac:dyDescent="0.3">
      <c r="K542">
        <v>0</v>
      </c>
    </row>
    <row r="543" spans="11:11" x14ac:dyDescent="0.3">
      <c r="K543">
        <v>0</v>
      </c>
    </row>
    <row r="544" spans="11:11" x14ac:dyDescent="0.3">
      <c r="K544">
        <v>0</v>
      </c>
    </row>
    <row r="545" spans="11:11" x14ac:dyDescent="0.3">
      <c r="K545">
        <v>0</v>
      </c>
    </row>
    <row r="546" spans="11:11" x14ac:dyDescent="0.3">
      <c r="K546">
        <v>0</v>
      </c>
    </row>
    <row r="547" spans="11:11" x14ac:dyDescent="0.3">
      <c r="K547">
        <v>0</v>
      </c>
    </row>
    <row r="548" spans="11:11" x14ac:dyDescent="0.3">
      <c r="K548">
        <v>0</v>
      </c>
    </row>
    <row r="549" spans="11:11" x14ac:dyDescent="0.3">
      <c r="K549">
        <v>0</v>
      </c>
    </row>
    <row r="550" spans="11:11" x14ac:dyDescent="0.3">
      <c r="K550">
        <v>0</v>
      </c>
    </row>
    <row r="551" spans="11:11" x14ac:dyDescent="0.3">
      <c r="K551">
        <v>0</v>
      </c>
    </row>
    <row r="552" spans="11:11" x14ac:dyDescent="0.3">
      <c r="K552">
        <v>0</v>
      </c>
    </row>
    <row r="553" spans="11:11" x14ac:dyDescent="0.3">
      <c r="K553">
        <v>0</v>
      </c>
    </row>
    <row r="554" spans="11:11" x14ac:dyDescent="0.3">
      <c r="K554">
        <v>0</v>
      </c>
    </row>
    <row r="555" spans="11:11" x14ac:dyDescent="0.3">
      <c r="K555">
        <v>0</v>
      </c>
    </row>
    <row r="556" spans="11:11" x14ac:dyDescent="0.3">
      <c r="K556">
        <v>0</v>
      </c>
    </row>
    <row r="557" spans="11:11" x14ac:dyDescent="0.3">
      <c r="K557">
        <v>0</v>
      </c>
    </row>
    <row r="558" spans="11:11" x14ac:dyDescent="0.3">
      <c r="K558">
        <v>0</v>
      </c>
    </row>
    <row r="559" spans="11:11" x14ac:dyDescent="0.3">
      <c r="K559">
        <v>0</v>
      </c>
    </row>
    <row r="560" spans="11:11" x14ac:dyDescent="0.3">
      <c r="K560">
        <v>0</v>
      </c>
    </row>
    <row r="561" spans="11:11" x14ac:dyDescent="0.3">
      <c r="K561">
        <v>0</v>
      </c>
    </row>
    <row r="562" spans="11:11" x14ac:dyDescent="0.3">
      <c r="K562">
        <v>0</v>
      </c>
    </row>
    <row r="563" spans="11:11" x14ac:dyDescent="0.3">
      <c r="K563">
        <v>0</v>
      </c>
    </row>
    <row r="564" spans="11:11" x14ac:dyDescent="0.3">
      <c r="K564">
        <v>0</v>
      </c>
    </row>
    <row r="565" spans="11:11" x14ac:dyDescent="0.3">
      <c r="K565">
        <v>0</v>
      </c>
    </row>
    <row r="566" spans="11:11" x14ac:dyDescent="0.3">
      <c r="K566">
        <v>0</v>
      </c>
    </row>
    <row r="567" spans="11:11" x14ac:dyDescent="0.3">
      <c r="K567">
        <v>0</v>
      </c>
    </row>
    <row r="568" spans="11:11" x14ac:dyDescent="0.3">
      <c r="K568">
        <v>0</v>
      </c>
    </row>
    <row r="569" spans="11:11" x14ac:dyDescent="0.3">
      <c r="K569">
        <v>0</v>
      </c>
    </row>
    <row r="570" spans="11:11" x14ac:dyDescent="0.3">
      <c r="K570">
        <v>0</v>
      </c>
    </row>
    <row r="571" spans="11:11" x14ac:dyDescent="0.3">
      <c r="K571">
        <v>0</v>
      </c>
    </row>
    <row r="572" spans="11:11" x14ac:dyDescent="0.3">
      <c r="K572">
        <v>0</v>
      </c>
    </row>
    <row r="573" spans="11:11" x14ac:dyDescent="0.3">
      <c r="K573">
        <v>0</v>
      </c>
    </row>
    <row r="574" spans="11:11" x14ac:dyDescent="0.3">
      <c r="K574">
        <v>0</v>
      </c>
    </row>
    <row r="575" spans="11:11" x14ac:dyDescent="0.3">
      <c r="K575">
        <v>0</v>
      </c>
    </row>
    <row r="576" spans="11:11" x14ac:dyDescent="0.3">
      <c r="K576">
        <v>0</v>
      </c>
    </row>
    <row r="577" spans="11:11" x14ac:dyDescent="0.3">
      <c r="K577">
        <v>0</v>
      </c>
    </row>
    <row r="578" spans="11:11" x14ac:dyDescent="0.3">
      <c r="K578">
        <v>0</v>
      </c>
    </row>
    <row r="579" spans="11:11" x14ac:dyDescent="0.3">
      <c r="K579">
        <v>0</v>
      </c>
    </row>
    <row r="580" spans="11:11" x14ac:dyDescent="0.3">
      <c r="K580">
        <v>0</v>
      </c>
    </row>
    <row r="581" spans="11:11" x14ac:dyDescent="0.3">
      <c r="K581">
        <v>0</v>
      </c>
    </row>
    <row r="582" spans="11:11" x14ac:dyDescent="0.3">
      <c r="K582">
        <v>0</v>
      </c>
    </row>
    <row r="583" spans="11:11" x14ac:dyDescent="0.3">
      <c r="K583">
        <v>0</v>
      </c>
    </row>
    <row r="584" spans="11:11" x14ac:dyDescent="0.3">
      <c r="K584">
        <v>0</v>
      </c>
    </row>
    <row r="585" spans="11:11" x14ac:dyDescent="0.3">
      <c r="K585">
        <v>0</v>
      </c>
    </row>
    <row r="586" spans="11:11" x14ac:dyDescent="0.3">
      <c r="K586">
        <v>0</v>
      </c>
    </row>
    <row r="587" spans="11:11" x14ac:dyDescent="0.3">
      <c r="K587">
        <v>0</v>
      </c>
    </row>
    <row r="588" spans="11:11" x14ac:dyDescent="0.3">
      <c r="K588">
        <v>0</v>
      </c>
    </row>
    <row r="589" spans="11:11" x14ac:dyDescent="0.3">
      <c r="K589">
        <v>0</v>
      </c>
    </row>
    <row r="590" spans="11:11" x14ac:dyDescent="0.3">
      <c r="K590">
        <v>0</v>
      </c>
    </row>
    <row r="591" spans="11:11" x14ac:dyDescent="0.3">
      <c r="K591">
        <v>0</v>
      </c>
    </row>
    <row r="592" spans="11:11" x14ac:dyDescent="0.3">
      <c r="K592">
        <v>0</v>
      </c>
    </row>
    <row r="593" spans="11:11" x14ac:dyDescent="0.3">
      <c r="K593">
        <v>0</v>
      </c>
    </row>
    <row r="594" spans="11:11" x14ac:dyDescent="0.3">
      <c r="K594">
        <v>0</v>
      </c>
    </row>
    <row r="595" spans="11:11" x14ac:dyDescent="0.3">
      <c r="K595">
        <v>0</v>
      </c>
    </row>
    <row r="596" spans="11:11" x14ac:dyDescent="0.3">
      <c r="K596">
        <v>0</v>
      </c>
    </row>
    <row r="597" spans="11:11" x14ac:dyDescent="0.3">
      <c r="K597">
        <v>0</v>
      </c>
    </row>
    <row r="598" spans="11:11" x14ac:dyDescent="0.3">
      <c r="K598">
        <v>0</v>
      </c>
    </row>
    <row r="599" spans="11:11" x14ac:dyDescent="0.3">
      <c r="K599">
        <v>0</v>
      </c>
    </row>
    <row r="600" spans="11:11" x14ac:dyDescent="0.3">
      <c r="K600">
        <v>0</v>
      </c>
    </row>
    <row r="601" spans="11:11" x14ac:dyDescent="0.3">
      <c r="K601">
        <v>0</v>
      </c>
    </row>
    <row r="602" spans="11:11" x14ac:dyDescent="0.3">
      <c r="K602">
        <v>0</v>
      </c>
    </row>
    <row r="603" spans="11:11" x14ac:dyDescent="0.3">
      <c r="K603">
        <v>0</v>
      </c>
    </row>
    <row r="604" spans="11:11" x14ac:dyDescent="0.3">
      <c r="K604">
        <v>0</v>
      </c>
    </row>
    <row r="605" spans="11:11" x14ac:dyDescent="0.3">
      <c r="K605">
        <v>0</v>
      </c>
    </row>
    <row r="606" spans="11:11" x14ac:dyDescent="0.3">
      <c r="K606">
        <v>0</v>
      </c>
    </row>
    <row r="607" spans="11:11" x14ac:dyDescent="0.3">
      <c r="K607">
        <v>0</v>
      </c>
    </row>
    <row r="608" spans="11:11" x14ac:dyDescent="0.3">
      <c r="K608">
        <v>0</v>
      </c>
    </row>
    <row r="609" spans="11:11" x14ac:dyDescent="0.3">
      <c r="K609">
        <v>0</v>
      </c>
    </row>
    <row r="610" spans="11:11" x14ac:dyDescent="0.3">
      <c r="K610">
        <v>0</v>
      </c>
    </row>
    <row r="611" spans="11:11" x14ac:dyDescent="0.3">
      <c r="K611">
        <v>0</v>
      </c>
    </row>
    <row r="612" spans="11:11" x14ac:dyDescent="0.3">
      <c r="K612">
        <v>0</v>
      </c>
    </row>
    <row r="613" spans="11:11" x14ac:dyDescent="0.3">
      <c r="K613">
        <v>0</v>
      </c>
    </row>
    <row r="614" spans="11:11" x14ac:dyDescent="0.3">
      <c r="K614">
        <v>0</v>
      </c>
    </row>
    <row r="615" spans="11:11" x14ac:dyDescent="0.3">
      <c r="K615">
        <v>0</v>
      </c>
    </row>
    <row r="616" spans="11:11" x14ac:dyDescent="0.3">
      <c r="K616">
        <v>0</v>
      </c>
    </row>
    <row r="617" spans="11:11" x14ac:dyDescent="0.3">
      <c r="K617">
        <v>0</v>
      </c>
    </row>
    <row r="618" spans="11:11" x14ac:dyDescent="0.3">
      <c r="K618">
        <v>0</v>
      </c>
    </row>
    <row r="619" spans="11:11" x14ac:dyDescent="0.3">
      <c r="K619">
        <v>0</v>
      </c>
    </row>
    <row r="620" spans="11:11" x14ac:dyDescent="0.3">
      <c r="K620">
        <v>0</v>
      </c>
    </row>
    <row r="621" spans="11:11" x14ac:dyDescent="0.3">
      <c r="K621">
        <v>0</v>
      </c>
    </row>
    <row r="622" spans="11:11" x14ac:dyDescent="0.3">
      <c r="K622">
        <v>0</v>
      </c>
    </row>
    <row r="623" spans="11:11" x14ac:dyDescent="0.3">
      <c r="K623">
        <v>0</v>
      </c>
    </row>
    <row r="624" spans="11:11" x14ac:dyDescent="0.3">
      <c r="K624">
        <v>0</v>
      </c>
    </row>
    <row r="625" spans="11:11" x14ac:dyDescent="0.3">
      <c r="K625">
        <v>0</v>
      </c>
    </row>
    <row r="626" spans="11:11" x14ac:dyDescent="0.3">
      <c r="K626">
        <v>0</v>
      </c>
    </row>
    <row r="627" spans="11:11" x14ac:dyDescent="0.3">
      <c r="K627">
        <v>0</v>
      </c>
    </row>
    <row r="628" spans="11:11" x14ac:dyDescent="0.3">
      <c r="K628">
        <v>0</v>
      </c>
    </row>
    <row r="629" spans="11:11" x14ac:dyDescent="0.3">
      <c r="K629">
        <v>0</v>
      </c>
    </row>
    <row r="630" spans="11:11" x14ac:dyDescent="0.3">
      <c r="K630">
        <v>0</v>
      </c>
    </row>
    <row r="631" spans="11:11" x14ac:dyDescent="0.3">
      <c r="K631">
        <v>0</v>
      </c>
    </row>
    <row r="632" spans="11:11" x14ac:dyDescent="0.3">
      <c r="K632">
        <v>0</v>
      </c>
    </row>
    <row r="633" spans="11:11" x14ac:dyDescent="0.3">
      <c r="K633">
        <v>0</v>
      </c>
    </row>
    <row r="634" spans="11:11" x14ac:dyDescent="0.3">
      <c r="K634">
        <v>0</v>
      </c>
    </row>
    <row r="635" spans="11:11" x14ac:dyDescent="0.3">
      <c r="K635">
        <v>0</v>
      </c>
    </row>
    <row r="636" spans="11:11" x14ac:dyDescent="0.3">
      <c r="K636">
        <v>0</v>
      </c>
    </row>
    <row r="637" spans="11:11" x14ac:dyDescent="0.3">
      <c r="K637">
        <v>0</v>
      </c>
    </row>
    <row r="638" spans="11:11" x14ac:dyDescent="0.3">
      <c r="K638">
        <v>0</v>
      </c>
    </row>
    <row r="639" spans="11:11" x14ac:dyDescent="0.3">
      <c r="K639">
        <v>0</v>
      </c>
    </row>
    <row r="640" spans="11:11" x14ac:dyDescent="0.3">
      <c r="K640">
        <v>0</v>
      </c>
    </row>
    <row r="641" spans="11:11" x14ac:dyDescent="0.3">
      <c r="K641">
        <v>0</v>
      </c>
    </row>
    <row r="642" spans="11:11" x14ac:dyDescent="0.3">
      <c r="K642">
        <v>0</v>
      </c>
    </row>
    <row r="643" spans="11:11" x14ac:dyDescent="0.3">
      <c r="K643">
        <v>0</v>
      </c>
    </row>
    <row r="644" spans="11:11" x14ac:dyDescent="0.3">
      <c r="K644">
        <v>0</v>
      </c>
    </row>
    <row r="645" spans="11:11" x14ac:dyDescent="0.3">
      <c r="K645">
        <v>0</v>
      </c>
    </row>
    <row r="646" spans="11:11" x14ac:dyDescent="0.3">
      <c r="K646">
        <v>0</v>
      </c>
    </row>
    <row r="647" spans="11:11" x14ac:dyDescent="0.3">
      <c r="K647">
        <v>0</v>
      </c>
    </row>
    <row r="648" spans="11:11" x14ac:dyDescent="0.3">
      <c r="K648">
        <v>0</v>
      </c>
    </row>
    <row r="649" spans="11:11" x14ac:dyDescent="0.3">
      <c r="K649">
        <v>0</v>
      </c>
    </row>
    <row r="650" spans="11:11" x14ac:dyDescent="0.3">
      <c r="K650">
        <v>0</v>
      </c>
    </row>
    <row r="651" spans="11:11" x14ac:dyDescent="0.3">
      <c r="K651">
        <v>0</v>
      </c>
    </row>
    <row r="652" spans="11:11" x14ac:dyDescent="0.3">
      <c r="K652">
        <v>0</v>
      </c>
    </row>
    <row r="653" spans="11:11" x14ac:dyDescent="0.3">
      <c r="K653">
        <v>0</v>
      </c>
    </row>
    <row r="654" spans="11:11" x14ac:dyDescent="0.3">
      <c r="K654">
        <v>0</v>
      </c>
    </row>
    <row r="655" spans="11:11" x14ac:dyDescent="0.3">
      <c r="K655">
        <v>0</v>
      </c>
    </row>
    <row r="656" spans="11:11" x14ac:dyDescent="0.3">
      <c r="K656">
        <v>0</v>
      </c>
    </row>
    <row r="657" spans="11:11" x14ac:dyDescent="0.3">
      <c r="K657">
        <v>0</v>
      </c>
    </row>
    <row r="658" spans="11:11" x14ac:dyDescent="0.3">
      <c r="K658">
        <v>0</v>
      </c>
    </row>
    <row r="659" spans="11:11" x14ac:dyDescent="0.3">
      <c r="K659">
        <v>0</v>
      </c>
    </row>
    <row r="660" spans="11:11" x14ac:dyDescent="0.3">
      <c r="K660">
        <v>0</v>
      </c>
    </row>
    <row r="661" spans="11:11" x14ac:dyDescent="0.3">
      <c r="K661">
        <v>0</v>
      </c>
    </row>
    <row r="662" spans="11:11" x14ac:dyDescent="0.3">
      <c r="K662">
        <v>0</v>
      </c>
    </row>
    <row r="663" spans="11:11" x14ac:dyDescent="0.3">
      <c r="K663">
        <v>0</v>
      </c>
    </row>
    <row r="664" spans="11:11" x14ac:dyDescent="0.3">
      <c r="K664">
        <v>0</v>
      </c>
    </row>
    <row r="665" spans="11:11" x14ac:dyDescent="0.3">
      <c r="K665">
        <v>0</v>
      </c>
    </row>
    <row r="666" spans="11:11" x14ac:dyDescent="0.3">
      <c r="K666">
        <v>0</v>
      </c>
    </row>
    <row r="667" spans="11:11" x14ac:dyDescent="0.3">
      <c r="K667">
        <v>0</v>
      </c>
    </row>
    <row r="668" spans="11:11" x14ac:dyDescent="0.3">
      <c r="K668">
        <v>0</v>
      </c>
    </row>
    <row r="669" spans="11:11" x14ac:dyDescent="0.3">
      <c r="K669">
        <v>0</v>
      </c>
    </row>
    <row r="670" spans="11:11" x14ac:dyDescent="0.3">
      <c r="K670">
        <v>0</v>
      </c>
    </row>
    <row r="671" spans="11:11" x14ac:dyDescent="0.3">
      <c r="K671">
        <v>0</v>
      </c>
    </row>
    <row r="672" spans="11:11" x14ac:dyDescent="0.3">
      <c r="K672">
        <v>0</v>
      </c>
    </row>
    <row r="673" spans="11:11" x14ac:dyDescent="0.3">
      <c r="K673">
        <v>0</v>
      </c>
    </row>
    <row r="674" spans="11:11" x14ac:dyDescent="0.3">
      <c r="K674">
        <v>0</v>
      </c>
    </row>
    <row r="675" spans="11:11" x14ac:dyDescent="0.3">
      <c r="K675">
        <v>0</v>
      </c>
    </row>
    <row r="676" spans="11:11" x14ac:dyDescent="0.3">
      <c r="K676">
        <v>0</v>
      </c>
    </row>
    <row r="677" spans="11:11" x14ac:dyDescent="0.3">
      <c r="K677">
        <v>0</v>
      </c>
    </row>
    <row r="678" spans="11:11" x14ac:dyDescent="0.3">
      <c r="K678">
        <v>0</v>
      </c>
    </row>
    <row r="679" spans="11:11" x14ac:dyDescent="0.3">
      <c r="K679">
        <v>0</v>
      </c>
    </row>
    <row r="680" spans="11:11" x14ac:dyDescent="0.3">
      <c r="K680">
        <v>0</v>
      </c>
    </row>
    <row r="681" spans="11:11" x14ac:dyDescent="0.3">
      <c r="K681">
        <v>0</v>
      </c>
    </row>
    <row r="682" spans="11:11" x14ac:dyDescent="0.3">
      <c r="K682">
        <v>0</v>
      </c>
    </row>
    <row r="683" spans="11:11" x14ac:dyDescent="0.3">
      <c r="K683">
        <v>0</v>
      </c>
    </row>
    <row r="684" spans="11:11" x14ac:dyDescent="0.3">
      <c r="K684">
        <v>0</v>
      </c>
    </row>
    <row r="685" spans="11:11" x14ac:dyDescent="0.3">
      <c r="K685">
        <v>0</v>
      </c>
    </row>
    <row r="686" spans="11:11" x14ac:dyDescent="0.3">
      <c r="K686">
        <v>0</v>
      </c>
    </row>
    <row r="687" spans="11:11" x14ac:dyDescent="0.3">
      <c r="K687">
        <v>0</v>
      </c>
    </row>
    <row r="688" spans="11:11" x14ac:dyDescent="0.3">
      <c r="K688">
        <v>0</v>
      </c>
    </row>
    <row r="689" spans="11:11" x14ac:dyDescent="0.3">
      <c r="K689">
        <v>0</v>
      </c>
    </row>
    <row r="690" spans="11:11" x14ac:dyDescent="0.3">
      <c r="K690">
        <v>0</v>
      </c>
    </row>
    <row r="691" spans="11:11" x14ac:dyDescent="0.3">
      <c r="K691">
        <v>0</v>
      </c>
    </row>
    <row r="692" spans="11:11" x14ac:dyDescent="0.3">
      <c r="K692">
        <v>0</v>
      </c>
    </row>
    <row r="693" spans="11:11" x14ac:dyDescent="0.3">
      <c r="K693">
        <v>0</v>
      </c>
    </row>
    <row r="694" spans="11:11" x14ac:dyDescent="0.3">
      <c r="K694">
        <v>0</v>
      </c>
    </row>
    <row r="695" spans="11:11" x14ac:dyDescent="0.3">
      <c r="K695">
        <v>0</v>
      </c>
    </row>
    <row r="696" spans="11:11" x14ac:dyDescent="0.3">
      <c r="K696">
        <v>0</v>
      </c>
    </row>
    <row r="697" spans="11:11" x14ac:dyDescent="0.3">
      <c r="K697">
        <v>0</v>
      </c>
    </row>
    <row r="698" spans="11:11" x14ac:dyDescent="0.3">
      <c r="K698">
        <v>0</v>
      </c>
    </row>
    <row r="699" spans="11:11" x14ac:dyDescent="0.3">
      <c r="K699">
        <v>0</v>
      </c>
    </row>
    <row r="700" spans="11:11" x14ac:dyDescent="0.3">
      <c r="K700">
        <v>0</v>
      </c>
    </row>
    <row r="701" spans="11:11" x14ac:dyDescent="0.3">
      <c r="K701">
        <v>0</v>
      </c>
    </row>
    <row r="702" spans="11:11" x14ac:dyDescent="0.3">
      <c r="K702">
        <v>0</v>
      </c>
    </row>
    <row r="703" spans="11:11" x14ac:dyDescent="0.3">
      <c r="K703">
        <v>0</v>
      </c>
    </row>
    <row r="704" spans="11:11" x14ac:dyDescent="0.3">
      <c r="K704">
        <v>0</v>
      </c>
    </row>
    <row r="705" spans="11:11" x14ac:dyDescent="0.3">
      <c r="K705">
        <v>0</v>
      </c>
    </row>
    <row r="706" spans="11:11" x14ac:dyDescent="0.3">
      <c r="K706">
        <v>0</v>
      </c>
    </row>
    <row r="707" spans="11:11" x14ac:dyDescent="0.3">
      <c r="K707">
        <v>0</v>
      </c>
    </row>
    <row r="708" spans="11:11" x14ac:dyDescent="0.3">
      <c r="K708">
        <v>0</v>
      </c>
    </row>
    <row r="709" spans="11:11" x14ac:dyDescent="0.3">
      <c r="K709">
        <v>0</v>
      </c>
    </row>
    <row r="710" spans="11:11" x14ac:dyDescent="0.3">
      <c r="K710">
        <v>0</v>
      </c>
    </row>
    <row r="711" spans="11:11" x14ac:dyDescent="0.3">
      <c r="K711">
        <v>0</v>
      </c>
    </row>
    <row r="712" spans="11:11" x14ac:dyDescent="0.3">
      <c r="K712">
        <v>0</v>
      </c>
    </row>
    <row r="713" spans="11:11" x14ac:dyDescent="0.3">
      <c r="K713">
        <v>0</v>
      </c>
    </row>
    <row r="714" spans="11:11" x14ac:dyDescent="0.3">
      <c r="K714">
        <v>0</v>
      </c>
    </row>
    <row r="715" spans="11:11" x14ac:dyDescent="0.3">
      <c r="K715">
        <v>0</v>
      </c>
    </row>
    <row r="716" spans="11:11" x14ac:dyDescent="0.3">
      <c r="K716">
        <v>0</v>
      </c>
    </row>
    <row r="717" spans="11:11" x14ac:dyDescent="0.3">
      <c r="K717">
        <v>0</v>
      </c>
    </row>
    <row r="718" spans="11:11" x14ac:dyDescent="0.3">
      <c r="K718">
        <v>0</v>
      </c>
    </row>
    <row r="719" spans="11:11" x14ac:dyDescent="0.3">
      <c r="K719">
        <v>0</v>
      </c>
    </row>
    <row r="720" spans="11:11" x14ac:dyDescent="0.3">
      <c r="K720">
        <v>0</v>
      </c>
    </row>
    <row r="721" spans="11:11" x14ac:dyDescent="0.3">
      <c r="K721">
        <v>0</v>
      </c>
    </row>
    <row r="722" spans="11:11" x14ac:dyDescent="0.3">
      <c r="K722">
        <v>0</v>
      </c>
    </row>
    <row r="723" spans="11:11" x14ac:dyDescent="0.3">
      <c r="K723">
        <v>0</v>
      </c>
    </row>
    <row r="724" spans="11:11" x14ac:dyDescent="0.3">
      <c r="K724">
        <v>0</v>
      </c>
    </row>
    <row r="725" spans="11:11" x14ac:dyDescent="0.3">
      <c r="K725">
        <v>0</v>
      </c>
    </row>
    <row r="726" spans="11:11" x14ac:dyDescent="0.3">
      <c r="K726">
        <v>0</v>
      </c>
    </row>
    <row r="727" spans="11:11" x14ac:dyDescent="0.3">
      <c r="K727">
        <v>0</v>
      </c>
    </row>
    <row r="728" spans="11:11" x14ac:dyDescent="0.3">
      <c r="K728">
        <v>0</v>
      </c>
    </row>
    <row r="729" spans="11:11" x14ac:dyDescent="0.3">
      <c r="K729">
        <v>0</v>
      </c>
    </row>
    <row r="730" spans="11:11" x14ac:dyDescent="0.3">
      <c r="K730">
        <v>0</v>
      </c>
    </row>
    <row r="731" spans="11:11" x14ac:dyDescent="0.3">
      <c r="K731">
        <v>0</v>
      </c>
    </row>
    <row r="732" spans="11:11" x14ac:dyDescent="0.3">
      <c r="K732">
        <v>0</v>
      </c>
    </row>
    <row r="733" spans="11:11" x14ac:dyDescent="0.3">
      <c r="K733">
        <v>0</v>
      </c>
    </row>
    <row r="734" spans="11:11" x14ac:dyDescent="0.3">
      <c r="K734">
        <v>0</v>
      </c>
    </row>
    <row r="735" spans="11:11" x14ac:dyDescent="0.3">
      <c r="K735">
        <v>0</v>
      </c>
    </row>
    <row r="736" spans="11:11" x14ac:dyDescent="0.3">
      <c r="K736">
        <v>0</v>
      </c>
    </row>
    <row r="737" spans="11:11" x14ac:dyDescent="0.3">
      <c r="K737">
        <v>0</v>
      </c>
    </row>
    <row r="738" spans="11:11" x14ac:dyDescent="0.3">
      <c r="K738">
        <v>0</v>
      </c>
    </row>
    <row r="739" spans="11:11" x14ac:dyDescent="0.3">
      <c r="K739">
        <v>0</v>
      </c>
    </row>
    <row r="740" spans="11:11" x14ac:dyDescent="0.3">
      <c r="K740">
        <v>0</v>
      </c>
    </row>
    <row r="741" spans="11:11" x14ac:dyDescent="0.3">
      <c r="K741">
        <v>0</v>
      </c>
    </row>
    <row r="742" spans="11:11" x14ac:dyDescent="0.3">
      <c r="K742">
        <v>0</v>
      </c>
    </row>
    <row r="743" spans="11:11" x14ac:dyDescent="0.3">
      <c r="K743">
        <v>0</v>
      </c>
    </row>
    <row r="744" spans="11:11" x14ac:dyDescent="0.3">
      <c r="K744">
        <v>0</v>
      </c>
    </row>
    <row r="745" spans="11:11" x14ac:dyDescent="0.3">
      <c r="K745">
        <v>0</v>
      </c>
    </row>
    <row r="746" spans="11:11" x14ac:dyDescent="0.3">
      <c r="K746">
        <v>0</v>
      </c>
    </row>
    <row r="747" spans="11:11" x14ac:dyDescent="0.3">
      <c r="K747">
        <v>0</v>
      </c>
    </row>
    <row r="748" spans="11:11" x14ac:dyDescent="0.3">
      <c r="K748">
        <v>0</v>
      </c>
    </row>
    <row r="749" spans="11:11" x14ac:dyDescent="0.3">
      <c r="K749">
        <v>0</v>
      </c>
    </row>
    <row r="750" spans="11:11" x14ac:dyDescent="0.3">
      <c r="K750">
        <v>0</v>
      </c>
    </row>
    <row r="751" spans="11:11" x14ac:dyDescent="0.3">
      <c r="K751">
        <v>0</v>
      </c>
    </row>
    <row r="752" spans="11:11" x14ac:dyDescent="0.3">
      <c r="K752">
        <v>0</v>
      </c>
    </row>
    <row r="753" spans="11:11" x14ac:dyDescent="0.3">
      <c r="K753">
        <v>0</v>
      </c>
    </row>
    <row r="754" spans="11:11" x14ac:dyDescent="0.3">
      <c r="K754">
        <v>0</v>
      </c>
    </row>
    <row r="755" spans="11:11" x14ac:dyDescent="0.3">
      <c r="K755">
        <v>0</v>
      </c>
    </row>
    <row r="756" spans="11:11" x14ac:dyDescent="0.3">
      <c r="K756">
        <v>0</v>
      </c>
    </row>
    <row r="757" spans="11:11" x14ac:dyDescent="0.3">
      <c r="K757">
        <v>0</v>
      </c>
    </row>
    <row r="758" spans="11:11" x14ac:dyDescent="0.3">
      <c r="K758">
        <v>0</v>
      </c>
    </row>
    <row r="759" spans="11:11" x14ac:dyDescent="0.3">
      <c r="K759">
        <v>0</v>
      </c>
    </row>
    <row r="760" spans="11:11" x14ac:dyDescent="0.3">
      <c r="K760">
        <v>0</v>
      </c>
    </row>
    <row r="761" spans="11:11" x14ac:dyDescent="0.3">
      <c r="K761">
        <v>0</v>
      </c>
    </row>
    <row r="762" spans="11:11" x14ac:dyDescent="0.3">
      <c r="K762">
        <v>0</v>
      </c>
    </row>
    <row r="763" spans="11:11" x14ac:dyDescent="0.3">
      <c r="K763">
        <v>0</v>
      </c>
    </row>
    <row r="764" spans="11:11" x14ac:dyDescent="0.3">
      <c r="K764">
        <v>0</v>
      </c>
    </row>
    <row r="765" spans="11:11" x14ac:dyDescent="0.3">
      <c r="K765">
        <v>0</v>
      </c>
    </row>
    <row r="766" spans="11:11" x14ac:dyDescent="0.3">
      <c r="K766">
        <v>0</v>
      </c>
    </row>
    <row r="767" spans="11:11" x14ac:dyDescent="0.3">
      <c r="K767">
        <v>0</v>
      </c>
    </row>
    <row r="768" spans="11:11" x14ac:dyDescent="0.3">
      <c r="K768">
        <v>0</v>
      </c>
    </row>
    <row r="769" spans="11:11" x14ac:dyDescent="0.3">
      <c r="K769">
        <v>0</v>
      </c>
    </row>
    <row r="770" spans="11:11" x14ac:dyDescent="0.3">
      <c r="K770">
        <v>0</v>
      </c>
    </row>
    <row r="771" spans="11:11" x14ac:dyDescent="0.3">
      <c r="K771">
        <v>0</v>
      </c>
    </row>
    <row r="772" spans="11:11" x14ac:dyDescent="0.3">
      <c r="K772">
        <v>0</v>
      </c>
    </row>
    <row r="773" spans="11:11" x14ac:dyDescent="0.3">
      <c r="K773">
        <v>0</v>
      </c>
    </row>
    <row r="774" spans="11:11" x14ac:dyDescent="0.3">
      <c r="K774">
        <v>0</v>
      </c>
    </row>
    <row r="775" spans="11:11" x14ac:dyDescent="0.3">
      <c r="K775">
        <v>0</v>
      </c>
    </row>
    <row r="776" spans="11:11" x14ac:dyDescent="0.3">
      <c r="K776">
        <v>0</v>
      </c>
    </row>
    <row r="777" spans="11:11" x14ac:dyDescent="0.3">
      <c r="K777">
        <v>0</v>
      </c>
    </row>
    <row r="778" spans="11:11" x14ac:dyDescent="0.3">
      <c r="K778">
        <v>0</v>
      </c>
    </row>
    <row r="779" spans="11:11" x14ac:dyDescent="0.3">
      <c r="K779">
        <v>0</v>
      </c>
    </row>
    <row r="780" spans="11:11" x14ac:dyDescent="0.3">
      <c r="K780">
        <v>0</v>
      </c>
    </row>
    <row r="781" spans="11:11" x14ac:dyDescent="0.3">
      <c r="K781">
        <v>0</v>
      </c>
    </row>
    <row r="782" spans="11:11" x14ac:dyDescent="0.3">
      <c r="K782">
        <v>0</v>
      </c>
    </row>
    <row r="783" spans="11:11" x14ac:dyDescent="0.3">
      <c r="K783">
        <v>0</v>
      </c>
    </row>
    <row r="784" spans="11:11" x14ac:dyDescent="0.3">
      <c r="K784">
        <v>0</v>
      </c>
    </row>
    <row r="785" spans="11:11" x14ac:dyDescent="0.3">
      <c r="K785">
        <v>0</v>
      </c>
    </row>
    <row r="786" spans="11:11" x14ac:dyDescent="0.3">
      <c r="K786">
        <v>0</v>
      </c>
    </row>
    <row r="787" spans="11:11" x14ac:dyDescent="0.3">
      <c r="K787">
        <v>0</v>
      </c>
    </row>
    <row r="788" spans="11:11" x14ac:dyDescent="0.3">
      <c r="K788">
        <v>0</v>
      </c>
    </row>
    <row r="789" spans="11:11" x14ac:dyDescent="0.3">
      <c r="K789">
        <v>0</v>
      </c>
    </row>
    <row r="790" spans="11:11" x14ac:dyDescent="0.3">
      <c r="K790">
        <v>0</v>
      </c>
    </row>
    <row r="791" spans="11:11" x14ac:dyDescent="0.3">
      <c r="K791">
        <v>0</v>
      </c>
    </row>
    <row r="792" spans="11:11" x14ac:dyDescent="0.3">
      <c r="K792">
        <v>0</v>
      </c>
    </row>
    <row r="793" spans="11:11" x14ac:dyDescent="0.3">
      <c r="K793">
        <v>0</v>
      </c>
    </row>
    <row r="794" spans="11:11" x14ac:dyDescent="0.3">
      <c r="K794">
        <v>0</v>
      </c>
    </row>
    <row r="795" spans="11:11" x14ac:dyDescent="0.3">
      <c r="K795">
        <v>0</v>
      </c>
    </row>
    <row r="796" spans="11:11" x14ac:dyDescent="0.3">
      <c r="K796">
        <v>0</v>
      </c>
    </row>
    <row r="797" spans="11:11" x14ac:dyDescent="0.3">
      <c r="K797">
        <v>0</v>
      </c>
    </row>
    <row r="798" spans="11:11" x14ac:dyDescent="0.3">
      <c r="K798">
        <v>0</v>
      </c>
    </row>
    <row r="799" spans="11:11" x14ac:dyDescent="0.3">
      <c r="K799">
        <v>0</v>
      </c>
    </row>
    <row r="800" spans="11:11" x14ac:dyDescent="0.3">
      <c r="K800">
        <v>0</v>
      </c>
    </row>
    <row r="801" spans="11:11" x14ac:dyDescent="0.3">
      <c r="K801">
        <v>0</v>
      </c>
    </row>
    <row r="802" spans="11:11" x14ac:dyDescent="0.3">
      <c r="K802">
        <v>0</v>
      </c>
    </row>
    <row r="803" spans="11:11" x14ac:dyDescent="0.3">
      <c r="K803">
        <v>0</v>
      </c>
    </row>
    <row r="804" spans="11:11" x14ac:dyDescent="0.3">
      <c r="K804">
        <v>0</v>
      </c>
    </row>
    <row r="805" spans="11:11" x14ac:dyDescent="0.3">
      <c r="K805">
        <v>0</v>
      </c>
    </row>
    <row r="806" spans="11:11" x14ac:dyDescent="0.3">
      <c r="K806">
        <v>0</v>
      </c>
    </row>
    <row r="807" spans="11:11" x14ac:dyDescent="0.3">
      <c r="K807">
        <v>0</v>
      </c>
    </row>
    <row r="808" spans="11:11" x14ac:dyDescent="0.3">
      <c r="K808">
        <v>0</v>
      </c>
    </row>
    <row r="809" spans="11:11" x14ac:dyDescent="0.3">
      <c r="K809">
        <v>0</v>
      </c>
    </row>
    <row r="810" spans="11:11" x14ac:dyDescent="0.3">
      <c r="K810">
        <v>0</v>
      </c>
    </row>
    <row r="811" spans="11:11" x14ac:dyDescent="0.3">
      <c r="K811">
        <v>0</v>
      </c>
    </row>
    <row r="812" spans="11:11" x14ac:dyDescent="0.3">
      <c r="K812">
        <v>0</v>
      </c>
    </row>
    <row r="813" spans="11:11" x14ac:dyDescent="0.3">
      <c r="K813">
        <v>0</v>
      </c>
    </row>
    <row r="814" spans="11:11" x14ac:dyDescent="0.3">
      <c r="K814">
        <v>0</v>
      </c>
    </row>
    <row r="815" spans="11:11" x14ac:dyDescent="0.3">
      <c r="K815">
        <v>0</v>
      </c>
    </row>
    <row r="816" spans="11:11" x14ac:dyDescent="0.3">
      <c r="K816">
        <v>0</v>
      </c>
    </row>
    <row r="817" spans="11:11" x14ac:dyDescent="0.3">
      <c r="K817">
        <v>0</v>
      </c>
    </row>
    <row r="818" spans="11:11" x14ac:dyDescent="0.3">
      <c r="K818">
        <v>0</v>
      </c>
    </row>
    <row r="819" spans="11:11" x14ac:dyDescent="0.3">
      <c r="K819">
        <v>0</v>
      </c>
    </row>
    <row r="820" spans="11:11" x14ac:dyDescent="0.3">
      <c r="K820">
        <v>0</v>
      </c>
    </row>
    <row r="821" spans="11:11" x14ac:dyDescent="0.3">
      <c r="K821">
        <v>0</v>
      </c>
    </row>
    <row r="822" spans="11:11" x14ac:dyDescent="0.3">
      <c r="K822">
        <v>0</v>
      </c>
    </row>
    <row r="823" spans="11:11" x14ac:dyDescent="0.3">
      <c r="K823">
        <v>0</v>
      </c>
    </row>
    <row r="824" spans="11:11" x14ac:dyDescent="0.3">
      <c r="K824">
        <v>0</v>
      </c>
    </row>
    <row r="825" spans="11:11" x14ac:dyDescent="0.3">
      <c r="K825">
        <v>0</v>
      </c>
    </row>
    <row r="826" spans="11:11" x14ac:dyDescent="0.3">
      <c r="K826">
        <v>0</v>
      </c>
    </row>
    <row r="827" spans="11:11" x14ac:dyDescent="0.3">
      <c r="K827">
        <v>0</v>
      </c>
    </row>
    <row r="828" spans="11:11" x14ac:dyDescent="0.3">
      <c r="K828">
        <v>0</v>
      </c>
    </row>
    <row r="829" spans="11:11" x14ac:dyDescent="0.3">
      <c r="K829">
        <v>0</v>
      </c>
    </row>
    <row r="830" spans="11:11" x14ac:dyDescent="0.3">
      <c r="K830">
        <v>0</v>
      </c>
    </row>
    <row r="831" spans="11:11" x14ac:dyDescent="0.3">
      <c r="K831">
        <v>0</v>
      </c>
    </row>
    <row r="832" spans="11:11" x14ac:dyDescent="0.3">
      <c r="K832">
        <v>0</v>
      </c>
    </row>
    <row r="833" spans="11:11" x14ac:dyDescent="0.3">
      <c r="K833">
        <v>0</v>
      </c>
    </row>
    <row r="834" spans="11:11" x14ac:dyDescent="0.3">
      <c r="K834">
        <v>0</v>
      </c>
    </row>
    <row r="835" spans="11:11" x14ac:dyDescent="0.3">
      <c r="K835">
        <v>0</v>
      </c>
    </row>
    <row r="836" spans="11:11" x14ac:dyDescent="0.3">
      <c r="K836">
        <v>0</v>
      </c>
    </row>
    <row r="837" spans="11:11" x14ac:dyDescent="0.3">
      <c r="K837">
        <v>0</v>
      </c>
    </row>
    <row r="838" spans="11:11" x14ac:dyDescent="0.3">
      <c r="K838">
        <v>0</v>
      </c>
    </row>
    <row r="839" spans="11:11" x14ac:dyDescent="0.3">
      <c r="K839">
        <v>0</v>
      </c>
    </row>
    <row r="840" spans="11:11" x14ac:dyDescent="0.3">
      <c r="K840">
        <v>0</v>
      </c>
    </row>
    <row r="841" spans="11:11" x14ac:dyDescent="0.3">
      <c r="K841">
        <v>0</v>
      </c>
    </row>
    <row r="842" spans="11:11" x14ac:dyDescent="0.3">
      <c r="K842">
        <v>0</v>
      </c>
    </row>
    <row r="843" spans="11:11" x14ac:dyDescent="0.3">
      <c r="K843">
        <v>0</v>
      </c>
    </row>
    <row r="844" spans="11:11" x14ac:dyDescent="0.3">
      <c r="K844">
        <v>0</v>
      </c>
    </row>
    <row r="845" spans="11:11" x14ac:dyDescent="0.3">
      <c r="K845">
        <v>0</v>
      </c>
    </row>
    <row r="846" spans="11:11" x14ac:dyDescent="0.3">
      <c r="K846">
        <v>0</v>
      </c>
    </row>
    <row r="847" spans="11:11" x14ac:dyDescent="0.3">
      <c r="K847">
        <v>0</v>
      </c>
    </row>
    <row r="848" spans="11:11" x14ac:dyDescent="0.3">
      <c r="K848">
        <v>0</v>
      </c>
    </row>
    <row r="849" spans="11:11" x14ac:dyDescent="0.3">
      <c r="K849">
        <v>0</v>
      </c>
    </row>
    <row r="850" spans="11:11" x14ac:dyDescent="0.3">
      <c r="K850">
        <v>0</v>
      </c>
    </row>
    <row r="851" spans="11:11" x14ac:dyDescent="0.3">
      <c r="K851">
        <v>0</v>
      </c>
    </row>
    <row r="852" spans="11:11" x14ac:dyDescent="0.3">
      <c r="K852">
        <v>0</v>
      </c>
    </row>
    <row r="853" spans="11:11" x14ac:dyDescent="0.3">
      <c r="K853">
        <v>0</v>
      </c>
    </row>
    <row r="854" spans="11:11" x14ac:dyDescent="0.3">
      <c r="K854">
        <v>0</v>
      </c>
    </row>
    <row r="855" spans="11:11" x14ac:dyDescent="0.3">
      <c r="K855">
        <v>0</v>
      </c>
    </row>
    <row r="856" spans="11:11" x14ac:dyDescent="0.3">
      <c r="K856">
        <v>0</v>
      </c>
    </row>
    <row r="857" spans="11:11" x14ac:dyDescent="0.3">
      <c r="K857">
        <v>0</v>
      </c>
    </row>
    <row r="858" spans="11:11" x14ac:dyDescent="0.3">
      <c r="K858">
        <v>0</v>
      </c>
    </row>
    <row r="859" spans="11:11" x14ac:dyDescent="0.3">
      <c r="K859">
        <v>0</v>
      </c>
    </row>
    <row r="860" spans="11:11" x14ac:dyDescent="0.3">
      <c r="K860">
        <v>0</v>
      </c>
    </row>
    <row r="861" spans="11:11" x14ac:dyDescent="0.3">
      <c r="K861">
        <v>0</v>
      </c>
    </row>
    <row r="862" spans="11:11" x14ac:dyDescent="0.3">
      <c r="K862">
        <v>0</v>
      </c>
    </row>
    <row r="863" spans="11:11" x14ac:dyDescent="0.3">
      <c r="K863">
        <v>0</v>
      </c>
    </row>
    <row r="864" spans="11:11" x14ac:dyDescent="0.3">
      <c r="K864">
        <v>0</v>
      </c>
    </row>
    <row r="865" spans="11:11" x14ac:dyDescent="0.3">
      <c r="K865">
        <v>0</v>
      </c>
    </row>
    <row r="866" spans="11:11" x14ac:dyDescent="0.3">
      <c r="K866">
        <v>0</v>
      </c>
    </row>
    <row r="867" spans="11:11" x14ac:dyDescent="0.3">
      <c r="K867">
        <v>0</v>
      </c>
    </row>
    <row r="868" spans="11:11" x14ac:dyDescent="0.3">
      <c r="K868">
        <v>0</v>
      </c>
    </row>
    <row r="869" spans="11:11" x14ac:dyDescent="0.3">
      <c r="K869">
        <v>0</v>
      </c>
    </row>
    <row r="870" spans="11:11" x14ac:dyDescent="0.3">
      <c r="K870">
        <v>0</v>
      </c>
    </row>
    <row r="871" spans="11:11" x14ac:dyDescent="0.3">
      <c r="K871">
        <v>0</v>
      </c>
    </row>
    <row r="872" spans="11:11" x14ac:dyDescent="0.3">
      <c r="K872">
        <v>0</v>
      </c>
    </row>
    <row r="873" spans="11:11" x14ac:dyDescent="0.3">
      <c r="K873">
        <v>0</v>
      </c>
    </row>
    <row r="874" spans="11:11" x14ac:dyDescent="0.3">
      <c r="K874">
        <v>0</v>
      </c>
    </row>
    <row r="875" spans="11:11" x14ac:dyDescent="0.3">
      <c r="K875">
        <v>0</v>
      </c>
    </row>
    <row r="876" spans="11:11" x14ac:dyDescent="0.3">
      <c r="K876">
        <v>0</v>
      </c>
    </row>
    <row r="877" spans="11:11" x14ac:dyDescent="0.3">
      <c r="K877">
        <v>0</v>
      </c>
    </row>
    <row r="878" spans="11:11" x14ac:dyDescent="0.3">
      <c r="K878">
        <v>0</v>
      </c>
    </row>
    <row r="879" spans="11:11" x14ac:dyDescent="0.3">
      <c r="K879">
        <v>0</v>
      </c>
    </row>
    <row r="880" spans="11:11" x14ac:dyDescent="0.3">
      <c r="K880">
        <v>0</v>
      </c>
    </row>
    <row r="881" spans="11:11" x14ac:dyDescent="0.3">
      <c r="K881">
        <v>0</v>
      </c>
    </row>
    <row r="882" spans="11:11" x14ac:dyDescent="0.3">
      <c r="K882">
        <v>0</v>
      </c>
    </row>
    <row r="883" spans="11:11" x14ac:dyDescent="0.3">
      <c r="K883">
        <v>0</v>
      </c>
    </row>
    <row r="884" spans="11:11" x14ac:dyDescent="0.3">
      <c r="K884">
        <v>0</v>
      </c>
    </row>
    <row r="885" spans="11:11" x14ac:dyDescent="0.3">
      <c r="K885">
        <v>0</v>
      </c>
    </row>
    <row r="886" spans="11:11" x14ac:dyDescent="0.3">
      <c r="K886">
        <v>0</v>
      </c>
    </row>
    <row r="887" spans="11:11" x14ac:dyDescent="0.3">
      <c r="K887">
        <v>0</v>
      </c>
    </row>
    <row r="888" spans="11:11" x14ac:dyDescent="0.3">
      <c r="K888">
        <v>0</v>
      </c>
    </row>
    <row r="889" spans="11:11" x14ac:dyDescent="0.3">
      <c r="K889">
        <v>0</v>
      </c>
    </row>
    <row r="890" spans="11:11" x14ac:dyDescent="0.3">
      <c r="K890">
        <v>0</v>
      </c>
    </row>
    <row r="891" spans="11:11" x14ac:dyDescent="0.3">
      <c r="K891">
        <v>0</v>
      </c>
    </row>
    <row r="892" spans="11:11" x14ac:dyDescent="0.3">
      <c r="K892">
        <v>0</v>
      </c>
    </row>
    <row r="893" spans="11:11" x14ac:dyDescent="0.3">
      <c r="K893">
        <v>0</v>
      </c>
    </row>
    <row r="894" spans="11:11" x14ac:dyDescent="0.3">
      <c r="K894">
        <v>0</v>
      </c>
    </row>
    <row r="895" spans="11:11" x14ac:dyDescent="0.3">
      <c r="K895">
        <v>0</v>
      </c>
    </row>
    <row r="896" spans="11:11" x14ac:dyDescent="0.3">
      <c r="K896">
        <v>0</v>
      </c>
    </row>
    <row r="897" spans="11:11" x14ac:dyDescent="0.3">
      <c r="K897">
        <v>0</v>
      </c>
    </row>
    <row r="898" spans="11:11" x14ac:dyDescent="0.3">
      <c r="K898">
        <v>0</v>
      </c>
    </row>
    <row r="899" spans="11:11" x14ac:dyDescent="0.3">
      <c r="K899">
        <v>0</v>
      </c>
    </row>
    <row r="900" spans="11:11" x14ac:dyDescent="0.3">
      <c r="K900">
        <v>0</v>
      </c>
    </row>
    <row r="901" spans="11:11" x14ac:dyDescent="0.3">
      <c r="K901">
        <v>0</v>
      </c>
    </row>
    <row r="902" spans="11:11" x14ac:dyDescent="0.3">
      <c r="K902">
        <v>0</v>
      </c>
    </row>
    <row r="903" spans="11:11" x14ac:dyDescent="0.3">
      <c r="K903">
        <v>0</v>
      </c>
    </row>
    <row r="904" spans="11:11" x14ac:dyDescent="0.3">
      <c r="K904">
        <v>0</v>
      </c>
    </row>
    <row r="905" spans="11:11" x14ac:dyDescent="0.3">
      <c r="K905">
        <v>0</v>
      </c>
    </row>
    <row r="906" spans="11:11" x14ac:dyDescent="0.3">
      <c r="K906">
        <v>0</v>
      </c>
    </row>
    <row r="907" spans="11:11" x14ac:dyDescent="0.3">
      <c r="K907">
        <v>0</v>
      </c>
    </row>
    <row r="908" spans="11:11" x14ac:dyDescent="0.3">
      <c r="K908">
        <v>0</v>
      </c>
    </row>
    <row r="909" spans="11:11" x14ac:dyDescent="0.3">
      <c r="K909">
        <v>0</v>
      </c>
    </row>
    <row r="910" spans="11:11" x14ac:dyDescent="0.3">
      <c r="K910">
        <v>0</v>
      </c>
    </row>
    <row r="911" spans="11:11" x14ac:dyDescent="0.3">
      <c r="K911">
        <v>0</v>
      </c>
    </row>
    <row r="912" spans="11:11" x14ac:dyDescent="0.3">
      <c r="K912">
        <v>0</v>
      </c>
    </row>
    <row r="913" spans="11:11" x14ac:dyDescent="0.3">
      <c r="K913">
        <v>0</v>
      </c>
    </row>
    <row r="914" spans="11:11" x14ac:dyDescent="0.3">
      <c r="K914">
        <v>0</v>
      </c>
    </row>
    <row r="915" spans="11:11" x14ac:dyDescent="0.3">
      <c r="K915">
        <v>0</v>
      </c>
    </row>
    <row r="916" spans="11:11" x14ac:dyDescent="0.3">
      <c r="K916">
        <v>0</v>
      </c>
    </row>
    <row r="917" spans="11:11" x14ac:dyDescent="0.3">
      <c r="K917">
        <v>0</v>
      </c>
    </row>
    <row r="918" spans="11:11" x14ac:dyDescent="0.3">
      <c r="K918">
        <v>0</v>
      </c>
    </row>
    <row r="919" spans="11:11" x14ac:dyDescent="0.3">
      <c r="K919">
        <v>0</v>
      </c>
    </row>
    <row r="920" spans="11:11" x14ac:dyDescent="0.3">
      <c r="K920">
        <v>0</v>
      </c>
    </row>
    <row r="921" spans="11:11" x14ac:dyDescent="0.3">
      <c r="K921">
        <v>0</v>
      </c>
    </row>
    <row r="922" spans="11:11" x14ac:dyDescent="0.3">
      <c r="K922">
        <v>0</v>
      </c>
    </row>
    <row r="923" spans="11:11" x14ac:dyDescent="0.3">
      <c r="K923">
        <v>0</v>
      </c>
    </row>
    <row r="924" spans="11:11" x14ac:dyDescent="0.3">
      <c r="K924">
        <v>0</v>
      </c>
    </row>
    <row r="925" spans="11:11" x14ac:dyDescent="0.3">
      <c r="K925">
        <v>0</v>
      </c>
    </row>
    <row r="926" spans="11:11" x14ac:dyDescent="0.3">
      <c r="K926">
        <v>0</v>
      </c>
    </row>
    <row r="927" spans="11:11" x14ac:dyDescent="0.3">
      <c r="K927">
        <v>0</v>
      </c>
    </row>
    <row r="928" spans="11:11" x14ac:dyDescent="0.3">
      <c r="K928">
        <v>0</v>
      </c>
    </row>
    <row r="929" spans="11:11" x14ac:dyDescent="0.3">
      <c r="K929">
        <v>0</v>
      </c>
    </row>
    <row r="930" spans="11:11" x14ac:dyDescent="0.3">
      <c r="K930">
        <v>0</v>
      </c>
    </row>
    <row r="931" spans="11:11" x14ac:dyDescent="0.3">
      <c r="K931">
        <v>0</v>
      </c>
    </row>
    <row r="932" spans="11:11" x14ac:dyDescent="0.3">
      <c r="K932">
        <v>0</v>
      </c>
    </row>
    <row r="933" spans="11:11" x14ac:dyDescent="0.3">
      <c r="K933">
        <v>0</v>
      </c>
    </row>
    <row r="934" spans="11:11" x14ac:dyDescent="0.3">
      <c r="K934">
        <v>0</v>
      </c>
    </row>
    <row r="935" spans="11:11" x14ac:dyDescent="0.3">
      <c r="K935">
        <v>0</v>
      </c>
    </row>
    <row r="936" spans="11:11" x14ac:dyDescent="0.3">
      <c r="K936">
        <v>0</v>
      </c>
    </row>
    <row r="937" spans="11:11" x14ac:dyDescent="0.3">
      <c r="K937">
        <v>0</v>
      </c>
    </row>
    <row r="938" spans="11:11" x14ac:dyDescent="0.3">
      <c r="K938">
        <v>0</v>
      </c>
    </row>
    <row r="939" spans="11:11" x14ac:dyDescent="0.3">
      <c r="K939">
        <v>0</v>
      </c>
    </row>
    <row r="940" spans="11:11" x14ac:dyDescent="0.3">
      <c r="K940">
        <v>0</v>
      </c>
    </row>
    <row r="941" spans="11:11" x14ac:dyDescent="0.3">
      <c r="K941">
        <v>0</v>
      </c>
    </row>
    <row r="942" spans="11:11" x14ac:dyDescent="0.3">
      <c r="K942">
        <v>0</v>
      </c>
    </row>
    <row r="943" spans="11:11" x14ac:dyDescent="0.3">
      <c r="K943">
        <v>0</v>
      </c>
    </row>
    <row r="944" spans="11:11" x14ac:dyDescent="0.3">
      <c r="K944">
        <v>0</v>
      </c>
    </row>
    <row r="945" spans="11:11" x14ac:dyDescent="0.3">
      <c r="K945">
        <v>0</v>
      </c>
    </row>
    <row r="946" spans="11:11" x14ac:dyDescent="0.3">
      <c r="K946">
        <v>0</v>
      </c>
    </row>
    <row r="947" spans="11:11" x14ac:dyDescent="0.3">
      <c r="K947">
        <v>0</v>
      </c>
    </row>
    <row r="948" spans="11:11" x14ac:dyDescent="0.3">
      <c r="K948">
        <v>0</v>
      </c>
    </row>
    <row r="949" spans="11:11" x14ac:dyDescent="0.3">
      <c r="K949">
        <v>0</v>
      </c>
    </row>
    <row r="950" spans="11:11" x14ac:dyDescent="0.3">
      <c r="K950">
        <v>0</v>
      </c>
    </row>
    <row r="951" spans="11:11" x14ac:dyDescent="0.3">
      <c r="K951">
        <v>0</v>
      </c>
    </row>
    <row r="952" spans="11:11" x14ac:dyDescent="0.3">
      <c r="K952">
        <v>0</v>
      </c>
    </row>
    <row r="953" spans="11:11" x14ac:dyDescent="0.3">
      <c r="K953">
        <v>0</v>
      </c>
    </row>
    <row r="954" spans="11:11" x14ac:dyDescent="0.3">
      <c r="K954">
        <v>0</v>
      </c>
    </row>
    <row r="955" spans="11:11" x14ac:dyDescent="0.3">
      <c r="K955">
        <v>0</v>
      </c>
    </row>
    <row r="956" spans="11:11" x14ac:dyDescent="0.3">
      <c r="K956">
        <v>0</v>
      </c>
    </row>
    <row r="957" spans="11:11" x14ac:dyDescent="0.3">
      <c r="K957">
        <v>0</v>
      </c>
    </row>
    <row r="958" spans="11:11" x14ac:dyDescent="0.3">
      <c r="K958">
        <v>0</v>
      </c>
    </row>
    <row r="959" spans="11:11" x14ac:dyDescent="0.3">
      <c r="K959">
        <v>0</v>
      </c>
    </row>
    <row r="960" spans="11:11" x14ac:dyDescent="0.3">
      <c r="K960">
        <v>0</v>
      </c>
    </row>
    <row r="961" spans="11:11" x14ac:dyDescent="0.3">
      <c r="K961">
        <v>0</v>
      </c>
    </row>
    <row r="962" spans="11:11" x14ac:dyDescent="0.3">
      <c r="K962">
        <v>0</v>
      </c>
    </row>
    <row r="963" spans="11:11" x14ac:dyDescent="0.3">
      <c r="K963">
        <v>0</v>
      </c>
    </row>
    <row r="964" spans="11:11" x14ac:dyDescent="0.3">
      <c r="K964">
        <v>0</v>
      </c>
    </row>
    <row r="965" spans="11:11" x14ac:dyDescent="0.3">
      <c r="K965">
        <v>0</v>
      </c>
    </row>
    <row r="966" spans="11:11" x14ac:dyDescent="0.3">
      <c r="K966">
        <v>0</v>
      </c>
    </row>
    <row r="967" spans="11:11" x14ac:dyDescent="0.3">
      <c r="K967">
        <v>0</v>
      </c>
    </row>
    <row r="968" spans="11:11" x14ac:dyDescent="0.3">
      <c r="K968">
        <v>0</v>
      </c>
    </row>
    <row r="969" spans="11:11" x14ac:dyDescent="0.3">
      <c r="K969">
        <v>0</v>
      </c>
    </row>
    <row r="970" spans="11:11" x14ac:dyDescent="0.3">
      <c r="K970">
        <v>0</v>
      </c>
    </row>
    <row r="971" spans="11:11" x14ac:dyDescent="0.3">
      <c r="K971">
        <v>0</v>
      </c>
    </row>
    <row r="972" spans="11:11" x14ac:dyDescent="0.3">
      <c r="K972">
        <v>0</v>
      </c>
    </row>
    <row r="973" spans="11:11" x14ac:dyDescent="0.3">
      <c r="K973">
        <v>0</v>
      </c>
    </row>
    <row r="974" spans="11:11" x14ac:dyDescent="0.3">
      <c r="K974">
        <v>0</v>
      </c>
    </row>
    <row r="975" spans="11:11" x14ac:dyDescent="0.3">
      <c r="K975">
        <v>0</v>
      </c>
    </row>
    <row r="976" spans="11:11" x14ac:dyDescent="0.3">
      <c r="K976">
        <v>0</v>
      </c>
    </row>
    <row r="977" spans="11:11" x14ac:dyDescent="0.3">
      <c r="K977">
        <v>0</v>
      </c>
    </row>
    <row r="978" spans="11:11" x14ac:dyDescent="0.3">
      <c r="K978">
        <v>0</v>
      </c>
    </row>
    <row r="979" spans="11:11" x14ac:dyDescent="0.3">
      <c r="K979">
        <v>0</v>
      </c>
    </row>
    <row r="980" spans="11:11" x14ac:dyDescent="0.3">
      <c r="K980">
        <v>0</v>
      </c>
    </row>
    <row r="981" spans="11:11" x14ac:dyDescent="0.3">
      <c r="K981">
        <v>0</v>
      </c>
    </row>
    <row r="982" spans="11:11" x14ac:dyDescent="0.3">
      <c r="K982">
        <v>0</v>
      </c>
    </row>
    <row r="983" spans="11:11" x14ac:dyDescent="0.3">
      <c r="K983">
        <v>0</v>
      </c>
    </row>
    <row r="984" spans="11:11" x14ac:dyDescent="0.3">
      <c r="K984">
        <v>0</v>
      </c>
    </row>
    <row r="985" spans="11:11" x14ac:dyDescent="0.3">
      <c r="K985">
        <v>0</v>
      </c>
    </row>
    <row r="986" spans="11:11" x14ac:dyDescent="0.3">
      <c r="K986">
        <v>0</v>
      </c>
    </row>
    <row r="987" spans="11:11" x14ac:dyDescent="0.3">
      <c r="K987">
        <v>0</v>
      </c>
    </row>
    <row r="988" spans="11:11" x14ac:dyDescent="0.3">
      <c r="K988">
        <v>0</v>
      </c>
    </row>
    <row r="989" spans="11:11" x14ac:dyDescent="0.3">
      <c r="K989">
        <v>0</v>
      </c>
    </row>
    <row r="990" spans="11:11" x14ac:dyDescent="0.3">
      <c r="K990">
        <v>0</v>
      </c>
    </row>
    <row r="991" spans="11:11" x14ac:dyDescent="0.3">
      <c r="K991">
        <v>0</v>
      </c>
    </row>
    <row r="992" spans="11:11" x14ac:dyDescent="0.3">
      <c r="K992">
        <v>0</v>
      </c>
    </row>
    <row r="993" spans="11:11" x14ac:dyDescent="0.3">
      <c r="K993">
        <v>0</v>
      </c>
    </row>
    <row r="994" spans="11:11" x14ac:dyDescent="0.3">
      <c r="K994">
        <v>0</v>
      </c>
    </row>
    <row r="995" spans="11:11" x14ac:dyDescent="0.3">
      <c r="K995">
        <v>0</v>
      </c>
    </row>
    <row r="996" spans="11:11" x14ac:dyDescent="0.3">
      <c r="K996">
        <v>0</v>
      </c>
    </row>
    <row r="997" spans="11:11" x14ac:dyDescent="0.3">
      <c r="K997">
        <v>0</v>
      </c>
    </row>
    <row r="998" spans="11:11" x14ac:dyDescent="0.3">
      <c r="K998">
        <v>0</v>
      </c>
    </row>
    <row r="999" spans="11:11" x14ac:dyDescent="0.3">
      <c r="K999">
        <v>0</v>
      </c>
    </row>
    <row r="1000" spans="11:11" x14ac:dyDescent="0.3">
      <c r="K1000">
        <v>0</v>
      </c>
    </row>
    <row r="1001" spans="11:11" x14ac:dyDescent="0.3">
      <c r="K1001">
        <v>0</v>
      </c>
    </row>
    <row r="1002" spans="11:11" x14ac:dyDescent="0.3">
      <c r="K1002">
        <v>0</v>
      </c>
    </row>
    <row r="1003" spans="11:11" x14ac:dyDescent="0.3">
      <c r="K1003">
        <v>0</v>
      </c>
    </row>
    <row r="1004" spans="11:11" x14ac:dyDescent="0.3">
      <c r="K1004">
        <v>0</v>
      </c>
    </row>
    <row r="1005" spans="11:11" x14ac:dyDescent="0.3">
      <c r="K1005">
        <v>0</v>
      </c>
    </row>
    <row r="1006" spans="11:11" x14ac:dyDescent="0.3">
      <c r="K1006">
        <v>0</v>
      </c>
    </row>
    <row r="1007" spans="11:11" x14ac:dyDescent="0.3">
      <c r="K1007">
        <v>0</v>
      </c>
    </row>
    <row r="1008" spans="11:11" x14ac:dyDescent="0.3">
      <c r="K1008">
        <v>0</v>
      </c>
    </row>
    <row r="1009" spans="11:11" x14ac:dyDescent="0.3">
      <c r="K1009">
        <v>0</v>
      </c>
    </row>
    <row r="1010" spans="11:11" x14ac:dyDescent="0.3">
      <c r="K1010">
        <v>0</v>
      </c>
    </row>
    <row r="1011" spans="11:11" x14ac:dyDescent="0.3">
      <c r="K1011">
        <v>0</v>
      </c>
    </row>
    <row r="1012" spans="11:11" x14ac:dyDescent="0.3">
      <c r="K1012">
        <v>0</v>
      </c>
    </row>
    <row r="1013" spans="11:11" x14ac:dyDescent="0.3">
      <c r="K1013">
        <v>0</v>
      </c>
    </row>
    <row r="1014" spans="11:11" x14ac:dyDescent="0.3">
      <c r="K1014">
        <v>0</v>
      </c>
    </row>
    <row r="1015" spans="11:11" x14ac:dyDescent="0.3">
      <c r="K1015">
        <v>0</v>
      </c>
    </row>
    <row r="1016" spans="11:11" x14ac:dyDescent="0.3">
      <c r="K1016">
        <v>0</v>
      </c>
    </row>
    <row r="1017" spans="11:11" x14ac:dyDescent="0.3">
      <c r="K1017">
        <v>0</v>
      </c>
    </row>
    <row r="1018" spans="11:11" x14ac:dyDescent="0.3">
      <c r="K1018">
        <v>0</v>
      </c>
    </row>
    <row r="1019" spans="11:11" x14ac:dyDescent="0.3">
      <c r="K1019">
        <v>0</v>
      </c>
    </row>
    <row r="1020" spans="11:11" x14ac:dyDescent="0.3">
      <c r="K1020">
        <v>0</v>
      </c>
    </row>
    <row r="1021" spans="11:11" x14ac:dyDescent="0.3">
      <c r="K1021">
        <v>0</v>
      </c>
    </row>
    <row r="1022" spans="11:11" x14ac:dyDescent="0.3">
      <c r="K1022">
        <v>0</v>
      </c>
    </row>
    <row r="1023" spans="11:11" x14ac:dyDescent="0.3">
      <c r="K1023">
        <v>0</v>
      </c>
    </row>
    <row r="1024" spans="11:11" x14ac:dyDescent="0.3">
      <c r="K1024">
        <v>0</v>
      </c>
    </row>
    <row r="1025" spans="11:11" x14ac:dyDescent="0.3">
      <c r="K1025">
        <v>0</v>
      </c>
    </row>
    <row r="1026" spans="11:11" x14ac:dyDescent="0.3">
      <c r="K1026">
        <v>0</v>
      </c>
    </row>
    <row r="1027" spans="11:11" x14ac:dyDescent="0.3">
      <c r="K1027">
        <v>0</v>
      </c>
    </row>
    <row r="1028" spans="11:11" x14ac:dyDescent="0.3">
      <c r="K1028">
        <v>0</v>
      </c>
    </row>
    <row r="1029" spans="11:11" x14ac:dyDescent="0.3">
      <c r="K1029">
        <v>0</v>
      </c>
    </row>
    <row r="1030" spans="11:11" x14ac:dyDescent="0.3">
      <c r="K1030">
        <v>0</v>
      </c>
    </row>
    <row r="1031" spans="11:11" x14ac:dyDescent="0.3">
      <c r="K1031">
        <v>0</v>
      </c>
    </row>
    <row r="1032" spans="11:11" x14ac:dyDescent="0.3">
      <c r="K1032">
        <v>0</v>
      </c>
    </row>
    <row r="1033" spans="11:11" x14ac:dyDescent="0.3">
      <c r="K1033">
        <v>0</v>
      </c>
    </row>
    <row r="1034" spans="11:11" x14ac:dyDescent="0.3">
      <c r="K1034">
        <v>0</v>
      </c>
    </row>
    <row r="1035" spans="11:11" x14ac:dyDescent="0.3">
      <c r="K1035">
        <v>0</v>
      </c>
    </row>
    <row r="1036" spans="11:11" x14ac:dyDescent="0.3">
      <c r="K1036">
        <v>0</v>
      </c>
    </row>
    <row r="1037" spans="11:11" x14ac:dyDescent="0.3">
      <c r="K1037">
        <v>0</v>
      </c>
    </row>
    <row r="1038" spans="11:11" x14ac:dyDescent="0.3">
      <c r="K1038">
        <v>0</v>
      </c>
    </row>
    <row r="1039" spans="11:11" x14ac:dyDescent="0.3">
      <c r="K1039">
        <v>0</v>
      </c>
    </row>
    <row r="1040" spans="11:11" x14ac:dyDescent="0.3">
      <c r="K1040">
        <v>0</v>
      </c>
    </row>
    <row r="1041" spans="11:11" x14ac:dyDescent="0.3">
      <c r="K1041">
        <v>0</v>
      </c>
    </row>
    <row r="1042" spans="11:11" x14ac:dyDescent="0.3">
      <c r="K1042">
        <v>0</v>
      </c>
    </row>
    <row r="1043" spans="11:11" x14ac:dyDescent="0.3">
      <c r="K1043">
        <v>0</v>
      </c>
    </row>
    <row r="1044" spans="11:11" x14ac:dyDescent="0.3">
      <c r="K1044">
        <v>0</v>
      </c>
    </row>
    <row r="1045" spans="11:11" x14ac:dyDescent="0.3">
      <c r="K1045">
        <v>0</v>
      </c>
    </row>
    <row r="1046" spans="11:11" x14ac:dyDescent="0.3">
      <c r="K1046">
        <v>0</v>
      </c>
    </row>
    <row r="1047" spans="11:11" x14ac:dyDescent="0.3">
      <c r="K1047">
        <v>0</v>
      </c>
    </row>
    <row r="1048" spans="11:11" x14ac:dyDescent="0.3">
      <c r="K1048">
        <v>0</v>
      </c>
    </row>
    <row r="1049" spans="11:11" x14ac:dyDescent="0.3">
      <c r="K1049">
        <v>0</v>
      </c>
    </row>
    <row r="1050" spans="11:11" x14ac:dyDescent="0.3">
      <c r="K1050">
        <v>0</v>
      </c>
    </row>
    <row r="1051" spans="11:11" x14ac:dyDescent="0.3">
      <c r="K1051">
        <v>0</v>
      </c>
    </row>
    <row r="1052" spans="11:11" x14ac:dyDescent="0.3">
      <c r="K1052">
        <v>0</v>
      </c>
    </row>
    <row r="1053" spans="11:11" x14ac:dyDescent="0.3">
      <c r="K1053">
        <v>0</v>
      </c>
    </row>
    <row r="1054" spans="11:11" x14ac:dyDescent="0.3">
      <c r="K1054">
        <v>0</v>
      </c>
    </row>
    <row r="1055" spans="11:11" x14ac:dyDescent="0.3">
      <c r="K1055">
        <v>0</v>
      </c>
    </row>
    <row r="1056" spans="11:11" x14ac:dyDescent="0.3">
      <c r="K1056">
        <v>0</v>
      </c>
    </row>
    <row r="1057" spans="11:11" x14ac:dyDescent="0.3">
      <c r="K1057">
        <v>0</v>
      </c>
    </row>
    <row r="1058" spans="11:11" x14ac:dyDescent="0.3">
      <c r="K1058">
        <v>0</v>
      </c>
    </row>
    <row r="1059" spans="11:11" x14ac:dyDescent="0.3">
      <c r="K1059">
        <v>0</v>
      </c>
    </row>
    <row r="1060" spans="11:11" x14ac:dyDescent="0.3">
      <c r="K1060">
        <v>0</v>
      </c>
    </row>
    <row r="1061" spans="11:11" x14ac:dyDescent="0.3">
      <c r="K1061">
        <v>0</v>
      </c>
    </row>
    <row r="1062" spans="11:11" x14ac:dyDescent="0.3">
      <c r="K1062">
        <v>0</v>
      </c>
    </row>
    <row r="1063" spans="11:11" x14ac:dyDescent="0.3">
      <c r="K1063">
        <v>0</v>
      </c>
    </row>
    <row r="1064" spans="11:11" x14ac:dyDescent="0.3">
      <c r="K1064">
        <v>0</v>
      </c>
    </row>
    <row r="1065" spans="11:11" x14ac:dyDescent="0.3">
      <c r="K1065">
        <v>0</v>
      </c>
    </row>
    <row r="1066" spans="11:11" x14ac:dyDescent="0.3">
      <c r="K1066">
        <v>0</v>
      </c>
    </row>
    <row r="1067" spans="11:11" x14ac:dyDescent="0.3">
      <c r="K1067">
        <v>0</v>
      </c>
    </row>
    <row r="1068" spans="11:11" x14ac:dyDescent="0.3">
      <c r="K1068">
        <v>0</v>
      </c>
    </row>
    <row r="1069" spans="11:11" x14ac:dyDescent="0.3">
      <c r="K1069">
        <v>0</v>
      </c>
    </row>
    <row r="1070" spans="11:11" x14ac:dyDescent="0.3">
      <c r="K1070">
        <v>0</v>
      </c>
    </row>
    <row r="1071" spans="11:11" x14ac:dyDescent="0.3">
      <c r="K1071">
        <v>0</v>
      </c>
    </row>
    <row r="1072" spans="11:11" x14ac:dyDescent="0.3">
      <c r="K1072">
        <v>0</v>
      </c>
    </row>
    <row r="1073" spans="11:11" x14ac:dyDescent="0.3">
      <c r="K1073">
        <v>0</v>
      </c>
    </row>
    <row r="1074" spans="11:11" x14ac:dyDescent="0.3">
      <c r="K1074">
        <v>0</v>
      </c>
    </row>
    <row r="1075" spans="11:11" x14ac:dyDescent="0.3">
      <c r="K1075">
        <v>0</v>
      </c>
    </row>
    <row r="1076" spans="11:11" x14ac:dyDescent="0.3">
      <c r="K1076">
        <v>0</v>
      </c>
    </row>
    <row r="1077" spans="11:11" x14ac:dyDescent="0.3">
      <c r="K1077">
        <v>0</v>
      </c>
    </row>
    <row r="1078" spans="11:11" x14ac:dyDescent="0.3">
      <c r="K1078">
        <v>0</v>
      </c>
    </row>
    <row r="1079" spans="11:11" x14ac:dyDescent="0.3">
      <c r="K1079">
        <v>0</v>
      </c>
    </row>
    <row r="1080" spans="11:11" x14ac:dyDescent="0.3">
      <c r="K1080">
        <v>0</v>
      </c>
    </row>
    <row r="1081" spans="11:11" x14ac:dyDescent="0.3">
      <c r="K1081">
        <v>0</v>
      </c>
    </row>
    <row r="1082" spans="11:11" x14ac:dyDescent="0.3">
      <c r="K1082">
        <v>0</v>
      </c>
    </row>
    <row r="1083" spans="11:11" x14ac:dyDescent="0.3">
      <c r="K1083">
        <v>0</v>
      </c>
    </row>
    <row r="1084" spans="11:11" x14ac:dyDescent="0.3">
      <c r="K1084">
        <v>0</v>
      </c>
    </row>
    <row r="1085" spans="11:11" x14ac:dyDescent="0.3">
      <c r="K1085">
        <v>0</v>
      </c>
    </row>
    <row r="1086" spans="11:11" x14ac:dyDescent="0.3">
      <c r="K1086">
        <v>0</v>
      </c>
    </row>
    <row r="1087" spans="11:11" x14ac:dyDescent="0.3">
      <c r="K1087">
        <v>0</v>
      </c>
    </row>
    <row r="1088" spans="11:11" x14ac:dyDescent="0.3">
      <c r="K1088">
        <v>0</v>
      </c>
    </row>
    <row r="1089" spans="11:11" x14ac:dyDescent="0.3">
      <c r="K1089">
        <v>0</v>
      </c>
    </row>
    <row r="1090" spans="11:11" x14ac:dyDescent="0.3">
      <c r="K1090">
        <v>0</v>
      </c>
    </row>
    <row r="1091" spans="11:11" x14ac:dyDescent="0.3">
      <c r="K1091">
        <v>0</v>
      </c>
    </row>
    <row r="1092" spans="11:11" x14ac:dyDescent="0.3">
      <c r="K1092">
        <v>0</v>
      </c>
    </row>
    <row r="1093" spans="11:11" x14ac:dyDescent="0.3">
      <c r="K1093">
        <v>0</v>
      </c>
    </row>
    <row r="1094" spans="11:11" x14ac:dyDescent="0.3">
      <c r="K1094">
        <v>0</v>
      </c>
    </row>
    <row r="1095" spans="11:11" x14ac:dyDescent="0.3">
      <c r="K1095">
        <v>0</v>
      </c>
    </row>
    <row r="1096" spans="11:11" x14ac:dyDescent="0.3">
      <c r="K1096">
        <v>0</v>
      </c>
    </row>
    <row r="1097" spans="11:11" x14ac:dyDescent="0.3">
      <c r="K1097">
        <v>0</v>
      </c>
    </row>
    <row r="1098" spans="11:11" x14ac:dyDescent="0.3">
      <c r="K1098">
        <v>0</v>
      </c>
    </row>
    <row r="1099" spans="11:11" x14ac:dyDescent="0.3">
      <c r="K1099">
        <v>0</v>
      </c>
    </row>
    <row r="1100" spans="11:11" x14ac:dyDescent="0.3">
      <c r="K1100">
        <v>0</v>
      </c>
    </row>
    <row r="1101" spans="11:11" x14ac:dyDescent="0.3">
      <c r="K1101">
        <v>0</v>
      </c>
    </row>
    <row r="1102" spans="11:11" x14ac:dyDescent="0.3">
      <c r="K1102">
        <v>0</v>
      </c>
    </row>
    <row r="1103" spans="11:11" x14ac:dyDescent="0.3">
      <c r="K1103">
        <v>0</v>
      </c>
    </row>
    <row r="1104" spans="11:11" x14ac:dyDescent="0.3">
      <c r="K1104">
        <v>0</v>
      </c>
    </row>
    <row r="1105" spans="11:11" x14ac:dyDescent="0.3">
      <c r="K1105">
        <v>0</v>
      </c>
    </row>
    <row r="1106" spans="11:11" x14ac:dyDescent="0.3">
      <c r="K1106">
        <v>0</v>
      </c>
    </row>
    <row r="1107" spans="11:11" x14ac:dyDescent="0.3">
      <c r="K1107">
        <v>0</v>
      </c>
    </row>
    <row r="1108" spans="11:11" x14ac:dyDescent="0.3">
      <c r="K1108">
        <v>0</v>
      </c>
    </row>
    <row r="1109" spans="11:11" x14ac:dyDescent="0.3">
      <c r="K1109">
        <v>0</v>
      </c>
    </row>
    <row r="1110" spans="11:11" x14ac:dyDescent="0.3">
      <c r="K1110">
        <v>0</v>
      </c>
    </row>
    <row r="1111" spans="11:11" x14ac:dyDescent="0.3">
      <c r="K1111">
        <v>0</v>
      </c>
    </row>
    <row r="1112" spans="11:11" x14ac:dyDescent="0.3">
      <c r="K1112">
        <v>0</v>
      </c>
    </row>
    <row r="1113" spans="11:11" x14ac:dyDescent="0.3">
      <c r="K1113">
        <v>0</v>
      </c>
    </row>
    <row r="1114" spans="11:11" x14ac:dyDescent="0.3">
      <c r="K1114">
        <v>0</v>
      </c>
    </row>
    <row r="1115" spans="11:11" x14ac:dyDescent="0.3">
      <c r="K1115">
        <v>0</v>
      </c>
    </row>
    <row r="1116" spans="11:11" x14ac:dyDescent="0.3">
      <c r="K1116">
        <v>0</v>
      </c>
    </row>
    <row r="1117" spans="11:11" x14ac:dyDescent="0.3">
      <c r="K1117">
        <v>0</v>
      </c>
    </row>
    <row r="1118" spans="11:11" x14ac:dyDescent="0.3">
      <c r="K1118">
        <v>0</v>
      </c>
    </row>
    <row r="1119" spans="11:11" x14ac:dyDescent="0.3">
      <c r="K1119">
        <v>0</v>
      </c>
    </row>
    <row r="1120" spans="11:11" x14ac:dyDescent="0.3">
      <c r="K1120">
        <v>0</v>
      </c>
    </row>
    <row r="1121" spans="11:11" x14ac:dyDescent="0.3">
      <c r="K1121">
        <v>0</v>
      </c>
    </row>
    <row r="1122" spans="11:11" x14ac:dyDescent="0.3">
      <c r="K1122">
        <v>0</v>
      </c>
    </row>
    <row r="1123" spans="11:11" x14ac:dyDescent="0.3">
      <c r="K1123">
        <v>0</v>
      </c>
    </row>
    <row r="1124" spans="11:11" x14ac:dyDescent="0.3">
      <c r="K1124">
        <v>0</v>
      </c>
    </row>
    <row r="1125" spans="11:11" x14ac:dyDescent="0.3">
      <c r="K1125">
        <v>0</v>
      </c>
    </row>
    <row r="1126" spans="11:11" x14ac:dyDescent="0.3">
      <c r="K1126">
        <v>0</v>
      </c>
    </row>
    <row r="1127" spans="11:11" x14ac:dyDescent="0.3">
      <c r="K1127">
        <v>0</v>
      </c>
    </row>
    <row r="1128" spans="11:11" x14ac:dyDescent="0.3">
      <c r="K1128">
        <v>0</v>
      </c>
    </row>
    <row r="1129" spans="11:11" x14ac:dyDescent="0.3">
      <c r="K1129">
        <v>0</v>
      </c>
    </row>
    <row r="1130" spans="11:11" x14ac:dyDescent="0.3">
      <c r="K1130">
        <v>0</v>
      </c>
    </row>
    <row r="1131" spans="11:11" x14ac:dyDescent="0.3">
      <c r="K1131">
        <v>0</v>
      </c>
    </row>
    <row r="1132" spans="11:11" x14ac:dyDescent="0.3">
      <c r="K1132">
        <v>0</v>
      </c>
    </row>
    <row r="1133" spans="11:11" x14ac:dyDescent="0.3">
      <c r="K1133">
        <v>0</v>
      </c>
    </row>
    <row r="1134" spans="11:11" x14ac:dyDescent="0.3">
      <c r="K1134">
        <v>0</v>
      </c>
    </row>
    <row r="1135" spans="11:11" x14ac:dyDescent="0.3">
      <c r="K1135">
        <v>0</v>
      </c>
    </row>
    <row r="1136" spans="11:11" x14ac:dyDescent="0.3">
      <c r="K1136">
        <v>0</v>
      </c>
    </row>
    <row r="1137" spans="11:11" x14ac:dyDescent="0.3">
      <c r="K1137">
        <v>0</v>
      </c>
    </row>
    <row r="1138" spans="11:11" x14ac:dyDescent="0.3">
      <c r="K1138">
        <v>0</v>
      </c>
    </row>
    <row r="1139" spans="11:11" x14ac:dyDescent="0.3">
      <c r="K1139">
        <v>0</v>
      </c>
    </row>
    <row r="1140" spans="11:11" x14ac:dyDescent="0.3">
      <c r="K1140">
        <v>0</v>
      </c>
    </row>
    <row r="1141" spans="11:11" x14ac:dyDescent="0.3">
      <c r="K1141">
        <v>0</v>
      </c>
    </row>
    <row r="1142" spans="11:11" x14ac:dyDescent="0.3">
      <c r="K1142">
        <v>0</v>
      </c>
    </row>
    <row r="1143" spans="11:11" x14ac:dyDescent="0.3">
      <c r="K1143">
        <v>0</v>
      </c>
    </row>
    <row r="1144" spans="11:11" x14ac:dyDescent="0.3">
      <c r="K1144">
        <v>0</v>
      </c>
    </row>
    <row r="1145" spans="11:11" x14ac:dyDescent="0.3">
      <c r="K1145">
        <v>0</v>
      </c>
    </row>
    <row r="1146" spans="11:11" x14ac:dyDescent="0.3">
      <c r="K1146">
        <v>0</v>
      </c>
    </row>
    <row r="1147" spans="11:11" x14ac:dyDescent="0.3">
      <c r="K1147">
        <v>0</v>
      </c>
    </row>
    <row r="1148" spans="11:11" x14ac:dyDescent="0.3">
      <c r="K1148">
        <v>0</v>
      </c>
    </row>
    <row r="1149" spans="11:11" x14ac:dyDescent="0.3">
      <c r="K1149">
        <v>0</v>
      </c>
    </row>
    <row r="1150" spans="11:11" x14ac:dyDescent="0.3">
      <c r="K1150">
        <v>0</v>
      </c>
    </row>
    <row r="1151" spans="11:11" x14ac:dyDescent="0.3">
      <c r="K1151">
        <v>0</v>
      </c>
    </row>
    <row r="1152" spans="11:11" x14ac:dyDescent="0.3">
      <c r="K1152">
        <v>0</v>
      </c>
    </row>
    <row r="1153" spans="11:11" x14ac:dyDescent="0.3">
      <c r="K1153">
        <v>0</v>
      </c>
    </row>
    <row r="1154" spans="11:11" x14ac:dyDescent="0.3">
      <c r="K1154">
        <v>0</v>
      </c>
    </row>
    <row r="1155" spans="11:11" x14ac:dyDescent="0.3">
      <c r="K1155">
        <v>0</v>
      </c>
    </row>
    <row r="1156" spans="11:11" x14ac:dyDescent="0.3">
      <c r="K1156">
        <v>0</v>
      </c>
    </row>
    <row r="1157" spans="11:11" x14ac:dyDescent="0.3">
      <c r="K1157">
        <v>0</v>
      </c>
    </row>
    <row r="1158" spans="11:11" x14ac:dyDescent="0.3">
      <c r="K1158">
        <v>0</v>
      </c>
    </row>
    <row r="1159" spans="11:11" x14ac:dyDescent="0.3">
      <c r="K1159">
        <v>0</v>
      </c>
    </row>
    <row r="1160" spans="11:11" x14ac:dyDescent="0.3">
      <c r="K1160">
        <v>0</v>
      </c>
    </row>
    <row r="1161" spans="11:11" x14ac:dyDescent="0.3">
      <c r="K1161">
        <v>0</v>
      </c>
    </row>
    <row r="1162" spans="11:11" x14ac:dyDescent="0.3">
      <c r="K1162">
        <v>0</v>
      </c>
    </row>
    <row r="1163" spans="11:11" x14ac:dyDescent="0.3">
      <c r="K1163">
        <v>0</v>
      </c>
    </row>
    <row r="1164" spans="11:11" x14ac:dyDescent="0.3">
      <c r="K1164">
        <v>0</v>
      </c>
    </row>
    <row r="1165" spans="11:11" x14ac:dyDescent="0.3">
      <c r="K1165">
        <v>0</v>
      </c>
    </row>
    <row r="1166" spans="11:11" x14ac:dyDescent="0.3">
      <c r="K1166">
        <v>0</v>
      </c>
    </row>
    <row r="1167" spans="11:11" x14ac:dyDescent="0.3">
      <c r="K1167">
        <v>0</v>
      </c>
    </row>
    <row r="1168" spans="11:11" x14ac:dyDescent="0.3">
      <c r="K1168">
        <v>0</v>
      </c>
    </row>
    <row r="1169" spans="11:11" x14ac:dyDescent="0.3">
      <c r="K1169">
        <v>0</v>
      </c>
    </row>
    <row r="1170" spans="11:11" x14ac:dyDescent="0.3">
      <c r="K1170">
        <v>0</v>
      </c>
    </row>
    <row r="1171" spans="11:11" x14ac:dyDescent="0.3">
      <c r="K1171">
        <v>0</v>
      </c>
    </row>
    <row r="1172" spans="11:11" x14ac:dyDescent="0.3">
      <c r="K1172">
        <v>0</v>
      </c>
    </row>
    <row r="1173" spans="11:11" x14ac:dyDescent="0.3">
      <c r="K1173">
        <v>0</v>
      </c>
    </row>
    <row r="1174" spans="11:11" x14ac:dyDescent="0.3">
      <c r="K1174">
        <v>0</v>
      </c>
    </row>
    <row r="1175" spans="11:11" x14ac:dyDescent="0.3">
      <c r="K1175">
        <v>0</v>
      </c>
    </row>
    <row r="1176" spans="11:11" x14ac:dyDescent="0.3">
      <c r="K1176">
        <v>0</v>
      </c>
    </row>
    <row r="1177" spans="11:11" x14ac:dyDescent="0.3">
      <c r="K1177">
        <v>0</v>
      </c>
    </row>
    <row r="1178" spans="11:11" x14ac:dyDescent="0.3">
      <c r="K1178">
        <v>0</v>
      </c>
    </row>
    <row r="1179" spans="11:11" x14ac:dyDescent="0.3">
      <c r="K1179">
        <v>0</v>
      </c>
    </row>
    <row r="1180" spans="11:11" x14ac:dyDescent="0.3">
      <c r="K1180">
        <v>0</v>
      </c>
    </row>
    <row r="1181" spans="11:11" x14ac:dyDescent="0.3">
      <c r="K1181">
        <v>0</v>
      </c>
    </row>
    <row r="1182" spans="11:11" x14ac:dyDescent="0.3">
      <c r="K1182">
        <v>0</v>
      </c>
    </row>
    <row r="1183" spans="11:11" x14ac:dyDescent="0.3">
      <c r="K1183">
        <v>0</v>
      </c>
    </row>
    <row r="1184" spans="11:11" x14ac:dyDescent="0.3">
      <c r="K1184">
        <v>0</v>
      </c>
    </row>
    <row r="1185" spans="11:11" x14ac:dyDescent="0.3">
      <c r="K1185">
        <v>0</v>
      </c>
    </row>
    <row r="1186" spans="11:11" x14ac:dyDescent="0.3">
      <c r="K1186">
        <v>0</v>
      </c>
    </row>
    <row r="1187" spans="11:11" x14ac:dyDescent="0.3">
      <c r="K1187">
        <v>0</v>
      </c>
    </row>
    <row r="1188" spans="11:11" x14ac:dyDescent="0.3">
      <c r="K1188">
        <v>0</v>
      </c>
    </row>
    <row r="1189" spans="11:11" x14ac:dyDescent="0.3">
      <c r="K1189">
        <v>0</v>
      </c>
    </row>
    <row r="1190" spans="11:11" x14ac:dyDescent="0.3">
      <c r="K1190">
        <v>0</v>
      </c>
    </row>
    <row r="1191" spans="11:11" x14ac:dyDescent="0.3">
      <c r="K1191">
        <v>0</v>
      </c>
    </row>
    <row r="1192" spans="11:11" x14ac:dyDescent="0.3">
      <c r="K1192">
        <v>0</v>
      </c>
    </row>
    <row r="1193" spans="11:11" x14ac:dyDescent="0.3">
      <c r="K1193">
        <v>0</v>
      </c>
    </row>
    <row r="1194" spans="11:11" x14ac:dyDescent="0.3">
      <c r="K1194">
        <v>0</v>
      </c>
    </row>
    <row r="1195" spans="11:11" x14ac:dyDescent="0.3">
      <c r="K1195">
        <v>0</v>
      </c>
    </row>
    <row r="1196" spans="11:11" x14ac:dyDescent="0.3">
      <c r="K1196">
        <v>0</v>
      </c>
    </row>
    <row r="1197" spans="11:11" x14ac:dyDescent="0.3">
      <c r="K1197">
        <v>0</v>
      </c>
    </row>
    <row r="1198" spans="11:11" x14ac:dyDescent="0.3">
      <c r="K1198">
        <v>0</v>
      </c>
    </row>
    <row r="1199" spans="11:11" x14ac:dyDescent="0.3">
      <c r="K1199">
        <v>0</v>
      </c>
    </row>
    <row r="1200" spans="11:11" x14ac:dyDescent="0.3">
      <c r="K1200">
        <v>0</v>
      </c>
    </row>
    <row r="1201" spans="11:11" x14ac:dyDescent="0.3">
      <c r="K1201">
        <v>0</v>
      </c>
    </row>
    <row r="1202" spans="11:11" x14ac:dyDescent="0.3">
      <c r="K1202">
        <v>0</v>
      </c>
    </row>
    <row r="1203" spans="11:11" x14ac:dyDescent="0.3">
      <c r="K1203">
        <v>0</v>
      </c>
    </row>
    <row r="1204" spans="11:11" x14ac:dyDescent="0.3">
      <c r="K1204">
        <v>0</v>
      </c>
    </row>
    <row r="1205" spans="11:11" x14ac:dyDescent="0.3">
      <c r="K1205">
        <v>0</v>
      </c>
    </row>
    <row r="1206" spans="11:11" x14ac:dyDescent="0.3">
      <c r="K1206">
        <v>0</v>
      </c>
    </row>
    <row r="1207" spans="11:11" x14ac:dyDescent="0.3">
      <c r="K1207">
        <v>0</v>
      </c>
    </row>
    <row r="1208" spans="11:11" x14ac:dyDescent="0.3">
      <c r="K1208">
        <v>0</v>
      </c>
    </row>
    <row r="1209" spans="11:11" x14ac:dyDescent="0.3">
      <c r="K1209">
        <v>0</v>
      </c>
    </row>
    <row r="1210" spans="11:11" x14ac:dyDescent="0.3">
      <c r="K1210">
        <v>0</v>
      </c>
    </row>
    <row r="1211" spans="11:11" x14ac:dyDescent="0.3">
      <c r="K1211">
        <v>0</v>
      </c>
    </row>
    <row r="1212" spans="11:11" x14ac:dyDescent="0.3">
      <c r="K1212">
        <v>0</v>
      </c>
    </row>
    <row r="1213" spans="11:11" x14ac:dyDescent="0.3">
      <c r="K1213">
        <v>0</v>
      </c>
    </row>
    <row r="1214" spans="11:11" x14ac:dyDescent="0.3">
      <c r="K1214">
        <v>0</v>
      </c>
    </row>
    <row r="1215" spans="11:11" x14ac:dyDescent="0.3">
      <c r="K1215">
        <v>0</v>
      </c>
    </row>
    <row r="1216" spans="11:11" x14ac:dyDescent="0.3">
      <c r="K1216">
        <v>0</v>
      </c>
    </row>
    <row r="1217" spans="11:11" x14ac:dyDescent="0.3">
      <c r="K1217">
        <v>0</v>
      </c>
    </row>
    <row r="1218" spans="11:11" x14ac:dyDescent="0.3">
      <c r="K1218">
        <v>0</v>
      </c>
    </row>
    <row r="1219" spans="11:11" x14ac:dyDescent="0.3">
      <c r="K1219">
        <v>0</v>
      </c>
    </row>
    <row r="1220" spans="11:11" x14ac:dyDescent="0.3">
      <c r="K1220">
        <v>0</v>
      </c>
    </row>
    <row r="1221" spans="11:11" x14ac:dyDescent="0.3">
      <c r="K1221">
        <v>0</v>
      </c>
    </row>
    <row r="1222" spans="11:11" x14ac:dyDescent="0.3">
      <c r="K1222">
        <v>0</v>
      </c>
    </row>
    <row r="1223" spans="11:11" x14ac:dyDescent="0.3">
      <c r="K1223">
        <v>0</v>
      </c>
    </row>
    <row r="1224" spans="11:11" x14ac:dyDescent="0.3">
      <c r="K1224">
        <v>0</v>
      </c>
    </row>
    <row r="1225" spans="11:11" x14ac:dyDescent="0.3">
      <c r="K1225">
        <v>0</v>
      </c>
    </row>
    <row r="1226" spans="11:11" x14ac:dyDescent="0.3">
      <c r="K1226">
        <v>0</v>
      </c>
    </row>
    <row r="1227" spans="11:11" x14ac:dyDescent="0.3">
      <c r="K1227">
        <v>0</v>
      </c>
    </row>
    <row r="1228" spans="11:11" x14ac:dyDescent="0.3">
      <c r="K1228">
        <v>0</v>
      </c>
    </row>
    <row r="1229" spans="11:11" x14ac:dyDescent="0.3">
      <c r="K1229">
        <v>0</v>
      </c>
    </row>
    <row r="1230" spans="11:11" x14ac:dyDescent="0.3">
      <c r="K1230">
        <v>0</v>
      </c>
    </row>
    <row r="1231" spans="11:11" x14ac:dyDescent="0.3">
      <c r="K1231">
        <v>0</v>
      </c>
    </row>
    <row r="1232" spans="11:11" x14ac:dyDescent="0.3">
      <c r="K1232">
        <v>0</v>
      </c>
    </row>
    <row r="1233" spans="11:11" x14ac:dyDescent="0.3">
      <c r="K1233">
        <v>0</v>
      </c>
    </row>
    <row r="1234" spans="11:11" x14ac:dyDescent="0.3">
      <c r="K1234">
        <v>0</v>
      </c>
    </row>
    <row r="1235" spans="11:11" x14ac:dyDescent="0.3">
      <c r="K1235">
        <v>0</v>
      </c>
    </row>
    <row r="1236" spans="11:11" x14ac:dyDescent="0.3">
      <c r="K1236">
        <v>0</v>
      </c>
    </row>
    <row r="1237" spans="11:11" x14ac:dyDescent="0.3">
      <c r="K1237">
        <v>0</v>
      </c>
    </row>
    <row r="1238" spans="11:11" x14ac:dyDescent="0.3">
      <c r="K1238">
        <v>0</v>
      </c>
    </row>
    <row r="1239" spans="11:11" x14ac:dyDescent="0.3">
      <c r="K1239">
        <v>0</v>
      </c>
    </row>
    <row r="1240" spans="11:11" x14ac:dyDescent="0.3">
      <c r="K1240">
        <v>0</v>
      </c>
    </row>
    <row r="1241" spans="11:11" x14ac:dyDescent="0.3">
      <c r="K1241">
        <v>0</v>
      </c>
    </row>
    <row r="1242" spans="11:11" x14ac:dyDescent="0.3">
      <c r="K1242">
        <v>0</v>
      </c>
    </row>
    <row r="1243" spans="11:11" x14ac:dyDescent="0.3">
      <c r="K1243">
        <v>0</v>
      </c>
    </row>
    <row r="1244" spans="11:11" x14ac:dyDescent="0.3">
      <c r="K1244">
        <v>0</v>
      </c>
    </row>
    <row r="1245" spans="11:11" x14ac:dyDescent="0.3">
      <c r="K1245">
        <v>0</v>
      </c>
    </row>
    <row r="1246" spans="11:11" x14ac:dyDescent="0.3">
      <c r="K1246">
        <v>0</v>
      </c>
    </row>
    <row r="1247" spans="11:11" x14ac:dyDescent="0.3">
      <c r="K1247">
        <v>0</v>
      </c>
    </row>
    <row r="1248" spans="11:11" x14ac:dyDescent="0.3">
      <c r="K1248">
        <v>0</v>
      </c>
    </row>
    <row r="1249" spans="11:11" x14ac:dyDescent="0.3">
      <c r="K1249">
        <v>0</v>
      </c>
    </row>
    <row r="1250" spans="11:11" x14ac:dyDescent="0.3">
      <c r="K1250">
        <v>0</v>
      </c>
    </row>
    <row r="1251" spans="11:11" x14ac:dyDescent="0.3">
      <c r="K1251">
        <v>0</v>
      </c>
    </row>
    <row r="1252" spans="11:11" x14ac:dyDescent="0.3">
      <c r="K1252">
        <v>0</v>
      </c>
    </row>
    <row r="1253" spans="11:11" x14ac:dyDescent="0.3">
      <c r="K1253">
        <v>0</v>
      </c>
    </row>
    <row r="1254" spans="11:11" x14ac:dyDescent="0.3">
      <c r="K1254">
        <v>0</v>
      </c>
    </row>
    <row r="1255" spans="11:11" x14ac:dyDescent="0.3">
      <c r="K1255">
        <v>0</v>
      </c>
    </row>
    <row r="1256" spans="11:11" x14ac:dyDescent="0.3">
      <c r="K1256">
        <v>0</v>
      </c>
    </row>
    <row r="1257" spans="11:11" x14ac:dyDescent="0.3">
      <c r="K1257">
        <v>0</v>
      </c>
    </row>
    <row r="1258" spans="11:11" x14ac:dyDescent="0.3">
      <c r="K1258">
        <v>0</v>
      </c>
    </row>
    <row r="1259" spans="11:11" x14ac:dyDescent="0.3">
      <c r="K1259">
        <v>0</v>
      </c>
    </row>
    <row r="1260" spans="11:11" x14ac:dyDescent="0.3">
      <c r="K1260">
        <v>0</v>
      </c>
    </row>
    <row r="1261" spans="11:11" x14ac:dyDescent="0.3">
      <c r="K1261">
        <v>0</v>
      </c>
    </row>
    <row r="1262" spans="11:11" x14ac:dyDescent="0.3">
      <c r="K1262">
        <v>0</v>
      </c>
    </row>
    <row r="1263" spans="11:11" x14ac:dyDescent="0.3">
      <c r="K1263">
        <v>0</v>
      </c>
    </row>
    <row r="1264" spans="11:11" x14ac:dyDescent="0.3">
      <c r="K1264">
        <v>0</v>
      </c>
    </row>
    <row r="1265" spans="11:11" x14ac:dyDescent="0.3">
      <c r="K1265">
        <v>0</v>
      </c>
    </row>
    <row r="1266" spans="11:11" x14ac:dyDescent="0.3">
      <c r="K1266">
        <v>0</v>
      </c>
    </row>
    <row r="1267" spans="11:11" x14ac:dyDescent="0.3">
      <c r="K1267">
        <v>0</v>
      </c>
    </row>
    <row r="1268" spans="11:11" x14ac:dyDescent="0.3">
      <c r="K1268">
        <v>0</v>
      </c>
    </row>
    <row r="1269" spans="11:11" x14ac:dyDescent="0.3">
      <c r="K1269">
        <v>0</v>
      </c>
    </row>
    <row r="1270" spans="11:11" x14ac:dyDescent="0.3">
      <c r="K1270">
        <v>0</v>
      </c>
    </row>
    <row r="1271" spans="11:11" x14ac:dyDescent="0.3">
      <c r="K1271">
        <v>0</v>
      </c>
    </row>
    <row r="1272" spans="11:11" x14ac:dyDescent="0.3">
      <c r="K1272">
        <v>0</v>
      </c>
    </row>
    <row r="1273" spans="11:11" x14ac:dyDescent="0.3">
      <c r="K1273">
        <v>0</v>
      </c>
    </row>
    <row r="1274" spans="11:11" x14ac:dyDescent="0.3">
      <c r="K1274">
        <v>0</v>
      </c>
    </row>
    <row r="1275" spans="11:11" x14ac:dyDescent="0.3">
      <c r="K1275">
        <v>0</v>
      </c>
    </row>
    <row r="1276" spans="11:11" x14ac:dyDescent="0.3">
      <c r="K1276">
        <v>0</v>
      </c>
    </row>
    <row r="1277" spans="11:11" x14ac:dyDescent="0.3">
      <c r="K1277">
        <v>0</v>
      </c>
    </row>
    <row r="1278" spans="11:11" x14ac:dyDescent="0.3">
      <c r="K1278">
        <v>0</v>
      </c>
    </row>
    <row r="1279" spans="11:11" x14ac:dyDescent="0.3">
      <c r="K1279">
        <v>0</v>
      </c>
    </row>
    <row r="1280" spans="11:11" x14ac:dyDescent="0.3">
      <c r="K1280">
        <v>0</v>
      </c>
    </row>
    <row r="1281" spans="11:11" x14ac:dyDescent="0.3">
      <c r="K1281">
        <v>0</v>
      </c>
    </row>
    <row r="1282" spans="11:11" x14ac:dyDescent="0.3">
      <c r="K1282">
        <v>0</v>
      </c>
    </row>
    <row r="1283" spans="11:11" x14ac:dyDescent="0.3">
      <c r="K1283">
        <v>0</v>
      </c>
    </row>
    <row r="1284" spans="11:11" x14ac:dyDescent="0.3">
      <c r="K1284">
        <v>0</v>
      </c>
    </row>
    <row r="1285" spans="11:11" x14ac:dyDescent="0.3">
      <c r="K1285">
        <v>0</v>
      </c>
    </row>
    <row r="1286" spans="11:11" x14ac:dyDescent="0.3">
      <c r="K1286">
        <v>0</v>
      </c>
    </row>
    <row r="1287" spans="11:11" x14ac:dyDescent="0.3">
      <c r="K1287">
        <v>0</v>
      </c>
    </row>
    <row r="1288" spans="11:11" x14ac:dyDescent="0.3">
      <c r="K1288">
        <v>0</v>
      </c>
    </row>
    <row r="1289" spans="11:11" x14ac:dyDescent="0.3">
      <c r="K1289">
        <v>0</v>
      </c>
    </row>
    <row r="1290" spans="11:11" x14ac:dyDescent="0.3">
      <c r="K1290">
        <v>0</v>
      </c>
    </row>
    <row r="1291" spans="11:11" x14ac:dyDescent="0.3">
      <c r="K1291">
        <v>0</v>
      </c>
    </row>
    <row r="1292" spans="11:11" x14ac:dyDescent="0.3">
      <c r="K1292">
        <v>0</v>
      </c>
    </row>
    <row r="1293" spans="11:11" x14ac:dyDescent="0.3">
      <c r="K1293">
        <v>0</v>
      </c>
    </row>
    <row r="1294" spans="11:11" x14ac:dyDescent="0.3">
      <c r="K1294">
        <v>0</v>
      </c>
    </row>
    <row r="1295" spans="11:11" x14ac:dyDescent="0.3">
      <c r="K1295">
        <v>0</v>
      </c>
    </row>
    <row r="1296" spans="11:11" x14ac:dyDescent="0.3">
      <c r="K1296">
        <v>0</v>
      </c>
    </row>
    <row r="1297" spans="11:11" x14ac:dyDescent="0.3">
      <c r="K1297">
        <v>0</v>
      </c>
    </row>
    <row r="1298" spans="11:11" x14ac:dyDescent="0.3">
      <c r="K1298">
        <v>0</v>
      </c>
    </row>
    <row r="1299" spans="11:11" x14ac:dyDescent="0.3">
      <c r="K1299">
        <v>0</v>
      </c>
    </row>
    <row r="1300" spans="11:11" x14ac:dyDescent="0.3">
      <c r="K1300">
        <v>0</v>
      </c>
    </row>
    <row r="1301" spans="11:11" x14ac:dyDescent="0.3">
      <c r="K1301">
        <v>0</v>
      </c>
    </row>
    <row r="1302" spans="11:11" x14ac:dyDescent="0.3">
      <c r="K1302">
        <v>0</v>
      </c>
    </row>
    <row r="1303" spans="11:11" x14ac:dyDescent="0.3">
      <c r="K1303">
        <v>0</v>
      </c>
    </row>
    <row r="1304" spans="11:11" x14ac:dyDescent="0.3">
      <c r="K1304">
        <v>0</v>
      </c>
    </row>
    <row r="1305" spans="11:11" x14ac:dyDescent="0.3">
      <c r="K1305">
        <v>0</v>
      </c>
    </row>
    <row r="1306" spans="11:11" x14ac:dyDescent="0.3">
      <c r="K1306">
        <v>0</v>
      </c>
    </row>
    <row r="1307" spans="11:11" x14ac:dyDescent="0.3">
      <c r="K1307">
        <v>0</v>
      </c>
    </row>
    <row r="1308" spans="11:11" x14ac:dyDescent="0.3">
      <c r="K1308">
        <v>0</v>
      </c>
    </row>
    <row r="1309" spans="11:11" x14ac:dyDescent="0.3">
      <c r="K1309">
        <v>0</v>
      </c>
    </row>
    <row r="1310" spans="11:11" x14ac:dyDescent="0.3">
      <c r="K1310">
        <v>0</v>
      </c>
    </row>
    <row r="1311" spans="11:11" x14ac:dyDescent="0.3">
      <c r="K1311">
        <v>0</v>
      </c>
    </row>
    <row r="1312" spans="11:11" x14ac:dyDescent="0.3">
      <c r="K1312">
        <v>0</v>
      </c>
    </row>
    <row r="1313" spans="11:11" x14ac:dyDescent="0.3">
      <c r="K1313">
        <v>0</v>
      </c>
    </row>
    <row r="1314" spans="11:11" x14ac:dyDescent="0.3">
      <c r="K1314">
        <v>0</v>
      </c>
    </row>
    <row r="1315" spans="11:11" x14ac:dyDescent="0.3">
      <c r="K1315">
        <v>0</v>
      </c>
    </row>
    <row r="1316" spans="11:11" x14ac:dyDescent="0.3">
      <c r="K1316">
        <v>0</v>
      </c>
    </row>
    <row r="1317" spans="11:11" x14ac:dyDescent="0.3">
      <c r="K1317">
        <v>0</v>
      </c>
    </row>
    <row r="1318" spans="11:11" x14ac:dyDescent="0.3">
      <c r="K1318">
        <v>0</v>
      </c>
    </row>
    <row r="1319" spans="11:11" x14ac:dyDescent="0.3">
      <c r="K1319">
        <v>0</v>
      </c>
    </row>
    <row r="1320" spans="11:11" x14ac:dyDescent="0.3">
      <c r="K1320">
        <v>0</v>
      </c>
    </row>
    <row r="1321" spans="11:11" x14ac:dyDescent="0.3">
      <c r="K1321">
        <v>0</v>
      </c>
    </row>
    <row r="1322" spans="11:11" x14ac:dyDescent="0.3">
      <c r="K1322">
        <v>0</v>
      </c>
    </row>
    <row r="1323" spans="11:11" x14ac:dyDescent="0.3">
      <c r="K1323">
        <v>0</v>
      </c>
    </row>
    <row r="1324" spans="11:11" x14ac:dyDescent="0.3">
      <c r="K1324">
        <v>0</v>
      </c>
    </row>
    <row r="1325" spans="11:11" x14ac:dyDescent="0.3">
      <c r="K1325">
        <v>0</v>
      </c>
    </row>
    <row r="1326" spans="11:11" x14ac:dyDescent="0.3">
      <c r="K1326">
        <v>0</v>
      </c>
    </row>
    <row r="1327" spans="11:11" x14ac:dyDescent="0.3">
      <c r="K1327">
        <v>0</v>
      </c>
    </row>
    <row r="1328" spans="11:11" x14ac:dyDescent="0.3">
      <c r="K1328">
        <v>0</v>
      </c>
    </row>
    <row r="1329" spans="11:11" x14ac:dyDescent="0.3">
      <c r="K1329">
        <v>0</v>
      </c>
    </row>
    <row r="1330" spans="11:11" x14ac:dyDescent="0.3">
      <c r="K1330">
        <v>0</v>
      </c>
    </row>
    <row r="1331" spans="11:11" x14ac:dyDescent="0.3">
      <c r="K1331">
        <v>0</v>
      </c>
    </row>
    <row r="1332" spans="11:11" x14ac:dyDescent="0.3">
      <c r="K1332">
        <v>0</v>
      </c>
    </row>
    <row r="1333" spans="11:11" x14ac:dyDescent="0.3">
      <c r="K1333">
        <v>0</v>
      </c>
    </row>
    <row r="1334" spans="11:11" x14ac:dyDescent="0.3">
      <c r="K1334">
        <v>0</v>
      </c>
    </row>
    <row r="1335" spans="11:11" x14ac:dyDescent="0.3">
      <c r="K1335">
        <v>0</v>
      </c>
    </row>
    <row r="1336" spans="11:11" x14ac:dyDescent="0.3">
      <c r="K1336">
        <v>0</v>
      </c>
    </row>
    <row r="1337" spans="11:11" x14ac:dyDescent="0.3">
      <c r="K1337">
        <v>0</v>
      </c>
    </row>
    <row r="1338" spans="11:11" x14ac:dyDescent="0.3">
      <c r="K1338">
        <v>0</v>
      </c>
    </row>
    <row r="1339" spans="11:11" x14ac:dyDescent="0.3">
      <c r="K1339">
        <v>0</v>
      </c>
    </row>
    <row r="1340" spans="11:11" x14ac:dyDescent="0.3">
      <c r="K1340">
        <v>0</v>
      </c>
    </row>
    <row r="1341" spans="11:11" x14ac:dyDescent="0.3">
      <c r="K1341">
        <v>0</v>
      </c>
    </row>
    <row r="1342" spans="11:11" x14ac:dyDescent="0.3">
      <c r="K1342">
        <v>0</v>
      </c>
    </row>
    <row r="1343" spans="11:11" x14ac:dyDescent="0.3">
      <c r="K1343">
        <v>0</v>
      </c>
    </row>
    <row r="1344" spans="11:11" x14ac:dyDescent="0.3">
      <c r="K1344">
        <v>0</v>
      </c>
    </row>
    <row r="1345" spans="11:11" x14ac:dyDescent="0.3">
      <c r="K1345">
        <v>0</v>
      </c>
    </row>
    <row r="1346" spans="11:11" x14ac:dyDescent="0.3">
      <c r="K1346">
        <v>0</v>
      </c>
    </row>
    <row r="1347" spans="11:11" x14ac:dyDescent="0.3">
      <c r="K1347">
        <v>0</v>
      </c>
    </row>
    <row r="1348" spans="11:11" x14ac:dyDescent="0.3">
      <c r="K1348">
        <v>0</v>
      </c>
    </row>
    <row r="1349" spans="11:11" x14ac:dyDescent="0.3">
      <c r="K1349">
        <v>0</v>
      </c>
    </row>
    <row r="1350" spans="11:11" x14ac:dyDescent="0.3">
      <c r="K1350">
        <v>0</v>
      </c>
    </row>
    <row r="1351" spans="11:11" x14ac:dyDescent="0.3">
      <c r="K1351">
        <v>0</v>
      </c>
    </row>
    <row r="1352" spans="11:11" x14ac:dyDescent="0.3">
      <c r="K1352">
        <v>0</v>
      </c>
    </row>
    <row r="1353" spans="11:11" x14ac:dyDescent="0.3">
      <c r="K1353">
        <v>0</v>
      </c>
    </row>
    <row r="1354" spans="11:11" x14ac:dyDescent="0.3">
      <c r="K1354">
        <v>0</v>
      </c>
    </row>
    <row r="1355" spans="11:11" x14ac:dyDescent="0.3">
      <c r="K1355">
        <v>0</v>
      </c>
    </row>
    <row r="1356" spans="11:11" x14ac:dyDescent="0.3">
      <c r="K1356">
        <v>0</v>
      </c>
    </row>
    <row r="1357" spans="11:11" x14ac:dyDescent="0.3">
      <c r="K1357">
        <v>0</v>
      </c>
    </row>
    <row r="1358" spans="11:11" x14ac:dyDescent="0.3">
      <c r="K1358">
        <v>0</v>
      </c>
    </row>
    <row r="1359" spans="11:11" x14ac:dyDescent="0.3">
      <c r="K1359">
        <v>0</v>
      </c>
    </row>
    <row r="1360" spans="11:11" x14ac:dyDescent="0.3">
      <c r="K1360">
        <v>0</v>
      </c>
    </row>
    <row r="1361" spans="11:11" x14ac:dyDescent="0.3">
      <c r="K1361">
        <v>0</v>
      </c>
    </row>
    <row r="1362" spans="11:11" x14ac:dyDescent="0.3">
      <c r="K1362">
        <v>0</v>
      </c>
    </row>
    <row r="1363" spans="11:11" x14ac:dyDescent="0.3">
      <c r="K1363">
        <v>0</v>
      </c>
    </row>
    <row r="1364" spans="11:11" x14ac:dyDescent="0.3">
      <c r="K1364">
        <v>0</v>
      </c>
    </row>
    <row r="1365" spans="11:11" x14ac:dyDescent="0.3">
      <c r="K1365">
        <v>0</v>
      </c>
    </row>
    <row r="1366" spans="11:11" x14ac:dyDescent="0.3">
      <c r="K1366">
        <v>0</v>
      </c>
    </row>
    <row r="1367" spans="11:11" x14ac:dyDescent="0.3">
      <c r="K1367">
        <v>0</v>
      </c>
    </row>
    <row r="1368" spans="11:11" x14ac:dyDescent="0.3">
      <c r="K1368">
        <v>0</v>
      </c>
    </row>
    <row r="1369" spans="11:11" x14ac:dyDescent="0.3">
      <c r="K1369">
        <v>0</v>
      </c>
    </row>
    <row r="1370" spans="11:11" x14ac:dyDescent="0.3">
      <c r="K1370">
        <v>0</v>
      </c>
    </row>
    <row r="1371" spans="11:11" x14ac:dyDescent="0.3">
      <c r="K1371">
        <v>0</v>
      </c>
    </row>
    <row r="1372" spans="11:11" x14ac:dyDescent="0.3">
      <c r="K1372">
        <v>0</v>
      </c>
    </row>
    <row r="1373" spans="11:11" x14ac:dyDescent="0.3">
      <c r="K1373">
        <v>0</v>
      </c>
    </row>
    <row r="1374" spans="11:11" x14ac:dyDescent="0.3">
      <c r="K1374">
        <v>0</v>
      </c>
    </row>
    <row r="1375" spans="11:11" x14ac:dyDescent="0.3">
      <c r="K1375">
        <v>0</v>
      </c>
    </row>
    <row r="1376" spans="11:11" x14ac:dyDescent="0.3">
      <c r="K1376">
        <v>0</v>
      </c>
    </row>
    <row r="1377" spans="11:11" x14ac:dyDescent="0.3">
      <c r="K1377">
        <v>0</v>
      </c>
    </row>
    <row r="1378" spans="11:11" x14ac:dyDescent="0.3">
      <c r="K1378">
        <v>0</v>
      </c>
    </row>
    <row r="1379" spans="11:11" x14ac:dyDescent="0.3">
      <c r="K1379">
        <v>0</v>
      </c>
    </row>
    <row r="1380" spans="11:11" x14ac:dyDescent="0.3">
      <c r="K1380">
        <v>0</v>
      </c>
    </row>
    <row r="1381" spans="11:11" x14ac:dyDescent="0.3">
      <c r="K1381">
        <v>0</v>
      </c>
    </row>
    <row r="1382" spans="11:11" x14ac:dyDescent="0.3">
      <c r="K1382">
        <v>0</v>
      </c>
    </row>
    <row r="1383" spans="11:11" x14ac:dyDescent="0.3">
      <c r="K1383">
        <v>0</v>
      </c>
    </row>
    <row r="1384" spans="11:11" x14ac:dyDescent="0.3">
      <c r="K1384">
        <v>0</v>
      </c>
    </row>
    <row r="1385" spans="11:11" x14ac:dyDescent="0.3">
      <c r="K1385">
        <v>0</v>
      </c>
    </row>
    <row r="1386" spans="11:11" x14ac:dyDescent="0.3">
      <c r="K1386">
        <v>0</v>
      </c>
    </row>
    <row r="1387" spans="11:11" x14ac:dyDescent="0.3">
      <c r="K1387">
        <v>0</v>
      </c>
    </row>
    <row r="1388" spans="11:11" x14ac:dyDescent="0.3">
      <c r="K1388">
        <v>0</v>
      </c>
    </row>
    <row r="1389" spans="11:11" x14ac:dyDescent="0.3">
      <c r="K1389">
        <v>0</v>
      </c>
    </row>
    <row r="1390" spans="11:11" x14ac:dyDescent="0.3">
      <c r="K1390">
        <v>0</v>
      </c>
    </row>
    <row r="1391" spans="11:11" x14ac:dyDescent="0.3">
      <c r="K1391">
        <v>0</v>
      </c>
    </row>
    <row r="1392" spans="11:11" x14ac:dyDescent="0.3">
      <c r="K1392">
        <v>0</v>
      </c>
    </row>
    <row r="1393" spans="11:11" x14ac:dyDescent="0.3">
      <c r="K1393">
        <v>0</v>
      </c>
    </row>
    <row r="1394" spans="11:11" x14ac:dyDescent="0.3">
      <c r="K1394">
        <v>0</v>
      </c>
    </row>
    <row r="1395" spans="11:11" x14ac:dyDescent="0.3">
      <c r="K1395">
        <v>0</v>
      </c>
    </row>
    <row r="1396" spans="11:11" x14ac:dyDescent="0.3">
      <c r="K1396">
        <v>0</v>
      </c>
    </row>
    <row r="1397" spans="11:11" x14ac:dyDescent="0.3">
      <c r="K1397">
        <v>0</v>
      </c>
    </row>
    <row r="1398" spans="11:11" x14ac:dyDescent="0.3">
      <c r="K1398">
        <v>0</v>
      </c>
    </row>
    <row r="1399" spans="11:11" x14ac:dyDescent="0.3">
      <c r="K1399">
        <v>0</v>
      </c>
    </row>
    <row r="1400" spans="11:11" x14ac:dyDescent="0.3">
      <c r="K1400">
        <v>0</v>
      </c>
    </row>
    <row r="1401" spans="11:11" x14ac:dyDescent="0.3">
      <c r="K1401">
        <v>0</v>
      </c>
    </row>
    <row r="1402" spans="11:11" x14ac:dyDescent="0.3">
      <c r="K1402">
        <v>0</v>
      </c>
    </row>
    <row r="1403" spans="11:11" x14ac:dyDescent="0.3">
      <c r="K1403">
        <v>0</v>
      </c>
    </row>
    <row r="1404" spans="11:11" x14ac:dyDescent="0.3">
      <c r="K1404">
        <v>0</v>
      </c>
    </row>
    <row r="1405" spans="11:11" x14ac:dyDescent="0.3">
      <c r="K1405">
        <v>0</v>
      </c>
    </row>
    <row r="1406" spans="11:11" x14ac:dyDescent="0.3">
      <c r="K1406">
        <v>0</v>
      </c>
    </row>
    <row r="1407" spans="11:11" x14ac:dyDescent="0.3">
      <c r="K1407">
        <v>0</v>
      </c>
    </row>
    <row r="1408" spans="11:11" x14ac:dyDescent="0.3">
      <c r="K1408">
        <v>0</v>
      </c>
    </row>
    <row r="1409" spans="11:11" x14ac:dyDescent="0.3">
      <c r="K1409">
        <v>0</v>
      </c>
    </row>
    <row r="1410" spans="11:11" x14ac:dyDescent="0.3">
      <c r="K1410">
        <v>0</v>
      </c>
    </row>
    <row r="1411" spans="11:11" x14ac:dyDescent="0.3">
      <c r="K1411">
        <v>0</v>
      </c>
    </row>
    <row r="1412" spans="11:11" x14ac:dyDescent="0.3">
      <c r="K1412">
        <v>0</v>
      </c>
    </row>
    <row r="1413" spans="11:11" x14ac:dyDescent="0.3">
      <c r="K1413">
        <v>0</v>
      </c>
    </row>
    <row r="1414" spans="11:11" x14ac:dyDescent="0.3">
      <c r="K1414">
        <v>0</v>
      </c>
    </row>
    <row r="1415" spans="11:11" x14ac:dyDescent="0.3">
      <c r="K1415">
        <v>0</v>
      </c>
    </row>
    <row r="1416" spans="11:11" x14ac:dyDescent="0.3">
      <c r="K1416">
        <v>0</v>
      </c>
    </row>
    <row r="1417" spans="11:11" x14ac:dyDescent="0.3">
      <c r="K1417">
        <v>0</v>
      </c>
    </row>
    <row r="1418" spans="11:11" x14ac:dyDescent="0.3">
      <c r="K1418">
        <v>0</v>
      </c>
    </row>
    <row r="1419" spans="11:11" x14ac:dyDescent="0.3">
      <c r="K1419">
        <v>0</v>
      </c>
    </row>
    <row r="1420" spans="11:11" x14ac:dyDescent="0.3">
      <c r="K1420">
        <v>0</v>
      </c>
    </row>
    <row r="1421" spans="11:11" x14ac:dyDescent="0.3">
      <c r="K1421">
        <v>0</v>
      </c>
    </row>
    <row r="1422" spans="11:11" x14ac:dyDescent="0.3">
      <c r="K1422">
        <v>0</v>
      </c>
    </row>
    <row r="1423" spans="11:11" x14ac:dyDescent="0.3">
      <c r="K1423">
        <v>0</v>
      </c>
    </row>
    <row r="1424" spans="11:11" x14ac:dyDescent="0.3">
      <c r="K1424">
        <v>0</v>
      </c>
    </row>
    <row r="1425" spans="11:11" x14ac:dyDescent="0.3">
      <c r="K1425">
        <v>0</v>
      </c>
    </row>
    <row r="1426" spans="11:11" x14ac:dyDescent="0.3">
      <c r="K1426">
        <v>0</v>
      </c>
    </row>
    <row r="1427" spans="11:11" x14ac:dyDescent="0.3">
      <c r="K1427">
        <v>0</v>
      </c>
    </row>
    <row r="1428" spans="11:11" x14ac:dyDescent="0.3">
      <c r="K1428">
        <v>0</v>
      </c>
    </row>
    <row r="1429" spans="11:11" x14ac:dyDescent="0.3">
      <c r="K1429">
        <v>0</v>
      </c>
    </row>
    <row r="1430" spans="11:11" x14ac:dyDescent="0.3">
      <c r="K1430">
        <v>0</v>
      </c>
    </row>
    <row r="1431" spans="11:11" x14ac:dyDescent="0.3">
      <c r="K1431">
        <v>0</v>
      </c>
    </row>
    <row r="1432" spans="11:11" x14ac:dyDescent="0.3">
      <c r="K1432">
        <v>0</v>
      </c>
    </row>
    <row r="1433" spans="11:11" x14ac:dyDescent="0.3">
      <c r="K1433">
        <v>0</v>
      </c>
    </row>
    <row r="1434" spans="11:11" x14ac:dyDescent="0.3">
      <c r="K1434">
        <v>0</v>
      </c>
    </row>
    <row r="1435" spans="11:11" x14ac:dyDescent="0.3">
      <c r="K1435">
        <v>0</v>
      </c>
    </row>
    <row r="1436" spans="11:11" x14ac:dyDescent="0.3">
      <c r="K1436">
        <v>0</v>
      </c>
    </row>
    <row r="1437" spans="11:11" x14ac:dyDescent="0.3">
      <c r="K1437">
        <v>0</v>
      </c>
    </row>
    <row r="1438" spans="11:11" x14ac:dyDescent="0.3">
      <c r="K1438">
        <v>0</v>
      </c>
    </row>
    <row r="1439" spans="11:11" x14ac:dyDescent="0.3">
      <c r="K1439">
        <v>0</v>
      </c>
    </row>
    <row r="1440" spans="11:11" x14ac:dyDescent="0.3">
      <c r="K1440">
        <v>0</v>
      </c>
    </row>
    <row r="1441" spans="11:11" x14ac:dyDescent="0.3">
      <c r="K1441">
        <v>0</v>
      </c>
    </row>
    <row r="1442" spans="11:11" x14ac:dyDescent="0.3">
      <c r="K1442">
        <v>0</v>
      </c>
    </row>
    <row r="1443" spans="11:11" x14ac:dyDescent="0.3">
      <c r="K1443">
        <v>0</v>
      </c>
    </row>
    <row r="1444" spans="11:11" x14ac:dyDescent="0.3">
      <c r="K1444">
        <v>0</v>
      </c>
    </row>
    <row r="1445" spans="11:11" x14ac:dyDescent="0.3">
      <c r="K1445">
        <v>0</v>
      </c>
    </row>
    <row r="1446" spans="11:11" x14ac:dyDescent="0.3">
      <c r="K1446">
        <v>0</v>
      </c>
    </row>
    <row r="1447" spans="11:11" x14ac:dyDescent="0.3">
      <c r="K1447">
        <v>0</v>
      </c>
    </row>
    <row r="1448" spans="11:11" x14ac:dyDescent="0.3">
      <c r="K1448">
        <v>0</v>
      </c>
    </row>
    <row r="1449" spans="11:11" x14ac:dyDescent="0.3">
      <c r="K1449">
        <v>0</v>
      </c>
    </row>
    <row r="1450" spans="11:11" x14ac:dyDescent="0.3">
      <c r="K1450">
        <v>0</v>
      </c>
    </row>
    <row r="1451" spans="11:11" x14ac:dyDescent="0.3">
      <c r="K1451">
        <v>0</v>
      </c>
    </row>
    <row r="1452" spans="11:11" x14ac:dyDescent="0.3">
      <c r="K1452">
        <v>0</v>
      </c>
    </row>
    <row r="1453" spans="11:11" x14ac:dyDescent="0.3">
      <c r="K1453">
        <v>0</v>
      </c>
    </row>
    <row r="1454" spans="11:11" x14ac:dyDescent="0.3">
      <c r="K1454">
        <v>0</v>
      </c>
    </row>
    <row r="1455" spans="11:11" x14ac:dyDescent="0.3">
      <c r="K1455">
        <v>0</v>
      </c>
    </row>
    <row r="1456" spans="11:11" x14ac:dyDescent="0.3">
      <c r="K1456">
        <v>0</v>
      </c>
    </row>
    <row r="1457" spans="11:11" x14ac:dyDescent="0.3">
      <c r="K1457">
        <v>0</v>
      </c>
    </row>
    <row r="1458" spans="11:11" x14ac:dyDescent="0.3">
      <c r="K1458">
        <v>0</v>
      </c>
    </row>
    <row r="1459" spans="11:11" x14ac:dyDescent="0.3">
      <c r="K1459">
        <v>0</v>
      </c>
    </row>
    <row r="1460" spans="11:11" x14ac:dyDescent="0.3">
      <c r="K1460">
        <v>0</v>
      </c>
    </row>
    <row r="1461" spans="11:11" x14ac:dyDescent="0.3">
      <c r="K1461">
        <v>0</v>
      </c>
    </row>
    <row r="1462" spans="11:11" x14ac:dyDescent="0.3">
      <c r="K1462">
        <v>0</v>
      </c>
    </row>
    <row r="1463" spans="11:11" x14ac:dyDescent="0.3">
      <c r="K1463">
        <v>0</v>
      </c>
    </row>
    <row r="1464" spans="11:11" x14ac:dyDescent="0.3">
      <c r="K1464">
        <v>0</v>
      </c>
    </row>
    <row r="1465" spans="11:11" x14ac:dyDescent="0.3">
      <c r="K1465">
        <v>0</v>
      </c>
    </row>
    <row r="1466" spans="11:11" x14ac:dyDescent="0.3">
      <c r="K1466">
        <v>0</v>
      </c>
    </row>
    <row r="1467" spans="11:11" x14ac:dyDescent="0.3">
      <c r="K1467">
        <v>0</v>
      </c>
    </row>
    <row r="1468" spans="11:11" x14ac:dyDescent="0.3">
      <c r="K1468">
        <v>0</v>
      </c>
    </row>
    <row r="1469" spans="11:11" x14ac:dyDescent="0.3">
      <c r="K1469">
        <v>0</v>
      </c>
    </row>
    <row r="1470" spans="11:11" x14ac:dyDescent="0.3">
      <c r="K1470">
        <v>0</v>
      </c>
    </row>
    <row r="1471" spans="11:11" x14ac:dyDescent="0.3">
      <c r="K1471">
        <v>0</v>
      </c>
    </row>
    <row r="1472" spans="11:11" x14ac:dyDescent="0.3">
      <c r="K1472">
        <v>0</v>
      </c>
    </row>
    <row r="1473" spans="11:11" x14ac:dyDescent="0.3">
      <c r="K1473">
        <v>0</v>
      </c>
    </row>
    <row r="1474" spans="11:11" x14ac:dyDescent="0.3">
      <c r="K1474">
        <v>0</v>
      </c>
    </row>
    <row r="1475" spans="11:11" x14ac:dyDescent="0.3">
      <c r="K1475">
        <v>0</v>
      </c>
    </row>
    <row r="1476" spans="11:11" x14ac:dyDescent="0.3">
      <c r="K1476">
        <v>0</v>
      </c>
    </row>
    <row r="1477" spans="11:11" x14ac:dyDescent="0.3">
      <c r="K1477">
        <v>0</v>
      </c>
    </row>
    <row r="1478" spans="11:11" x14ac:dyDescent="0.3">
      <c r="K1478">
        <v>0</v>
      </c>
    </row>
    <row r="1479" spans="11:11" x14ac:dyDescent="0.3">
      <c r="K1479">
        <v>0</v>
      </c>
    </row>
    <row r="1480" spans="11:11" x14ac:dyDescent="0.3">
      <c r="K1480">
        <v>0</v>
      </c>
    </row>
    <row r="1481" spans="11:11" x14ac:dyDescent="0.3">
      <c r="K1481">
        <v>0</v>
      </c>
    </row>
    <row r="1482" spans="11:11" x14ac:dyDescent="0.3">
      <c r="K1482">
        <v>0</v>
      </c>
    </row>
    <row r="1483" spans="11:11" x14ac:dyDescent="0.3">
      <c r="K1483">
        <v>0</v>
      </c>
    </row>
    <row r="1484" spans="11:11" x14ac:dyDescent="0.3">
      <c r="K1484">
        <v>0</v>
      </c>
    </row>
    <row r="1485" spans="11:11" x14ac:dyDescent="0.3">
      <c r="K1485">
        <v>0</v>
      </c>
    </row>
    <row r="1486" spans="11:11" x14ac:dyDescent="0.3">
      <c r="K1486">
        <v>0</v>
      </c>
    </row>
    <row r="1487" spans="11:11" x14ac:dyDescent="0.3">
      <c r="K1487">
        <v>0</v>
      </c>
    </row>
    <row r="1488" spans="11:11" x14ac:dyDescent="0.3">
      <c r="K1488">
        <v>0</v>
      </c>
    </row>
    <row r="1489" spans="11:11" x14ac:dyDescent="0.3">
      <c r="K1489">
        <v>0</v>
      </c>
    </row>
    <row r="1490" spans="11:11" x14ac:dyDescent="0.3">
      <c r="K1490">
        <v>0</v>
      </c>
    </row>
    <row r="1491" spans="11:11" x14ac:dyDescent="0.3">
      <c r="K1491">
        <v>0</v>
      </c>
    </row>
    <row r="1492" spans="11:11" x14ac:dyDescent="0.3">
      <c r="K1492">
        <v>0</v>
      </c>
    </row>
    <row r="1493" spans="11:11" x14ac:dyDescent="0.3">
      <c r="K1493">
        <v>0</v>
      </c>
    </row>
    <row r="1494" spans="11:11" x14ac:dyDescent="0.3">
      <c r="K1494">
        <v>0</v>
      </c>
    </row>
    <row r="1495" spans="11:11" x14ac:dyDescent="0.3">
      <c r="K1495">
        <v>0</v>
      </c>
    </row>
    <row r="1496" spans="11:11" x14ac:dyDescent="0.3">
      <c r="K1496">
        <v>0</v>
      </c>
    </row>
    <row r="1497" spans="11:11" x14ac:dyDescent="0.3">
      <c r="K1497">
        <v>0</v>
      </c>
    </row>
    <row r="1498" spans="11:11" x14ac:dyDescent="0.3">
      <c r="K1498">
        <v>0</v>
      </c>
    </row>
    <row r="1499" spans="11:11" x14ac:dyDescent="0.3">
      <c r="K1499">
        <v>0</v>
      </c>
    </row>
    <row r="1500" spans="11:11" x14ac:dyDescent="0.3">
      <c r="K1500">
        <v>0</v>
      </c>
    </row>
    <row r="1501" spans="11:11" x14ac:dyDescent="0.3">
      <c r="K1501">
        <v>0</v>
      </c>
    </row>
    <row r="1502" spans="11:11" x14ac:dyDescent="0.3">
      <c r="K1502">
        <v>0</v>
      </c>
    </row>
    <row r="1503" spans="11:11" x14ac:dyDescent="0.3">
      <c r="K1503">
        <v>0</v>
      </c>
    </row>
    <row r="1504" spans="11:11" x14ac:dyDescent="0.3">
      <c r="K1504">
        <v>0</v>
      </c>
    </row>
    <row r="1505" spans="11:11" x14ac:dyDescent="0.3">
      <c r="K1505">
        <v>0</v>
      </c>
    </row>
    <row r="1506" spans="11:11" x14ac:dyDescent="0.3">
      <c r="K1506">
        <v>0</v>
      </c>
    </row>
    <row r="1507" spans="11:11" x14ac:dyDescent="0.3">
      <c r="K1507">
        <v>0</v>
      </c>
    </row>
    <row r="1508" spans="11:11" x14ac:dyDescent="0.3">
      <c r="K1508">
        <v>0</v>
      </c>
    </row>
    <row r="1509" spans="11:11" x14ac:dyDescent="0.3">
      <c r="K1509">
        <v>0</v>
      </c>
    </row>
    <row r="1510" spans="11:11" x14ac:dyDescent="0.3">
      <c r="K1510">
        <v>0</v>
      </c>
    </row>
    <row r="1511" spans="11:11" x14ac:dyDescent="0.3">
      <c r="K1511">
        <v>0</v>
      </c>
    </row>
    <row r="1512" spans="11:11" x14ac:dyDescent="0.3">
      <c r="K1512">
        <v>0</v>
      </c>
    </row>
    <row r="1513" spans="11:11" x14ac:dyDescent="0.3">
      <c r="K1513">
        <v>0</v>
      </c>
    </row>
    <row r="1514" spans="11:11" x14ac:dyDescent="0.3">
      <c r="K1514">
        <v>0</v>
      </c>
    </row>
    <row r="1515" spans="11:11" x14ac:dyDescent="0.3">
      <c r="K1515">
        <v>0</v>
      </c>
    </row>
    <row r="1516" spans="11:11" x14ac:dyDescent="0.3">
      <c r="K1516">
        <v>0</v>
      </c>
    </row>
    <row r="1517" spans="11:11" x14ac:dyDescent="0.3">
      <c r="K1517">
        <v>0</v>
      </c>
    </row>
    <row r="1518" spans="11:11" x14ac:dyDescent="0.3">
      <c r="K1518">
        <v>0</v>
      </c>
    </row>
    <row r="1519" spans="11:11" x14ac:dyDescent="0.3">
      <c r="K1519">
        <v>0</v>
      </c>
    </row>
    <row r="1520" spans="11:11" x14ac:dyDescent="0.3">
      <c r="K1520">
        <v>0</v>
      </c>
    </row>
    <row r="1521" spans="11:11" x14ac:dyDescent="0.3">
      <c r="K1521">
        <v>0</v>
      </c>
    </row>
    <row r="1522" spans="11:11" x14ac:dyDescent="0.3">
      <c r="K1522">
        <v>0</v>
      </c>
    </row>
    <row r="1523" spans="11:11" x14ac:dyDescent="0.3">
      <c r="K1523">
        <v>0</v>
      </c>
    </row>
    <row r="1524" spans="11:11" x14ac:dyDescent="0.3">
      <c r="K1524">
        <v>0</v>
      </c>
    </row>
    <row r="1525" spans="11:11" x14ac:dyDescent="0.3">
      <c r="K1525">
        <v>0</v>
      </c>
    </row>
    <row r="1526" spans="11:11" x14ac:dyDescent="0.3">
      <c r="K1526">
        <v>0</v>
      </c>
    </row>
    <row r="1527" spans="11:11" x14ac:dyDescent="0.3">
      <c r="K1527">
        <v>0</v>
      </c>
    </row>
    <row r="1528" spans="11:11" x14ac:dyDescent="0.3">
      <c r="K1528">
        <v>0</v>
      </c>
    </row>
    <row r="1529" spans="11:11" x14ac:dyDescent="0.3">
      <c r="K1529">
        <v>0</v>
      </c>
    </row>
    <row r="1530" spans="11:11" x14ac:dyDescent="0.3">
      <c r="K1530">
        <v>0</v>
      </c>
    </row>
    <row r="1531" spans="11:11" x14ac:dyDescent="0.3">
      <c r="K1531">
        <v>0</v>
      </c>
    </row>
    <row r="1532" spans="11:11" x14ac:dyDescent="0.3">
      <c r="K1532">
        <v>0</v>
      </c>
    </row>
    <row r="1533" spans="11:11" x14ac:dyDescent="0.3">
      <c r="K1533">
        <v>0</v>
      </c>
    </row>
    <row r="1534" spans="11:11" x14ac:dyDescent="0.3">
      <c r="K1534">
        <v>0</v>
      </c>
    </row>
    <row r="1535" spans="11:11" x14ac:dyDescent="0.3">
      <c r="K1535">
        <v>0</v>
      </c>
    </row>
    <row r="1536" spans="11:11" x14ac:dyDescent="0.3">
      <c r="K1536">
        <v>0</v>
      </c>
    </row>
    <row r="1537" spans="11:11" x14ac:dyDescent="0.3">
      <c r="K1537">
        <v>0</v>
      </c>
    </row>
    <row r="1538" spans="11:11" x14ac:dyDescent="0.3">
      <c r="K1538">
        <v>0</v>
      </c>
    </row>
    <row r="1539" spans="11:11" x14ac:dyDescent="0.3">
      <c r="K1539">
        <v>0</v>
      </c>
    </row>
    <row r="1540" spans="11:11" x14ac:dyDescent="0.3">
      <c r="K1540">
        <v>0</v>
      </c>
    </row>
    <row r="1541" spans="11:11" x14ac:dyDescent="0.3">
      <c r="K1541">
        <v>0</v>
      </c>
    </row>
    <row r="1542" spans="11:11" x14ac:dyDescent="0.3">
      <c r="K1542">
        <v>0</v>
      </c>
    </row>
    <row r="1543" spans="11:11" x14ac:dyDescent="0.3">
      <c r="K1543">
        <v>0</v>
      </c>
    </row>
    <row r="1544" spans="11:11" x14ac:dyDescent="0.3">
      <c r="K1544">
        <v>0</v>
      </c>
    </row>
    <row r="1545" spans="11:11" x14ac:dyDescent="0.3">
      <c r="K1545">
        <v>0</v>
      </c>
    </row>
    <row r="1546" spans="11:11" x14ac:dyDescent="0.3">
      <c r="K1546">
        <v>0</v>
      </c>
    </row>
    <row r="1547" spans="11:11" x14ac:dyDescent="0.3">
      <c r="K1547">
        <v>0</v>
      </c>
    </row>
    <row r="1548" spans="11:11" x14ac:dyDescent="0.3">
      <c r="K1548">
        <v>0</v>
      </c>
    </row>
    <row r="1549" spans="11:11" x14ac:dyDescent="0.3">
      <c r="K1549">
        <v>0</v>
      </c>
    </row>
    <row r="1550" spans="11:11" x14ac:dyDescent="0.3">
      <c r="K1550">
        <v>0</v>
      </c>
    </row>
    <row r="1551" spans="11:11" x14ac:dyDescent="0.3">
      <c r="K1551">
        <v>0</v>
      </c>
    </row>
    <row r="1552" spans="11:11" x14ac:dyDescent="0.3">
      <c r="K1552">
        <v>0</v>
      </c>
    </row>
    <row r="1553" spans="11:11" x14ac:dyDescent="0.3">
      <c r="K1553">
        <v>0</v>
      </c>
    </row>
    <row r="1554" spans="11:11" x14ac:dyDescent="0.3">
      <c r="K1554">
        <v>0</v>
      </c>
    </row>
    <row r="1555" spans="11:11" x14ac:dyDescent="0.3">
      <c r="K1555">
        <v>0</v>
      </c>
    </row>
    <row r="1556" spans="11:11" x14ac:dyDescent="0.3">
      <c r="K1556">
        <v>0</v>
      </c>
    </row>
    <row r="1557" spans="11:11" x14ac:dyDescent="0.3">
      <c r="K1557">
        <v>0</v>
      </c>
    </row>
    <row r="1558" spans="11:11" x14ac:dyDescent="0.3">
      <c r="K1558">
        <v>0</v>
      </c>
    </row>
    <row r="1559" spans="11:11" x14ac:dyDescent="0.3">
      <c r="K1559">
        <v>0</v>
      </c>
    </row>
    <row r="1560" spans="11:11" x14ac:dyDescent="0.3">
      <c r="K1560">
        <v>0</v>
      </c>
    </row>
    <row r="1561" spans="11:11" x14ac:dyDescent="0.3">
      <c r="K1561">
        <v>0</v>
      </c>
    </row>
    <row r="1562" spans="11:11" x14ac:dyDescent="0.3">
      <c r="K1562">
        <v>0</v>
      </c>
    </row>
    <row r="1563" spans="11:11" x14ac:dyDescent="0.3">
      <c r="K1563">
        <v>0</v>
      </c>
    </row>
    <row r="1564" spans="11:11" x14ac:dyDescent="0.3">
      <c r="K1564">
        <v>0</v>
      </c>
    </row>
    <row r="1565" spans="11:11" x14ac:dyDescent="0.3">
      <c r="K1565">
        <v>0</v>
      </c>
    </row>
    <row r="1566" spans="11:11" x14ac:dyDescent="0.3">
      <c r="K1566">
        <v>0</v>
      </c>
    </row>
    <row r="1567" spans="11:11" x14ac:dyDescent="0.3">
      <c r="K1567">
        <v>0</v>
      </c>
    </row>
    <row r="1568" spans="11:11" x14ac:dyDescent="0.3">
      <c r="K1568">
        <v>0</v>
      </c>
    </row>
    <row r="1569" spans="11:11" x14ac:dyDescent="0.3">
      <c r="K1569">
        <v>0</v>
      </c>
    </row>
    <row r="1570" spans="11:11" x14ac:dyDescent="0.3">
      <c r="K1570">
        <v>0</v>
      </c>
    </row>
    <row r="1571" spans="11:11" x14ac:dyDescent="0.3">
      <c r="K1571">
        <v>0</v>
      </c>
    </row>
    <row r="1572" spans="11:11" x14ac:dyDescent="0.3">
      <c r="K1572">
        <v>0</v>
      </c>
    </row>
    <row r="1573" spans="11:11" x14ac:dyDescent="0.3">
      <c r="K1573">
        <v>0</v>
      </c>
    </row>
    <row r="1574" spans="11:11" x14ac:dyDescent="0.3">
      <c r="K1574">
        <v>0</v>
      </c>
    </row>
    <row r="1575" spans="11:11" x14ac:dyDescent="0.3">
      <c r="K1575">
        <v>0</v>
      </c>
    </row>
    <row r="1576" spans="11:11" x14ac:dyDescent="0.3">
      <c r="K1576">
        <v>0</v>
      </c>
    </row>
    <row r="1577" spans="11:11" x14ac:dyDescent="0.3">
      <c r="K1577">
        <v>0</v>
      </c>
    </row>
    <row r="1578" spans="11:11" x14ac:dyDescent="0.3">
      <c r="K1578">
        <v>0</v>
      </c>
    </row>
    <row r="1579" spans="11:11" x14ac:dyDescent="0.3">
      <c r="K1579">
        <v>0</v>
      </c>
    </row>
    <row r="1580" spans="11:11" x14ac:dyDescent="0.3">
      <c r="K1580">
        <v>0</v>
      </c>
    </row>
    <row r="1581" spans="11:11" x14ac:dyDescent="0.3">
      <c r="K1581">
        <v>0</v>
      </c>
    </row>
    <row r="1582" spans="11:11" x14ac:dyDescent="0.3">
      <c r="K1582">
        <v>0</v>
      </c>
    </row>
    <row r="1583" spans="11:11" x14ac:dyDescent="0.3">
      <c r="K1583">
        <v>0</v>
      </c>
    </row>
    <row r="1584" spans="11:11" x14ac:dyDescent="0.3">
      <c r="K1584">
        <v>0</v>
      </c>
    </row>
    <row r="1585" spans="11:11" x14ac:dyDescent="0.3">
      <c r="K1585">
        <v>0</v>
      </c>
    </row>
    <row r="1586" spans="11:11" x14ac:dyDescent="0.3">
      <c r="K1586">
        <v>0</v>
      </c>
    </row>
    <row r="1587" spans="11:11" x14ac:dyDescent="0.3">
      <c r="K1587">
        <v>0</v>
      </c>
    </row>
    <row r="1588" spans="11:11" x14ac:dyDescent="0.3">
      <c r="K1588">
        <v>0</v>
      </c>
    </row>
    <row r="1589" spans="11:11" x14ac:dyDescent="0.3">
      <c r="K1589">
        <v>0</v>
      </c>
    </row>
    <row r="1590" spans="11:11" x14ac:dyDescent="0.3">
      <c r="K1590">
        <v>0</v>
      </c>
    </row>
    <row r="1591" spans="11:11" x14ac:dyDescent="0.3">
      <c r="K1591">
        <v>0</v>
      </c>
    </row>
    <row r="1592" spans="11:11" x14ac:dyDescent="0.3">
      <c r="K1592">
        <v>0</v>
      </c>
    </row>
    <row r="1593" spans="11:11" x14ac:dyDescent="0.3">
      <c r="K1593">
        <v>0</v>
      </c>
    </row>
    <row r="1594" spans="11:11" x14ac:dyDescent="0.3">
      <c r="K1594">
        <v>0</v>
      </c>
    </row>
    <row r="1595" spans="11:11" x14ac:dyDescent="0.3">
      <c r="K1595">
        <v>0</v>
      </c>
    </row>
    <row r="1596" spans="11:11" x14ac:dyDescent="0.3">
      <c r="K1596">
        <v>0</v>
      </c>
    </row>
    <row r="1597" spans="11:11" x14ac:dyDescent="0.3">
      <c r="K1597">
        <v>0</v>
      </c>
    </row>
    <row r="1598" spans="11:11" x14ac:dyDescent="0.3">
      <c r="K1598">
        <v>0</v>
      </c>
    </row>
    <row r="1599" spans="11:11" x14ac:dyDescent="0.3">
      <c r="K1599">
        <v>0</v>
      </c>
    </row>
    <row r="1600" spans="11:11" x14ac:dyDescent="0.3">
      <c r="K1600">
        <v>0</v>
      </c>
    </row>
    <row r="1601" spans="11:11" x14ac:dyDescent="0.3">
      <c r="K1601">
        <v>0</v>
      </c>
    </row>
    <row r="1602" spans="11:11" x14ac:dyDescent="0.3">
      <c r="K1602">
        <v>0</v>
      </c>
    </row>
    <row r="1603" spans="11:11" x14ac:dyDescent="0.3">
      <c r="K1603">
        <v>0</v>
      </c>
    </row>
    <row r="1604" spans="11:11" x14ac:dyDescent="0.3">
      <c r="K1604">
        <v>0</v>
      </c>
    </row>
    <row r="1605" spans="11:11" x14ac:dyDescent="0.3">
      <c r="K1605">
        <v>0</v>
      </c>
    </row>
    <row r="1606" spans="11:11" x14ac:dyDescent="0.3">
      <c r="K1606">
        <v>0</v>
      </c>
    </row>
    <row r="1607" spans="11:11" x14ac:dyDescent="0.3">
      <c r="K1607">
        <v>0</v>
      </c>
    </row>
    <row r="1608" spans="11:11" x14ac:dyDescent="0.3">
      <c r="K1608">
        <v>0</v>
      </c>
    </row>
    <row r="1609" spans="11:11" x14ac:dyDescent="0.3">
      <c r="K1609">
        <v>0</v>
      </c>
    </row>
    <row r="1610" spans="11:11" x14ac:dyDescent="0.3">
      <c r="K1610">
        <v>0</v>
      </c>
    </row>
    <row r="1611" spans="11:11" x14ac:dyDescent="0.3">
      <c r="K1611">
        <v>0</v>
      </c>
    </row>
    <row r="1612" spans="11:11" x14ac:dyDescent="0.3">
      <c r="K1612">
        <v>0</v>
      </c>
    </row>
    <row r="1613" spans="11:11" x14ac:dyDescent="0.3">
      <c r="K1613">
        <v>0</v>
      </c>
    </row>
    <row r="1614" spans="11:11" x14ac:dyDescent="0.3">
      <c r="K1614">
        <v>0</v>
      </c>
    </row>
    <row r="1615" spans="11:11" x14ac:dyDescent="0.3">
      <c r="K1615">
        <v>0</v>
      </c>
    </row>
    <row r="1616" spans="11:11" x14ac:dyDescent="0.3">
      <c r="K1616">
        <v>0</v>
      </c>
    </row>
    <row r="1617" spans="11:11" x14ac:dyDescent="0.3">
      <c r="K1617">
        <v>0</v>
      </c>
    </row>
    <row r="1618" spans="11:11" x14ac:dyDescent="0.3">
      <c r="K1618">
        <v>0</v>
      </c>
    </row>
    <row r="1619" spans="11:11" x14ac:dyDescent="0.3">
      <c r="K1619">
        <v>0</v>
      </c>
    </row>
    <row r="1620" spans="11:11" x14ac:dyDescent="0.3">
      <c r="K1620">
        <v>0</v>
      </c>
    </row>
    <row r="1621" spans="11:11" x14ac:dyDescent="0.3">
      <c r="K1621">
        <v>0</v>
      </c>
    </row>
    <row r="1622" spans="11:11" x14ac:dyDescent="0.3">
      <c r="K1622">
        <v>0</v>
      </c>
    </row>
    <row r="1623" spans="11:11" x14ac:dyDescent="0.3">
      <c r="K1623">
        <v>0</v>
      </c>
    </row>
    <row r="1624" spans="11:11" x14ac:dyDescent="0.3">
      <c r="K1624">
        <v>0</v>
      </c>
    </row>
    <row r="1625" spans="11:11" x14ac:dyDescent="0.3">
      <c r="K1625">
        <v>0</v>
      </c>
    </row>
    <row r="1626" spans="11:11" x14ac:dyDescent="0.3">
      <c r="K1626">
        <v>0</v>
      </c>
    </row>
    <row r="1627" spans="11:11" x14ac:dyDescent="0.3">
      <c r="K1627">
        <v>0</v>
      </c>
    </row>
    <row r="1628" spans="11:11" x14ac:dyDescent="0.3">
      <c r="K1628">
        <v>0</v>
      </c>
    </row>
    <row r="1629" spans="11:11" x14ac:dyDescent="0.3">
      <c r="K1629">
        <v>0</v>
      </c>
    </row>
    <row r="1630" spans="11:11" x14ac:dyDescent="0.3">
      <c r="K1630">
        <v>0</v>
      </c>
    </row>
    <row r="1631" spans="11:11" x14ac:dyDescent="0.3">
      <c r="K1631">
        <v>0</v>
      </c>
    </row>
    <row r="1632" spans="11:11" x14ac:dyDescent="0.3">
      <c r="K1632">
        <v>0</v>
      </c>
    </row>
    <row r="1633" spans="11:11" x14ac:dyDescent="0.3">
      <c r="K1633">
        <v>0</v>
      </c>
    </row>
    <row r="1634" spans="11:11" x14ac:dyDescent="0.3">
      <c r="K1634">
        <v>0</v>
      </c>
    </row>
    <row r="1635" spans="11:11" x14ac:dyDescent="0.3">
      <c r="K1635">
        <v>0</v>
      </c>
    </row>
    <row r="1636" spans="11:11" x14ac:dyDescent="0.3">
      <c r="K1636">
        <v>0</v>
      </c>
    </row>
    <row r="1637" spans="11:11" x14ac:dyDescent="0.3">
      <c r="K1637">
        <v>0</v>
      </c>
    </row>
    <row r="1638" spans="11:11" x14ac:dyDescent="0.3">
      <c r="K1638">
        <v>0</v>
      </c>
    </row>
    <row r="1639" spans="11:11" x14ac:dyDescent="0.3">
      <c r="K1639">
        <v>0</v>
      </c>
    </row>
    <row r="1640" spans="11:11" x14ac:dyDescent="0.3">
      <c r="K1640">
        <v>0</v>
      </c>
    </row>
    <row r="1641" spans="11:11" x14ac:dyDescent="0.3">
      <c r="K1641">
        <v>0</v>
      </c>
    </row>
    <row r="1642" spans="11:11" x14ac:dyDescent="0.3">
      <c r="K1642">
        <v>0</v>
      </c>
    </row>
    <row r="1643" spans="11:11" x14ac:dyDescent="0.3">
      <c r="K1643">
        <v>0</v>
      </c>
    </row>
    <row r="1644" spans="11:11" x14ac:dyDescent="0.3">
      <c r="K1644">
        <v>0</v>
      </c>
    </row>
    <row r="1645" spans="11:11" x14ac:dyDescent="0.3">
      <c r="K1645">
        <v>0</v>
      </c>
    </row>
    <row r="1646" spans="11:11" x14ac:dyDescent="0.3">
      <c r="K1646">
        <v>0</v>
      </c>
    </row>
    <row r="1647" spans="11:11" x14ac:dyDescent="0.3">
      <c r="K1647">
        <v>0</v>
      </c>
    </row>
    <row r="1648" spans="11:11" x14ac:dyDescent="0.3">
      <c r="K1648">
        <v>0</v>
      </c>
    </row>
    <row r="1649" spans="11:11" x14ac:dyDescent="0.3">
      <c r="K1649">
        <v>0</v>
      </c>
    </row>
    <row r="1650" spans="11:11" x14ac:dyDescent="0.3">
      <c r="K1650">
        <v>0</v>
      </c>
    </row>
    <row r="1651" spans="11:11" x14ac:dyDescent="0.3">
      <c r="K1651">
        <v>0</v>
      </c>
    </row>
    <row r="1652" spans="11:11" x14ac:dyDescent="0.3">
      <c r="K1652">
        <v>0</v>
      </c>
    </row>
    <row r="1653" spans="11:11" x14ac:dyDescent="0.3">
      <c r="K1653">
        <v>0</v>
      </c>
    </row>
    <row r="1654" spans="11:11" x14ac:dyDescent="0.3">
      <c r="K1654">
        <v>0</v>
      </c>
    </row>
    <row r="1655" spans="11:11" x14ac:dyDescent="0.3">
      <c r="K1655">
        <v>0</v>
      </c>
    </row>
    <row r="1656" spans="11:11" x14ac:dyDescent="0.3">
      <c r="K1656">
        <v>0</v>
      </c>
    </row>
    <row r="1657" spans="11:11" x14ac:dyDescent="0.3">
      <c r="K1657">
        <v>0</v>
      </c>
    </row>
    <row r="1658" spans="11:11" x14ac:dyDescent="0.3">
      <c r="K1658">
        <v>0</v>
      </c>
    </row>
    <row r="1659" spans="11:11" x14ac:dyDescent="0.3">
      <c r="K1659">
        <v>0</v>
      </c>
    </row>
    <row r="1660" spans="11:11" x14ac:dyDescent="0.3">
      <c r="K1660">
        <v>0</v>
      </c>
    </row>
    <row r="1661" spans="11:11" x14ac:dyDescent="0.3">
      <c r="K1661">
        <v>0</v>
      </c>
    </row>
    <row r="1662" spans="11:11" x14ac:dyDescent="0.3">
      <c r="K1662">
        <v>0</v>
      </c>
    </row>
    <row r="1663" spans="11:11" x14ac:dyDescent="0.3">
      <c r="K1663">
        <v>0</v>
      </c>
    </row>
    <row r="1664" spans="11:11" x14ac:dyDescent="0.3">
      <c r="K1664">
        <v>0</v>
      </c>
    </row>
    <row r="1665" spans="11:11" x14ac:dyDescent="0.3">
      <c r="K1665">
        <v>0</v>
      </c>
    </row>
    <row r="1666" spans="11:11" x14ac:dyDescent="0.3">
      <c r="K1666">
        <v>0</v>
      </c>
    </row>
    <row r="1667" spans="11:11" x14ac:dyDescent="0.3">
      <c r="K1667">
        <v>0</v>
      </c>
    </row>
    <row r="1668" spans="11:11" x14ac:dyDescent="0.3">
      <c r="K1668">
        <v>0</v>
      </c>
    </row>
    <row r="1669" spans="11:11" x14ac:dyDescent="0.3">
      <c r="K1669">
        <v>0</v>
      </c>
    </row>
    <row r="1670" spans="11:11" x14ac:dyDescent="0.3">
      <c r="K1670">
        <v>0</v>
      </c>
    </row>
    <row r="1671" spans="11:11" x14ac:dyDescent="0.3">
      <c r="K1671">
        <v>0</v>
      </c>
    </row>
    <row r="1672" spans="11:11" x14ac:dyDescent="0.3">
      <c r="K1672">
        <v>0</v>
      </c>
    </row>
    <row r="1673" spans="11:11" x14ac:dyDescent="0.3">
      <c r="K1673">
        <v>0</v>
      </c>
    </row>
    <row r="1674" spans="11:11" x14ac:dyDescent="0.3">
      <c r="K1674">
        <v>0</v>
      </c>
    </row>
    <row r="1675" spans="11:11" x14ac:dyDescent="0.3">
      <c r="K1675">
        <v>0</v>
      </c>
    </row>
    <row r="1676" spans="11:11" x14ac:dyDescent="0.3">
      <c r="K1676">
        <v>0</v>
      </c>
    </row>
    <row r="1677" spans="11:11" x14ac:dyDescent="0.3">
      <c r="K1677">
        <v>0</v>
      </c>
    </row>
    <row r="1678" spans="11:11" x14ac:dyDescent="0.3">
      <c r="K1678">
        <v>0</v>
      </c>
    </row>
    <row r="1679" spans="11:11" x14ac:dyDescent="0.3">
      <c r="K1679">
        <v>0</v>
      </c>
    </row>
    <row r="1680" spans="11:11" x14ac:dyDescent="0.3">
      <c r="K1680">
        <v>0</v>
      </c>
    </row>
    <row r="1681" spans="11:11" x14ac:dyDescent="0.3">
      <c r="K1681">
        <v>0</v>
      </c>
    </row>
    <row r="1682" spans="11:11" x14ac:dyDescent="0.3">
      <c r="K1682">
        <v>0</v>
      </c>
    </row>
    <row r="1683" spans="11:11" x14ac:dyDescent="0.3">
      <c r="K1683">
        <v>0</v>
      </c>
    </row>
    <row r="1684" spans="11:11" x14ac:dyDescent="0.3">
      <c r="K1684">
        <v>0</v>
      </c>
    </row>
    <row r="1685" spans="11:11" x14ac:dyDescent="0.3">
      <c r="K1685">
        <v>0</v>
      </c>
    </row>
    <row r="1686" spans="11:11" x14ac:dyDescent="0.3">
      <c r="K1686">
        <v>0</v>
      </c>
    </row>
    <row r="1687" spans="11:11" x14ac:dyDescent="0.3">
      <c r="K1687">
        <v>0</v>
      </c>
    </row>
    <row r="1688" spans="11:11" x14ac:dyDescent="0.3">
      <c r="K1688">
        <v>0</v>
      </c>
    </row>
    <row r="1689" spans="11:11" x14ac:dyDescent="0.3">
      <c r="K1689">
        <v>0</v>
      </c>
    </row>
    <row r="1690" spans="11:11" x14ac:dyDescent="0.3">
      <c r="K1690">
        <v>0</v>
      </c>
    </row>
    <row r="1691" spans="11:11" x14ac:dyDescent="0.3">
      <c r="K1691">
        <v>0</v>
      </c>
    </row>
    <row r="1692" spans="11:11" x14ac:dyDescent="0.3">
      <c r="K1692">
        <v>0</v>
      </c>
    </row>
    <row r="1693" spans="11:11" x14ac:dyDescent="0.3">
      <c r="K1693">
        <v>0</v>
      </c>
    </row>
    <row r="1694" spans="11:11" x14ac:dyDescent="0.3">
      <c r="K1694">
        <v>0</v>
      </c>
    </row>
    <row r="1695" spans="11:11" x14ac:dyDescent="0.3">
      <c r="K1695">
        <v>0</v>
      </c>
    </row>
    <row r="1696" spans="11:11" x14ac:dyDescent="0.3">
      <c r="K1696">
        <v>0</v>
      </c>
    </row>
    <row r="1697" spans="11:11" x14ac:dyDescent="0.3">
      <c r="K1697">
        <v>0</v>
      </c>
    </row>
    <row r="1698" spans="11:11" x14ac:dyDescent="0.3">
      <c r="K1698">
        <v>0</v>
      </c>
    </row>
    <row r="1699" spans="11:11" x14ac:dyDescent="0.3">
      <c r="K1699">
        <v>0</v>
      </c>
    </row>
    <row r="1700" spans="11:11" x14ac:dyDescent="0.3">
      <c r="K1700">
        <v>0</v>
      </c>
    </row>
    <row r="1701" spans="11:11" x14ac:dyDescent="0.3">
      <c r="K1701">
        <v>0</v>
      </c>
    </row>
    <row r="1702" spans="11:11" x14ac:dyDescent="0.3">
      <c r="K1702">
        <v>0</v>
      </c>
    </row>
    <row r="1703" spans="11:11" x14ac:dyDescent="0.3">
      <c r="K1703">
        <v>0</v>
      </c>
    </row>
    <row r="1704" spans="11:11" x14ac:dyDescent="0.3">
      <c r="K1704">
        <v>0</v>
      </c>
    </row>
    <row r="1705" spans="11:11" x14ac:dyDescent="0.3">
      <c r="K1705">
        <v>0</v>
      </c>
    </row>
    <row r="1706" spans="11:11" x14ac:dyDescent="0.3">
      <c r="K1706">
        <v>0</v>
      </c>
    </row>
    <row r="1707" spans="11:11" x14ac:dyDescent="0.3">
      <c r="K1707">
        <v>0</v>
      </c>
    </row>
    <row r="1708" spans="11:11" x14ac:dyDescent="0.3">
      <c r="K1708">
        <v>0</v>
      </c>
    </row>
    <row r="1709" spans="11:11" x14ac:dyDescent="0.3">
      <c r="K1709">
        <v>0</v>
      </c>
    </row>
    <row r="1710" spans="11:11" x14ac:dyDescent="0.3">
      <c r="K1710">
        <v>0</v>
      </c>
    </row>
    <row r="1711" spans="11:11" x14ac:dyDescent="0.3">
      <c r="K1711">
        <v>0</v>
      </c>
    </row>
    <row r="1712" spans="11:11" x14ac:dyDescent="0.3">
      <c r="K1712">
        <v>0</v>
      </c>
    </row>
    <row r="1713" spans="11:11" x14ac:dyDescent="0.3">
      <c r="K1713">
        <v>0</v>
      </c>
    </row>
    <row r="1714" spans="11:11" x14ac:dyDescent="0.3">
      <c r="K1714">
        <v>0</v>
      </c>
    </row>
    <row r="1715" spans="11:11" x14ac:dyDescent="0.3">
      <c r="K1715">
        <v>0</v>
      </c>
    </row>
    <row r="1716" spans="11:11" x14ac:dyDescent="0.3">
      <c r="K1716">
        <v>0</v>
      </c>
    </row>
    <row r="1717" spans="11:11" x14ac:dyDescent="0.3">
      <c r="K1717">
        <v>0</v>
      </c>
    </row>
    <row r="1718" spans="11:11" x14ac:dyDescent="0.3">
      <c r="K1718">
        <v>0</v>
      </c>
    </row>
    <row r="1719" spans="11:11" x14ac:dyDescent="0.3">
      <c r="K1719">
        <v>0</v>
      </c>
    </row>
    <row r="1720" spans="11:11" x14ac:dyDescent="0.3">
      <c r="K1720">
        <v>0</v>
      </c>
    </row>
    <row r="1721" spans="11:11" x14ac:dyDescent="0.3">
      <c r="K1721">
        <v>0</v>
      </c>
    </row>
    <row r="1722" spans="11:11" x14ac:dyDescent="0.3">
      <c r="K1722">
        <v>0</v>
      </c>
    </row>
    <row r="1723" spans="11:11" x14ac:dyDescent="0.3">
      <c r="K1723">
        <v>0</v>
      </c>
    </row>
    <row r="1724" spans="11:11" x14ac:dyDescent="0.3">
      <c r="K1724">
        <v>0</v>
      </c>
    </row>
    <row r="1725" spans="11:11" x14ac:dyDescent="0.3">
      <c r="K1725">
        <v>0</v>
      </c>
    </row>
    <row r="1726" spans="11:11" x14ac:dyDescent="0.3">
      <c r="K1726">
        <v>0</v>
      </c>
    </row>
    <row r="1727" spans="11:11" x14ac:dyDescent="0.3">
      <c r="K1727">
        <v>0</v>
      </c>
    </row>
    <row r="1728" spans="11:11" x14ac:dyDescent="0.3">
      <c r="K1728">
        <v>0</v>
      </c>
    </row>
    <row r="1729" spans="11:11" x14ac:dyDescent="0.3">
      <c r="K1729">
        <v>0</v>
      </c>
    </row>
    <row r="1730" spans="11:11" x14ac:dyDescent="0.3">
      <c r="K1730">
        <v>0</v>
      </c>
    </row>
    <row r="1731" spans="11:11" x14ac:dyDescent="0.3">
      <c r="K1731">
        <v>0</v>
      </c>
    </row>
    <row r="1732" spans="11:11" x14ac:dyDescent="0.3">
      <c r="K1732">
        <v>0</v>
      </c>
    </row>
    <row r="1733" spans="11:11" x14ac:dyDescent="0.3">
      <c r="K1733">
        <v>0</v>
      </c>
    </row>
    <row r="1734" spans="11:11" x14ac:dyDescent="0.3">
      <c r="K1734">
        <v>0</v>
      </c>
    </row>
    <row r="1735" spans="11:11" x14ac:dyDescent="0.3">
      <c r="K1735">
        <v>0</v>
      </c>
    </row>
    <row r="1736" spans="11:11" x14ac:dyDescent="0.3">
      <c r="K1736">
        <v>0</v>
      </c>
    </row>
    <row r="1737" spans="11:11" x14ac:dyDescent="0.3">
      <c r="K1737">
        <v>0</v>
      </c>
    </row>
    <row r="1738" spans="11:11" x14ac:dyDescent="0.3">
      <c r="K1738">
        <v>0</v>
      </c>
    </row>
    <row r="1739" spans="11:11" x14ac:dyDescent="0.3">
      <c r="K1739">
        <v>0</v>
      </c>
    </row>
    <row r="1740" spans="11:11" x14ac:dyDescent="0.3">
      <c r="K1740">
        <v>0</v>
      </c>
    </row>
    <row r="1741" spans="11:11" x14ac:dyDescent="0.3">
      <c r="K1741">
        <v>0</v>
      </c>
    </row>
    <row r="1742" spans="11:11" x14ac:dyDescent="0.3">
      <c r="K1742">
        <v>0</v>
      </c>
    </row>
    <row r="1743" spans="11:11" x14ac:dyDescent="0.3">
      <c r="K1743">
        <v>0</v>
      </c>
    </row>
    <row r="1744" spans="11:11" x14ac:dyDescent="0.3">
      <c r="K1744">
        <v>0</v>
      </c>
    </row>
    <row r="1745" spans="11:11" x14ac:dyDescent="0.3">
      <c r="K1745">
        <v>0</v>
      </c>
    </row>
    <row r="1746" spans="11:11" x14ac:dyDescent="0.3">
      <c r="K1746">
        <v>0</v>
      </c>
    </row>
    <row r="1747" spans="11:11" x14ac:dyDescent="0.3">
      <c r="K1747">
        <v>0</v>
      </c>
    </row>
    <row r="1748" spans="11:11" x14ac:dyDescent="0.3">
      <c r="K1748">
        <v>0</v>
      </c>
    </row>
    <row r="1749" spans="11:11" x14ac:dyDescent="0.3">
      <c r="K1749">
        <v>0</v>
      </c>
    </row>
    <row r="1750" spans="11:11" x14ac:dyDescent="0.3">
      <c r="K1750">
        <v>0</v>
      </c>
    </row>
    <row r="1751" spans="11:11" x14ac:dyDescent="0.3">
      <c r="K1751">
        <v>0</v>
      </c>
    </row>
    <row r="1752" spans="11:11" x14ac:dyDescent="0.3">
      <c r="K1752">
        <v>0</v>
      </c>
    </row>
    <row r="1753" spans="11:11" x14ac:dyDescent="0.3">
      <c r="K1753">
        <v>0</v>
      </c>
    </row>
    <row r="1754" spans="11:11" x14ac:dyDescent="0.3">
      <c r="K1754">
        <v>0</v>
      </c>
    </row>
    <row r="1755" spans="11:11" x14ac:dyDescent="0.3">
      <c r="K1755">
        <v>0</v>
      </c>
    </row>
    <row r="1756" spans="11:11" x14ac:dyDescent="0.3">
      <c r="K1756">
        <v>0</v>
      </c>
    </row>
    <row r="1757" spans="11:11" x14ac:dyDescent="0.3">
      <c r="K1757">
        <v>0</v>
      </c>
    </row>
    <row r="1758" spans="11:11" x14ac:dyDescent="0.3">
      <c r="K1758">
        <v>0</v>
      </c>
    </row>
    <row r="1759" spans="11:11" x14ac:dyDescent="0.3">
      <c r="K1759">
        <v>0</v>
      </c>
    </row>
    <row r="1760" spans="11:11" x14ac:dyDescent="0.3">
      <c r="K1760">
        <v>0</v>
      </c>
    </row>
    <row r="1761" spans="11:11" x14ac:dyDescent="0.3">
      <c r="K1761">
        <v>0</v>
      </c>
    </row>
    <row r="1762" spans="11:11" x14ac:dyDescent="0.3">
      <c r="K1762">
        <v>0</v>
      </c>
    </row>
    <row r="1763" spans="11:11" x14ac:dyDescent="0.3">
      <c r="K1763">
        <v>0</v>
      </c>
    </row>
    <row r="1764" spans="11:11" x14ac:dyDescent="0.3">
      <c r="K1764">
        <v>0</v>
      </c>
    </row>
    <row r="1765" spans="11:11" x14ac:dyDescent="0.3">
      <c r="K1765">
        <v>0</v>
      </c>
    </row>
    <row r="1766" spans="11:11" x14ac:dyDescent="0.3">
      <c r="K1766">
        <v>0</v>
      </c>
    </row>
    <row r="1767" spans="11:11" x14ac:dyDescent="0.3">
      <c r="K1767">
        <v>0</v>
      </c>
    </row>
    <row r="1768" spans="11:11" x14ac:dyDescent="0.3">
      <c r="K1768">
        <v>0</v>
      </c>
    </row>
    <row r="1769" spans="11:11" x14ac:dyDescent="0.3">
      <c r="K1769">
        <v>0</v>
      </c>
    </row>
    <row r="1770" spans="11:11" x14ac:dyDescent="0.3">
      <c r="K1770">
        <v>0</v>
      </c>
    </row>
    <row r="1771" spans="11:11" x14ac:dyDescent="0.3">
      <c r="K1771">
        <v>0</v>
      </c>
    </row>
    <row r="1772" spans="11:11" x14ac:dyDescent="0.3">
      <c r="K1772">
        <v>0</v>
      </c>
    </row>
    <row r="1773" spans="11:11" x14ac:dyDescent="0.3">
      <c r="K1773">
        <v>0</v>
      </c>
    </row>
    <row r="1774" spans="11:11" x14ac:dyDescent="0.3">
      <c r="K1774">
        <v>0</v>
      </c>
    </row>
    <row r="1775" spans="11:11" x14ac:dyDescent="0.3">
      <c r="K1775">
        <v>0</v>
      </c>
    </row>
    <row r="1776" spans="11:11" x14ac:dyDescent="0.3">
      <c r="K1776">
        <v>0</v>
      </c>
    </row>
    <row r="1777" spans="11:11" x14ac:dyDescent="0.3">
      <c r="K1777">
        <v>0</v>
      </c>
    </row>
    <row r="1778" spans="11:11" x14ac:dyDescent="0.3">
      <c r="K1778">
        <v>0</v>
      </c>
    </row>
    <row r="1779" spans="11:11" x14ac:dyDescent="0.3">
      <c r="K1779">
        <v>0</v>
      </c>
    </row>
    <row r="1780" spans="11:11" x14ac:dyDescent="0.3">
      <c r="K1780">
        <v>0</v>
      </c>
    </row>
    <row r="1781" spans="11:11" x14ac:dyDescent="0.3">
      <c r="K1781">
        <v>0</v>
      </c>
    </row>
    <row r="1782" spans="11:11" x14ac:dyDescent="0.3">
      <c r="K1782">
        <v>0</v>
      </c>
    </row>
    <row r="1783" spans="11:11" x14ac:dyDescent="0.3">
      <c r="K1783">
        <v>0</v>
      </c>
    </row>
    <row r="1784" spans="11:11" x14ac:dyDescent="0.3">
      <c r="K1784">
        <v>0</v>
      </c>
    </row>
    <row r="1785" spans="11:11" x14ac:dyDescent="0.3">
      <c r="K1785">
        <v>0</v>
      </c>
    </row>
    <row r="1786" spans="11:11" x14ac:dyDescent="0.3">
      <c r="K1786">
        <v>0</v>
      </c>
    </row>
    <row r="1787" spans="11:11" x14ac:dyDescent="0.3">
      <c r="K1787">
        <v>0</v>
      </c>
    </row>
    <row r="1788" spans="11:11" x14ac:dyDescent="0.3">
      <c r="K1788">
        <v>0</v>
      </c>
    </row>
    <row r="1789" spans="11:11" x14ac:dyDescent="0.3">
      <c r="K1789">
        <v>0</v>
      </c>
    </row>
    <row r="1790" spans="11:11" x14ac:dyDescent="0.3">
      <c r="K1790">
        <v>0</v>
      </c>
    </row>
    <row r="1791" spans="11:11" x14ac:dyDescent="0.3">
      <c r="K1791">
        <v>0</v>
      </c>
    </row>
    <row r="1792" spans="11:11" x14ac:dyDescent="0.3">
      <c r="K1792">
        <v>0</v>
      </c>
    </row>
    <row r="1793" spans="11:11" x14ac:dyDescent="0.3">
      <c r="K1793">
        <v>0</v>
      </c>
    </row>
    <row r="1794" spans="11:11" x14ac:dyDescent="0.3">
      <c r="K1794">
        <v>0</v>
      </c>
    </row>
    <row r="1795" spans="11:11" x14ac:dyDescent="0.3">
      <c r="K1795">
        <v>0</v>
      </c>
    </row>
    <row r="1796" spans="11:11" x14ac:dyDescent="0.3">
      <c r="K1796">
        <v>0</v>
      </c>
    </row>
    <row r="1797" spans="11:11" x14ac:dyDescent="0.3">
      <c r="K1797">
        <v>0</v>
      </c>
    </row>
    <row r="1798" spans="11:11" x14ac:dyDescent="0.3">
      <c r="K1798">
        <v>0</v>
      </c>
    </row>
    <row r="1799" spans="11:11" x14ac:dyDescent="0.3">
      <c r="K1799">
        <v>0</v>
      </c>
    </row>
    <row r="1800" spans="11:11" x14ac:dyDescent="0.3">
      <c r="K1800">
        <v>0</v>
      </c>
    </row>
    <row r="1801" spans="11:11" x14ac:dyDescent="0.3">
      <c r="K1801">
        <v>0</v>
      </c>
    </row>
    <row r="1802" spans="11:11" x14ac:dyDescent="0.3">
      <c r="K1802">
        <v>0</v>
      </c>
    </row>
    <row r="1803" spans="11:11" x14ac:dyDescent="0.3">
      <c r="K1803">
        <v>0</v>
      </c>
    </row>
    <row r="1804" spans="11:11" x14ac:dyDescent="0.3">
      <c r="K1804">
        <v>0</v>
      </c>
    </row>
    <row r="1805" spans="11:11" x14ac:dyDescent="0.3">
      <c r="K1805">
        <v>0</v>
      </c>
    </row>
    <row r="1806" spans="11:11" x14ac:dyDescent="0.3">
      <c r="K1806">
        <v>0</v>
      </c>
    </row>
    <row r="1807" spans="11:11" x14ac:dyDescent="0.3">
      <c r="K1807">
        <v>0</v>
      </c>
    </row>
    <row r="1808" spans="11:11" x14ac:dyDescent="0.3">
      <c r="K1808">
        <v>0</v>
      </c>
    </row>
    <row r="1809" spans="11:11" x14ac:dyDescent="0.3">
      <c r="K1809">
        <v>0</v>
      </c>
    </row>
    <row r="1810" spans="11:11" x14ac:dyDescent="0.3">
      <c r="K1810">
        <v>0</v>
      </c>
    </row>
    <row r="1811" spans="11:11" x14ac:dyDescent="0.3">
      <c r="K1811">
        <v>0</v>
      </c>
    </row>
    <row r="1812" spans="11:11" x14ac:dyDescent="0.3">
      <c r="K1812">
        <v>0</v>
      </c>
    </row>
    <row r="1813" spans="11:11" x14ac:dyDescent="0.3">
      <c r="K1813">
        <v>0</v>
      </c>
    </row>
    <row r="1814" spans="11:11" x14ac:dyDescent="0.3">
      <c r="K1814">
        <v>0</v>
      </c>
    </row>
    <row r="1815" spans="11:11" x14ac:dyDescent="0.3">
      <c r="K1815">
        <v>0</v>
      </c>
    </row>
    <row r="1816" spans="11:11" x14ac:dyDescent="0.3">
      <c r="K1816">
        <v>0</v>
      </c>
    </row>
    <row r="1817" spans="11:11" x14ac:dyDescent="0.3">
      <c r="K1817">
        <v>0</v>
      </c>
    </row>
    <row r="1818" spans="11:11" x14ac:dyDescent="0.3">
      <c r="K1818">
        <v>0</v>
      </c>
    </row>
    <row r="1819" spans="11:11" x14ac:dyDescent="0.3">
      <c r="K1819">
        <v>0</v>
      </c>
    </row>
    <row r="1820" spans="11:11" x14ac:dyDescent="0.3">
      <c r="K1820">
        <v>0</v>
      </c>
    </row>
    <row r="1821" spans="11:11" x14ac:dyDescent="0.3">
      <c r="K1821">
        <v>0</v>
      </c>
    </row>
    <row r="1822" spans="11:11" x14ac:dyDescent="0.3">
      <c r="K1822">
        <v>0</v>
      </c>
    </row>
    <row r="1823" spans="11:11" x14ac:dyDescent="0.3">
      <c r="K1823">
        <v>0</v>
      </c>
    </row>
    <row r="1824" spans="11:11" x14ac:dyDescent="0.3">
      <c r="K1824">
        <v>0</v>
      </c>
    </row>
    <row r="1825" spans="11:11" x14ac:dyDescent="0.3">
      <c r="K1825">
        <v>0</v>
      </c>
    </row>
    <row r="1826" spans="11:11" x14ac:dyDescent="0.3">
      <c r="K1826">
        <v>0</v>
      </c>
    </row>
    <row r="1827" spans="11:11" x14ac:dyDescent="0.3">
      <c r="K1827">
        <v>0</v>
      </c>
    </row>
    <row r="1828" spans="11:11" x14ac:dyDescent="0.3">
      <c r="K1828">
        <v>0</v>
      </c>
    </row>
    <row r="1829" spans="11:11" x14ac:dyDescent="0.3">
      <c r="K1829">
        <v>0</v>
      </c>
    </row>
    <row r="1830" spans="11:11" x14ac:dyDescent="0.3">
      <c r="K1830">
        <v>0</v>
      </c>
    </row>
    <row r="1831" spans="11:11" x14ac:dyDescent="0.3">
      <c r="K1831">
        <v>0</v>
      </c>
    </row>
    <row r="1832" spans="11:11" x14ac:dyDescent="0.3">
      <c r="K1832">
        <v>0</v>
      </c>
    </row>
    <row r="1833" spans="11:11" x14ac:dyDescent="0.3">
      <c r="K1833">
        <v>0</v>
      </c>
    </row>
    <row r="1834" spans="11:11" x14ac:dyDescent="0.3">
      <c r="K1834">
        <v>0</v>
      </c>
    </row>
    <row r="1835" spans="11:11" x14ac:dyDescent="0.3">
      <c r="K1835">
        <v>0</v>
      </c>
    </row>
    <row r="1836" spans="11:11" x14ac:dyDescent="0.3">
      <c r="K1836">
        <v>0</v>
      </c>
    </row>
    <row r="1837" spans="11:11" x14ac:dyDescent="0.3">
      <c r="K1837">
        <v>0</v>
      </c>
    </row>
    <row r="1838" spans="11:11" x14ac:dyDescent="0.3">
      <c r="K1838">
        <v>0</v>
      </c>
    </row>
    <row r="1839" spans="11:11" x14ac:dyDescent="0.3">
      <c r="K1839">
        <v>0</v>
      </c>
    </row>
    <row r="1840" spans="11:11" x14ac:dyDescent="0.3">
      <c r="K1840">
        <v>0</v>
      </c>
    </row>
    <row r="1841" spans="11:11" x14ac:dyDescent="0.3">
      <c r="K1841">
        <v>0</v>
      </c>
    </row>
    <row r="1842" spans="11:11" x14ac:dyDescent="0.3">
      <c r="K1842">
        <v>0</v>
      </c>
    </row>
    <row r="1843" spans="11:11" x14ac:dyDescent="0.3">
      <c r="K1843">
        <v>0</v>
      </c>
    </row>
    <row r="1844" spans="11:11" x14ac:dyDescent="0.3">
      <c r="K1844">
        <v>0</v>
      </c>
    </row>
    <row r="1845" spans="11:11" x14ac:dyDescent="0.3">
      <c r="K1845">
        <v>0</v>
      </c>
    </row>
    <row r="1846" spans="11:11" x14ac:dyDescent="0.3">
      <c r="K1846">
        <v>0</v>
      </c>
    </row>
    <row r="1847" spans="11:11" x14ac:dyDescent="0.3">
      <c r="K1847">
        <v>0</v>
      </c>
    </row>
    <row r="1848" spans="11:11" x14ac:dyDescent="0.3">
      <c r="K1848">
        <v>0</v>
      </c>
    </row>
    <row r="1849" spans="11:11" x14ac:dyDescent="0.3">
      <c r="K1849">
        <v>0</v>
      </c>
    </row>
    <row r="1850" spans="11:11" x14ac:dyDescent="0.3">
      <c r="K1850">
        <v>0</v>
      </c>
    </row>
    <row r="1851" spans="11:11" x14ac:dyDescent="0.3">
      <c r="K1851">
        <v>0</v>
      </c>
    </row>
    <row r="1852" spans="11:11" x14ac:dyDescent="0.3">
      <c r="K1852">
        <v>0</v>
      </c>
    </row>
    <row r="1853" spans="11:11" x14ac:dyDescent="0.3">
      <c r="K1853">
        <v>0</v>
      </c>
    </row>
    <row r="1854" spans="11:11" x14ac:dyDescent="0.3">
      <c r="K1854">
        <v>0</v>
      </c>
    </row>
    <row r="1855" spans="11:11" x14ac:dyDescent="0.3">
      <c r="K1855">
        <v>0</v>
      </c>
    </row>
    <row r="1856" spans="11:11" x14ac:dyDescent="0.3">
      <c r="K1856">
        <v>0</v>
      </c>
    </row>
    <row r="1857" spans="11:11" x14ac:dyDescent="0.3">
      <c r="K1857">
        <v>0</v>
      </c>
    </row>
    <row r="1858" spans="11:11" x14ac:dyDescent="0.3">
      <c r="K1858">
        <v>0</v>
      </c>
    </row>
    <row r="1859" spans="11:11" x14ac:dyDescent="0.3">
      <c r="K1859">
        <v>0</v>
      </c>
    </row>
    <row r="1860" spans="11:11" x14ac:dyDescent="0.3">
      <c r="K1860">
        <v>0</v>
      </c>
    </row>
    <row r="1861" spans="11:11" x14ac:dyDescent="0.3">
      <c r="K1861">
        <v>0</v>
      </c>
    </row>
    <row r="1862" spans="11:11" x14ac:dyDescent="0.3">
      <c r="K1862">
        <v>0</v>
      </c>
    </row>
    <row r="1863" spans="11:11" x14ac:dyDescent="0.3">
      <c r="K1863">
        <v>0</v>
      </c>
    </row>
    <row r="1864" spans="11:11" x14ac:dyDescent="0.3">
      <c r="K1864">
        <v>0</v>
      </c>
    </row>
    <row r="1865" spans="11:11" x14ac:dyDescent="0.3">
      <c r="K1865">
        <v>0</v>
      </c>
    </row>
    <row r="1866" spans="11:11" x14ac:dyDescent="0.3">
      <c r="K1866">
        <v>0</v>
      </c>
    </row>
    <row r="1867" spans="11:11" x14ac:dyDescent="0.3">
      <c r="K1867">
        <v>0</v>
      </c>
    </row>
    <row r="1868" spans="11:11" x14ac:dyDescent="0.3">
      <c r="K1868">
        <v>0</v>
      </c>
    </row>
    <row r="1869" spans="11:11" x14ac:dyDescent="0.3">
      <c r="K1869">
        <v>0</v>
      </c>
    </row>
    <row r="1870" spans="11:11" x14ac:dyDescent="0.3">
      <c r="K1870">
        <v>0</v>
      </c>
    </row>
    <row r="1871" spans="11:11" x14ac:dyDescent="0.3">
      <c r="K1871">
        <v>0</v>
      </c>
    </row>
    <row r="1872" spans="11:11" x14ac:dyDescent="0.3">
      <c r="K1872">
        <v>0</v>
      </c>
    </row>
    <row r="1873" spans="11:11" x14ac:dyDescent="0.3">
      <c r="K1873">
        <v>0</v>
      </c>
    </row>
    <row r="1874" spans="11:11" x14ac:dyDescent="0.3">
      <c r="K1874">
        <v>0</v>
      </c>
    </row>
    <row r="1875" spans="11:11" x14ac:dyDescent="0.3">
      <c r="K1875">
        <v>0</v>
      </c>
    </row>
    <row r="1876" spans="11:11" x14ac:dyDescent="0.3">
      <c r="K1876">
        <v>0</v>
      </c>
    </row>
    <row r="1877" spans="11:11" x14ac:dyDescent="0.3">
      <c r="K1877">
        <v>0</v>
      </c>
    </row>
    <row r="1878" spans="11:11" x14ac:dyDescent="0.3">
      <c r="K1878">
        <v>0</v>
      </c>
    </row>
    <row r="1879" spans="11:11" x14ac:dyDescent="0.3">
      <c r="K1879">
        <v>0</v>
      </c>
    </row>
    <row r="1880" spans="11:11" x14ac:dyDescent="0.3">
      <c r="K1880">
        <v>0</v>
      </c>
    </row>
    <row r="1881" spans="11:11" x14ac:dyDescent="0.3">
      <c r="K1881">
        <v>0</v>
      </c>
    </row>
    <row r="1882" spans="11:11" x14ac:dyDescent="0.3">
      <c r="K1882">
        <v>0</v>
      </c>
    </row>
    <row r="1883" spans="11:11" x14ac:dyDescent="0.3">
      <c r="K1883">
        <v>0</v>
      </c>
    </row>
    <row r="1884" spans="11:11" x14ac:dyDescent="0.3">
      <c r="K1884">
        <v>0</v>
      </c>
    </row>
    <row r="1885" spans="11:11" x14ac:dyDescent="0.3">
      <c r="K1885">
        <v>0</v>
      </c>
    </row>
    <row r="1886" spans="11:11" x14ac:dyDescent="0.3">
      <c r="K1886">
        <v>0</v>
      </c>
    </row>
    <row r="1887" spans="11:11" x14ac:dyDescent="0.3">
      <c r="K1887">
        <v>0</v>
      </c>
    </row>
    <row r="1888" spans="11:11" x14ac:dyDescent="0.3">
      <c r="K1888">
        <v>0</v>
      </c>
    </row>
    <row r="1889" spans="11:11" x14ac:dyDescent="0.3">
      <c r="K1889">
        <v>0</v>
      </c>
    </row>
    <row r="1890" spans="11:11" x14ac:dyDescent="0.3">
      <c r="K1890">
        <v>0</v>
      </c>
    </row>
    <row r="1891" spans="11:11" x14ac:dyDescent="0.3">
      <c r="K1891">
        <v>0</v>
      </c>
    </row>
    <row r="1892" spans="11:11" x14ac:dyDescent="0.3">
      <c r="K1892">
        <v>0</v>
      </c>
    </row>
    <row r="1893" spans="11:11" x14ac:dyDescent="0.3">
      <c r="K1893">
        <v>0</v>
      </c>
    </row>
    <row r="1894" spans="11:11" x14ac:dyDescent="0.3">
      <c r="K1894">
        <v>0</v>
      </c>
    </row>
    <row r="1895" spans="11:11" x14ac:dyDescent="0.3">
      <c r="K1895">
        <v>0</v>
      </c>
    </row>
    <row r="1896" spans="11:11" x14ac:dyDescent="0.3">
      <c r="K1896">
        <v>0</v>
      </c>
    </row>
    <row r="1897" spans="11:11" x14ac:dyDescent="0.3">
      <c r="K1897">
        <v>0</v>
      </c>
    </row>
    <row r="1898" spans="11:11" x14ac:dyDescent="0.3">
      <c r="K1898">
        <v>0</v>
      </c>
    </row>
    <row r="1899" spans="11:11" x14ac:dyDescent="0.3">
      <c r="K1899">
        <v>0</v>
      </c>
    </row>
    <row r="1900" spans="11:11" x14ac:dyDescent="0.3">
      <c r="K1900">
        <v>0</v>
      </c>
    </row>
    <row r="1901" spans="11:11" x14ac:dyDescent="0.3">
      <c r="K1901">
        <v>0</v>
      </c>
    </row>
    <row r="1902" spans="11:11" x14ac:dyDescent="0.3">
      <c r="K1902">
        <v>0</v>
      </c>
    </row>
    <row r="1903" spans="11:11" x14ac:dyDescent="0.3">
      <c r="K1903">
        <v>0</v>
      </c>
    </row>
    <row r="1904" spans="11:11" x14ac:dyDescent="0.3">
      <c r="K1904">
        <v>0</v>
      </c>
    </row>
    <row r="1905" spans="11:11" x14ac:dyDescent="0.3">
      <c r="K1905">
        <v>0</v>
      </c>
    </row>
    <row r="1906" spans="11:11" x14ac:dyDescent="0.3">
      <c r="K1906">
        <v>0</v>
      </c>
    </row>
    <row r="1907" spans="11:11" x14ac:dyDescent="0.3">
      <c r="K1907">
        <v>0</v>
      </c>
    </row>
    <row r="1908" spans="11:11" x14ac:dyDescent="0.3">
      <c r="K1908">
        <v>0</v>
      </c>
    </row>
    <row r="1909" spans="11:11" x14ac:dyDescent="0.3">
      <c r="K1909">
        <v>0</v>
      </c>
    </row>
    <row r="1910" spans="11:11" x14ac:dyDescent="0.3">
      <c r="K1910">
        <v>0</v>
      </c>
    </row>
    <row r="1911" spans="11:11" x14ac:dyDescent="0.3">
      <c r="K1911">
        <v>0</v>
      </c>
    </row>
    <row r="1912" spans="11:11" x14ac:dyDescent="0.3">
      <c r="K1912">
        <v>0</v>
      </c>
    </row>
    <row r="1913" spans="11:11" x14ac:dyDescent="0.3">
      <c r="K1913">
        <v>0</v>
      </c>
    </row>
    <row r="1914" spans="11:11" x14ac:dyDescent="0.3">
      <c r="K1914">
        <v>0</v>
      </c>
    </row>
    <row r="1915" spans="11:11" x14ac:dyDescent="0.3">
      <c r="K1915">
        <v>0</v>
      </c>
    </row>
    <row r="1916" spans="11:11" x14ac:dyDescent="0.3">
      <c r="K1916">
        <v>0</v>
      </c>
    </row>
    <row r="1917" spans="11:11" x14ac:dyDescent="0.3">
      <c r="K1917">
        <v>0</v>
      </c>
    </row>
    <row r="1918" spans="11:11" x14ac:dyDescent="0.3">
      <c r="K1918">
        <v>0</v>
      </c>
    </row>
    <row r="1919" spans="11:11" x14ac:dyDescent="0.3">
      <c r="K1919">
        <v>0</v>
      </c>
    </row>
    <row r="1920" spans="11:11" x14ac:dyDescent="0.3">
      <c r="K1920">
        <v>0</v>
      </c>
    </row>
    <row r="1921" spans="11:11" x14ac:dyDescent="0.3">
      <c r="K1921">
        <v>0</v>
      </c>
    </row>
    <row r="1922" spans="11:11" x14ac:dyDescent="0.3">
      <c r="K1922">
        <v>0</v>
      </c>
    </row>
    <row r="1923" spans="11:11" x14ac:dyDescent="0.3">
      <c r="K1923">
        <v>0</v>
      </c>
    </row>
    <row r="1924" spans="11:11" x14ac:dyDescent="0.3">
      <c r="K1924">
        <v>0</v>
      </c>
    </row>
    <row r="1925" spans="11:11" x14ac:dyDescent="0.3">
      <c r="K1925">
        <v>0</v>
      </c>
    </row>
    <row r="1926" spans="11:11" x14ac:dyDescent="0.3">
      <c r="K1926">
        <v>0</v>
      </c>
    </row>
    <row r="1927" spans="11:11" x14ac:dyDescent="0.3">
      <c r="K1927">
        <v>0</v>
      </c>
    </row>
    <row r="1928" spans="11:11" x14ac:dyDescent="0.3">
      <c r="K1928">
        <v>0</v>
      </c>
    </row>
    <row r="1929" spans="11:11" x14ac:dyDescent="0.3">
      <c r="K1929">
        <v>0</v>
      </c>
    </row>
    <row r="1930" spans="11:11" x14ac:dyDescent="0.3">
      <c r="K1930">
        <v>0</v>
      </c>
    </row>
    <row r="1931" spans="11:11" x14ac:dyDescent="0.3">
      <c r="K1931">
        <v>0</v>
      </c>
    </row>
    <row r="1932" spans="11:11" x14ac:dyDescent="0.3">
      <c r="K1932">
        <v>0</v>
      </c>
    </row>
    <row r="1933" spans="11:11" x14ac:dyDescent="0.3">
      <c r="K1933">
        <v>0</v>
      </c>
    </row>
    <row r="1934" spans="11:11" x14ac:dyDescent="0.3">
      <c r="K1934">
        <v>0</v>
      </c>
    </row>
    <row r="1935" spans="11:11" x14ac:dyDescent="0.3">
      <c r="K1935">
        <v>0</v>
      </c>
    </row>
    <row r="1936" spans="11:11" x14ac:dyDescent="0.3">
      <c r="K1936">
        <v>0</v>
      </c>
    </row>
    <row r="1937" spans="11:11" x14ac:dyDescent="0.3">
      <c r="K1937">
        <v>0</v>
      </c>
    </row>
    <row r="1938" spans="11:11" x14ac:dyDescent="0.3">
      <c r="K1938">
        <v>0</v>
      </c>
    </row>
    <row r="1939" spans="11:11" x14ac:dyDescent="0.3">
      <c r="K1939">
        <v>0</v>
      </c>
    </row>
    <row r="1940" spans="11:11" x14ac:dyDescent="0.3">
      <c r="K1940">
        <v>0</v>
      </c>
    </row>
    <row r="1941" spans="11:11" x14ac:dyDescent="0.3">
      <c r="K1941">
        <v>0</v>
      </c>
    </row>
    <row r="1942" spans="11:11" x14ac:dyDescent="0.3">
      <c r="K1942">
        <v>0</v>
      </c>
    </row>
    <row r="1943" spans="11:11" x14ac:dyDescent="0.3">
      <c r="K1943">
        <v>0</v>
      </c>
    </row>
    <row r="1944" spans="11:11" x14ac:dyDescent="0.3">
      <c r="K1944">
        <v>0</v>
      </c>
    </row>
    <row r="1945" spans="11:11" x14ac:dyDescent="0.3">
      <c r="K1945">
        <v>0</v>
      </c>
    </row>
    <row r="1946" spans="11:11" x14ac:dyDescent="0.3">
      <c r="K1946">
        <v>0</v>
      </c>
    </row>
    <row r="1947" spans="11:11" x14ac:dyDescent="0.3">
      <c r="K1947">
        <v>0</v>
      </c>
    </row>
    <row r="1948" spans="11:11" x14ac:dyDescent="0.3">
      <c r="K1948">
        <v>0</v>
      </c>
    </row>
    <row r="1949" spans="11:11" x14ac:dyDescent="0.3">
      <c r="K1949">
        <v>0</v>
      </c>
    </row>
    <row r="1950" spans="11:11" x14ac:dyDescent="0.3">
      <c r="K1950">
        <v>0</v>
      </c>
    </row>
    <row r="1951" spans="11:11" x14ac:dyDescent="0.3">
      <c r="K1951">
        <v>0</v>
      </c>
    </row>
    <row r="1952" spans="11:11" x14ac:dyDescent="0.3">
      <c r="K1952">
        <v>0</v>
      </c>
    </row>
    <row r="1953" spans="11:11" x14ac:dyDescent="0.3">
      <c r="K1953">
        <v>0</v>
      </c>
    </row>
    <row r="1954" spans="11:11" x14ac:dyDescent="0.3">
      <c r="K1954">
        <v>0</v>
      </c>
    </row>
    <row r="1955" spans="11:11" x14ac:dyDescent="0.3">
      <c r="K1955">
        <v>0</v>
      </c>
    </row>
    <row r="1956" spans="11:11" x14ac:dyDescent="0.3">
      <c r="K1956">
        <v>0</v>
      </c>
    </row>
    <row r="1957" spans="11:11" x14ac:dyDescent="0.3">
      <c r="K1957">
        <v>0</v>
      </c>
    </row>
    <row r="1958" spans="11:11" x14ac:dyDescent="0.3">
      <c r="K1958">
        <v>0</v>
      </c>
    </row>
    <row r="1959" spans="11:11" x14ac:dyDescent="0.3">
      <c r="K1959">
        <v>0</v>
      </c>
    </row>
    <row r="1960" spans="11:11" x14ac:dyDescent="0.3">
      <c r="K1960">
        <v>0</v>
      </c>
    </row>
    <row r="1961" spans="11:11" x14ac:dyDescent="0.3">
      <c r="K1961">
        <v>0</v>
      </c>
    </row>
    <row r="1962" spans="11:11" x14ac:dyDescent="0.3">
      <c r="K1962">
        <v>0</v>
      </c>
    </row>
    <row r="1963" spans="11:11" x14ac:dyDescent="0.3">
      <c r="K1963">
        <v>0</v>
      </c>
    </row>
    <row r="1964" spans="11:11" x14ac:dyDescent="0.3">
      <c r="K1964">
        <v>0</v>
      </c>
    </row>
    <row r="1965" spans="11:11" x14ac:dyDescent="0.3">
      <c r="K1965">
        <v>0</v>
      </c>
    </row>
    <row r="1966" spans="11:11" x14ac:dyDescent="0.3">
      <c r="K1966">
        <v>0</v>
      </c>
    </row>
    <row r="1967" spans="11:11" x14ac:dyDescent="0.3">
      <c r="K1967">
        <v>0</v>
      </c>
    </row>
    <row r="1968" spans="11:11" x14ac:dyDescent="0.3">
      <c r="K1968">
        <v>0</v>
      </c>
    </row>
    <row r="1969" spans="11:11" x14ac:dyDescent="0.3">
      <c r="K1969">
        <v>0</v>
      </c>
    </row>
    <row r="1970" spans="11:11" x14ac:dyDescent="0.3">
      <c r="K1970">
        <v>0</v>
      </c>
    </row>
    <row r="1971" spans="11:11" x14ac:dyDescent="0.3">
      <c r="K1971">
        <v>0</v>
      </c>
    </row>
    <row r="1972" spans="11:11" x14ac:dyDescent="0.3">
      <c r="K1972">
        <v>0</v>
      </c>
    </row>
    <row r="1973" spans="11:11" x14ac:dyDescent="0.3">
      <c r="K1973">
        <v>0</v>
      </c>
    </row>
    <row r="1974" spans="11:11" x14ac:dyDescent="0.3">
      <c r="K1974">
        <v>0</v>
      </c>
    </row>
    <row r="1975" spans="11:11" x14ac:dyDescent="0.3">
      <c r="K1975">
        <v>0</v>
      </c>
    </row>
    <row r="1976" spans="11:11" x14ac:dyDescent="0.3">
      <c r="K1976">
        <v>0</v>
      </c>
    </row>
    <row r="1977" spans="11:11" x14ac:dyDescent="0.3">
      <c r="K1977">
        <v>0</v>
      </c>
    </row>
    <row r="1978" spans="11:11" x14ac:dyDescent="0.3">
      <c r="K1978">
        <v>0</v>
      </c>
    </row>
    <row r="1979" spans="11:11" x14ac:dyDescent="0.3">
      <c r="K1979">
        <v>0</v>
      </c>
    </row>
    <row r="1980" spans="11:11" x14ac:dyDescent="0.3">
      <c r="K1980">
        <v>0</v>
      </c>
    </row>
    <row r="1981" spans="11:11" x14ac:dyDescent="0.3">
      <c r="K1981">
        <v>0</v>
      </c>
    </row>
    <row r="1982" spans="11:11" x14ac:dyDescent="0.3">
      <c r="K1982">
        <v>0</v>
      </c>
    </row>
    <row r="1983" spans="11:11" x14ac:dyDescent="0.3">
      <c r="K1983">
        <v>0</v>
      </c>
    </row>
    <row r="1984" spans="11:11" x14ac:dyDescent="0.3">
      <c r="K1984">
        <v>0</v>
      </c>
    </row>
    <row r="1985" spans="11:11" x14ac:dyDescent="0.3">
      <c r="K1985">
        <v>0</v>
      </c>
    </row>
    <row r="1986" spans="11:11" x14ac:dyDescent="0.3">
      <c r="K1986">
        <v>0</v>
      </c>
    </row>
    <row r="1987" spans="11:11" x14ac:dyDescent="0.3">
      <c r="K1987">
        <v>0</v>
      </c>
    </row>
    <row r="1988" spans="11:11" x14ac:dyDescent="0.3">
      <c r="K1988">
        <v>0</v>
      </c>
    </row>
    <row r="1989" spans="11:11" x14ac:dyDescent="0.3">
      <c r="K1989">
        <v>0</v>
      </c>
    </row>
    <row r="1990" spans="11:11" x14ac:dyDescent="0.3">
      <c r="K1990">
        <v>0</v>
      </c>
    </row>
    <row r="1991" spans="11:11" x14ac:dyDescent="0.3">
      <c r="K1991">
        <v>0</v>
      </c>
    </row>
    <row r="1992" spans="11:11" x14ac:dyDescent="0.3">
      <c r="K1992">
        <v>0</v>
      </c>
    </row>
    <row r="1993" spans="11:11" x14ac:dyDescent="0.3">
      <c r="K1993">
        <v>0</v>
      </c>
    </row>
    <row r="1994" spans="11:11" x14ac:dyDescent="0.3">
      <c r="K1994">
        <v>0</v>
      </c>
    </row>
    <row r="1995" spans="11:11" x14ac:dyDescent="0.3">
      <c r="K1995">
        <v>0</v>
      </c>
    </row>
    <row r="1996" spans="11:11" x14ac:dyDescent="0.3">
      <c r="K1996">
        <v>0</v>
      </c>
    </row>
    <row r="1997" spans="11:11" x14ac:dyDescent="0.3">
      <c r="K1997">
        <v>0</v>
      </c>
    </row>
    <row r="1998" spans="11:11" x14ac:dyDescent="0.3">
      <c r="K1998">
        <v>0</v>
      </c>
    </row>
    <row r="1999" spans="11:11" x14ac:dyDescent="0.3">
      <c r="K1999">
        <v>0</v>
      </c>
    </row>
    <row r="2000" spans="11:11" x14ac:dyDescent="0.3">
      <c r="K2000">
        <v>0</v>
      </c>
    </row>
    <row r="2001" spans="11:11" x14ac:dyDescent="0.3">
      <c r="K2001">
        <v>0</v>
      </c>
    </row>
    <row r="2002" spans="11:11" x14ac:dyDescent="0.3">
      <c r="K2002">
        <v>0</v>
      </c>
    </row>
    <row r="2003" spans="11:11" x14ac:dyDescent="0.3">
      <c r="K2003">
        <v>0</v>
      </c>
    </row>
    <row r="2004" spans="11:11" x14ac:dyDescent="0.3">
      <c r="K2004">
        <v>0</v>
      </c>
    </row>
    <row r="2005" spans="11:11" x14ac:dyDescent="0.3">
      <c r="K2005">
        <v>0</v>
      </c>
    </row>
    <row r="2006" spans="11:11" x14ac:dyDescent="0.3">
      <c r="K2006">
        <v>0</v>
      </c>
    </row>
    <row r="2007" spans="11:11" x14ac:dyDescent="0.3">
      <c r="K2007">
        <v>0</v>
      </c>
    </row>
    <row r="2008" spans="11:11" x14ac:dyDescent="0.3">
      <c r="K2008">
        <v>0</v>
      </c>
    </row>
    <row r="2009" spans="11:11" x14ac:dyDescent="0.3">
      <c r="K2009">
        <v>0</v>
      </c>
    </row>
    <row r="2010" spans="11:11" x14ac:dyDescent="0.3">
      <c r="K2010">
        <v>0</v>
      </c>
    </row>
    <row r="2011" spans="11:11" x14ac:dyDescent="0.3">
      <c r="K2011">
        <v>0</v>
      </c>
    </row>
    <row r="2012" spans="11:11" x14ac:dyDescent="0.3">
      <c r="K2012">
        <v>0</v>
      </c>
    </row>
    <row r="2013" spans="11:11" x14ac:dyDescent="0.3">
      <c r="K2013">
        <v>0</v>
      </c>
    </row>
    <row r="2014" spans="11:11" x14ac:dyDescent="0.3">
      <c r="K2014">
        <v>0</v>
      </c>
    </row>
    <row r="2015" spans="11:11" x14ac:dyDescent="0.3">
      <c r="K2015">
        <v>0</v>
      </c>
    </row>
    <row r="2016" spans="11:11" x14ac:dyDescent="0.3">
      <c r="K2016">
        <v>0</v>
      </c>
    </row>
    <row r="2017" spans="11:11" x14ac:dyDescent="0.3">
      <c r="K2017">
        <v>0</v>
      </c>
    </row>
    <row r="2018" spans="11:11" x14ac:dyDescent="0.3">
      <c r="K2018">
        <v>0</v>
      </c>
    </row>
    <row r="2019" spans="11:11" x14ac:dyDescent="0.3">
      <c r="K2019">
        <v>0</v>
      </c>
    </row>
    <row r="2020" spans="11:11" x14ac:dyDescent="0.3">
      <c r="K2020">
        <v>0</v>
      </c>
    </row>
    <row r="2021" spans="11:11" x14ac:dyDescent="0.3">
      <c r="K2021">
        <v>0</v>
      </c>
    </row>
    <row r="2022" spans="11:11" x14ac:dyDescent="0.3">
      <c r="K2022">
        <v>0</v>
      </c>
    </row>
    <row r="2023" spans="11:11" x14ac:dyDescent="0.3">
      <c r="K2023">
        <v>0</v>
      </c>
    </row>
    <row r="2024" spans="11:11" x14ac:dyDescent="0.3">
      <c r="K2024">
        <v>0</v>
      </c>
    </row>
    <row r="2025" spans="11:11" x14ac:dyDescent="0.3">
      <c r="K2025">
        <v>0</v>
      </c>
    </row>
    <row r="2026" spans="11:11" x14ac:dyDescent="0.3">
      <c r="K2026">
        <v>0</v>
      </c>
    </row>
    <row r="2027" spans="11:11" x14ac:dyDescent="0.3">
      <c r="K2027">
        <v>0</v>
      </c>
    </row>
    <row r="2028" spans="11:11" x14ac:dyDescent="0.3">
      <c r="K2028">
        <v>0</v>
      </c>
    </row>
    <row r="2029" spans="11:11" x14ac:dyDescent="0.3">
      <c r="K2029">
        <v>0</v>
      </c>
    </row>
    <row r="2030" spans="11:11" x14ac:dyDescent="0.3">
      <c r="K2030">
        <v>0</v>
      </c>
    </row>
    <row r="2031" spans="11:11" x14ac:dyDescent="0.3">
      <c r="K2031">
        <v>0</v>
      </c>
    </row>
    <row r="2032" spans="11:11" x14ac:dyDescent="0.3">
      <c r="K2032">
        <v>0</v>
      </c>
    </row>
    <row r="2033" spans="11:11" x14ac:dyDescent="0.3">
      <c r="K2033">
        <v>0</v>
      </c>
    </row>
    <row r="2034" spans="11:11" x14ac:dyDescent="0.3">
      <c r="K2034">
        <v>0</v>
      </c>
    </row>
    <row r="2035" spans="11:11" x14ac:dyDescent="0.3">
      <c r="K2035">
        <v>0</v>
      </c>
    </row>
    <row r="2036" spans="11:11" x14ac:dyDescent="0.3">
      <c r="K2036">
        <v>0</v>
      </c>
    </row>
    <row r="2037" spans="11:11" x14ac:dyDescent="0.3">
      <c r="K2037">
        <v>0</v>
      </c>
    </row>
    <row r="2038" spans="11:11" x14ac:dyDescent="0.3">
      <c r="K2038">
        <v>0</v>
      </c>
    </row>
    <row r="2039" spans="11:11" x14ac:dyDescent="0.3">
      <c r="K2039">
        <v>0</v>
      </c>
    </row>
    <row r="2040" spans="11:11" x14ac:dyDescent="0.3">
      <c r="K2040">
        <v>0</v>
      </c>
    </row>
    <row r="2041" spans="11:11" x14ac:dyDescent="0.3">
      <c r="K2041">
        <v>0</v>
      </c>
    </row>
    <row r="2042" spans="11:11" x14ac:dyDescent="0.3">
      <c r="K2042">
        <v>0</v>
      </c>
    </row>
    <row r="2043" spans="11:11" x14ac:dyDescent="0.3">
      <c r="K2043">
        <v>0</v>
      </c>
    </row>
    <row r="2044" spans="11:11" x14ac:dyDescent="0.3">
      <c r="K2044">
        <v>0</v>
      </c>
    </row>
    <row r="2045" spans="11:11" x14ac:dyDescent="0.3">
      <c r="K2045">
        <v>0</v>
      </c>
    </row>
    <row r="2046" spans="11:11" x14ac:dyDescent="0.3">
      <c r="K2046">
        <v>0</v>
      </c>
    </row>
    <row r="2047" spans="11:11" x14ac:dyDescent="0.3">
      <c r="K2047">
        <v>0</v>
      </c>
    </row>
    <row r="2048" spans="11:11" x14ac:dyDescent="0.3">
      <c r="K2048">
        <v>0</v>
      </c>
    </row>
    <row r="2049" spans="11:11" x14ac:dyDescent="0.3">
      <c r="K2049">
        <v>0</v>
      </c>
    </row>
    <row r="2050" spans="11:11" x14ac:dyDescent="0.3">
      <c r="K2050">
        <v>0</v>
      </c>
    </row>
    <row r="2051" spans="11:11" x14ac:dyDescent="0.3">
      <c r="K2051">
        <v>0</v>
      </c>
    </row>
    <row r="2052" spans="11:11" x14ac:dyDescent="0.3">
      <c r="K2052">
        <v>0</v>
      </c>
    </row>
    <row r="2053" spans="11:11" x14ac:dyDescent="0.3">
      <c r="K2053">
        <v>0</v>
      </c>
    </row>
    <row r="2054" spans="11:11" x14ac:dyDescent="0.3">
      <c r="K2054">
        <v>0</v>
      </c>
    </row>
    <row r="2055" spans="11:11" x14ac:dyDescent="0.3">
      <c r="K2055">
        <v>0</v>
      </c>
    </row>
    <row r="2056" spans="11:11" x14ac:dyDescent="0.3">
      <c r="K2056">
        <v>0</v>
      </c>
    </row>
    <row r="2057" spans="11:11" x14ac:dyDescent="0.3">
      <c r="K2057">
        <v>0</v>
      </c>
    </row>
    <row r="2058" spans="11:11" x14ac:dyDescent="0.3">
      <c r="K2058">
        <v>0</v>
      </c>
    </row>
    <row r="2059" spans="11:11" x14ac:dyDescent="0.3">
      <c r="K2059">
        <v>0</v>
      </c>
    </row>
    <row r="2060" spans="11:11" x14ac:dyDescent="0.3">
      <c r="K2060">
        <v>0</v>
      </c>
    </row>
    <row r="2061" spans="11:11" x14ac:dyDescent="0.3">
      <c r="K2061">
        <v>0</v>
      </c>
    </row>
    <row r="2062" spans="11:11" x14ac:dyDescent="0.3">
      <c r="K2062">
        <v>0</v>
      </c>
    </row>
    <row r="2063" spans="11:11" x14ac:dyDescent="0.3">
      <c r="K2063">
        <v>0</v>
      </c>
    </row>
    <row r="2064" spans="11:11" x14ac:dyDescent="0.3">
      <c r="K2064">
        <v>0</v>
      </c>
    </row>
    <row r="2065" spans="11:11" x14ac:dyDescent="0.3">
      <c r="K2065">
        <v>0</v>
      </c>
    </row>
    <row r="2066" spans="11:11" x14ac:dyDescent="0.3">
      <c r="K2066">
        <v>0</v>
      </c>
    </row>
    <row r="2067" spans="11:11" x14ac:dyDescent="0.3">
      <c r="K2067">
        <v>0</v>
      </c>
    </row>
    <row r="2068" spans="11:11" x14ac:dyDescent="0.3">
      <c r="K2068">
        <v>0</v>
      </c>
    </row>
    <row r="2069" spans="11:11" x14ac:dyDescent="0.3">
      <c r="K2069">
        <v>0</v>
      </c>
    </row>
    <row r="2070" spans="11:11" x14ac:dyDescent="0.3">
      <c r="K2070">
        <v>0</v>
      </c>
    </row>
    <row r="2071" spans="11:11" x14ac:dyDescent="0.3">
      <c r="K2071">
        <v>0</v>
      </c>
    </row>
    <row r="2072" spans="11:11" x14ac:dyDescent="0.3">
      <c r="K2072">
        <v>0</v>
      </c>
    </row>
    <row r="2073" spans="11:11" x14ac:dyDescent="0.3">
      <c r="K2073">
        <v>0</v>
      </c>
    </row>
    <row r="2074" spans="11:11" x14ac:dyDescent="0.3">
      <c r="K2074">
        <v>0</v>
      </c>
    </row>
    <row r="2075" spans="11:11" x14ac:dyDescent="0.3">
      <c r="K2075">
        <v>0</v>
      </c>
    </row>
    <row r="2076" spans="11:11" x14ac:dyDescent="0.3">
      <c r="K2076">
        <v>0</v>
      </c>
    </row>
    <row r="2077" spans="11:11" x14ac:dyDescent="0.3">
      <c r="K2077">
        <v>0</v>
      </c>
    </row>
    <row r="2078" spans="11:11" x14ac:dyDescent="0.3">
      <c r="K2078">
        <v>0</v>
      </c>
    </row>
    <row r="2079" spans="11:11" x14ac:dyDescent="0.3">
      <c r="K2079">
        <v>0</v>
      </c>
    </row>
    <row r="2080" spans="11:11" x14ac:dyDescent="0.3">
      <c r="K2080">
        <v>0</v>
      </c>
    </row>
    <row r="2081" spans="11:11" x14ac:dyDescent="0.3">
      <c r="K2081">
        <v>0</v>
      </c>
    </row>
    <row r="2082" spans="11:11" x14ac:dyDescent="0.3">
      <c r="K2082">
        <v>0</v>
      </c>
    </row>
    <row r="2083" spans="11:11" x14ac:dyDescent="0.3">
      <c r="K2083">
        <v>0</v>
      </c>
    </row>
    <row r="2084" spans="11:11" x14ac:dyDescent="0.3">
      <c r="K2084">
        <v>0</v>
      </c>
    </row>
    <row r="2085" spans="11:11" x14ac:dyDescent="0.3">
      <c r="K2085">
        <v>0</v>
      </c>
    </row>
    <row r="2086" spans="11:11" x14ac:dyDescent="0.3">
      <c r="K2086">
        <v>0</v>
      </c>
    </row>
    <row r="2087" spans="11:11" x14ac:dyDescent="0.3">
      <c r="K2087">
        <v>0</v>
      </c>
    </row>
    <row r="2088" spans="11:11" x14ac:dyDescent="0.3">
      <c r="K2088">
        <v>0</v>
      </c>
    </row>
    <row r="2089" spans="11:11" x14ac:dyDescent="0.3">
      <c r="K2089">
        <v>0</v>
      </c>
    </row>
    <row r="2090" spans="11:11" x14ac:dyDescent="0.3">
      <c r="K2090">
        <v>0</v>
      </c>
    </row>
    <row r="2091" spans="11:11" x14ac:dyDescent="0.3">
      <c r="K2091">
        <v>0</v>
      </c>
    </row>
    <row r="2092" spans="11:11" x14ac:dyDescent="0.3">
      <c r="K2092">
        <v>0</v>
      </c>
    </row>
    <row r="2093" spans="11:11" x14ac:dyDescent="0.3">
      <c r="K2093">
        <v>0</v>
      </c>
    </row>
    <row r="2094" spans="11:11" x14ac:dyDescent="0.3">
      <c r="K2094">
        <v>0</v>
      </c>
    </row>
    <row r="2095" spans="11:11" x14ac:dyDescent="0.3">
      <c r="K2095">
        <v>0</v>
      </c>
    </row>
    <row r="2096" spans="11:11" x14ac:dyDescent="0.3">
      <c r="K2096">
        <v>0</v>
      </c>
    </row>
    <row r="2097" spans="11:11" x14ac:dyDescent="0.3">
      <c r="K2097">
        <v>0</v>
      </c>
    </row>
    <row r="2098" spans="11:11" x14ac:dyDescent="0.3">
      <c r="K2098">
        <v>0</v>
      </c>
    </row>
    <row r="2099" spans="11:11" x14ac:dyDescent="0.3">
      <c r="K2099">
        <v>0</v>
      </c>
    </row>
    <row r="2100" spans="11:11" x14ac:dyDescent="0.3">
      <c r="K2100">
        <v>0</v>
      </c>
    </row>
    <row r="2101" spans="11:11" x14ac:dyDescent="0.3">
      <c r="K2101">
        <v>0</v>
      </c>
    </row>
    <row r="2102" spans="11:11" x14ac:dyDescent="0.3">
      <c r="K2102">
        <v>0</v>
      </c>
    </row>
    <row r="2103" spans="11:11" x14ac:dyDescent="0.3">
      <c r="K2103">
        <v>0</v>
      </c>
    </row>
    <row r="2104" spans="11:11" x14ac:dyDescent="0.3">
      <c r="K2104">
        <v>0</v>
      </c>
    </row>
    <row r="2105" spans="11:11" x14ac:dyDescent="0.3">
      <c r="K2105">
        <v>0</v>
      </c>
    </row>
    <row r="2106" spans="11:11" x14ac:dyDescent="0.3">
      <c r="K2106">
        <v>0</v>
      </c>
    </row>
    <row r="2107" spans="11:11" x14ac:dyDescent="0.3">
      <c r="K2107">
        <v>0</v>
      </c>
    </row>
    <row r="2108" spans="11:11" x14ac:dyDescent="0.3">
      <c r="K2108">
        <v>0</v>
      </c>
    </row>
    <row r="2109" spans="11:11" x14ac:dyDescent="0.3">
      <c r="K2109">
        <v>0</v>
      </c>
    </row>
    <row r="2110" spans="11:11" x14ac:dyDescent="0.3">
      <c r="K2110">
        <v>0</v>
      </c>
    </row>
    <row r="2111" spans="11:11" x14ac:dyDescent="0.3">
      <c r="K2111">
        <v>0</v>
      </c>
    </row>
    <row r="2112" spans="11:11" x14ac:dyDescent="0.3">
      <c r="K2112">
        <v>0</v>
      </c>
    </row>
    <row r="2113" spans="11:11" x14ac:dyDescent="0.3">
      <c r="K2113">
        <v>0</v>
      </c>
    </row>
    <row r="2114" spans="11:11" x14ac:dyDescent="0.3">
      <c r="K2114">
        <v>0</v>
      </c>
    </row>
    <row r="2115" spans="11:11" x14ac:dyDescent="0.3">
      <c r="K2115">
        <v>0</v>
      </c>
    </row>
    <row r="2116" spans="11:11" x14ac:dyDescent="0.3">
      <c r="K2116">
        <v>0</v>
      </c>
    </row>
    <row r="2117" spans="11:11" x14ac:dyDescent="0.3">
      <c r="K2117">
        <v>0</v>
      </c>
    </row>
    <row r="2118" spans="11:11" x14ac:dyDescent="0.3">
      <c r="K2118">
        <v>0</v>
      </c>
    </row>
    <row r="2119" spans="11:11" x14ac:dyDescent="0.3">
      <c r="K2119">
        <v>0</v>
      </c>
    </row>
    <row r="2120" spans="11:11" x14ac:dyDescent="0.3">
      <c r="K2120">
        <v>0</v>
      </c>
    </row>
    <row r="2121" spans="11:11" x14ac:dyDescent="0.3">
      <c r="K2121">
        <v>0</v>
      </c>
    </row>
    <row r="2122" spans="11:11" x14ac:dyDescent="0.3">
      <c r="K2122">
        <v>0</v>
      </c>
    </row>
    <row r="2123" spans="11:11" x14ac:dyDescent="0.3">
      <c r="K2123">
        <v>0</v>
      </c>
    </row>
    <row r="2124" spans="11:11" x14ac:dyDescent="0.3">
      <c r="K2124">
        <v>0</v>
      </c>
    </row>
    <row r="2125" spans="11:11" x14ac:dyDescent="0.3">
      <c r="K2125">
        <v>0</v>
      </c>
    </row>
    <row r="2126" spans="11:11" x14ac:dyDescent="0.3">
      <c r="K2126">
        <v>0</v>
      </c>
    </row>
    <row r="2127" spans="11:11" x14ac:dyDescent="0.3">
      <c r="K2127">
        <v>0</v>
      </c>
    </row>
    <row r="2128" spans="11:11" x14ac:dyDescent="0.3">
      <c r="K2128">
        <v>0</v>
      </c>
    </row>
    <row r="2129" spans="11:11" x14ac:dyDescent="0.3">
      <c r="K2129">
        <v>0</v>
      </c>
    </row>
    <row r="2130" spans="11:11" x14ac:dyDescent="0.3">
      <c r="K2130">
        <v>0</v>
      </c>
    </row>
    <row r="2131" spans="11:11" x14ac:dyDescent="0.3">
      <c r="K2131">
        <v>0</v>
      </c>
    </row>
    <row r="2132" spans="11:11" x14ac:dyDescent="0.3">
      <c r="K2132">
        <v>0</v>
      </c>
    </row>
    <row r="2133" spans="11:11" x14ac:dyDescent="0.3">
      <c r="K2133">
        <v>0</v>
      </c>
    </row>
    <row r="2134" spans="11:11" x14ac:dyDescent="0.3">
      <c r="K2134">
        <v>0</v>
      </c>
    </row>
    <row r="2135" spans="11:11" x14ac:dyDescent="0.3">
      <c r="K2135">
        <v>0</v>
      </c>
    </row>
    <row r="2136" spans="11:11" x14ac:dyDescent="0.3">
      <c r="K2136">
        <v>0</v>
      </c>
    </row>
    <row r="2137" spans="11:11" x14ac:dyDescent="0.3">
      <c r="K2137">
        <v>0</v>
      </c>
    </row>
    <row r="2138" spans="11:11" x14ac:dyDescent="0.3">
      <c r="K2138">
        <v>0</v>
      </c>
    </row>
    <row r="2139" spans="11:11" x14ac:dyDescent="0.3">
      <c r="K2139">
        <v>0</v>
      </c>
    </row>
    <row r="2140" spans="11:11" x14ac:dyDescent="0.3">
      <c r="K2140">
        <v>0</v>
      </c>
    </row>
    <row r="2141" spans="11:11" x14ac:dyDescent="0.3">
      <c r="K2141">
        <v>0</v>
      </c>
    </row>
    <row r="2142" spans="11:11" x14ac:dyDescent="0.3">
      <c r="K2142">
        <v>0</v>
      </c>
    </row>
    <row r="2143" spans="11:11" x14ac:dyDescent="0.3">
      <c r="K2143">
        <v>0</v>
      </c>
    </row>
    <row r="2144" spans="11:11" x14ac:dyDescent="0.3">
      <c r="K2144">
        <v>0</v>
      </c>
    </row>
    <row r="2145" spans="11:11" x14ac:dyDescent="0.3">
      <c r="K2145">
        <v>0</v>
      </c>
    </row>
    <row r="2146" spans="11:11" x14ac:dyDescent="0.3">
      <c r="K2146">
        <v>0</v>
      </c>
    </row>
    <row r="2147" spans="11:11" x14ac:dyDescent="0.3">
      <c r="K2147">
        <v>0</v>
      </c>
    </row>
    <row r="2148" spans="11:11" x14ac:dyDescent="0.3">
      <c r="K2148">
        <v>0</v>
      </c>
    </row>
    <row r="2149" spans="11:11" x14ac:dyDescent="0.3">
      <c r="K2149">
        <v>0</v>
      </c>
    </row>
    <row r="2150" spans="11:11" x14ac:dyDescent="0.3">
      <c r="K2150">
        <v>0</v>
      </c>
    </row>
    <row r="2151" spans="11:11" x14ac:dyDescent="0.3">
      <c r="K2151">
        <v>0</v>
      </c>
    </row>
    <row r="2152" spans="11:11" x14ac:dyDescent="0.3">
      <c r="K2152">
        <v>0</v>
      </c>
    </row>
    <row r="2153" spans="11:11" x14ac:dyDescent="0.3">
      <c r="K2153">
        <v>0</v>
      </c>
    </row>
    <row r="2154" spans="11:11" x14ac:dyDescent="0.3">
      <c r="K2154">
        <v>0</v>
      </c>
    </row>
    <row r="2155" spans="11:11" x14ac:dyDescent="0.3">
      <c r="K2155">
        <v>0</v>
      </c>
    </row>
    <row r="2156" spans="11:11" x14ac:dyDescent="0.3">
      <c r="K2156">
        <v>0</v>
      </c>
    </row>
    <row r="2157" spans="11:11" x14ac:dyDescent="0.3">
      <c r="K2157">
        <v>0</v>
      </c>
    </row>
    <row r="2158" spans="11:11" x14ac:dyDescent="0.3">
      <c r="K2158">
        <v>0</v>
      </c>
    </row>
    <row r="2159" spans="11:11" x14ac:dyDescent="0.3">
      <c r="K2159">
        <v>0</v>
      </c>
    </row>
    <row r="2160" spans="11:11" x14ac:dyDescent="0.3">
      <c r="K2160">
        <v>0</v>
      </c>
    </row>
    <row r="2161" spans="11:11" x14ac:dyDescent="0.3">
      <c r="K2161">
        <v>0</v>
      </c>
    </row>
    <row r="2162" spans="11:11" x14ac:dyDescent="0.3">
      <c r="K2162">
        <v>0</v>
      </c>
    </row>
    <row r="2163" spans="11:11" x14ac:dyDescent="0.3">
      <c r="K2163">
        <v>0</v>
      </c>
    </row>
    <row r="2164" spans="11:11" x14ac:dyDescent="0.3">
      <c r="K2164">
        <v>0</v>
      </c>
    </row>
    <row r="2165" spans="11:11" x14ac:dyDescent="0.3">
      <c r="K2165">
        <v>0</v>
      </c>
    </row>
    <row r="2166" spans="11:11" x14ac:dyDescent="0.3">
      <c r="K2166">
        <v>0</v>
      </c>
    </row>
    <row r="2167" spans="11:11" x14ac:dyDescent="0.3">
      <c r="K2167">
        <v>0</v>
      </c>
    </row>
    <row r="2168" spans="11:11" x14ac:dyDescent="0.3">
      <c r="K2168">
        <v>0</v>
      </c>
    </row>
    <row r="2169" spans="11:11" x14ac:dyDescent="0.3">
      <c r="K2169">
        <v>0</v>
      </c>
    </row>
    <row r="2170" spans="11:11" x14ac:dyDescent="0.3">
      <c r="K2170">
        <v>0</v>
      </c>
    </row>
    <row r="2171" spans="11:11" x14ac:dyDescent="0.3">
      <c r="K2171">
        <v>0</v>
      </c>
    </row>
    <row r="2172" spans="11:11" x14ac:dyDescent="0.3">
      <c r="K2172">
        <v>0</v>
      </c>
    </row>
    <row r="2173" spans="11:11" x14ac:dyDescent="0.3">
      <c r="K2173">
        <v>0</v>
      </c>
    </row>
    <row r="2174" spans="11:11" x14ac:dyDescent="0.3">
      <c r="K2174">
        <v>0</v>
      </c>
    </row>
    <row r="2175" spans="11:11" x14ac:dyDescent="0.3">
      <c r="K2175">
        <v>0</v>
      </c>
    </row>
    <row r="2176" spans="11:11" x14ac:dyDescent="0.3">
      <c r="K2176">
        <v>0</v>
      </c>
    </row>
    <row r="2177" spans="11:11" x14ac:dyDescent="0.3">
      <c r="K2177">
        <v>0</v>
      </c>
    </row>
    <row r="2178" spans="11:11" x14ac:dyDescent="0.3">
      <c r="K2178">
        <v>0</v>
      </c>
    </row>
    <row r="2179" spans="11:11" x14ac:dyDescent="0.3">
      <c r="K2179">
        <v>0</v>
      </c>
    </row>
    <row r="2180" spans="11:11" x14ac:dyDescent="0.3">
      <c r="K2180">
        <v>0</v>
      </c>
    </row>
    <row r="2181" spans="11:11" x14ac:dyDescent="0.3">
      <c r="K2181">
        <v>0</v>
      </c>
    </row>
    <row r="2182" spans="11:11" x14ac:dyDescent="0.3">
      <c r="K2182">
        <v>0</v>
      </c>
    </row>
    <row r="2183" spans="11:11" x14ac:dyDescent="0.3">
      <c r="K2183">
        <v>0</v>
      </c>
    </row>
    <row r="2184" spans="11:11" x14ac:dyDescent="0.3">
      <c r="K2184">
        <v>0</v>
      </c>
    </row>
    <row r="2185" spans="11:11" x14ac:dyDescent="0.3">
      <c r="K2185">
        <v>0</v>
      </c>
    </row>
    <row r="2186" spans="11:11" x14ac:dyDescent="0.3">
      <c r="K2186">
        <v>0</v>
      </c>
    </row>
    <row r="2187" spans="11:11" x14ac:dyDescent="0.3">
      <c r="K2187">
        <v>0</v>
      </c>
    </row>
    <row r="2188" spans="11:11" x14ac:dyDescent="0.3">
      <c r="K2188">
        <v>0</v>
      </c>
    </row>
    <row r="2189" spans="11:11" x14ac:dyDescent="0.3">
      <c r="K2189">
        <v>0</v>
      </c>
    </row>
    <row r="2190" spans="11:11" x14ac:dyDescent="0.3">
      <c r="K2190">
        <v>0</v>
      </c>
    </row>
    <row r="2191" spans="11:11" x14ac:dyDescent="0.3">
      <c r="K2191">
        <v>0</v>
      </c>
    </row>
    <row r="2192" spans="11:11" x14ac:dyDescent="0.3">
      <c r="K2192">
        <v>0</v>
      </c>
    </row>
    <row r="2193" spans="11:11" x14ac:dyDescent="0.3">
      <c r="K2193">
        <v>0</v>
      </c>
    </row>
    <row r="2194" spans="11:11" x14ac:dyDescent="0.3">
      <c r="K2194">
        <v>0</v>
      </c>
    </row>
    <row r="2195" spans="11:11" x14ac:dyDescent="0.3">
      <c r="K2195">
        <v>0</v>
      </c>
    </row>
    <row r="2196" spans="11:11" x14ac:dyDescent="0.3">
      <c r="K2196">
        <v>0</v>
      </c>
    </row>
    <row r="2197" spans="11:11" x14ac:dyDescent="0.3">
      <c r="K2197">
        <v>0</v>
      </c>
    </row>
    <row r="2198" spans="11:11" x14ac:dyDescent="0.3">
      <c r="K2198">
        <v>0</v>
      </c>
    </row>
    <row r="2199" spans="11:11" x14ac:dyDescent="0.3">
      <c r="K2199">
        <v>0</v>
      </c>
    </row>
    <row r="2200" spans="11:11" x14ac:dyDescent="0.3">
      <c r="K2200">
        <v>0</v>
      </c>
    </row>
    <row r="2201" spans="11:11" x14ac:dyDescent="0.3">
      <c r="K2201">
        <v>0</v>
      </c>
    </row>
    <row r="2202" spans="11:11" x14ac:dyDescent="0.3">
      <c r="K2202">
        <v>0</v>
      </c>
    </row>
    <row r="2203" spans="11:11" x14ac:dyDescent="0.3">
      <c r="K2203">
        <v>0</v>
      </c>
    </row>
    <row r="2204" spans="11:11" x14ac:dyDescent="0.3">
      <c r="K2204">
        <v>0</v>
      </c>
    </row>
    <row r="2205" spans="11:11" x14ac:dyDescent="0.3">
      <c r="K2205">
        <v>0</v>
      </c>
    </row>
    <row r="2206" spans="11:11" x14ac:dyDescent="0.3">
      <c r="K2206">
        <v>0</v>
      </c>
    </row>
    <row r="2207" spans="11:11" x14ac:dyDescent="0.3">
      <c r="K2207">
        <v>0</v>
      </c>
    </row>
    <row r="2208" spans="11:11" x14ac:dyDescent="0.3">
      <c r="K2208">
        <v>0</v>
      </c>
    </row>
    <row r="2209" spans="11:11" x14ac:dyDescent="0.3">
      <c r="K2209">
        <v>0</v>
      </c>
    </row>
    <row r="2210" spans="11:11" x14ac:dyDescent="0.3">
      <c r="K2210">
        <v>0</v>
      </c>
    </row>
    <row r="2211" spans="11:11" x14ac:dyDescent="0.3">
      <c r="K2211">
        <v>0</v>
      </c>
    </row>
    <row r="2212" spans="11:11" x14ac:dyDescent="0.3">
      <c r="K2212">
        <v>0</v>
      </c>
    </row>
    <row r="2213" spans="11:11" x14ac:dyDescent="0.3">
      <c r="K2213">
        <v>0</v>
      </c>
    </row>
    <row r="2214" spans="11:11" x14ac:dyDescent="0.3">
      <c r="K2214">
        <v>0</v>
      </c>
    </row>
    <row r="2215" spans="11:11" x14ac:dyDescent="0.3">
      <c r="K2215">
        <v>0</v>
      </c>
    </row>
    <row r="2216" spans="11:11" x14ac:dyDescent="0.3">
      <c r="K2216">
        <v>0</v>
      </c>
    </row>
    <row r="2217" spans="11:11" x14ac:dyDescent="0.3">
      <c r="K2217">
        <v>0</v>
      </c>
    </row>
    <row r="2218" spans="11:11" x14ac:dyDescent="0.3">
      <c r="K2218">
        <v>0</v>
      </c>
    </row>
    <row r="2219" spans="11:11" x14ac:dyDescent="0.3">
      <c r="K2219">
        <v>0</v>
      </c>
    </row>
    <row r="2220" spans="11:11" x14ac:dyDescent="0.3">
      <c r="K2220">
        <v>0</v>
      </c>
    </row>
    <row r="2221" spans="11:11" x14ac:dyDescent="0.3">
      <c r="K2221">
        <v>0</v>
      </c>
    </row>
    <row r="2222" spans="11:11" x14ac:dyDescent="0.3">
      <c r="K2222">
        <v>0</v>
      </c>
    </row>
    <row r="2223" spans="11:11" x14ac:dyDescent="0.3">
      <c r="K2223">
        <v>0</v>
      </c>
    </row>
    <row r="2224" spans="11:11" x14ac:dyDescent="0.3">
      <c r="K2224">
        <v>0</v>
      </c>
    </row>
    <row r="2225" spans="11:11" x14ac:dyDescent="0.3">
      <c r="K2225">
        <v>0</v>
      </c>
    </row>
    <row r="2226" spans="11:11" x14ac:dyDescent="0.3">
      <c r="K2226">
        <v>0</v>
      </c>
    </row>
    <row r="2227" spans="11:11" x14ac:dyDescent="0.3">
      <c r="K2227">
        <v>0</v>
      </c>
    </row>
    <row r="2228" spans="11:11" x14ac:dyDescent="0.3">
      <c r="K2228">
        <v>0</v>
      </c>
    </row>
    <row r="2229" spans="11:11" x14ac:dyDescent="0.3">
      <c r="K2229">
        <v>0</v>
      </c>
    </row>
    <row r="2230" spans="11:11" x14ac:dyDescent="0.3">
      <c r="K2230">
        <v>0</v>
      </c>
    </row>
    <row r="2231" spans="11:11" x14ac:dyDescent="0.3">
      <c r="K2231">
        <v>0</v>
      </c>
    </row>
    <row r="2232" spans="11:11" x14ac:dyDescent="0.3">
      <c r="K2232">
        <v>0</v>
      </c>
    </row>
    <row r="2233" spans="11:11" x14ac:dyDescent="0.3">
      <c r="K2233">
        <v>0</v>
      </c>
    </row>
    <row r="2234" spans="11:11" x14ac:dyDescent="0.3">
      <c r="K2234">
        <v>0</v>
      </c>
    </row>
    <row r="2235" spans="11:11" x14ac:dyDescent="0.3">
      <c r="K2235">
        <v>0</v>
      </c>
    </row>
    <row r="2236" spans="11:11" x14ac:dyDescent="0.3">
      <c r="K2236">
        <v>0</v>
      </c>
    </row>
    <row r="2237" spans="11:11" x14ac:dyDescent="0.3">
      <c r="K2237">
        <v>0</v>
      </c>
    </row>
    <row r="2238" spans="11:11" x14ac:dyDescent="0.3">
      <c r="K2238">
        <v>0</v>
      </c>
    </row>
    <row r="2239" spans="11:11" x14ac:dyDescent="0.3">
      <c r="K2239">
        <v>0</v>
      </c>
    </row>
    <row r="2240" spans="11:11" x14ac:dyDescent="0.3">
      <c r="K2240">
        <v>0</v>
      </c>
    </row>
    <row r="2241" spans="11:11" x14ac:dyDescent="0.3">
      <c r="K2241">
        <v>0</v>
      </c>
    </row>
    <row r="2242" spans="11:11" x14ac:dyDescent="0.3">
      <c r="K2242">
        <v>0</v>
      </c>
    </row>
    <row r="2243" spans="11:11" x14ac:dyDescent="0.3">
      <c r="K2243">
        <v>0</v>
      </c>
    </row>
    <row r="2244" spans="11:11" x14ac:dyDescent="0.3">
      <c r="K2244">
        <v>0</v>
      </c>
    </row>
    <row r="2245" spans="11:11" x14ac:dyDescent="0.3">
      <c r="K2245">
        <v>0</v>
      </c>
    </row>
    <row r="2246" spans="11:11" x14ac:dyDescent="0.3">
      <c r="K2246">
        <v>0</v>
      </c>
    </row>
    <row r="2247" spans="11:11" x14ac:dyDescent="0.3">
      <c r="K2247">
        <v>0</v>
      </c>
    </row>
    <row r="2248" spans="11:11" x14ac:dyDescent="0.3">
      <c r="K2248">
        <v>0</v>
      </c>
    </row>
    <row r="2249" spans="11:11" x14ac:dyDescent="0.3">
      <c r="K2249">
        <v>0</v>
      </c>
    </row>
    <row r="2250" spans="11:11" x14ac:dyDescent="0.3">
      <c r="K2250">
        <v>0</v>
      </c>
    </row>
    <row r="2251" spans="11:11" x14ac:dyDescent="0.3">
      <c r="K2251">
        <v>0</v>
      </c>
    </row>
    <row r="2252" spans="11:11" x14ac:dyDescent="0.3">
      <c r="K2252">
        <v>0</v>
      </c>
    </row>
    <row r="2253" spans="11:11" x14ac:dyDescent="0.3">
      <c r="K2253">
        <v>0</v>
      </c>
    </row>
    <row r="2254" spans="11:11" x14ac:dyDescent="0.3">
      <c r="K2254">
        <v>0</v>
      </c>
    </row>
    <row r="2255" spans="11:11" x14ac:dyDescent="0.3">
      <c r="K2255">
        <v>0</v>
      </c>
    </row>
    <row r="2256" spans="11:11" x14ac:dyDescent="0.3">
      <c r="K2256">
        <v>0</v>
      </c>
    </row>
    <row r="2257" spans="11:11" x14ac:dyDescent="0.3">
      <c r="K2257">
        <v>0</v>
      </c>
    </row>
    <row r="2258" spans="11:11" x14ac:dyDescent="0.3">
      <c r="K2258">
        <v>0</v>
      </c>
    </row>
    <row r="2259" spans="11:11" x14ac:dyDescent="0.3">
      <c r="K2259">
        <v>0</v>
      </c>
    </row>
    <row r="2260" spans="11:11" x14ac:dyDescent="0.3">
      <c r="K2260">
        <v>0</v>
      </c>
    </row>
    <row r="2261" spans="11:11" x14ac:dyDescent="0.3">
      <c r="K2261">
        <v>0</v>
      </c>
    </row>
    <row r="2262" spans="11:11" x14ac:dyDescent="0.3">
      <c r="K2262">
        <v>0</v>
      </c>
    </row>
    <row r="2263" spans="11:11" x14ac:dyDescent="0.3">
      <c r="K2263">
        <v>0</v>
      </c>
    </row>
    <row r="2264" spans="11:11" x14ac:dyDescent="0.3">
      <c r="K2264">
        <v>0</v>
      </c>
    </row>
    <row r="2265" spans="11:11" x14ac:dyDescent="0.3">
      <c r="K2265">
        <v>0</v>
      </c>
    </row>
    <row r="2266" spans="11:11" x14ac:dyDescent="0.3">
      <c r="K2266">
        <v>0</v>
      </c>
    </row>
    <row r="2267" spans="11:11" x14ac:dyDescent="0.3">
      <c r="K2267">
        <v>0</v>
      </c>
    </row>
    <row r="2268" spans="11:11" x14ac:dyDescent="0.3">
      <c r="K2268">
        <v>0</v>
      </c>
    </row>
    <row r="2269" spans="11:11" x14ac:dyDescent="0.3">
      <c r="K2269">
        <v>0</v>
      </c>
    </row>
    <row r="2270" spans="11:11" x14ac:dyDescent="0.3">
      <c r="K2270">
        <v>0</v>
      </c>
    </row>
    <row r="2271" spans="11:11" x14ac:dyDescent="0.3">
      <c r="K2271">
        <v>0</v>
      </c>
    </row>
    <row r="2272" spans="11:11" x14ac:dyDescent="0.3">
      <c r="K2272">
        <v>0</v>
      </c>
    </row>
    <row r="2273" spans="11:11" x14ac:dyDescent="0.3">
      <c r="K2273">
        <v>0</v>
      </c>
    </row>
    <row r="2274" spans="11:11" x14ac:dyDescent="0.3">
      <c r="K2274">
        <v>0</v>
      </c>
    </row>
    <row r="2275" spans="11:11" x14ac:dyDescent="0.3">
      <c r="K2275">
        <v>0</v>
      </c>
    </row>
    <row r="2276" spans="11:11" x14ac:dyDescent="0.3">
      <c r="K2276">
        <v>0</v>
      </c>
    </row>
    <row r="2277" spans="11:11" x14ac:dyDescent="0.3">
      <c r="K2277">
        <v>0</v>
      </c>
    </row>
    <row r="2278" spans="11:11" x14ac:dyDescent="0.3">
      <c r="K2278">
        <v>0</v>
      </c>
    </row>
    <row r="2279" spans="11:11" x14ac:dyDescent="0.3">
      <c r="K2279">
        <v>0</v>
      </c>
    </row>
    <row r="2280" spans="11:11" x14ac:dyDescent="0.3">
      <c r="K2280">
        <v>0</v>
      </c>
    </row>
    <row r="2281" spans="11:11" x14ac:dyDescent="0.3">
      <c r="K2281">
        <v>0</v>
      </c>
    </row>
    <row r="2282" spans="11:11" x14ac:dyDescent="0.3">
      <c r="K2282">
        <v>0</v>
      </c>
    </row>
    <row r="2283" spans="11:11" x14ac:dyDescent="0.3">
      <c r="K2283">
        <v>0</v>
      </c>
    </row>
    <row r="2284" spans="11:11" x14ac:dyDescent="0.3">
      <c r="K2284">
        <v>0</v>
      </c>
    </row>
    <row r="2285" spans="11:11" x14ac:dyDescent="0.3">
      <c r="K2285">
        <v>0</v>
      </c>
    </row>
    <row r="2286" spans="11:11" x14ac:dyDescent="0.3">
      <c r="K2286">
        <v>0</v>
      </c>
    </row>
    <row r="2287" spans="11:11" x14ac:dyDescent="0.3">
      <c r="K2287">
        <v>0</v>
      </c>
    </row>
    <row r="2288" spans="11:11" x14ac:dyDescent="0.3">
      <c r="K2288">
        <v>0</v>
      </c>
    </row>
    <row r="2289" spans="11:11" x14ac:dyDescent="0.3">
      <c r="K2289">
        <v>0</v>
      </c>
    </row>
    <row r="2290" spans="11:11" x14ac:dyDescent="0.3">
      <c r="K2290">
        <v>0</v>
      </c>
    </row>
    <row r="2291" spans="11:11" x14ac:dyDescent="0.3">
      <c r="K2291">
        <v>0</v>
      </c>
    </row>
    <row r="2292" spans="11:11" x14ac:dyDescent="0.3">
      <c r="K2292">
        <v>0</v>
      </c>
    </row>
    <row r="2293" spans="11:11" x14ac:dyDescent="0.3">
      <c r="K2293">
        <v>0</v>
      </c>
    </row>
    <row r="2294" spans="11:11" x14ac:dyDescent="0.3">
      <c r="K2294">
        <v>0</v>
      </c>
    </row>
    <row r="2295" spans="11:11" x14ac:dyDescent="0.3">
      <c r="K2295">
        <v>0</v>
      </c>
    </row>
    <row r="2296" spans="11:11" x14ac:dyDescent="0.3">
      <c r="K2296">
        <v>0</v>
      </c>
    </row>
    <row r="2297" spans="11:11" x14ac:dyDescent="0.3">
      <c r="K2297">
        <v>0</v>
      </c>
    </row>
    <row r="2298" spans="11:11" x14ac:dyDescent="0.3">
      <c r="K2298">
        <v>0</v>
      </c>
    </row>
    <row r="2299" spans="11:11" x14ac:dyDescent="0.3">
      <c r="K2299">
        <v>0</v>
      </c>
    </row>
    <row r="2300" spans="11:11" x14ac:dyDescent="0.3">
      <c r="K2300">
        <v>0</v>
      </c>
    </row>
    <row r="2301" spans="11:11" x14ac:dyDescent="0.3">
      <c r="K2301">
        <v>0</v>
      </c>
    </row>
    <row r="2302" spans="11:11" x14ac:dyDescent="0.3">
      <c r="K2302">
        <v>0</v>
      </c>
    </row>
    <row r="2303" spans="11:11" x14ac:dyDescent="0.3">
      <c r="K2303">
        <v>0</v>
      </c>
    </row>
    <row r="2304" spans="11:11" x14ac:dyDescent="0.3">
      <c r="K2304">
        <v>0</v>
      </c>
    </row>
    <row r="2305" spans="11:11" x14ac:dyDescent="0.3">
      <c r="K2305">
        <v>0</v>
      </c>
    </row>
    <row r="2306" spans="11:11" x14ac:dyDescent="0.3">
      <c r="K2306">
        <v>0</v>
      </c>
    </row>
    <row r="2307" spans="11:11" x14ac:dyDescent="0.3">
      <c r="K2307">
        <v>0</v>
      </c>
    </row>
    <row r="2308" spans="11:11" x14ac:dyDescent="0.3">
      <c r="K2308">
        <v>0</v>
      </c>
    </row>
    <row r="2309" spans="11:11" x14ac:dyDescent="0.3">
      <c r="K2309">
        <v>0</v>
      </c>
    </row>
    <row r="2310" spans="11:11" x14ac:dyDescent="0.3">
      <c r="K2310">
        <v>0</v>
      </c>
    </row>
    <row r="2311" spans="11:11" x14ac:dyDescent="0.3">
      <c r="K2311">
        <v>0</v>
      </c>
    </row>
    <row r="2312" spans="11:11" x14ac:dyDescent="0.3">
      <c r="K2312">
        <v>0</v>
      </c>
    </row>
    <row r="2313" spans="11:11" x14ac:dyDescent="0.3">
      <c r="K2313">
        <v>0</v>
      </c>
    </row>
    <row r="2314" spans="11:11" x14ac:dyDescent="0.3">
      <c r="K2314">
        <v>0</v>
      </c>
    </row>
    <row r="2315" spans="11:11" x14ac:dyDescent="0.3">
      <c r="K2315">
        <v>0</v>
      </c>
    </row>
    <row r="2316" spans="11:11" x14ac:dyDescent="0.3">
      <c r="K2316">
        <v>0</v>
      </c>
    </row>
    <row r="2317" spans="11:11" x14ac:dyDescent="0.3">
      <c r="K2317">
        <v>0</v>
      </c>
    </row>
    <row r="2318" spans="11:11" x14ac:dyDescent="0.3">
      <c r="K2318">
        <v>0</v>
      </c>
    </row>
    <row r="2319" spans="11:11" x14ac:dyDescent="0.3">
      <c r="K2319">
        <v>0</v>
      </c>
    </row>
    <row r="2320" spans="11:11" x14ac:dyDescent="0.3">
      <c r="K2320">
        <v>0</v>
      </c>
    </row>
    <row r="2321" spans="11:11" x14ac:dyDescent="0.3">
      <c r="K2321">
        <v>0</v>
      </c>
    </row>
    <row r="2322" spans="11:11" x14ac:dyDescent="0.3">
      <c r="K2322">
        <v>0</v>
      </c>
    </row>
    <row r="2323" spans="11:11" x14ac:dyDescent="0.3">
      <c r="K2323">
        <v>0</v>
      </c>
    </row>
    <row r="2324" spans="11:11" x14ac:dyDescent="0.3">
      <c r="K2324">
        <v>0</v>
      </c>
    </row>
    <row r="2325" spans="11:11" x14ac:dyDescent="0.3">
      <c r="K2325">
        <v>0</v>
      </c>
    </row>
    <row r="2326" spans="11:11" x14ac:dyDescent="0.3">
      <c r="K2326">
        <v>0</v>
      </c>
    </row>
    <row r="2327" spans="11:11" x14ac:dyDescent="0.3">
      <c r="K2327">
        <v>0</v>
      </c>
    </row>
    <row r="2328" spans="11:11" x14ac:dyDescent="0.3">
      <c r="K2328">
        <v>0</v>
      </c>
    </row>
    <row r="2329" spans="11:11" x14ac:dyDescent="0.3">
      <c r="K2329">
        <v>0</v>
      </c>
    </row>
    <row r="2330" spans="11:11" x14ac:dyDescent="0.3">
      <c r="K2330">
        <v>0</v>
      </c>
    </row>
    <row r="2331" spans="11:11" x14ac:dyDescent="0.3">
      <c r="K2331">
        <v>0</v>
      </c>
    </row>
    <row r="2332" spans="11:11" x14ac:dyDescent="0.3">
      <c r="K2332">
        <v>0</v>
      </c>
    </row>
    <row r="2333" spans="11:11" x14ac:dyDescent="0.3">
      <c r="K2333">
        <v>0</v>
      </c>
    </row>
    <row r="2334" spans="11:11" x14ac:dyDescent="0.3">
      <c r="K2334">
        <v>0</v>
      </c>
    </row>
    <row r="2335" spans="11:11" x14ac:dyDescent="0.3">
      <c r="K2335">
        <v>0</v>
      </c>
    </row>
    <row r="2336" spans="11:11" x14ac:dyDescent="0.3">
      <c r="K2336">
        <v>0</v>
      </c>
    </row>
    <row r="2337" spans="11:11" x14ac:dyDescent="0.3">
      <c r="K2337">
        <v>0</v>
      </c>
    </row>
    <row r="2338" spans="11:11" x14ac:dyDescent="0.3">
      <c r="K2338">
        <v>0</v>
      </c>
    </row>
    <row r="2339" spans="11:11" x14ac:dyDescent="0.3">
      <c r="K2339">
        <v>0</v>
      </c>
    </row>
    <row r="2340" spans="11:11" x14ac:dyDescent="0.3">
      <c r="K2340">
        <v>0</v>
      </c>
    </row>
    <row r="2341" spans="11:11" x14ac:dyDescent="0.3">
      <c r="K2341">
        <v>0</v>
      </c>
    </row>
    <row r="2342" spans="11:11" x14ac:dyDescent="0.3">
      <c r="K2342">
        <v>0</v>
      </c>
    </row>
    <row r="2343" spans="11:11" x14ac:dyDescent="0.3">
      <c r="K2343">
        <v>0</v>
      </c>
    </row>
    <row r="2344" spans="11:11" x14ac:dyDescent="0.3">
      <c r="K2344">
        <v>0</v>
      </c>
    </row>
    <row r="2345" spans="11:11" x14ac:dyDescent="0.3">
      <c r="K2345">
        <v>0</v>
      </c>
    </row>
    <row r="2346" spans="11:11" x14ac:dyDescent="0.3">
      <c r="K2346">
        <v>0</v>
      </c>
    </row>
    <row r="2347" spans="11:11" x14ac:dyDescent="0.3">
      <c r="K2347">
        <v>0</v>
      </c>
    </row>
    <row r="2348" spans="11:11" x14ac:dyDescent="0.3">
      <c r="K2348">
        <v>0</v>
      </c>
    </row>
    <row r="2349" spans="11:11" x14ac:dyDescent="0.3">
      <c r="K2349">
        <v>0</v>
      </c>
    </row>
    <row r="2350" spans="11:11" x14ac:dyDescent="0.3">
      <c r="K2350">
        <v>0</v>
      </c>
    </row>
    <row r="2351" spans="11:11" x14ac:dyDescent="0.3">
      <c r="K2351">
        <v>0</v>
      </c>
    </row>
    <row r="2352" spans="11:11" x14ac:dyDescent="0.3">
      <c r="K2352">
        <v>0</v>
      </c>
    </row>
    <row r="2353" spans="11:11" x14ac:dyDescent="0.3">
      <c r="K2353">
        <v>0</v>
      </c>
    </row>
    <row r="2354" spans="11:11" x14ac:dyDescent="0.3">
      <c r="K2354">
        <v>0</v>
      </c>
    </row>
    <row r="2355" spans="11:11" x14ac:dyDescent="0.3">
      <c r="K2355">
        <v>0</v>
      </c>
    </row>
    <row r="2356" spans="11:11" x14ac:dyDescent="0.3">
      <c r="K2356">
        <v>0</v>
      </c>
    </row>
    <row r="2357" spans="11:11" x14ac:dyDescent="0.3">
      <c r="K2357">
        <v>0</v>
      </c>
    </row>
    <row r="2358" spans="11:11" x14ac:dyDescent="0.3">
      <c r="K2358">
        <v>0</v>
      </c>
    </row>
    <row r="2359" spans="11:11" x14ac:dyDescent="0.3">
      <c r="K2359">
        <v>0</v>
      </c>
    </row>
    <row r="2360" spans="11:11" x14ac:dyDescent="0.3">
      <c r="K2360">
        <v>0</v>
      </c>
    </row>
    <row r="2361" spans="11:11" x14ac:dyDescent="0.3">
      <c r="K2361">
        <v>0</v>
      </c>
    </row>
    <row r="2362" spans="11:11" x14ac:dyDescent="0.3">
      <c r="K2362">
        <v>0</v>
      </c>
    </row>
    <row r="2363" spans="11:11" x14ac:dyDescent="0.3">
      <c r="K2363">
        <v>0</v>
      </c>
    </row>
    <row r="2364" spans="11:11" x14ac:dyDescent="0.3">
      <c r="K2364">
        <v>0</v>
      </c>
    </row>
    <row r="2365" spans="11:11" x14ac:dyDescent="0.3">
      <c r="K2365">
        <v>0</v>
      </c>
    </row>
    <row r="2366" spans="11:11" x14ac:dyDescent="0.3">
      <c r="K2366">
        <v>0</v>
      </c>
    </row>
    <row r="2367" spans="11:11" x14ac:dyDescent="0.3">
      <c r="K2367">
        <v>0</v>
      </c>
    </row>
    <row r="2368" spans="11:11" x14ac:dyDescent="0.3">
      <c r="K2368">
        <v>0</v>
      </c>
    </row>
    <row r="2369" spans="11:11" x14ac:dyDescent="0.3">
      <c r="K2369">
        <v>0</v>
      </c>
    </row>
    <row r="2370" spans="11:11" x14ac:dyDescent="0.3">
      <c r="K2370">
        <v>0</v>
      </c>
    </row>
    <row r="2371" spans="11:11" x14ac:dyDescent="0.3">
      <c r="K2371">
        <v>0</v>
      </c>
    </row>
    <row r="2372" spans="11:11" x14ac:dyDescent="0.3">
      <c r="K2372">
        <v>0</v>
      </c>
    </row>
    <row r="2373" spans="11:11" x14ac:dyDescent="0.3">
      <c r="K2373">
        <v>0</v>
      </c>
    </row>
    <row r="2374" spans="11:11" x14ac:dyDescent="0.3">
      <c r="K2374">
        <v>0</v>
      </c>
    </row>
    <row r="2375" spans="11:11" x14ac:dyDescent="0.3">
      <c r="K2375">
        <v>0</v>
      </c>
    </row>
    <row r="2376" spans="11:11" x14ac:dyDescent="0.3">
      <c r="K2376">
        <v>0</v>
      </c>
    </row>
    <row r="2377" spans="11:11" x14ac:dyDescent="0.3">
      <c r="K2377">
        <v>0</v>
      </c>
    </row>
    <row r="2378" spans="11:11" x14ac:dyDescent="0.3">
      <c r="K2378">
        <v>0</v>
      </c>
    </row>
    <row r="2379" spans="11:11" x14ac:dyDescent="0.3">
      <c r="K2379">
        <v>0</v>
      </c>
    </row>
    <row r="2380" spans="11:11" x14ac:dyDescent="0.3">
      <c r="K2380">
        <v>0</v>
      </c>
    </row>
    <row r="2381" spans="11:11" x14ac:dyDescent="0.3">
      <c r="K2381">
        <v>0</v>
      </c>
    </row>
    <row r="2382" spans="11:11" x14ac:dyDescent="0.3">
      <c r="K2382">
        <v>0</v>
      </c>
    </row>
    <row r="2383" spans="11:11" x14ac:dyDescent="0.3">
      <c r="K2383">
        <v>0</v>
      </c>
    </row>
    <row r="2384" spans="11:11" x14ac:dyDescent="0.3">
      <c r="K2384">
        <v>0</v>
      </c>
    </row>
    <row r="2385" spans="11:11" x14ac:dyDescent="0.3">
      <c r="K2385">
        <v>0</v>
      </c>
    </row>
    <row r="2386" spans="11:11" x14ac:dyDescent="0.3">
      <c r="K2386">
        <v>0</v>
      </c>
    </row>
    <row r="2387" spans="11:11" x14ac:dyDescent="0.3">
      <c r="K2387">
        <v>0</v>
      </c>
    </row>
    <row r="2388" spans="11:11" x14ac:dyDescent="0.3">
      <c r="K2388">
        <v>0</v>
      </c>
    </row>
    <row r="2389" spans="11:11" x14ac:dyDescent="0.3">
      <c r="K2389">
        <v>0</v>
      </c>
    </row>
    <row r="2390" spans="11:11" x14ac:dyDescent="0.3">
      <c r="K2390">
        <v>0</v>
      </c>
    </row>
    <row r="2391" spans="11:11" x14ac:dyDescent="0.3">
      <c r="K2391">
        <v>0</v>
      </c>
    </row>
    <row r="2392" spans="11:11" x14ac:dyDescent="0.3">
      <c r="K2392">
        <v>0</v>
      </c>
    </row>
    <row r="2393" spans="11:11" x14ac:dyDescent="0.3">
      <c r="K2393">
        <v>0</v>
      </c>
    </row>
    <row r="2394" spans="11:11" x14ac:dyDescent="0.3">
      <c r="K2394">
        <v>0</v>
      </c>
    </row>
    <row r="2395" spans="11:11" x14ac:dyDescent="0.3">
      <c r="K2395">
        <v>0</v>
      </c>
    </row>
    <row r="2396" spans="11:11" x14ac:dyDescent="0.3">
      <c r="K2396">
        <v>0</v>
      </c>
    </row>
    <row r="2397" spans="11:11" x14ac:dyDescent="0.3">
      <c r="K2397">
        <v>0</v>
      </c>
    </row>
    <row r="2398" spans="11:11" x14ac:dyDescent="0.3">
      <c r="K2398">
        <v>0</v>
      </c>
    </row>
    <row r="2399" spans="11:11" x14ac:dyDescent="0.3">
      <c r="K2399">
        <v>0</v>
      </c>
    </row>
    <row r="2400" spans="11:11" x14ac:dyDescent="0.3">
      <c r="K2400">
        <v>0</v>
      </c>
    </row>
    <row r="2401" spans="11:11" x14ac:dyDescent="0.3">
      <c r="K2401">
        <v>0</v>
      </c>
    </row>
    <row r="2402" spans="11:11" x14ac:dyDescent="0.3">
      <c r="K2402">
        <v>0</v>
      </c>
    </row>
    <row r="2403" spans="11:11" x14ac:dyDescent="0.3">
      <c r="K2403">
        <v>0</v>
      </c>
    </row>
    <row r="2404" spans="11:11" x14ac:dyDescent="0.3">
      <c r="K2404">
        <v>0</v>
      </c>
    </row>
    <row r="2405" spans="11:11" x14ac:dyDescent="0.3">
      <c r="K2405">
        <v>0</v>
      </c>
    </row>
    <row r="2406" spans="11:11" x14ac:dyDescent="0.3">
      <c r="K2406">
        <v>0</v>
      </c>
    </row>
    <row r="2407" spans="11:11" x14ac:dyDescent="0.3">
      <c r="K2407">
        <v>0</v>
      </c>
    </row>
    <row r="2408" spans="11:11" x14ac:dyDescent="0.3">
      <c r="K2408">
        <v>0</v>
      </c>
    </row>
    <row r="2409" spans="11:11" x14ac:dyDescent="0.3">
      <c r="K2409">
        <v>0</v>
      </c>
    </row>
    <row r="2410" spans="11:11" x14ac:dyDescent="0.3">
      <c r="K2410">
        <v>0</v>
      </c>
    </row>
    <row r="2411" spans="11:11" x14ac:dyDescent="0.3">
      <c r="K2411">
        <v>0</v>
      </c>
    </row>
    <row r="2412" spans="11:11" x14ac:dyDescent="0.3">
      <c r="K2412">
        <v>0</v>
      </c>
    </row>
    <row r="2413" spans="11:11" x14ac:dyDescent="0.3">
      <c r="K2413">
        <v>0</v>
      </c>
    </row>
    <row r="2414" spans="11:11" x14ac:dyDescent="0.3">
      <c r="K2414">
        <v>0</v>
      </c>
    </row>
    <row r="2415" spans="11:11" x14ac:dyDescent="0.3">
      <c r="K2415">
        <v>0</v>
      </c>
    </row>
    <row r="2416" spans="11:11" x14ac:dyDescent="0.3">
      <c r="K2416">
        <v>0</v>
      </c>
    </row>
    <row r="2417" spans="11:11" x14ac:dyDescent="0.3">
      <c r="K2417">
        <v>0</v>
      </c>
    </row>
    <row r="2418" spans="11:11" x14ac:dyDescent="0.3">
      <c r="K2418">
        <v>0</v>
      </c>
    </row>
    <row r="2419" spans="11:11" x14ac:dyDescent="0.3">
      <c r="K2419">
        <v>0</v>
      </c>
    </row>
    <row r="2420" spans="11:11" x14ac:dyDescent="0.3">
      <c r="K2420">
        <v>0</v>
      </c>
    </row>
    <row r="2421" spans="11:11" x14ac:dyDescent="0.3">
      <c r="K2421">
        <v>0</v>
      </c>
    </row>
    <row r="2422" spans="11:11" x14ac:dyDescent="0.3">
      <c r="K2422">
        <v>0</v>
      </c>
    </row>
    <row r="2423" spans="11:11" x14ac:dyDescent="0.3">
      <c r="K2423">
        <v>0</v>
      </c>
    </row>
    <row r="2424" spans="11:11" x14ac:dyDescent="0.3">
      <c r="K2424">
        <v>0</v>
      </c>
    </row>
    <row r="2425" spans="11:11" x14ac:dyDescent="0.3">
      <c r="K2425">
        <v>0</v>
      </c>
    </row>
    <row r="2426" spans="11:11" x14ac:dyDescent="0.3">
      <c r="K2426">
        <v>0</v>
      </c>
    </row>
    <row r="2427" spans="11:11" x14ac:dyDescent="0.3">
      <c r="K2427">
        <v>0</v>
      </c>
    </row>
    <row r="2428" spans="11:11" x14ac:dyDescent="0.3">
      <c r="K2428">
        <v>0</v>
      </c>
    </row>
    <row r="2429" spans="11:11" x14ac:dyDescent="0.3">
      <c r="K2429">
        <v>0</v>
      </c>
    </row>
    <row r="2430" spans="11:11" x14ac:dyDescent="0.3">
      <c r="K2430">
        <v>0</v>
      </c>
    </row>
    <row r="2431" spans="11:11" x14ac:dyDescent="0.3">
      <c r="K2431">
        <v>0</v>
      </c>
    </row>
    <row r="2432" spans="11:11" x14ac:dyDescent="0.3">
      <c r="K2432">
        <v>0</v>
      </c>
    </row>
    <row r="2433" spans="11:11" x14ac:dyDescent="0.3">
      <c r="K2433">
        <v>0</v>
      </c>
    </row>
    <row r="2434" spans="11:11" x14ac:dyDescent="0.3">
      <c r="K2434">
        <v>0</v>
      </c>
    </row>
    <row r="2435" spans="11:11" x14ac:dyDescent="0.3">
      <c r="K2435">
        <v>0</v>
      </c>
    </row>
    <row r="2436" spans="11:11" x14ac:dyDescent="0.3">
      <c r="K2436">
        <v>0</v>
      </c>
    </row>
    <row r="2437" spans="11:11" x14ac:dyDescent="0.3">
      <c r="K2437">
        <v>0</v>
      </c>
    </row>
    <row r="2438" spans="11:11" x14ac:dyDescent="0.3">
      <c r="K2438">
        <v>0</v>
      </c>
    </row>
    <row r="2439" spans="11:11" x14ac:dyDescent="0.3">
      <c r="K2439">
        <v>0</v>
      </c>
    </row>
    <row r="2440" spans="11:11" x14ac:dyDescent="0.3">
      <c r="K2440">
        <v>0</v>
      </c>
    </row>
    <row r="2441" spans="11:11" x14ac:dyDescent="0.3">
      <c r="K2441">
        <v>0</v>
      </c>
    </row>
    <row r="2442" spans="11:11" x14ac:dyDescent="0.3">
      <c r="K2442">
        <v>0</v>
      </c>
    </row>
    <row r="2443" spans="11:11" x14ac:dyDescent="0.3">
      <c r="K2443">
        <v>0</v>
      </c>
    </row>
    <row r="2444" spans="11:11" x14ac:dyDescent="0.3">
      <c r="K2444">
        <v>0</v>
      </c>
    </row>
    <row r="2445" spans="11:11" x14ac:dyDescent="0.3">
      <c r="K2445">
        <v>0</v>
      </c>
    </row>
    <row r="2446" spans="11:11" x14ac:dyDescent="0.3">
      <c r="K2446">
        <v>0</v>
      </c>
    </row>
    <row r="2447" spans="11:11" x14ac:dyDescent="0.3">
      <c r="K2447">
        <v>0</v>
      </c>
    </row>
    <row r="2448" spans="11:11" x14ac:dyDescent="0.3">
      <c r="K2448">
        <v>0</v>
      </c>
    </row>
    <row r="2449" spans="11:11" x14ac:dyDescent="0.3">
      <c r="K2449">
        <v>0</v>
      </c>
    </row>
    <row r="2450" spans="11:11" x14ac:dyDescent="0.3">
      <c r="K2450">
        <v>0</v>
      </c>
    </row>
    <row r="2451" spans="11:11" x14ac:dyDescent="0.3">
      <c r="K2451">
        <v>0</v>
      </c>
    </row>
    <row r="2452" spans="11:11" x14ac:dyDescent="0.3">
      <c r="K2452">
        <v>0</v>
      </c>
    </row>
    <row r="2453" spans="11:11" x14ac:dyDescent="0.3">
      <c r="K2453">
        <v>0</v>
      </c>
    </row>
    <row r="2454" spans="11:11" x14ac:dyDescent="0.3">
      <c r="K2454">
        <v>0</v>
      </c>
    </row>
    <row r="2455" spans="11:11" x14ac:dyDescent="0.3">
      <c r="K2455">
        <v>0</v>
      </c>
    </row>
    <row r="2456" spans="11:11" x14ac:dyDescent="0.3">
      <c r="K2456">
        <v>0</v>
      </c>
    </row>
    <row r="2457" spans="11:11" x14ac:dyDescent="0.3">
      <c r="K2457">
        <v>0</v>
      </c>
    </row>
    <row r="2458" spans="11:11" x14ac:dyDescent="0.3">
      <c r="K2458">
        <v>0</v>
      </c>
    </row>
    <row r="2459" spans="11:11" x14ac:dyDescent="0.3">
      <c r="K2459">
        <v>0</v>
      </c>
    </row>
    <row r="2460" spans="11:11" x14ac:dyDescent="0.3">
      <c r="K2460">
        <v>0</v>
      </c>
    </row>
    <row r="2461" spans="11:11" x14ac:dyDescent="0.3">
      <c r="K2461">
        <v>0</v>
      </c>
    </row>
    <row r="2462" spans="11:11" x14ac:dyDescent="0.3">
      <c r="K2462">
        <v>0</v>
      </c>
    </row>
    <row r="2463" spans="11:11" x14ac:dyDescent="0.3">
      <c r="K2463">
        <v>0</v>
      </c>
    </row>
    <row r="2464" spans="11:11" x14ac:dyDescent="0.3">
      <c r="K2464">
        <v>0</v>
      </c>
    </row>
    <row r="2465" spans="11:11" x14ac:dyDescent="0.3">
      <c r="K2465">
        <v>0</v>
      </c>
    </row>
    <row r="2466" spans="11:11" x14ac:dyDescent="0.3">
      <c r="K2466">
        <v>0</v>
      </c>
    </row>
    <row r="2467" spans="11:11" x14ac:dyDescent="0.3">
      <c r="K2467">
        <v>0</v>
      </c>
    </row>
    <row r="2468" spans="11:11" x14ac:dyDescent="0.3">
      <c r="K2468">
        <v>0</v>
      </c>
    </row>
    <row r="2469" spans="11:11" x14ac:dyDescent="0.3">
      <c r="K2469">
        <v>0</v>
      </c>
    </row>
    <row r="2470" spans="11:11" x14ac:dyDescent="0.3">
      <c r="K2470">
        <v>0</v>
      </c>
    </row>
    <row r="2471" spans="11:11" x14ac:dyDescent="0.3">
      <c r="K2471">
        <v>0</v>
      </c>
    </row>
    <row r="2472" spans="11:11" x14ac:dyDescent="0.3">
      <c r="K2472">
        <v>0</v>
      </c>
    </row>
    <row r="2473" spans="11:11" x14ac:dyDescent="0.3">
      <c r="K2473">
        <v>0</v>
      </c>
    </row>
    <row r="2474" spans="11:11" x14ac:dyDescent="0.3">
      <c r="K2474">
        <v>0</v>
      </c>
    </row>
    <row r="2475" spans="11:11" x14ac:dyDescent="0.3">
      <c r="K2475">
        <v>0</v>
      </c>
    </row>
    <row r="2476" spans="11:11" x14ac:dyDescent="0.3">
      <c r="K2476">
        <v>0</v>
      </c>
    </row>
    <row r="2477" spans="11:11" x14ac:dyDescent="0.3">
      <c r="K2477">
        <v>0</v>
      </c>
    </row>
    <row r="2478" spans="11:11" x14ac:dyDescent="0.3">
      <c r="K2478">
        <v>0</v>
      </c>
    </row>
    <row r="2479" spans="11:11" x14ac:dyDescent="0.3">
      <c r="K2479">
        <v>0</v>
      </c>
    </row>
    <row r="2480" spans="11:11" x14ac:dyDescent="0.3">
      <c r="K2480">
        <v>0</v>
      </c>
    </row>
    <row r="2481" spans="11:11" x14ac:dyDescent="0.3">
      <c r="K2481">
        <v>0</v>
      </c>
    </row>
    <row r="2482" spans="11:11" x14ac:dyDescent="0.3">
      <c r="K2482">
        <v>0</v>
      </c>
    </row>
    <row r="2483" spans="11:11" x14ac:dyDescent="0.3">
      <c r="K2483">
        <v>0</v>
      </c>
    </row>
    <row r="2484" spans="11:11" x14ac:dyDescent="0.3">
      <c r="K2484">
        <v>0</v>
      </c>
    </row>
    <row r="2485" spans="11:11" x14ac:dyDescent="0.3">
      <c r="K2485">
        <v>0</v>
      </c>
    </row>
    <row r="2486" spans="11:11" x14ac:dyDescent="0.3">
      <c r="K2486">
        <v>0</v>
      </c>
    </row>
    <row r="2487" spans="11:11" x14ac:dyDescent="0.3">
      <c r="K2487">
        <v>0</v>
      </c>
    </row>
    <row r="2488" spans="11:11" x14ac:dyDescent="0.3">
      <c r="K2488">
        <v>0</v>
      </c>
    </row>
    <row r="2489" spans="11:11" x14ac:dyDescent="0.3">
      <c r="K2489">
        <v>0</v>
      </c>
    </row>
    <row r="2490" spans="11:11" x14ac:dyDescent="0.3">
      <c r="K2490">
        <v>0</v>
      </c>
    </row>
    <row r="2491" spans="11:11" x14ac:dyDescent="0.3">
      <c r="K2491">
        <v>0</v>
      </c>
    </row>
    <row r="2492" spans="11:11" x14ac:dyDescent="0.3">
      <c r="K2492">
        <v>0</v>
      </c>
    </row>
    <row r="2493" spans="11:11" x14ac:dyDescent="0.3">
      <c r="K2493">
        <v>0</v>
      </c>
    </row>
    <row r="2494" spans="11:11" x14ac:dyDescent="0.3">
      <c r="K2494">
        <v>0</v>
      </c>
    </row>
    <row r="2495" spans="11:11" x14ac:dyDescent="0.3">
      <c r="K2495">
        <v>0</v>
      </c>
    </row>
    <row r="2496" spans="11:11" x14ac:dyDescent="0.3">
      <c r="K2496">
        <v>0</v>
      </c>
    </row>
    <row r="2497" spans="11:11" x14ac:dyDescent="0.3">
      <c r="K2497">
        <v>0</v>
      </c>
    </row>
    <row r="2498" spans="11:11" x14ac:dyDescent="0.3">
      <c r="K2498">
        <v>0</v>
      </c>
    </row>
    <row r="2499" spans="11:11" x14ac:dyDescent="0.3">
      <c r="K2499">
        <v>0</v>
      </c>
    </row>
    <row r="2500" spans="11:11" x14ac:dyDescent="0.3">
      <c r="K2500">
        <v>0</v>
      </c>
    </row>
    <row r="2501" spans="11:11" x14ac:dyDescent="0.3">
      <c r="K2501">
        <v>0</v>
      </c>
    </row>
    <row r="2502" spans="11:11" x14ac:dyDescent="0.3">
      <c r="K2502">
        <v>0</v>
      </c>
    </row>
    <row r="2503" spans="11:11" x14ac:dyDescent="0.3">
      <c r="K2503">
        <v>0</v>
      </c>
    </row>
    <row r="2504" spans="11:11" x14ac:dyDescent="0.3">
      <c r="K2504">
        <v>0</v>
      </c>
    </row>
    <row r="2505" spans="11:11" x14ac:dyDescent="0.3">
      <c r="K2505">
        <v>0</v>
      </c>
    </row>
    <row r="2506" spans="11:11" x14ac:dyDescent="0.3">
      <c r="K2506">
        <v>0</v>
      </c>
    </row>
    <row r="2507" spans="11:11" x14ac:dyDescent="0.3">
      <c r="K2507">
        <v>0</v>
      </c>
    </row>
    <row r="2508" spans="11:11" x14ac:dyDescent="0.3">
      <c r="K2508">
        <v>0</v>
      </c>
    </row>
    <row r="2509" spans="11:11" x14ac:dyDescent="0.3">
      <c r="K2509">
        <v>0</v>
      </c>
    </row>
    <row r="2510" spans="11:11" x14ac:dyDescent="0.3">
      <c r="K2510">
        <v>0</v>
      </c>
    </row>
    <row r="2511" spans="11:11" x14ac:dyDescent="0.3">
      <c r="K2511">
        <v>0</v>
      </c>
    </row>
    <row r="2512" spans="11:11" x14ac:dyDescent="0.3">
      <c r="K2512">
        <v>0</v>
      </c>
    </row>
    <row r="2513" spans="11:11" x14ac:dyDescent="0.3">
      <c r="K2513">
        <v>0</v>
      </c>
    </row>
    <row r="2514" spans="11:11" x14ac:dyDescent="0.3">
      <c r="K2514">
        <v>0</v>
      </c>
    </row>
    <row r="2515" spans="11:11" x14ac:dyDescent="0.3">
      <c r="K2515">
        <v>0</v>
      </c>
    </row>
    <row r="2516" spans="11:11" x14ac:dyDescent="0.3">
      <c r="K2516">
        <v>0</v>
      </c>
    </row>
    <row r="2517" spans="11:11" x14ac:dyDescent="0.3">
      <c r="K2517">
        <v>0</v>
      </c>
    </row>
    <row r="2518" spans="11:11" x14ac:dyDescent="0.3">
      <c r="K2518">
        <v>0</v>
      </c>
    </row>
    <row r="2519" spans="11:11" x14ac:dyDescent="0.3">
      <c r="K2519">
        <v>0</v>
      </c>
    </row>
    <row r="2520" spans="11:11" x14ac:dyDescent="0.3">
      <c r="K2520">
        <v>0</v>
      </c>
    </row>
    <row r="2521" spans="11:11" x14ac:dyDescent="0.3">
      <c r="K2521">
        <v>0</v>
      </c>
    </row>
    <row r="2522" spans="11:11" x14ac:dyDescent="0.3">
      <c r="K2522">
        <v>0</v>
      </c>
    </row>
    <row r="2523" spans="11:11" x14ac:dyDescent="0.3">
      <c r="K2523">
        <v>0</v>
      </c>
    </row>
    <row r="2524" spans="11:11" x14ac:dyDescent="0.3">
      <c r="K2524">
        <v>0</v>
      </c>
    </row>
    <row r="2525" spans="11:11" x14ac:dyDescent="0.3">
      <c r="K2525">
        <v>0</v>
      </c>
    </row>
    <row r="2526" spans="11:11" x14ac:dyDescent="0.3">
      <c r="K2526">
        <v>0</v>
      </c>
    </row>
    <row r="2527" spans="11:11" x14ac:dyDescent="0.3">
      <c r="K2527">
        <v>0</v>
      </c>
    </row>
    <row r="2528" spans="11:11" x14ac:dyDescent="0.3">
      <c r="K2528">
        <v>0</v>
      </c>
    </row>
    <row r="2529" spans="11:11" x14ac:dyDescent="0.3">
      <c r="K2529">
        <v>0</v>
      </c>
    </row>
    <row r="2530" spans="11:11" x14ac:dyDescent="0.3">
      <c r="K2530">
        <v>0</v>
      </c>
    </row>
    <row r="2531" spans="11:11" x14ac:dyDescent="0.3">
      <c r="K2531">
        <v>0</v>
      </c>
    </row>
    <row r="2532" spans="11:11" x14ac:dyDescent="0.3">
      <c r="K2532">
        <v>0</v>
      </c>
    </row>
    <row r="2533" spans="11:11" x14ac:dyDescent="0.3">
      <c r="K2533">
        <v>0</v>
      </c>
    </row>
    <row r="2534" spans="11:11" x14ac:dyDescent="0.3">
      <c r="K2534">
        <v>0</v>
      </c>
    </row>
    <row r="2535" spans="11:11" x14ac:dyDescent="0.3">
      <c r="K2535">
        <v>0</v>
      </c>
    </row>
    <row r="2536" spans="11:11" x14ac:dyDescent="0.3">
      <c r="K2536">
        <v>0</v>
      </c>
    </row>
    <row r="2537" spans="11:11" x14ac:dyDescent="0.3">
      <c r="K2537">
        <v>0</v>
      </c>
    </row>
    <row r="2538" spans="11:11" x14ac:dyDescent="0.3">
      <c r="K2538">
        <v>0</v>
      </c>
    </row>
    <row r="2539" spans="11:11" x14ac:dyDescent="0.3">
      <c r="K2539">
        <v>0</v>
      </c>
    </row>
    <row r="2540" spans="11:11" x14ac:dyDescent="0.3">
      <c r="K2540">
        <v>0</v>
      </c>
    </row>
    <row r="2541" spans="11:11" x14ac:dyDescent="0.3">
      <c r="K2541">
        <v>0</v>
      </c>
    </row>
    <row r="2542" spans="11:11" x14ac:dyDescent="0.3">
      <c r="K2542">
        <v>0</v>
      </c>
    </row>
    <row r="2543" spans="11:11" x14ac:dyDescent="0.3">
      <c r="K2543">
        <v>0</v>
      </c>
    </row>
    <row r="2544" spans="11:11" x14ac:dyDescent="0.3">
      <c r="K2544">
        <v>0</v>
      </c>
    </row>
    <row r="2545" spans="11:11" x14ac:dyDescent="0.3">
      <c r="K2545">
        <v>0</v>
      </c>
    </row>
    <row r="2546" spans="11:11" x14ac:dyDescent="0.3">
      <c r="K2546">
        <v>0</v>
      </c>
    </row>
    <row r="2547" spans="11:11" x14ac:dyDescent="0.3">
      <c r="K2547">
        <v>0</v>
      </c>
    </row>
    <row r="2548" spans="11:11" x14ac:dyDescent="0.3">
      <c r="K2548">
        <v>0</v>
      </c>
    </row>
    <row r="2549" spans="11:11" x14ac:dyDescent="0.3">
      <c r="K2549">
        <v>0</v>
      </c>
    </row>
    <row r="2550" spans="11:11" x14ac:dyDescent="0.3">
      <c r="K2550">
        <v>0</v>
      </c>
    </row>
    <row r="2551" spans="11:11" x14ac:dyDescent="0.3">
      <c r="K2551">
        <v>0</v>
      </c>
    </row>
    <row r="2552" spans="11:11" x14ac:dyDescent="0.3">
      <c r="K2552">
        <v>0</v>
      </c>
    </row>
    <row r="2553" spans="11:11" x14ac:dyDescent="0.3">
      <c r="K2553">
        <v>0</v>
      </c>
    </row>
    <row r="2554" spans="11:11" x14ac:dyDescent="0.3">
      <c r="K2554">
        <v>0</v>
      </c>
    </row>
    <row r="2555" spans="11:11" x14ac:dyDescent="0.3">
      <c r="K2555">
        <v>0</v>
      </c>
    </row>
    <row r="2556" spans="11:11" x14ac:dyDescent="0.3">
      <c r="K2556">
        <v>0</v>
      </c>
    </row>
    <row r="2557" spans="11:11" x14ac:dyDescent="0.3">
      <c r="K2557">
        <v>0</v>
      </c>
    </row>
    <row r="2558" spans="11:11" x14ac:dyDescent="0.3">
      <c r="K2558">
        <v>0</v>
      </c>
    </row>
    <row r="2559" spans="11:11" x14ac:dyDescent="0.3">
      <c r="K2559">
        <v>0</v>
      </c>
    </row>
    <row r="2560" spans="11:11" x14ac:dyDescent="0.3">
      <c r="K2560">
        <v>0</v>
      </c>
    </row>
    <row r="2561" spans="11:11" x14ac:dyDescent="0.3">
      <c r="K2561">
        <v>0</v>
      </c>
    </row>
    <row r="2562" spans="11:11" x14ac:dyDescent="0.3">
      <c r="K2562">
        <v>0</v>
      </c>
    </row>
    <row r="2563" spans="11:11" x14ac:dyDescent="0.3">
      <c r="K2563">
        <v>0</v>
      </c>
    </row>
    <row r="2564" spans="11:11" x14ac:dyDescent="0.3">
      <c r="K2564">
        <v>0</v>
      </c>
    </row>
    <row r="2565" spans="11:11" x14ac:dyDescent="0.3">
      <c r="K2565">
        <v>0</v>
      </c>
    </row>
    <row r="2566" spans="11:11" x14ac:dyDescent="0.3">
      <c r="K2566">
        <v>0</v>
      </c>
    </row>
    <row r="2567" spans="11:11" x14ac:dyDescent="0.3">
      <c r="K2567">
        <v>0</v>
      </c>
    </row>
    <row r="2568" spans="11:11" x14ac:dyDescent="0.3">
      <c r="K2568">
        <v>0</v>
      </c>
    </row>
    <row r="2569" spans="11:11" x14ac:dyDescent="0.3">
      <c r="K2569">
        <v>0</v>
      </c>
    </row>
    <row r="2570" spans="11:11" x14ac:dyDescent="0.3">
      <c r="K2570">
        <v>0</v>
      </c>
    </row>
    <row r="2571" spans="11:11" x14ac:dyDescent="0.3">
      <c r="K2571">
        <v>0</v>
      </c>
    </row>
    <row r="2572" spans="11:11" x14ac:dyDescent="0.3">
      <c r="K2572">
        <v>0</v>
      </c>
    </row>
    <row r="2573" spans="11:11" x14ac:dyDescent="0.3">
      <c r="K2573">
        <v>0</v>
      </c>
    </row>
    <row r="2574" spans="11:11" x14ac:dyDescent="0.3">
      <c r="K2574">
        <v>0</v>
      </c>
    </row>
    <row r="2575" spans="11:11" x14ac:dyDescent="0.3">
      <c r="K2575">
        <v>0</v>
      </c>
    </row>
    <row r="2576" spans="11:11" x14ac:dyDescent="0.3">
      <c r="K2576">
        <v>0</v>
      </c>
    </row>
    <row r="2577" spans="11:11" x14ac:dyDescent="0.3">
      <c r="K2577">
        <v>0</v>
      </c>
    </row>
    <row r="2578" spans="11:11" x14ac:dyDescent="0.3">
      <c r="K2578">
        <v>0</v>
      </c>
    </row>
    <row r="2579" spans="11:11" x14ac:dyDescent="0.3">
      <c r="K2579">
        <v>0</v>
      </c>
    </row>
    <row r="2580" spans="11:11" x14ac:dyDescent="0.3">
      <c r="K2580">
        <v>0</v>
      </c>
    </row>
    <row r="2581" spans="11:11" x14ac:dyDescent="0.3">
      <c r="K2581">
        <v>0</v>
      </c>
    </row>
    <row r="2582" spans="11:11" x14ac:dyDescent="0.3">
      <c r="K2582">
        <v>0</v>
      </c>
    </row>
    <row r="2583" spans="11:11" x14ac:dyDescent="0.3">
      <c r="K2583">
        <v>0</v>
      </c>
    </row>
    <row r="2584" spans="11:11" x14ac:dyDescent="0.3">
      <c r="K2584">
        <v>0</v>
      </c>
    </row>
    <row r="2585" spans="11:11" x14ac:dyDescent="0.3">
      <c r="K2585">
        <v>0</v>
      </c>
    </row>
    <row r="2586" spans="11:11" x14ac:dyDescent="0.3">
      <c r="K2586">
        <v>0</v>
      </c>
    </row>
    <row r="2587" spans="11:11" x14ac:dyDescent="0.3">
      <c r="K2587">
        <v>0</v>
      </c>
    </row>
    <row r="2588" spans="11:11" x14ac:dyDescent="0.3">
      <c r="K2588">
        <v>0</v>
      </c>
    </row>
    <row r="2589" spans="11:11" x14ac:dyDescent="0.3">
      <c r="K2589">
        <v>0</v>
      </c>
    </row>
    <row r="2590" spans="11:11" x14ac:dyDescent="0.3">
      <c r="K2590">
        <v>0</v>
      </c>
    </row>
    <row r="2591" spans="11:11" x14ac:dyDescent="0.3">
      <c r="K2591">
        <v>0</v>
      </c>
    </row>
    <row r="2592" spans="11:11" x14ac:dyDescent="0.3">
      <c r="K2592">
        <v>0</v>
      </c>
    </row>
    <row r="2593" spans="11:11" x14ac:dyDescent="0.3">
      <c r="K2593">
        <v>0</v>
      </c>
    </row>
    <row r="2594" spans="11:11" x14ac:dyDescent="0.3">
      <c r="K2594">
        <v>0</v>
      </c>
    </row>
    <row r="2595" spans="11:11" x14ac:dyDescent="0.3">
      <c r="K2595">
        <v>0</v>
      </c>
    </row>
    <row r="2596" spans="11:11" x14ac:dyDescent="0.3">
      <c r="K2596">
        <v>0</v>
      </c>
    </row>
    <row r="2597" spans="11:11" x14ac:dyDescent="0.3">
      <c r="K2597">
        <v>0</v>
      </c>
    </row>
    <row r="2598" spans="11:11" x14ac:dyDescent="0.3">
      <c r="K2598">
        <v>0</v>
      </c>
    </row>
    <row r="2599" spans="11:11" x14ac:dyDescent="0.3">
      <c r="K2599">
        <v>0</v>
      </c>
    </row>
    <row r="2600" spans="11:11" x14ac:dyDescent="0.3">
      <c r="K2600">
        <v>0</v>
      </c>
    </row>
    <row r="2601" spans="11:11" x14ac:dyDescent="0.3">
      <c r="K2601">
        <v>0</v>
      </c>
    </row>
    <row r="2602" spans="11:11" x14ac:dyDescent="0.3">
      <c r="K2602">
        <v>0</v>
      </c>
    </row>
    <row r="2603" spans="11:11" x14ac:dyDescent="0.3">
      <c r="K2603">
        <v>0</v>
      </c>
    </row>
    <row r="2604" spans="11:11" x14ac:dyDescent="0.3">
      <c r="K2604">
        <v>0</v>
      </c>
    </row>
    <row r="2605" spans="11:11" x14ac:dyDescent="0.3">
      <c r="K2605">
        <v>0</v>
      </c>
    </row>
    <row r="2606" spans="11:11" x14ac:dyDescent="0.3">
      <c r="K2606">
        <v>0</v>
      </c>
    </row>
    <row r="2607" spans="11:11" x14ac:dyDescent="0.3">
      <c r="K2607">
        <v>0</v>
      </c>
    </row>
    <row r="2608" spans="11:11" x14ac:dyDescent="0.3">
      <c r="K2608">
        <v>0</v>
      </c>
    </row>
    <row r="2609" spans="11:11" x14ac:dyDescent="0.3">
      <c r="K2609">
        <v>0</v>
      </c>
    </row>
    <row r="2610" spans="11:11" x14ac:dyDescent="0.3">
      <c r="K2610">
        <v>0</v>
      </c>
    </row>
    <row r="2611" spans="11:11" x14ac:dyDescent="0.3">
      <c r="K2611">
        <v>0</v>
      </c>
    </row>
    <row r="2612" spans="11:11" x14ac:dyDescent="0.3">
      <c r="K2612">
        <v>0</v>
      </c>
    </row>
    <row r="2613" spans="11:11" x14ac:dyDescent="0.3">
      <c r="K2613">
        <v>0</v>
      </c>
    </row>
    <row r="2614" spans="11:11" x14ac:dyDescent="0.3">
      <c r="K2614">
        <v>0</v>
      </c>
    </row>
    <row r="2615" spans="11:11" x14ac:dyDescent="0.3">
      <c r="K2615">
        <v>0</v>
      </c>
    </row>
    <row r="2616" spans="11:11" x14ac:dyDescent="0.3">
      <c r="K2616">
        <v>0</v>
      </c>
    </row>
    <row r="2617" spans="11:11" x14ac:dyDescent="0.3">
      <c r="K2617">
        <v>0</v>
      </c>
    </row>
    <row r="2618" spans="11:11" x14ac:dyDescent="0.3">
      <c r="K2618">
        <v>0</v>
      </c>
    </row>
    <row r="2619" spans="11:11" x14ac:dyDescent="0.3">
      <c r="K2619">
        <v>0</v>
      </c>
    </row>
    <row r="2620" spans="11:11" x14ac:dyDescent="0.3">
      <c r="K2620">
        <v>0</v>
      </c>
    </row>
    <row r="2621" spans="11:11" x14ac:dyDescent="0.3">
      <c r="K2621">
        <v>0</v>
      </c>
    </row>
    <row r="2622" spans="11:11" x14ac:dyDescent="0.3">
      <c r="K2622">
        <v>0</v>
      </c>
    </row>
    <row r="2623" spans="11:11" x14ac:dyDescent="0.3">
      <c r="K2623">
        <v>0</v>
      </c>
    </row>
    <row r="2624" spans="11:11" x14ac:dyDescent="0.3">
      <c r="K2624">
        <v>0</v>
      </c>
    </row>
    <row r="2625" spans="11:11" x14ac:dyDescent="0.3">
      <c r="K2625">
        <v>0</v>
      </c>
    </row>
    <row r="2626" spans="11:11" x14ac:dyDescent="0.3">
      <c r="K2626">
        <v>0</v>
      </c>
    </row>
    <row r="2627" spans="11:11" x14ac:dyDescent="0.3">
      <c r="K2627">
        <v>0</v>
      </c>
    </row>
    <row r="2628" spans="11:11" x14ac:dyDescent="0.3">
      <c r="K2628">
        <v>0</v>
      </c>
    </row>
    <row r="2629" spans="11:11" x14ac:dyDescent="0.3">
      <c r="K2629">
        <v>0</v>
      </c>
    </row>
    <row r="2630" spans="11:11" x14ac:dyDescent="0.3">
      <c r="K2630">
        <v>0</v>
      </c>
    </row>
    <row r="2631" spans="11:11" x14ac:dyDescent="0.3">
      <c r="K2631">
        <v>0</v>
      </c>
    </row>
    <row r="2632" spans="11:11" x14ac:dyDescent="0.3">
      <c r="K2632">
        <v>0</v>
      </c>
    </row>
    <row r="2633" spans="11:11" x14ac:dyDescent="0.3">
      <c r="K2633">
        <v>0</v>
      </c>
    </row>
    <row r="2634" spans="11:11" x14ac:dyDescent="0.3">
      <c r="K2634">
        <v>0</v>
      </c>
    </row>
    <row r="2635" spans="11:11" x14ac:dyDescent="0.3">
      <c r="K2635">
        <v>0</v>
      </c>
    </row>
    <row r="2636" spans="11:11" x14ac:dyDescent="0.3">
      <c r="K2636">
        <v>0</v>
      </c>
    </row>
    <row r="2637" spans="11:11" x14ac:dyDescent="0.3">
      <c r="K2637">
        <v>0</v>
      </c>
    </row>
    <row r="2638" spans="11:11" x14ac:dyDescent="0.3">
      <c r="K2638">
        <v>0</v>
      </c>
    </row>
    <row r="2639" spans="11:11" x14ac:dyDescent="0.3">
      <c r="K2639">
        <v>0</v>
      </c>
    </row>
    <row r="2640" spans="11:11" x14ac:dyDescent="0.3">
      <c r="K2640">
        <v>0</v>
      </c>
    </row>
    <row r="2641" spans="11:11" x14ac:dyDescent="0.3">
      <c r="K2641">
        <v>0</v>
      </c>
    </row>
    <row r="2642" spans="11:11" x14ac:dyDescent="0.3">
      <c r="K2642">
        <v>0</v>
      </c>
    </row>
    <row r="2643" spans="11:11" x14ac:dyDescent="0.3">
      <c r="K2643">
        <v>0</v>
      </c>
    </row>
    <row r="2644" spans="11:11" x14ac:dyDescent="0.3">
      <c r="K2644">
        <v>0</v>
      </c>
    </row>
    <row r="2645" spans="11:11" x14ac:dyDescent="0.3">
      <c r="K2645">
        <v>0</v>
      </c>
    </row>
    <row r="2646" spans="11:11" x14ac:dyDescent="0.3">
      <c r="K2646">
        <v>0</v>
      </c>
    </row>
    <row r="2647" spans="11:11" x14ac:dyDescent="0.3">
      <c r="K2647">
        <v>0</v>
      </c>
    </row>
    <row r="2648" spans="11:11" x14ac:dyDescent="0.3">
      <c r="K2648">
        <v>0</v>
      </c>
    </row>
    <row r="2649" spans="11:11" x14ac:dyDescent="0.3">
      <c r="K2649">
        <v>0</v>
      </c>
    </row>
    <row r="2650" spans="11:11" x14ac:dyDescent="0.3">
      <c r="K2650">
        <v>0</v>
      </c>
    </row>
    <row r="2651" spans="11:11" x14ac:dyDescent="0.3">
      <c r="K2651">
        <v>0</v>
      </c>
    </row>
    <row r="2652" spans="11:11" x14ac:dyDescent="0.3">
      <c r="K2652">
        <v>0</v>
      </c>
    </row>
    <row r="2653" spans="11:11" x14ac:dyDescent="0.3">
      <c r="K2653">
        <v>0</v>
      </c>
    </row>
    <row r="2654" spans="11:11" x14ac:dyDescent="0.3">
      <c r="K2654">
        <v>0</v>
      </c>
    </row>
    <row r="2655" spans="11:11" x14ac:dyDescent="0.3">
      <c r="K2655">
        <v>0</v>
      </c>
    </row>
    <row r="2656" spans="11:11" x14ac:dyDescent="0.3">
      <c r="K2656">
        <v>0</v>
      </c>
    </row>
    <row r="2657" spans="11:11" x14ac:dyDescent="0.3">
      <c r="K2657">
        <v>0</v>
      </c>
    </row>
    <row r="2658" spans="11:11" x14ac:dyDescent="0.3">
      <c r="K2658">
        <v>0</v>
      </c>
    </row>
    <row r="2659" spans="11:11" x14ac:dyDescent="0.3">
      <c r="K2659">
        <v>0</v>
      </c>
    </row>
    <row r="2660" spans="11:11" x14ac:dyDescent="0.3">
      <c r="K2660">
        <v>0</v>
      </c>
    </row>
    <row r="2661" spans="11:11" x14ac:dyDescent="0.3">
      <c r="K2661">
        <v>0</v>
      </c>
    </row>
    <row r="2662" spans="11:11" x14ac:dyDescent="0.3">
      <c r="K2662">
        <v>0</v>
      </c>
    </row>
    <row r="2663" spans="11:11" x14ac:dyDescent="0.3">
      <c r="K2663">
        <v>0</v>
      </c>
    </row>
    <row r="2664" spans="11:11" x14ac:dyDescent="0.3">
      <c r="K2664">
        <v>0</v>
      </c>
    </row>
    <row r="2665" spans="11:11" x14ac:dyDescent="0.3">
      <c r="K2665">
        <v>0</v>
      </c>
    </row>
    <row r="2666" spans="11:11" x14ac:dyDescent="0.3">
      <c r="K2666">
        <v>0</v>
      </c>
    </row>
    <row r="2667" spans="11:11" x14ac:dyDescent="0.3">
      <c r="K2667">
        <v>0</v>
      </c>
    </row>
    <row r="2668" spans="11:11" x14ac:dyDescent="0.3">
      <c r="K2668">
        <v>0</v>
      </c>
    </row>
    <row r="2669" spans="11:11" x14ac:dyDescent="0.3">
      <c r="K2669">
        <v>0</v>
      </c>
    </row>
    <row r="2670" spans="11:11" x14ac:dyDescent="0.3">
      <c r="K2670">
        <v>0</v>
      </c>
    </row>
    <row r="2671" spans="11:11" x14ac:dyDescent="0.3">
      <c r="K2671">
        <v>0</v>
      </c>
    </row>
    <row r="2672" spans="11:11" x14ac:dyDescent="0.3">
      <c r="K2672">
        <v>0</v>
      </c>
    </row>
    <row r="2673" spans="11:11" x14ac:dyDescent="0.3">
      <c r="K2673">
        <v>0</v>
      </c>
    </row>
    <row r="2674" spans="11:11" x14ac:dyDescent="0.3">
      <c r="K2674">
        <v>0</v>
      </c>
    </row>
    <row r="2675" spans="11:11" x14ac:dyDescent="0.3">
      <c r="K2675">
        <v>0</v>
      </c>
    </row>
    <row r="2676" spans="11:11" x14ac:dyDescent="0.3">
      <c r="K2676">
        <v>0</v>
      </c>
    </row>
    <row r="2677" spans="11:11" x14ac:dyDescent="0.3">
      <c r="K2677">
        <v>0</v>
      </c>
    </row>
    <row r="2678" spans="11:11" x14ac:dyDescent="0.3">
      <c r="K2678">
        <v>0</v>
      </c>
    </row>
    <row r="2679" spans="11:11" x14ac:dyDescent="0.3">
      <c r="K2679">
        <v>0</v>
      </c>
    </row>
    <row r="2680" spans="11:11" x14ac:dyDescent="0.3">
      <c r="K2680">
        <v>0</v>
      </c>
    </row>
    <row r="2681" spans="11:11" x14ac:dyDescent="0.3">
      <c r="K2681">
        <v>0</v>
      </c>
    </row>
    <row r="2682" spans="11:11" x14ac:dyDescent="0.3">
      <c r="K2682">
        <v>0</v>
      </c>
    </row>
    <row r="2683" spans="11:11" x14ac:dyDescent="0.3">
      <c r="K2683">
        <v>0</v>
      </c>
    </row>
    <row r="2684" spans="11:11" x14ac:dyDescent="0.3">
      <c r="K2684">
        <v>0</v>
      </c>
    </row>
    <row r="2685" spans="11:11" x14ac:dyDescent="0.3">
      <c r="K2685">
        <v>0</v>
      </c>
    </row>
    <row r="2686" spans="11:11" x14ac:dyDescent="0.3">
      <c r="K2686">
        <v>0</v>
      </c>
    </row>
    <row r="2687" spans="11:11" x14ac:dyDescent="0.3">
      <c r="K2687">
        <v>0</v>
      </c>
    </row>
    <row r="2688" spans="11:11" x14ac:dyDescent="0.3">
      <c r="K2688">
        <v>0</v>
      </c>
    </row>
    <row r="2689" spans="11:11" x14ac:dyDescent="0.3">
      <c r="K2689">
        <v>0</v>
      </c>
    </row>
    <row r="2690" spans="11:11" x14ac:dyDescent="0.3">
      <c r="K2690">
        <v>0</v>
      </c>
    </row>
    <row r="2691" spans="11:11" x14ac:dyDescent="0.3">
      <c r="K2691">
        <v>0</v>
      </c>
    </row>
    <row r="2692" spans="11:11" x14ac:dyDescent="0.3">
      <c r="K2692">
        <v>0</v>
      </c>
    </row>
    <row r="2693" spans="11:11" x14ac:dyDescent="0.3">
      <c r="K2693">
        <v>0</v>
      </c>
    </row>
    <row r="2694" spans="11:11" x14ac:dyDescent="0.3">
      <c r="K2694">
        <v>0</v>
      </c>
    </row>
    <row r="2695" spans="11:11" x14ac:dyDescent="0.3">
      <c r="K2695">
        <v>0</v>
      </c>
    </row>
    <row r="2696" spans="11:11" x14ac:dyDescent="0.3">
      <c r="K2696">
        <v>0</v>
      </c>
    </row>
    <row r="2697" spans="11:11" x14ac:dyDescent="0.3">
      <c r="K2697">
        <v>0</v>
      </c>
    </row>
    <row r="2698" spans="11:11" x14ac:dyDescent="0.3">
      <c r="K2698">
        <v>0</v>
      </c>
    </row>
    <row r="2699" spans="11:11" x14ac:dyDescent="0.3">
      <c r="K2699">
        <v>0</v>
      </c>
    </row>
    <row r="2700" spans="11:11" x14ac:dyDescent="0.3">
      <c r="K2700">
        <v>0</v>
      </c>
    </row>
    <row r="2701" spans="11:11" x14ac:dyDescent="0.3">
      <c r="K2701">
        <v>0</v>
      </c>
    </row>
    <row r="2702" spans="11:11" x14ac:dyDescent="0.3">
      <c r="K2702">
        <v>0</v>
      </c>
    </row>
    <row r="2703" spans="11:11" x14ac:dyDescent="0.3">
      <c r="K2703">
        <v>0</v>
      </c>
    </row>
    <row r="2704" spans="11:11" x14ac:dyDescent="0.3">
      <c r="K2704">
        <v>0</v>
      </c>
    </row>
    <row r="2705" spans="11:11" x14ac:dyDescent="0.3">
      <c r="K2705">
        <v>0</v>
      </c>
    </row>
    <row r="2706" spans="11:11" x14ac:dyDescent="0.3">
      <c r="K2706">
        <v>0</v>
      </c>
    </row>
    <row r="2707" spans="11:11" x14ac:dyDescent="0.3">
      <c r="K2707">
        <v>0</v>
      </c>
    </row>
    <row r="2708" spans="11:11" x14ac:dyDescent="0.3">
      <c r="K2708">
        <v>0</v>
      </c>
    </row>
    <row r="2709" spans="11:11" x14ac:dyDescent="0.3">
      <c r="K2709">
        <v>0</v>
      </c>
    </row>
    <row r="2710" spans="11:11" x14ac:dyDescent="0.3">
      <c r="K2710">
        <v>0</v>
      </c>
    </row>
    <row r="2711" spans="11:11" x14ac:dyDescent="0.3">
      <c r="K2711">
        <v>0</v>
      </c>
    </row>
    <row r="2712" spans="11:11" x14ac:dyDescent="0.3">
      <c r="K2712">
        <v>0</v>
      </c>
    </row>
    <row r="2713" spans="11:11" x14ac:dyDescent="0.3">
      <c r="K2713">
        <v>0</v>
      </c>
    </row>
    <row r="2714" spans="11:11" x14ac:dyDescent="0.3">
      <c r="K2714">
        <v>0</v>
      </c>
    </row>
    <row r="2715" spans="11:11" x14ac:dyDescent="0.3">
      <c r="K2715">
        <v>0</v>
      </c>
    </row>
    <row r="2716" spans="11:11" x14ac:dyDescent="0.3">
      <c r="K2716">
        <v>0</v>
      </c>
    </row>
    <row r="2717" spans="11:11" x14ac:dyDescent="0.3">
      <c r="K2717">
        <v>0</v>
      </c>
    </row>
    <row r="2718" spans="11:11" x14ac:dyDescent="0.3">
      <c r="K2718">
        <v>0</v>
      </c>
    </row>
    <row r="2719" spans="11:11" x14ac:dyDescent="0.3">
      <c r="K2719">
        <v>0</v>
      </c>
    </row>
    <row r="2720" spans="11:11" x14ac:dyDescent="0.3">
      <c r="K2720">
        <v>0</v>
      </c>
    </row>
    <row r="2721" spans="11:11" x14ac:dyDescent="0.3">
      <c r="K2721">
        <v>0</v>
      </c>
    </row>
    <row r="2722" spans="11:11" x14ac:dyDescent="0.3">
      <c r="K2722">
        <v>0</v>
      </c>
    </row>
    <row r="2723" spans="11:11" x14ac:dyDescent="0.3">
      <c r="K2723">
        <v>0</v>
      </c>
    </row>
    <row r="2724" spans="11:11" x14ac:dyDescent="0.3">
      <c r="K2724">
        <v>0</v>
      </c>
    </row>
    <row r="2725" spans="11:11" x14ac:dyDescent="0.3">
      <c r="K2725">
        <v>0</v>
      </c>
    </row>
    <row r="2726" spans="11:11" x14ac:dyDescent="0.3">
      <c r="K2726">
        <v>0</v>
      </c>
    </row>
    <row r="2727" spans="11:11" x14ac:dyDescent="0.3">
      <c r="K2727">
        <v>0</v>
      </c>
    </row>
    <row r="2728" spans="11:11" x14ac:dyDescent="0.3">
      <c r="K2728">
        <v>0</v>
      </c>
    </row>
    <row r="2729" spans="11:11" x14ac:dyDescent="0.3">
      <c r="K2729">
        <v>0</v>
      </c>
    </row>
    <row r="2730" spans="11:11" x14ac:dyDescent="0.3">
      <c r="K2730">
        <v>0</v>
      </c>
    </row>
    <row r="2731" spans="11:11" x14ac:dyDescent="0.3">
      <c r="K2731">
        <v>0</v>
      </c>
    </row>
    <row r="2732" spans="11:11" x14ac:dyDescent="0.3">
      <c r="K2732">
        <v>0</v>
      </c>
    </row>
    <row r="2733" spans="11:11" x14ac:dyDescent="0.3">
      <c r="K2733">
        <v>0</v>
      </c>
    </row>
    <row r="2734" spans="11:11" x14ac:dyDescent="0.3">
      <c r="K2734">
        <v>0</v>
      </c>
    </row>
    <row r="2735" spans="11:11" x14ac:dyDescent="0.3">
      <c r="K2735">
        <v>0</v>
      </c>
    </row>
    <row r="2736" spans="11:11" x14ac:dyDescent="0.3">
      <c r="K2736">
        <v>0</v>
      </c>
    </row>
    <row r="2737" spans="11:11" x14ac:dyDescent="0.3">
      <c r="K2737">
        <v>0</v>
      </c>
    </row>
    <row r="2738" spans="11:11" x14ac:dyDescent="0.3">
      <c r="K2738">
        <v>0</v>
      </c>
    </row>
    <row r="2739" spans="11:11" x14ac:dyDescent="0.3">
      <c r="K2739">
        <v>0</v>
      </c>
    </row>
    <row r="2740" spans="11:11" x14ac:dyDescent="0.3">
      <c r="K2740">
        <v>0</v>
      </c>
    </row>
    <row r="2741" spans="11:11" x14ac:dyDescent="0.3">
      <c r="K2741">
        <v>0</v>
      </c>
    </row>
    <row r="2742" spans="11:11" x14ac:dyDescent="0.3">
      <c r="K2742">
        <v>0</v>
      </c>
    </row>
    <row r="2743" spans="11:11" x14ac:dyDescent="0.3">
      <c r="K2743">
        <v>0</v>
      </c>
    </row>
    <row r="2744" spans="11:11" x14ac:dyDescent="0.3">
      <c r="K2744">
        <v>0</v>
      </c>
    </row>
    <row r="2745" spans="11:11" x14ac:dyDescent="0.3">
      <c r="K2745">
        <v>0</v>
      </c>
    </row>
    <row r="2746" spans="11:11" x14ac:dyDescent="0.3">
      <c r="K2746">
        <v>0</v>
      </c>
    </row>
    <row r="2747" spans="11:11" x14ac:dyDescent="0.3">
      <c r="K2747">
        <v>0</v>
      </c>
    </row>
    <row r="2748" spans="11:11" x14ac:dyDescent="0.3">
      <c r="K2748">
        <v>0</v>
      </c>
    </row>
    <row r="2749" spans="11:11" x14ac:dyDescent="0.3">
      <c r="K2749">
        <v>0</v>
      </c>
    </row>
    <row r="2750" spans="11:11" x14ac:dyDescent="0.3">
      <c r="K2750">
        <v>0</v>
      </c>
    </row>
    <row r="2751" spans="11:11" x14ac:dyDescent="0.3">
      <c r="K2751">
        <v>0</v>
      </c>
    </row>
    <row r="2752" spans="11:11" x14ac:dyDescent="0.3">
      <c r="K2752">
        <v>0</v>
      </c>
    </row>
    <row r="2753" spans="11:11" x14ac:dyDescent="0.3">
      <c r="K2753">
        <v>0</v>
      </c>
    </row>
    <row r="2754" spans="11:11" x14ac:dyDescent="0.3">
      <c r="K2754">
        <v>0</v>
      </c>
    </row>
    <row r="2755" spans="11:11" x14ac:dyDescent="0.3">
      <c r="K2755">
        <v>0</v>
      </c>
    </row>
    <row r="2756" spans="11:11" x14ac:dyDescent="0.3">
      <c r="K2756">
        <v>0</v>
      </c>
    </row>
    <row r="2757" spans="11:11" x14ac:dyDescent="0.3">
      <c r="K2757">
        <v>0</v>
      </c>
    </row>
    <row r="2758" spans="11:11" x14ac:dyDescent="0.3">
      <c r="K2758">
        <v>0</v>
      </c>
    </row>
    <row r="2759" spans="11:11" x14ac:dyDescent="0.3">
      <c r="K2759">
        <v>0</v>
      </c>
    </row>
    <row r="2760" spans="11:11" x14ac:dyDescent="0.3">
      <c r="K2760">
        <v>0</v>
      </c>
    </row>
    <row r="2761" spans="11:11" x14ac:dyDescent="0.3">
      <c r="K2761">
        <v>0</v>
      </c>
    </row>
    <row r="2762" spans="11:11" x14ac:dyDescent="0.3">
      <c r="K2762">
        <v>0</v>
      </c>
    </row>
    <row r="2763" spans="11:11" x14ac:dyDescent="0.3">
      <c r="K2763">
        <v>0</v>
      </c>
    </row>
    <row r="2764" spans="11:11" x14ac:dyDescent="0.3">
      <c r="K2764">
        <v>0</v>
      </c>
    </row>
    <row r="2765" spans="11:11" x14ac:dyDescent="0.3">
      <c r="K2765">
        <v>0</v>
      </c>
    </row>
    <row r="2766" spans="11:11" x14ac:dyDescent="0.3">
      <c r="K2766">
        <v>0</v>
      </c>
    </row>
    <row r="2767" spans="11:11" x14ac:dyDescent="0.3">
      <c r="K2767">
        <v>0</v>
      </c>
    </row>
    <row r="2768" spans="11:11" x14ac:dyDescent="0.3">
      <c r="K2768">
        <v>0</v>
      </c>
    </row>
    <row r="2769" spans="11:11" x14ac:dyDescent="0.3">
      <c r="K2769">
        <v>0</v>
      </c>
    </row>
    <row r="2770" spans="11:11" x14ac:dyDescent="0.3">
      <c r="K2770">
        <v>0</v>
      </c>
    </row>
    <row r="2771" spans="11:11" x14ac:dyDescent="0.3">
      <c r="K2771">
        <v>0</v>
      </c>
    </row>
    <row r="2772" spans="11:11" x14ac:dyDescent="0.3">
      <c r="K2772">
        <v>0</v>
      </c>
    </row>
    <row r="2773" spans="11:11" x14ac:dyDescent="0.3">
      <c r="K2773">
        <v>0</v>
      </c>
    </row>
    <row r="2774" spans="11:11" x14ac:dyDescent="0.3">
      <c r="K2774">
        <v>0</v>
      </c>
    </row>
    <row r="2775" spans="11:11" x14ac:dyDescent="0.3">
      <c r="K2775">
        <v>0</v>
      </c>
    </row>
    <row r="2776" spans="11:11" x14ac:dyDescent="0.3">
      <c r="K2776">
        <v>0</v>
      </c>
    </row>
    <row r="2777" spans="11:11" x14ac:dyDescent="0.3">
      <c r="K2777">
        <v>0</v>
      </c>
    </row>
    <row r="2778" spans="11:11" x14ac:dyDescent="0.3">
      <c r="K2778">
        <v>0</v>
      </c>
    </row>
    <row r="2779" spans="11:11" x14ac:dyDescent="0.3">
      <c r="K2779">
        <v>0</v>
      </c>
    </row>
    <row r="2780" spans="11:11" x14ac:dyDescent="0.3">
      <c r="K2780">
        <v>0</v>
      </c>
    </row>
    <row r="2781" spans="11:11" x14ac:dyDescent="0.3">
      <c r="K2781">
        <v>0</v>
      </c>
    </row>
    <row r="2782" spans="11:11" x14ac:dyDescent="0.3">
      <c r="K2782">
        <v>0</v>
      </c>
    </row>
    <row r="2783" spans="11:11" x14ac:dyDescent="0.3">
      <c r="K2783">
        <v>0</v>
      </c>
    </row>
    <row r="2784" spans="11:11" x14ac:dyDescent="0.3">
      <c r="K2784">
        <v>0</v>
      </c>
    </row>
    <row r="2785" spans="11:11" x14ac:dyDescent="0.3">
      <c r="K2785">
        <v>0</v>
      </c>
    </row>
    <row r="2786" spans="11:11" x14ac:dyDescent="0.3">
      <c r="K2786">
        <v>0</v>
      </c>
    </row>
    <row r="2787" spans="11:11" x14ac:dyDescent="0.3">
      <c r="K2787">
        <v>0</v>
      </c>
    </row>
    <row r="2788" spans="11:11" x14ac:dyDescent="0.3">
      <c r="K2788">
        <v>0</v>
      </c>
    </row>
    <row r="2789" spans="11:11" x14ac:dyDescent="0.3">
      <c r="K2789">
        <v>0</v>
      </c>
    </row>
    <row r="2790" spans="11:11" x14ac:dyDescent="0.3">
      <c r="K2790">
        <v>0</v>
      </c>
    </row>
    <row r="2791" spans="11:11" x14ac:dyDescent="0.3">
      <c r="K2791">
        <v>0</v>
      </c>
    </row>
    <row r="2792" spans="11:11" x14ac:dyDescent="0.3">
      <c r="K2792">
        <v>0</v>
      </c>
    </row>
    <row r="2793" spans="11:11" x14ac:dyDescent="0.3">
      <c r="K2793">
        <v>0</v>
      </c>
    </row>
    <row r="2794" spans="11:11" x14ac:dyDescent="0.3">
      <c r="K2794">
        <v>0</v>
      </c>
    </row>
    <row r="2795" spans="11:11" x14ac:dyDescent="0.3">
      <c r="K2795">
        <v>0</v>
      </c>
    </row>
    <row r="2796" spans="11:11" x14ac:dyDescent="0.3">
      <c r="K2796">
        <v>0</v>
      </c>
    </row>
    <row r="2797" spans="11:11" x14ac:dyDescent="0.3">
      <c r="K2797">
        <v>0</v>
      </c>
    </row>
    <row r="2798" spans="11:11" x14ac:dyDescent="0.3">
      <c r="K2798">
        <v>0</v>
      </c>
    </row>
    <row r="2799" spans="11:11" x14ac:dyDescent="0.3">
      <c r="K2799">
        <v>0</v>
      </c>
    </row>
    <row r="2800" spans="11:11" x14ac:dyDescent="0.3">
      <c r="K2800">
        <v>0</v>
      </c>
    </row>
    <row r="2801" spans="11:11" x14ac:dyDescent="0.3">
      <c r="K2801">
        <v>0</v>
      </c>
    </row>
    <row r="2802" spans="11:11" x14ac:dyDescent="0.3">
      <c r="K2802">
        <v>0</v>
      </c>
    </row>
    <row r="2803" spans="11:11" x14ac:dyDescent="0.3">
      <c r="K2803">
        <v>0</v>
      </c>
    </row>
    <row r="2804" spans="11:11" x14ac:dyDescent="0.3">
      <c r="K2804">
        <v>0</v>
      </c>
    </row>
    <row r="2805" spans="11:11" x14ac:dyDescent="0.3">
      <c r="K2805">
        <v>0</v>
      </c>
    </row>
    <row r="2806" spans="11:11" x14ac:dyDescent="0.3">
      <c r="K2806">
        <v>0</v>
      </c>
    </row>
    <row r="2807" spans="11:11" x14ac:dyDescent="0.3">
      <c r="K2807">
        <v>0</v>
      </c>
    </row>
    <row r="2808" spans="11:11" x14ac:dyDescent="0.3">
      <c r="K2808">
        <v>0</v>
      </c>
    </row>
    <row r="2809" spans="11:11" x14ac:dyDescent="0.3">
      <c r="K2809">
        <v>0</v>
      </c>
    </row>
    <row r="2810" spans="11:11" x14ac:dyDescent="0.3">
      <c r="K2810">
        <v>0</v>
      </c>
    </row>
    <row r="2811" spans="11:11" x14ac:dyDescent="0.3">
      <c r="K2811">
        <v>0</v>
      </c>
    </row>
    <row r="2812" spans="11:11" x14ac:dyDescent="0.3">
      <c r="K2812">
        <v>0</v>
      </c>
    </row>
    <row r="2813" spans="11:11" x14ac:dyDescent="0.3">
      <c r="K2813">
        <v>0</v>
      </c>
    </row>
    <row r="2814" spans="11:11" x14ac:dyDescent="0.3">
      <c r="K2814">
        <v>0</v>
      </c>
    </row>
    <row r="2815" spans="11:11" x14ac:dyDescent="0.3">
      <c r="K2815">
        <v>0</v>
      </c>
    </row>
    <row r="2816" spans="11:11" x14ac:dyDescent="0.3">
      <c r="K2816">
        <v>0</v>
      </c>
    </row>
    <row r="2817" spans="11:11" x14ac:dyDescent="0.3">
      <c r="K2817">
        <v>0</v>
      </c>
    </row>
    <row r="2818" spans="11:11" x14ac:dyDescent="0.3">
      <c r="K2818">
        <v>0</v>
      </c>
    </row>
    <row r="2819" spans="11:11" x14ac:dyDescent="0.3">
      <c r="K2819">
        <v>0</v>
      </c>
    </row>
    <row r="2820" spans="11:11" x14ac:dyDescent="0.3">
      <c r="K2820">
        <v>0</v>
      </c>
    </row>
    <row r="2821" spans="11:11" x14ac:dyDescent="0.3">
      <c r="K2821">
        <v>0</v>
      </c>
    </row>
    <row r="2822" spans="11:11" x14ac:dyDescent="0.3">
      <c r="K2822">
        <v>0</v>
      </c>
    </row>
    <row r="2823" spans="11:11" x14ac:dyDescent="0.3">
      <c r="K2823">
        <v>0</v>
      </c>
    </row>
    <row r="2824" spans="11:11" x14ac:dyDescent="0.3">
      <c r="K2824">
        <v>0</v>
      </c>
    </row>
    <row r="2825" spans="11:11" x14ac:dyDescent="0.3">
      <c r="K2825">
        <v>0</v>
      </c>
    </row>
    <row r="2826" spans="11:11" x14ac:dyDescent="0.3">
      <c r="K2826">
        <v>0</v>
      </c>
    </row>
    <row r="2827" spans="11:11" x14ac:dyDescent="0.3">
      <c r="K2827">
        <v>0</v>
      </c>
    </row>
    <row r="2828" spans="11:11" x14ac:dyDescent="0.3">
      <c r="K2828">
        <v>0</v>
      </c>
    </row>
    <row r="2829" spans="11:11" x14ac:dyDescent="0.3">
      <c r="K2829">
        <v>0</v>
      </c>
    </row>
    <row r="2830" spans="11:11" x14ac:dyDescent="0.3">
      <c r="K2830">
        <v>0</v>
      </c>
    </row>
    <row r="2831" spans="11:11" x14ac:dyDescent="0.3">
      <c r="K2831">
        <v>0</v>
      </c>
    </row>
    <row r="2832" spans="11:11" x14ac:dyDescent="0.3">
      <c r="K2832">
        <v>0</v>
      </c>
    </row>
    <row r="2833" spans="11:11" x14ac:dyDescent="0.3">
      <c r="K2833">
        <v>0</v>
      </c>
    </row>
    <row r="2834" spans="11:11" x14ac:dyDescent="0.3">
      <c r="K2834">
        <v>0</v>
      </c>
    </row>
    <row r="2835" spans="11:11" x14ac:dyDescent="0.3">
      <c r="K2835">
        <v>0</v>
      </c>
    </row>
    <row r="2836" spans="11:11" x14ac:dyDescent="0.3">
      <c r="K2836">
        <v>0</v>
      </c>
    </row>
    <row r="2837" spans="11:11" x14ac:dyDescent="0.3">
      <c r="K2837">
        <v>0</v>
      </c>
    </row>
    <row r="2838" spans="11:11" x14ac:dyDescent="0.3">
      <c r="K2838">
        <v>0</v>
      </c>
    </row>
    <row r="2839" spans="11:11" x14ac:dyDescent="0.3">
      <c r="K2839">
        <v>0</v>
      </c>
    </row>
    <row r="2840" spans="11:11" x14ac:dyDescent="0.3">
      <c r="K2840">
        <v>0</v>
      </c>
    </row>
    <row r="2841" spans="11:11" x14ac:dyDescent="0.3">
      <c r="K2841">
        <v>0</v>
      </c>
    </row>
    <row r="2842" spans="11:11" x14ac:dyDescent="0.3">
      <c r="K2842">
        <v>0</v>
      </c>
    </row>
    <row r="2843" spans="11:11" x14ac:dyDescent="0.3">
      <c r="K2843">
        <v>0</v>
      </c>
    </row>
    <row r="2844" spans="11:11" x14ac:dyDescent="0.3">
      <c r="K2844">
        <v>0</v>
      </c>
    </row>
    <row r="2845" spans="11:11" x14ac:dyDescent="0.3">
      <c r="K2845">
        <v>0</v>
      </c>
    </row>
    <row r="2846" spans="11:11" x14ac:dyDescent="0.3">
      <c r="K2846">
        <v>0</v>
      </c>
    </row>
    <row r="2847" spans="11:11" x14ac:dyDescent="0.3">
      <c r="K2847">
        <v>0</v>
      </c>
    </row>
    <row r="2848" spans="11:11" x14ac:dyDescent="0.3">
      <c r="K2848">
        <v>0</v>
      </c>
    </row>
    <row r="2849" spans="11:11" x14ac:dyDescent="0.3">
      <c r="K2849">
        <v>0</v>
      </c>
    </row>
    <row r="2850" spans="11:11" x14ac:dyDescent="0.3">
      <c r="K2850">
        <v>0</v>
      </c>
    </row>
    <row r="2851" spans="11:11" x14ac:dyDescent="0.3">
      <c r="K2851">
        <v>0</v>
      </c>
    </row>
    <row r="2852" spans="11:11" x14ac:dyDescent="0.3">
      <c r="K2852">
        <v>0</v>
      </c>
    </row>
    <row r="2853" spans="11:11" x14ac:dyDescent="0.3">
      <c r="K2853">
        <v>0</v>
      </c>
    </row>
    <row r="2854" spans="11:11" x14ac:dyDescent="0.3">
      <c r="K2854">
        <v>0</v>
      </c>
    </row>
    <row r="2855" spans="11:11" x14ac:dyDescent="0.3">
      <c r="K2855">
        <v>0</v>
      </c>
    </row>
    <row r="2856" spans="11:11" x14ac:dyDescent="0.3">
      <c r="K2856">
        <v>0</v>
      </c>
    </row>
    <row r="2857" spans="11:11" x14ac:dyDescent="0.3">
      <c r="K2857">
        <v>0</v>
      </c>
    </row>
    <row r="2858" spans="11:11" x14ac:dyDescent="0.3">
      <c r="K2858">
        <v>0</v>
      </c>
    </row>
    <row r="2859" spans="11:11" x14ac:dyDescent="0.3">
      <c r="K2859">
        <v>0</v>
      </c>
    </row>
    <row r="2860" spans="11:11" x14ac:dyDescent="0.3">
      <c r="K2860">
        <v>0</v>
      </c>
    </row>
    <row r="2861" spans="11:11" x14ac:dyDescent="0.3">
      <c r="K2861">
        <v>0</v>
      </c>
    </row>
    <row r="2862" spans="11:11" x14ac:dyDescent="0.3">
      <c r="K2862">
        <v>0</v>
      </c>
    </row>
    <row r="2863" spans="11:11" x14ac:dyDescent="0.3">
      <c r="K2863">
        <v>0</v>
      </c>
    </row>
    <row r="2864" spans="11:11" x14ac:dyDescent="0.3">
      <c r="K2864">
        <v>0</v>
      </c>
    </row>
    <row r="2865" spans="11:11" x14ac:dyDescent="0.3">
      <c r="K2865">
        <v>0</v>
      </c>
    </row>
    <row r="2866" spans="11:11" x14ac:dyDescent="0.3">
      <c r="K2866">
        <v>0</v>
      </c>
    </row>
    <row r="2867" spans="11:11" x14ac:dyDescent="0.3">
      <c r="K2867">
        <v>0</v>
      </c>
    </row>
    <row r="2868" spans="11:11" x14ac:dyDescent="0.3">
      <c r="K2868">
        <v>0</v>
      </c>
    </row>
    <row r="2869" spans="11:11" x14ac:dyDescent="0.3">
      <c r="K2869">
        <v>0</v>
      </c>
    </row>
    <row r="2870" spans="11:11" x14ac:dyDescent="0.3">
      <c r="K2870">
        <v>0</v>
      </c>
    </row>
    <row r="2871" spans="11:11" x14ac:dyDescent="0.3">
      <c r="K2871">
        <v>0</v>
      </c>
    </row>
    <row r="2872" spans="11:11" x14ac:dyDescent="0.3">
      <c r="K2872">
        <v>0</v>
      </c>
    </row>
    <row r="2873" spans="11:11" x14ac:dyDescent="0.3">
      <c r="K2873">
        <v>0</v>
      </c>
    </row>
    <row r="2874" spans="11:11" x14ac:dyDescent="0.3">
      <c r="K2874">
        <v>0</v>
      </c>
    </row>
    <row r="2875" spans="11:11" x14ac:dyDescent="0.3">
      <c r="K2875">
        <v>0</v>
      </c>
    </row>
    <row r="2876" spans="11:11" x14ac:dyDescent="0.3">
      <c r="K2876">
        <v>0</v>
      </c>
    </row>
    <row r="2877" spans="11:11" x14ac:dyDescent="0.3">
      <c r="K2877">
        <v>0</v>
      </c>
    </row>
    <row r="2878" spans="11:11" x14ac:dyDescent="0.3">
      <c r="K2878">
        <v>0</v>
      </c>
    </row>
    <row r="2879" spans="11:11" x14ac:dyDescent="0.3">
      <c r="K2879">
        <v>0</v>
      </c>
    </row>
    <row r="2880" spans="11:11" x14ac:dyDescent="0.3">
      <c r="K2880">
        <v>0</v>
      </c>
    </row>
    <row r="2881" spans="11:11" x14ac:dyDescent="0.3">
      <c r="K2881">
        <v>0</v>
      </c>
    </row>
    <row r="2882" spans="11:11" x14ac:dyDescent="0.3">
      <c r="K2882">
        <v>0</v>
      </c>
    </row>
    <row r="2883" spans="11:11" x14ac:dyDescent="0.3">
      <c r="K2883">
        <v>0</v>
      </c>
    </row>
    <row r="2884" spans="11:11" x14ac:dyDescent="0.3">
      <c r="K2884">
        <v>0</v>
      </c>
    </row>
    <row r="2885" spans="11:11" x14ac:dyDescent="0.3">
      <c r="K2885">
        <v>0</v>
      </c>
    </row>
    <row r="2886" spans="11:11" x14ac:dyDescent="0.3">
      <c r="K2886">
        <v>0</v>
      </c>
    </row>
    <row r="2887" spans="11:11" x14ac:dyDescent="0.3">
      <c r="K2887">
        <v>0</v>
      </c>
    </row>
    <row r="2888" spans="11:11" x14ac:dyDescent="0.3">
      <c r="K2888">
        <v>0</v>
      </c>
    </row>
    <row r="2889" spans="11:11" x14ac:dyDescent="0.3">
      <c r="K2889">
        <v>0</v>
      </c>
    </row>
    <row r="2890" spans="11:11" x14ac:dyDescent="0.3">
      <c r="K2890">
        <v>0</v>
      </c>
    </row>
    <row r="2891" spans="11:11" x14ac:dyDescent="0.3">
      <c r="K2891">
        <v>0</v>
      </c>
    </row>
    <row r="2892" spans="11:11" x14ac:dyDescent="0.3">
      <c r="K2892">
        <v>0</v>
      </c>
    </row>
    <row r="2893" spans="11:11" x14ac:dyDescent="0.3">
      <c r="K2893">
        <v>0</v>
      </c>
    </row>
    <row r="2894" spans="11:11" x14ac:dyDescent="0.3">
      <c r="K2894">
        <v>0</v>
      </c>
    </row>
    <row r="2895" spans="11:11" x14ac:dyDescent="0.3">
      <c r="K2895">
        <v>0</v>
      </c>
    </row>
    <row r="2896" spans="11:11" x14ac:dyDescent="0.3">
      <c r="K2896">
        <v>0</v>
      </c>
    </row>
    <row r="2897" spans="11:11" x14ac:dyDescent="0.3">
      <c r="K2897">
        <v>0</v>
      </c>
    </row>
    <row r="2898" spans="11:11" x14ac:dyDescent="0.3">
      <c r="K2898">
        <v>0</v>
      </c>
    </row>
    <row r="2899" spans="11:11" x14ac:dyDescent="0.3">
      <c r="K2899">
        <v>0</v>
      </c>
    </row>
    <row r="2900" spans="11:11" x14ac:dyDescent="0.3">
      <c r="K2900">
        <v>0</v>
      </c>
    </row>
    <row r="2901" spans="11:11" x14ac:dyDescent="0.3">
      <c r="K2901">
        <v>0</v>
      </c>
    </row>
    <row r="2902" spans="11:11" x14ac:dyDescent="0.3">
      <c r="K2902">
        <v>0</v>
      </c>
    </row>
    <row r="2903" spans="11:11" x14ac:dyDescent="0.3">
      <c r="K2903">
        <v>0</v>
      </c>
    </row>
    <row r="2904" spans="11:11" x14ac:dyDescent="0.3">
      <c r="K2904">
        <v>0</v>
      </c>
    </row>
    <row r="2905" spans="11:11" x14ac:dyDescent="0.3">
      <c r="K2905">
        <v>0</v>
      </c>
    </row>
    <row r="2906" spans="11:11" x14ac:dyDescent="0.3">
      <c r="K2906">
        <v>0</v>
      </c>
    </row>
    <row r="2907" spans="11:11" x14ac:dyDescent="0.3">
      <c r="K2907">
        <v>0</v>
      </c>
    </row>
    <row r="2908" spans="11:11" x14ac:dyDescent="0.3">
      <c r="K2908">
        <v>0</v>
      </c>
    </row>
    <row r="2909" spans="11:11" x14ac:dyDescent="0.3">
      <c r="K2909">
        <v>0</v>
      </c>
    </row>
    <row r="2910" spans="11:11" x14ac:dyDescent="0.3">
      <c r="K2910">
        <v>0</v>
      </c>
    </row>
    <row r="2911" spans="11:11" x14ac:dyDescent="0.3">
      <c r="K2911">
        <v>0</v>
      </c>
    </row>
    <row r="2912" spans="11:11" x14ac:dyDescent="0.3">
      <c r="K2912">
        <v>0</v>
      </c>
    </row>
    <row r="2913" spans="11:11" x14ac:dyDescent="0.3">
      <c r="K2913">
        <v>0</v>
      </c>
    </row>
    <row r="2914" spans="11:11" x14ac:dyDescent="0.3">
      <c r="K2914">
        <v>0</v>
      </c>
    </row>
    <row r="2915" spans="11:11" x14ac:dyDescent="0.3">
      <c r="K2915">
        <v>0</v>
      </c>
    </row>
    <row r="2916" spans="11:11" x14ac:dyDescent="0.3">
      <c r="K2916">
        <v>0</v>
      </c>
    </row>
    <row r="2917" spans="11:11" x14ac:dyDescent="0.3">
      <c r="K2917">
        <v>0</v>
      </c>
    </row>
    <row r="2918" spans="11:11" x14ac:dyDescent="0.3">
      <c r="K2918">
        <v>0</v>
      </c>
    </row>
    <row r="2919" spans="11:11" x14ac:dyDescent="0.3">
      <c r="K2919">
        <v>0</v>
      </c>
    </row>
    <row r="2920" spans="11:11" x14ac:dyDescent="0.3">
      <c r="K2920">
        <v>0</v>
      </c>
    </row>
    <row r="2921" spans="11:11" x14ac:dyDescent="0.3">
      <c r="K2921">
        <v>0</v>
      </c>
    </row>
    <row r="2922" spans="11:11" x14ac:dyDescent="0.3">
      <c r="K2922">
        <v>0</v>
      </c>
    </row>
    <row r="2923" spans="11:11" x14ac:dyDescent="0.3">
      <c r="K2923">
        <v>0</v>
      </c>
    </row>
    <row r="2924" spans="11:11" x14ac:dyDescent="0.3">
      <c r="K2924">
        <v>0</v>
      </c>
    </row>
    <row r="2925" spans="11:11" x14ac:dyDescent="0.3">
      <c r="K2925">
        <v>0</v>
      </c>
    </row>
    <row r="2926" spans="11:11" x14ac:dyDescent="0.3">
      <c r="K2926">
        <v>0</v>
      </c>
    </row>
    <row r="2927" spans="11:11" x14ac:dyDescent="0.3">
      <c r="K2927">
        <v>0</v>
      </c>
    </row>
    <row r="2928" spans="11:11" x14ac:dyDescent="0.3">
      <c r="K2928">
        <v>0</v>
      </c>
    </row>
    <row r="2929" spans="11:11" x14ac:dyDescent="0.3">
      <c r="K2929">
        <v>0</v>
      </c>
    </row>
    <row r="2930" spans="11:11" x14ac:dyDescent="0.3">
      <c r="K2930">
        <v>0</v>
      </c>
    </row>
    <row r="2931" spans="11:11" x14ac:dyDescent="0.3">
      <c r="K2931">
        <v>0</v>
      </c>
    </row>
    <row r="2932" spans="11:11" x14ac:dyDescent="0.3">
      <c r="K2932">
        <v>0</v>
      </c>
    </row>
    <row r="2933" spans="11:11" x14ac:dyDescent="0.3">
      <c r="K2933">
        <v>0</v>
      </c>
    </row>
    <row r="2934" spans="11:11" x14ac:dyDescent="0.3">
      <c r="K2934">
        <v>0</v>
      </c>
    </row>
    <row r="2935" spans="11:11" x14ac:dyDescent="0.3">
      <c r="K2935">
        <v>0</v>
      </c>
    </row>
    <row r="2936" spans="11:11" x14ac:dyDescent="0.3">
      <c r="K2936">
        <v>0</v>
      </c>
    </row>
    <row r="2937" spans="11:11" x14ac:dyDescent="0.3">
      <c r="K2937">
        <v>0</v>
      </c>
    </row>
    <row r="2938" spans="11:11" x14ac:dyDescent="0.3">
      <c r="K2938">
        <v>0</v>
      </c>
    </row>
    <row r="2939" spans="11:11" x14ac:dyDescent="0.3">
      <c r="K2939">
        <v>0</v>
      </c>
    </row>
    <row r="2940" spans="11:11" x14ac:dyDescent="0.3">
      <c r="K2940">
        <v>0</v>
      </c>
    </row>
    <row r="2941" spans="11:11" x14ac:dyDescent="0.3">
      <c r="K2941">
        <v>0</v>
      </c>
    </row>
    <row r="2942" spans="11:11" x14ac:dyDescent="0.3">
      <c r="K2942">
        <v>0</v>
      </c>
    </row>
    <row r="2943" spans="11:11" x14ac:dyDescent="0.3">
      <c r="K2943">
        <v>0</v>
      </c>
    </row>
    <row r="2944" spans="11:11" x14ac:dyDescent="0.3">
      <c r="K2944">
        <v>0</v>
      </c>
    </row>
    <row r="2945" spans="11:11" x14ac:dyDescent="0.3">
      <c r="K2945">
        <v>0</v>
      </c>
    </row>
    <row r="2946" spans="11:11" x14ac:dyDescent="0.3">
      <c r="K2946">
        <v>0</v>
      </c>
    </row>
    <row r="2947" spans="11:11" x14ac:dyDescent="0.3">
      <c r="K2947">
        <v>0</v>
      </c>
    </row>
    <row r="2948" spans="11:11" x14ac:dyDescent="0.3">
      <c r="K2948">
        <v>0</v>
      </c>
    </row>
    <row r="2949" spans="11:11" x14ac:dyDescent="0.3">
      <c r="K2949">
        <v>0</v>
      </c>
    </row>
    <row r="2950" spans="11:11" x14ac:dyDescent="0.3">
      <c r="K2950">
        <v>0</v>
      </c>
    </row>
    <row r="2951" spans="11:11" x14ac:dyDescent="0.3">
      <c r="K2951">
        <v>0</v>
      </c>
    </row>
    <row r="2952" spans="11:11" x14ac:dyDescent="0.3">
      <c r="K2952">
        <v>0</v>
      </c>
    </row>
    <row r="2953" spans="11:11" x14ac:dyDescent="0.3">
      <c r="K2953">
        <v>0</v>
      </c>
    </row>
    <row r="2954" spans="11:11" x14ac:dyDescent="0.3">
      <c r="K2954">
        <v>0</v>
      </c>
    </row>
    <row r="2955" spans="11:11" x14ac:dyDescent="0.3">
      <c r="K2955">
        <v>0</v>
      </c>
    </row>
    <row r="2956" spans="11:11" x14ac:dyDescent="0.3">
      <c r="K2956">
        <v>0</v>
      </c>
    </row>
    <row r="2957" spans="11:11" x14ac:dyDescent="0.3">
      <c r="K2957">
        <v>0</v>
      </c>
    </row>
    <row r="2958" spans="11:11" x14ac:dyDescent="0.3">
      <c r="K2958">
        <v>0</v>
      </c>
    </row>
    <row r="2959" spans="11:11" x14ac:dyDescent="0.3">
      <c r="K2959">
        <v>0</v>
      </c>
    </row>
    <row r="2960" spans="11:11" x14ac:dyDescent="0.3">
      <c r="K2960">
        <v>0</v>
      </c>
    </row>
    <row r="2961" spans="11:11" x14ac:dyDescent="0.3">
      <c r="K2961">
        <v>0</v>
      </c>
    </row>
    <row r="2962" spans="11:11" x14ac:dyDescent="0.3">
      <c r="K2962">
        <v>0</v>
      </c>
    </row>
    <row r="2963" spans="11:11" x14ac:dyDescent="0.3">
      <c r="K2963">
        <v>0</v>
      </c>
    </row>
    <row r="2964" spans="11:11" x14ac:dyDescent="0.3">
      <c r="K2964">
        <v>0</v>
      </c>
    </row>
    <row r="2965" spans="11:11" x14ac:dyDescent="0.3">
      <c r="K2965">
        <v>0</v>
      </c>
    </row>
    <row r="2966" spans="11:11" x14ac:dyDescent="0.3">
      <c r="K2966">
        <v>0</v>
      </c>
    </row>
    <row r="2967" spans="11:11" x14ac:dyDescent="0.3">
      <c r="K2967">
        <v>0</v>
      </c>
    </row>
    <row r="2968" spans="11:11" x14ac:dyDescent="0.3">
      <c r="K2968">
        <v>0</v>
      </c>
    </row>
    <row r="2969" spans="11:11" x14ac:dyDescent="0.3">
      <c r="K2969">
        <v>0</v>
      </c>
    </row>
    <row r="2970" spans="11:11" x14ac:dyDescent="0.3">
      <c r="K2970">
        <v>0</v>
      </c>
    </row>
    <row r="2971" spans="11:11" x14ac:dyDescent="0.3">
      <c r="K2971">
        <v>0</v>
      </c>
    </row>
    <row r="2972" spans="11:11" x14ac:dyDescent="0.3">
      <c r="K2972">
        <v>0</v>
      </c>
    </row>
    <row r="2973" spans="11:11" x14ac:dyDescent="0.3">
      <c r="K2973">
        <v>0</v>
      </c>
    </row>
    <row r="2974" spans="11:11" x14ac:dyDescent="0.3">
      <c r="K2974">
        <v>0</v>
      </c>
    </row>
    <row r="2975" spans="11:11" x14ac:dyDescent="0.3">
      <c r="K2975">
        <v>0</v>
      </c>
    </row>
    <row r="2976" spans="11:11" x14ac:dyDescent="0.3">
      <c r="K2976">
        <v>0</v>
      </c>
    </row>
    <row r="2977" spans="11:11" x14ac:dyDescent="0.3">
      <c r="K2977">
        <v>0</v>
      </c>
    </row>
    <row r="2978" spans="11:11" x14ac:dyDescent="0.3">
      <c r="K2978">
        <v>0</v>
      </c>
    </row>
    <row r="2979" spans="11:11" x14ac:dyDescent="0.3">
      <c r="K2979">
        <v>0</v>
      </c>
    </row>
    <row r="2980" spans="11:11" x14ac:dyDescent="0.3">
      <c r="K2980">
        <v>0</v>
      </c>
    </row>
    <row r="2981" spans="11:11" x14ac:dyDescent="0.3">
      <c r="K2981">
        <v>0</v>
      </c>
    </row>
    <row r="2982" spans="11:11" x14ac:dyDescent="0.3">
      <c r="K2982">
        <v>0</v>
      </c>
    </row>
    <row r="2983" spans="11:11" x14ac:dyDescent="0.3">
      <c r="K2983">
        <v>0</v>
      </c>
    </row>
    <row r="2984" spans="11:11" x14ac:dyDescent="0.3">
      <c r="K2984">
        <v>0</v>
      </c>
    </row>
    <row r="2985" spans="11:11" x14ac:dyDescent="0.3">
      <c r="K2985">
        <v>0</v>
      </c>
    </row>
    <row r="2986" spans="11:11" x14ac:dyDescent="0.3">
      <c r="K2986">
        <v>0</v>
      </c>
    </row>
    <row r="2987" spans="11:11" x14ac:dyDescent="0.3">
      <c r="K2987">
        <v>0</v>
      </c>
    </row>
    <row r="2988" spans="11:11" x14ac:dyDescent="0.3">
      <c r="K2988">
        <v>0</v>
      </c>
    </row>
    <row r="2989" spans="11:11" x14ac:dyDescent="0.3">
      <c r="K2989">
        <v>0</v>
      </c>
    </row>
    <row r="2990" spans="11:11" x14ac:dyDescent="0.3">
      <c r="K2990">
        <v>0</v>
      </c>
    </row>
    <row r="2991" spans="11:11" x14ac:dyDescent="0.3">
      <c r="K2991">
        <v>0</v>
      </c>
    </row>
    <row r="2992" spans="11:11" x14ac:dyDescent="0.3">
      <c r="K2992">
        <v>0</v>
      </c>
    </row>
    <row r="2993" spans="11:11" x14ac:dyDescent="0.3">
      <c r="K2993">
        <v>0</v>
      </c>
    </row>
    <row r="2994" spans="11:11" x14ac:dyDescent="0.3">
      <c r="K2994">
        <v>0</v>
      </c>
    </row>
    <row r="2995" spans="11:11" x14ac:dyDescent="0.3">
      <c r="K2995">
        <v>0</v>
      </c>
    </row>
    <row r="2996" spans="11:11" x14ac:dyDescent="0.3">
      <c r="K2996">
        <v>0</v>
      </c>
    </row>
    <row r="2997" spans="11:11" x14ac:dyDescent="0.3">
      <c r="K2997">
        <v>0</v>
      </c>
    </row>
    <row r="2998" spans="11:11" x14ac:dyDescent="0.3">
      <c r="K2998">
        <v>0</v>
      </c>
    </row>
    <row r="2999" spans="11:11" x14ac:dyDescent="0.3">
      <c r="K2999">
        <v>0</v>
      </c>
    </row>
    <row r="3000" spans="11:11" x14ac:dyDescent="0.3">
      <c r="K3000">
        <v>0</v>
      </c>
    </row>
    <row r="3001" spans="11:11" x14ac:dyDescent="0.3">
      <c r="K3001">
        <v>0</v>
      </c>
    </row>
    <row r="3002" spans="11:11" x14ac:dyDescent="0.3">
      <c r="K3002">
        <v>0</v>
      </c>
    </row>
    <row r="3003" spans="11:11" x14ac:dyDescent="0.3">
      <c r="K3003">
        <v>0</v>
      </c>
    </row>
    <row r="3004" spans="11:11" x14ac:dyDescent="0.3">
      <c r="K3004">
        <v>0</v>
      </c>
    </row>
    <row r="3005" spans="11:11" x14ac:dyDescent="0.3">
      <c r="K3005">
        <v>0</v>
      </c>
    </row>
    <row r="3006" spans="11:11" x14ac:dyDescent="0.3">
      <c r="K3006">
        <v>0</v>
      </c>
    </row>
    <row r="3007" spans="11:11" x14ac:dyDescent="0.3">
      <c r="K3007">
        <v>0</v>
      </c>
    </row>
    <row r="3008" spans="11:11" x14ac:dyDescent="0.3">
      <c r="K3008">
        <v>0</v>
      </c>
    </row>
    <row r="3009" spans="11:11" x14ac:dyDescent="0.3">
      <c r="K3009">
        <v>0</v>
      </c>
    </row>
    <row r="3010" spans="11:11" x14ac:dyDescent="0.3">
      <c r="K3010">
        <v>0</v>
      </c>
    </row>
    <row r="3011" spans="11:11" x14ac:dyDescent="0.3">
      <c r="K3011">
        <v>0</v>
      </c>
    </row>
    <row r="3012" spans="11:11" x14ac:dyDescent="0.3">
      <c r="K3012">
        <v>0</v>
      </c>
    </row>
    <row r="3013" spans="11:11" x14ac:dyDescent="0.3">
      <c r="K3013">
        <v>0</v>
      </c>
    </row>
    <row r="3014" spans="11:11" x14ac:dyDescent="0.3">
      <c r="K3014">
        <v>0</v>
      </c>
    </row>
    <row r="3015" spans="11:11" x14ac:dyDescent="0.3">
      <c r="K3015">
        <v>0</v>
      </c>
    </row>
    <row r="3016" spans="11:11" x14ac:dyDescent="0.3">
      <c r="K3016">
        <v>0</v>
      </c>
    </row>
    <row r="3017" spans="11:11" x14ac:dyDescent="0.3">
      <c r="K3017">
        <v>0</v>
      </c>
    </row>
    <row r="3018" spans="11:11" x14ac:dyDescent="0.3">
      <c r="K3018">
        <v>0</v>
      </c>
    </row>
    <row r="3019" spans="11:11" x14ac:dyDescent="0.3">
      <c r="K3019">
        <v>0</v>
      </c>
    </row>
    <row r="3020" spans="11:11" x14ac:dyDescent="0.3">
      <c r="K3020">
        <v>0</v>
      </c>
    </row>
    <row r="3021" spans="11:11" x14ac:dyDescent="0.3">
      <c r="K3021">
        <v>0</v>
      </c>
    </row>
    <row r="3022" spans="11:11" x14ac:dyDescent="0.3">
      <c r="K3022">
        <v>0</v>
      </c>
    </row>
    <row r="3023" spans="11:11" x14ac:dyDescent="0.3">
      <c r="K3023">
        <v>0</v>
      </c>
    </row>
    <row r="3024" spans="11:11" x14ac:dyDescent="0.3">
      <c r="K3024">
        <v>0</v>
      </c>
    </row>
    <row r="3025" spans="11:11" x14ac:dyDescent="0.3">
      <c r="K3025">
        <v>0</v>
      </c>
    </row>
    <row r="3026" spans="11:11" x14ac:dyDescent="0.3">
      <c r="K3026">
        <v>0</v>
      </c>
    </row>
    <row r="3027" spans="11:11" x14ac:dyDescent="0.3">
      <c r="K3027">
        <v>0</v>
      </c>
    </row>
    <row r="3028" spans="11:11" x14ac:dyDescent="0.3">
      <c r="K3028">
        <v>0</v>
      </c>
    </row>
    <row r="3029" spans="11:11" x14ac:dyDescent="0.3">
      <c r="K3029">
        <v>0</v>
      </c>
    </row>
    <row r="3030" spans="11:11" x14ac:dyDescent="0.3">
      <c r="K3030">
        <v>0</v>
      </c>
    </row>
    <row r="3031" spans="11:11" x14ac:dyDescent="0.3">
      <c r="K3031">
        <v>0</v>
      </c>
    </row>
    <row r="3032" spans="11:11" x14ac:dyDescent="0.3">
      <c r="K3032">
        <v>0</v>
      </c>
    </row>
    <row r="3033" spans="11:11" x14ac:dyDescent="0.3">
      <c r="K3033">
        <v>0</v>
      </c>
    </row>
    <row r="3034" spans="11:11" x14ac:dyDescent="0.3">
      <c r="K3034">
        <v>0</v>
      </c>
    </row>
    <row r="3035" spans="11:11" x14ac:dyDescent="0.3">
      <c r="K3035">
        <v>0</v>
      </c>
    </row>
    <row r="3036" spans="11:11" x14ac:dyDescent="0.3">
      <c r="K3036">
        <v>0</v>
      </c>
    </row>
    <row r="3037" spans="11:11" x14ac:dyDescent="0.3">
      <c r="K3037">
        <v>0</v>
      </c>
    </row>
    <row r="3038" spans="11:11" x14ac:dyDescent="0.3">
      <c r="K3038">
        <v>0</v>
      </c>
    </row>
    <row r="3039" spans="11:11" x14ac:dyDescent="0.3">
      <c r="K3039">
        <v>0</v>
      </c>
    </row>
    <row r="3040" spans="11:11" x14ac:dyDescent="0.3">
      <c r="K3040">
        <v>0</v>
      </c>
    </row>
    <row r="3041" spans="11:11" x14ac:dyDescent="0.3">
      <c r="K3041">
        <v>0</v>
      </c>
    </row>
    <row r="3042" spans="11:11" x14ac:dyDescent="0.3">
      <c r="K3042">
        <v>0</v>
      </c>
    </row>
    <row r="3043" spans="11:11" x14ac:dyDescent="0.3">
      <c r="K3043">
        <v>0</v>
      </c>
    </row>
    <row r="3044" spans="11:11" x14ac:dyDescent="0.3">
      <c r="K3044">
        <v>0</v>
      </c>
    </row>
    <row r="3045" spans="11:11" x14ac:dyDescent="0.3">
      <c r="K3045">
        <v>0</v>
      </c>
    </row>
    <row r="3046" spans="11:11" x14ac:dyDescent="0.3">
      <c r="K3046">
        <v>0</v>
      </c>
    </row>
    <row r="3047" spans="11:11" x14ac:dyDescent="0.3">
      <c r="K3047">
        <v>0</v>
      </c>
    </row>
    <row r="3048" spans="11:11" x14ac:dyDescent="0.3">
      <c r="K3048">
        <v>0</v>
      </c>
    </row>
    <row r="3049" spans="11:11" x14ac:dyDescent="0.3">
      <c r="K3049">
        <v>0</v>
      </c>
    </row>
    <row r="3050" spans="11:11" x14ac:dyDescent="0.3">
      <c r="K3050">
        <v>0</v>
      </c>
    </row>
    <row r="3051" spans="11:11" x14ac:dyDescent="0.3">
      <c r="K3051">
        <v>0</v>
      </c>
    </row>
    <row r="3052" spans="11:11" x14ac:dyDescent="0.3">
      <c r="K3052">
        <v>0</v>
      </c>
    </row>
    <row r="3053" spans="11:11" x14ac:dyDescent="0.3">
      <c r="K3053">
        <v>0</v>
      </c>
    </row>
    <row r="3054" spans="11:11" x14ac:dyDescent="0.3">
      <c r="K3054">
        <v>0</v>
      </c>
    </row>
    <row r="3055" spans="11:11" x14ac:dyDescent="0.3">
      <c r="K3055">
        <v>0</v>
      </c>
    </row>
    <row r="3056" spans="11:11" x14ac:dyDescent="0.3">
      <c r="K3056">
        <v>0</v>
      </c>
    </row>
    <row r="3057" spans="11:11" x14ac:dyDescent="0.3">
      <c r="K3057">
        <v>0</v>
      </c>
    </row>
    <row r="3058" spans="11:11" x14ac:dyDescent="0.3">
      <c r="K3058">
        <v>0</v>
      </c>
    </row>
    <row r="3059" spans="11:11" x14ac:dyDescent="0.3">
      <c r="K3059">
        <v>0</v>
      </c>
    </row>
    <row r="3060" spans="11:11" x14ac:dyDescent="0.3">
      <c r="K3060">
        <v>0</v>
      </c>
    </row>
    <row r="3061" spans="11:11" x14ac:dyDescent="0.3">
      <c r="K3061">
        <v>0</v>
      </c>
    </row>
    <row r="3062" spans="11:11" x14ac:dyDescent="0.3">
      <c r="K3062">
        <v>0</v>
      </c>
    </row>
    <row r="3063" spans="11:11" x14ac:dyDescent="0.3">
      <c r="K3063">
        <v>0</v>
      </c>
    </row>
    <row r="3064" spans="11:11" x14ac:dyDescent="0.3">
      <c r="K3064">
        <v>0</v>
      </c>
    </row>
    <row r="3065" spans="11:11" x14ac:dyDescent="0.3">
      <c r="K3065">
        <v>0</v>
      </c>
    </row>
    <row r="3066" spans="11:11" x14ac:dyDescent="0.3">
      <c r="K3066">
        <v>0</v>
      </c>
    </row>
    <row r="3067" spans="11:11" x14ac:dyDescent="0.3">
      <c r="K3067">
        <v>0</v>
      </c>
    </row>
    <row r="3068" spans="11:11" x14ac:dyDescent="0.3">
      <c r="K3068">
        <v>0</v>
      </c>
    </row>
    <row r="3069" spans="11:11" x14ac:dyDescent="0.3">
      <c r="K3069">
        <v>0</v>
      </c>
    </row>
    <row r="3070" spans="11:11" x14ac:dyDescent="0.3">
      <c r="K3070">
        <v>0</v>
      </c>
    </row>
    <row r="3071" spans="11:11" x14ac:dyDescent="0.3">
      <c r="K3071">
        <v>0</v>
      </c>
    </row>
    <row r="3072" spans="11:11" x14ac:dyDescent="0.3">
      <c r="K3072">
        <v>0</v>
      </c>
    </row>
    <row r="3073" spans="11:11" x14ac:dyDescent="0.3">
      <c r="K3073">
        <v>0</v>
      </c>
    </row>
    <row r="3074" spans="11:11" x14ac:dyDescent="0.3">
      <c r="K3074">
        <v>0</v>
      </c>
    </row>
    <row r="3075" spans="11:11" x14ac:dyDescent="0.3">
      <c r="K3075">
        <v>0</v>
      </c>
    </row>
    <row r="3076" spans="11:11" x14ac:dyDescent="0.3">
      <c r="K3076">
        <v>0</v>
      </c>
    </row>
    <row r="3077" spans="11:11" x14ac:dyDescent="0.3">
      <c r="K3077">
        <v>0</v>
      </c>
    </row>
    <row r="3078" spans="11:11" x14ac:dyDescent="0.3">
      <c r="K3078">
        <v>0</v>
      </c>
    </row>
    <row r="3079" spans="11:11" x14ac:dyDescent="0.3">
      <c r="K3079">
        <v>0</v>
      </c>
    </row>
    <row r="3080" spans="11:11" x14ac:dyDescent="0.3">
      <c r="K3080">
        <v>0</v>
      </c>
    </row>
    <row r="3081" spans="11:11" x14ac:dyDescent="0.3">
      <c r="K3081">
        <v>0</v>
      </c>
    </row>
    <row r="3082" spans="11:11" x14ac:dyDescent="0.3">
      <c r="K3082">
        <v>0</v>
      </c>
    </row>
    <row r="3083" spans="11:11" x14ac:dyDescent="0.3">
      <c r="K3083">
        <v>0</v>
      </c>
    </row>
    <row r="3084" spans="11:11" x14ac:dyDescent="0.3">
      <c r="K3084">
        <v>0</v>
      </c>
    </row>
    <row r="3085" spans="11:11" x14ac:dyDescent="0.3">
      <c r="K3085">
        <v>0</v>
      </c>
    </row>
    <row r="3086" spans="11:11" x14ac:dyDescent="0.3">
      <c r="K3086">
        <v>0</v>
      </c>
    </row>
    <row r="3087" spans="11:11" x14ac:dyDescent="0.3">
      <c r="K3087">
        <v>0</v>
      </c>
    </row>
    <row r="3088" spans="11:11" x14ac:dyDescent="0.3">
      <c r="K3088">
        <v>0</v>
      </c>
    </row>
    <row r="3089" spans="11:11" x14ac:dyDescent="0.3">
      <c r="K3089">
        <v>0</v>
      </c>
    </row>
    <row r="3090" spans="11:11" x14ac:dyDescent="0.3">
      <c r="K3090">
        <v>0</v>
      </c>
    </row>
    <row r="3091" spans="11:11" x14ac:dyDescent="0.3">
      <c r="K3091">
        <v>0</v>
      </c>
    </row>
    <row r="3092" spans="11:11" x14ac:dyDescent="0.3">
      <c r="K3092">
        <v>0</v>
      </c>
    </row>
    <row r="3093" spans="11:11" x14ac:dyDescent="0.3">
      <c r="K3093">
        <v>0</v>
      </c>
    </row>
    <row r="3094" spans="11:11" x14ac:dyDescent="0.3">
      <c r="K3094">
        <v>0</v>
      </c>
    </row>
    <row r="3095" spans="11:11" x14ac:dyDescent="0.3">
      <c r="K3095">
        <v>0</v>
      </c>
    </row>
    <row r="3096" spans="11:11" x14ac:dyDescent="0.3">
      <c r="K3096">
        <v>0</v>
      </c>
    </row>
    <row r="3097" spans="11:11" x14ac:dyDescent="0.3">
      <c r="K3097">
        <v>0</v>
      </c>
    </row>
    <row r="3098" spans="11:11" x14ac:dyDescent="0.3">
      <c r="K3098">
        <v>0</v>
      </c>
    </row>
    <row r="3099" spans="11:11" x14ac:dyDescent="0.3">
      <c r="K3099">
        <v>0</v>
      </c>
    </row>
    <row r="3100" spans="11:11" x14ac:dyDescent="0.3">
      <c r="K3100">
        <v>0</v>
      </c>
    </row>
    <row r="3101" spans="11:11" x14ac:dyDescent="0.3">
      <c r="K3101">
        <v>0</v>
      </c>
    </row>
    <row r="3102" spans="11:11" x14ac:dyDescent="0.3">
      <c r="K3102">
        <v>0</v>
      </c>
    </row>
    <row r="3103" spans="11:11" x14ac:dyDescent="0.3">
      <c r="K3103">
        <v>0</v>
      </c>
    </row>
    <row r="3104" spans="11:11" x14ac:dyDescent="0.3">
      <c r="K3104">
        <v>0</v>
      </c>
    </row>
    <row r="3105" spans="11:11" x14ac:dyDescent="0.3">
      <c r="K3105">
        <v>0</v>
      </c>
    </row>
    <row r="3106" spans="11:11" x14ac:dyDescent="0.3">
      <c r="K3106">
        <v>0</v>
      </c>
    </row>
    <row r="3107" spans="11:11" x14ac:dyDescent="0.3">
      <c r="K3107">
        <v>0</v>
      </c>
    </row>
    <row r="3108" spans="11:11" x14ac:dyDescent="0.3">
      <c r="K3108">
        <v>0</v>
      </c>
    </row>
    <row r="3109" spans="11:11" x14ac:dyDescent="0.3">
      <c r="K3109">
        <v>0</v>
      </c>
    </row>
    <row r="3110" spans="11:11" x14ac:dyDescent="0.3">
      <c r="K3110">
        <v>0</v>
      </c>
    </row>
    <row r="3111" spans="11:11" x14ac:dyDescent="0.3">
      <c r="K3111">
        <v>0</v>
      </c>
    </row>
    <row r="3112" spans="11:11" x14ac:dyDescent="0.3">
      <c r="K3112">
        <v>0</v>
      </c>
    </row>
    <row r="3113" spans="11:11" x14ac:dyDescent="0.3">
      <c r="K3113">
        <v>0</v>
      </c>
    </row>
    <row r="3114" spans="11:11" x14ac:dyDescent="0.3">
      <c r="K3114">
        <v>0</v>
      </c>
    </row>
    <row r="3115" spans="11:11" x14ac:dyDescent="0.3">
      <c r="K3115">
        <v>0</v>
      </c>
    </row>
    <row r="3116" spans="11:11" x14ac:dyDescent="0.3">
      <c r="K3116">
        <v>0</v>
      </c>
    </row>
    <row r="3117" spans="11:11" x14ac:dyDescent="0.3">
      <c r="K3117">
        <v>0</v>
      </c>
    </row>
    <row r="3118" spans="11:11" x14ac:dyDescent="0.3">
      <c r="K3118">
        <v>0</v>
      </c>
    </row>
    <row r="3119" spans="11:11" x14ac:dyDescent="0.3">
      <c r="K3119">
        <v>0</v>
      </c>
    </row>
    <row r="3120" spans="11:11" x14ac:dyDescent="0.3">
      <c r="K3120">
        <v>0</v>
      </c>
    </row>
    <row r="3121" spans="11:11" x14ac:dyDescent="0.3">
      <c r="K3121">
        <v>0</v>
      </c>
    </row>
    <row r="3122" spans="11:11" x14ac:dyDescent="0.3">
      <c r="K3122">
        <v>0</v>
      </c>
    </row>
    <row r="3123" spans="11:11" x14ac:dyDescent="0.3">
      <c r="K3123">
        <v>0</v>
      </c>
    </row>
    <row r="3124" spans="11:11" x14ac:dyDescent="0.3">
      <c r="K3124">
        <v>0</v>
      </c>
    </row>
    <row r="3125" spans="11:11" x14ac:dyDescent="0.3">
      <c r="K3125">
        <v>0</v>
      </c>
    </row>
    <row r="3126" spans="11:11" x14ac:dyDescent="0.3">
      <c r="K3126">
        <v>0</v>
      </c>
    </row>
    <row r="3127" spans="11:11" x14ac:dyDescent="0.3">
      <c r="K3127">
        <v>0</v>
      </c>
    </row>
    <row r="3128" spans="11:11" x14ac:dyDescent="0.3">
      <c r="K3128">
        <v>0</v>
      </c>
    </row>
    <row r="3129" spans="11:11" x14ac:dyDescent="0.3">
      <c r="K3129">
        <v>0</v>
      </c>
    </row>
    <row r="3130" spans="11:11" x14ac:dyDescent="0.3">
      <c r="K3130">
        <v>0</v>
      </c>
    </row>
    <row r="3131" spans="11:11" x14ac:dyDescent="0.3">
      <c r="K3131">
        <v>0</v>
      </c>
    </row>
    <row r="3132" spans="11:11" x14ac:dyDescent="0.3">
      <c r="K3132">
        <v>0</v>
      </c>
    </row>
    <row r="3133" spans="11:11" x14ac:dyDescent="0.3">
      <c r="K3133">
        <v>0</v>
      </c>
    </row>
    <row r="3134" spans="11:11" x14ac:dyDescent="0.3">
      <c r="K3134">
        <v>0</v>
      </c>
    </row>
    <row r="3135" spans="11:11" x14ac:dyDescent="0.3">
      <c r="K3135">
        <v>0</v>
      </c>
    </row>
    <row r="3136" spans="11:11" x14ac:dyDescent="0.3">
      <c r="K3136">
        <v>0</v>
      </c>
    </row>
    <row r="3137" spans="11:11" x14ac:dyDescent="0.3">
      <c r="K3137">
        <v>0</v>
      </c>
    </row>
    <row r="3138" spans="11:11" x14ac:dyDescent="0.3">
      <c r="K3138">
        <v>0</v>
      </c>
    </row>
    <row r="3139" spans="11:11" x14ac:dyDescent="0.3">
      <c r="K3139">
        <v>0</v>
      </c>
    </row>
    <row r="3140" spans="11:11" x14ac:dyDescent="0.3">
      <c r="K3140">
        <v>0</v>
      </c>
    </row>
    <row r="3141" spans="11:11" x14ac:dyDescent="0.3">
      <c r="K3141">
        <v>0</v>
      </c>
    </row>
    <row r="3142" spans="11:11" x14ac:dyDescent="0.3">
      <c r="K3142">
        <v>0</v>
      </c>
    </row>
    <row r="3143" spans="11:11" x14ac:dyDescent="0.3">
      <c r="K3143">
        <v>0</v>
      </c>
    </row>
    <row r="3144" spans="11:11" x14ac:dyDescent="0.3">
      <c r="K3144">
        <v>0</v>
      </c>
    </row>
    <row r="3145" spans="11:11" x14ac:dyDescent="0.3">
      <c r="K3145">
        <v>0</v>
      </c>
    </row>
    <row r="3146" spans="11:11" x14ac:dyDescent="0.3">
      <c r="K3146">
        <v>0</v>
      </c>
    </row>
    <row r="3147" spans="11:11" x14ac:dyDescent="0.3">
      <c r="K3147">
        <v>0</v>
      </c>
    </row>
    <row r="3148" spans="11:11" x14ac:dyDescent="0.3">
      <c r="K3148">
        <v>0</v>
      </c>
    </row>
    <row r="3149" spans="11:11" x14ac:dyDescent="0.3">
      <c r="K3149">
        <v>0</v>
      </c>
    </row>
    <row r="3150" spans="11:11" x14ac:dyDescent="0.3">
      <c r="K3150">
        <v>0</v>
      </c>
    </row>
    <row r="3151" spans="11:11" x14ac:dyDescent="0.3">
      <c r="K3151">
        <v>0</v>
      </c>
    </row>
    <row r="3152" spans="11:11" x14ac:dyDescent="0.3">
      <c r="K3152">
        <v>0</v>
      </c>
    </row>
    <row r="3153" spans="11:11" x14ac:dyDescent="0.3">
      <c r="K3153">
        <v>0</v>
      </c>
    </row>
    <row r="3154" spans="11:11" x14ac:dyDescent="0.3">
      <c r="K3154">
        <v>0</v>
      </c>
    </row>
    <row r="3155" spans="11:11" x14ac:dyDescent="0.3">
      <c r="K3155">
        <v>0</v>
      </c>
    </row>
    <row r="3156" spans="11:11" x14ac:dyDescent="0.3">
      <c r="K3156">
        <v>0</v>
      </c>
    </row>
    <row r="3157" spans="11:11" x14ac:dyDescent="0.3">
      <c r="K3157">
        <v>0</v>
      </c>
    </row>
    <row r="3158" spans="11:11" x14ac:dyDescent="0.3">
      <c r="K3158">
        <v>0</v>
      </c>
    </row>
    <row r="3159" spans="11:11" x14ac:dyDescent="0.3">
      <c r="K3159">
        <v>0</v>
      </c>
    </row>
    <row r="3160" spans="11:11" x14ac:dyDescent="0.3">
      <c r="K3160">
        <v>0</v>
      </c>
    </row>
    <row r="3161" spans="11:11" x14ac:dyDescent="0.3">
      <c r="K3161">
        <v>0</v>
      </c>
    </row>
    <row r="3162" spans="11:11" x14ac:dyDescent="0.3">
      <c r="K3162">
        <v>0</v>
      </c>
    </row>
    <row r="3163" spans="11:11" x14ac:dyDescent="0.3">
      <c r="K3163">
        <v>0</v>
      </c>
    </row>
    <row r="3164" spans="11:11" x14ac:dyDescent="0.3">
      <c r="K3164">
        <v>0</v>
      </c>
    </row>
    <row r="3165" spans="11:11" x14ac:dyDescent="0.3">
      <c r="K3165">
        <v>0</v>
      </c>
    </row>
    <row r="3166" spans="11:11" x14ac:dyDescent="0.3">
      <c r="K3166">
        <v>0</v>
      </c>
    </row>
    <row r="3167" spans="11:11" x14ac:dyDescent="0.3">
      <c r="K3167">
        <v>0</v>
      </c>
    </row>
    <row r="3168" spans="11:11" x14ac:dyDescent="0.3">
      <c r="K3168">
        <v>0</v>
      </c>
    </row>
    <row r="3169" spans="11:11" x14ac:dyDescent="0.3">
      <c r="K3169">
        <v>0</v>
      </c>
    </row>
    <row r="3170" spans="11:11" x14ac:dyDescent="0.3">
      <c r="K3170">
        <v>0</v>
      </c>
    </row>
    <row r="3171" spans="11:11" x14ac:dyDescent="0.3">
      <c r="K3171">
        <v>0</v>
      </c>
    </row>
    <row r="3172" spans="11:11" x14ac:dyDescent="0.3">
      <c r="K3172">
        <v>0</v>
      </c>
    </row>
    <row r="3173" spans="11:11" x14ac:dyDescent="0.3">
      <c r="K3173">
        <v>0</v>
      </c>
    </row>
    <row r="3174" spans="11:11" x14ac:dyDescent="0.3">
      <c r="K3174">
        <v>0</v>
      </c>
    </row>
    <row r="3175" spans="11:11" x14ac:dyDescent="0.3">
      <c r="K3175">
        <v>0</v>
      </c>
    </row>
    <row r="3176" spans="11:11" x14ac:dyDescent="0.3">
      <c r="K3176">
        <v>0</v>
      </c>
    </row>
    <row r="3177" spans="11:11" x14ac:dyDescent="0.3">
      <c r="K3177">
        <v>0</v>
      </c>
    </row>
    <row r="3178" spans="11:11" x14ac:dyDescent="0.3">
      <c r="K3178">
        <v>0</v>
      </c>
    </row>
    <row r="3179" spans="11:11" x14ac:dyDescent="0.3">
      <c r="K3179">
        <v>0</v>
      </c>
    </row>
    <row r="3180" spans="11:11" x14ac:dyDescent="0.3">
      <c r="K3180">
        <v>0</v>
      </c>
    </row>
    <row r="3181" spans="11:11" x14ac:dyDescent="0.3">
      <c r="K3181">
        <v>0</v>
      </c>
    </row>
    <row r="3182" spans="11:11" x14ac:dyDescent="0.3">
      <c r="K3182">
        <v>0</v>
      </c>
    </row>
    <row r="3183" spans="11:11" x14ac:dyDescent="0.3">
      <c r="K3183">
        <v>0</v>
      </c>
    </row>
    <row r="3184" spans="11:11" x14ac:dyDescent="0.3">
      <c r="K3184">
        <v>0</v>
      </c>
    </row>
    <row r="3185" spans="11:11" x14ac:dyDescent="0.3">
      <c r="K3185">
        <v>0</v>
      </c>
    </row>
    <row r="3186" spans="11:11" x14ac:dyDescent="0.3">
      <c r="K3186">
        <v>0</v>
      </c>
    </row>
    <row r="3187" spans="11:11" x14ac:dyDescent="0.3">
      <c r="K3187">
        <v>0</v>
      </c>
    </row>
    <row r="3188" spans="11:11" x14ac:dyDescent="0.3">
      <c r="K3188">
        <v>0</v>
      </c>
    </row>
    <row r="3189" spans="11:11" x14ac:dyDescent="0.3">
      <c r="K3189">
        <v>0</v>
      </c>
    </row>
    <row r="3190" spans="11:11" x14ac:dyDescent="0.3">
      <c r="K3190">
        <v>0</v>
      </c>
    </row>
    <row r="3191" spans="11:11" x14ac:dyDescent="0.3">
      <c r="K3191">
        <v>0</v>
      </c>
    </row>
    <row r="3192" spans="11:11" x14ac:dyDescent="0.3">
      <c r="K3192">
        <v>0</v>
      </c>
    </row>
    <row r="3193" spans="11:11" x14ac:dyDescent="0.3">
      <c r="K3193">
        <v>0</v>
      </c>
    </row>
    <row r="3194" spans="11:11" x14ac:dyDescent="0.3">
      <c r="K3194">
        <v>0</v>
      </c>
    </row>
    <row r="3195" spans="11:11" x14ac:dyDescent="0.3">
      <c r="K3195">
        <v>0</v>
      </c>
    </row>
    <row r="3196" spans="11:11" x14ac:dyDescent="0.3">
      <c r="K3196">
        <v>0</v>
      </c>
    </row>
    <row r="3197" spans="11:11" x14ac:dyDescent="0.3">
      <c r="K3197">
        <v>0</v>
      </c>
    </row>
    <row r="3198" spans="11:11" x14ac:dyDescent="0.3">
      <c r="K3198">
        <v>0</v>
      </c>
    </row>
    <row r="3199" spans="11:11" x14ac:dyDescent="0.3">
      <c r="K3199">
        <v>0</v>
      </c>
    </row>
    <row r="3200" spans="11:11" x14ac:dyDescent="0.3">
      <c r="K3200">
        <v>0</v>
      </c>
    </row>
    <row r="3201" spans="11:11" x14ac:dyDescent="0.3">
      <c r="K3201">
        <v>0</v>
      </c>
    </row>
    <row r="3202" spans="11:11" x14ac:dyDescent="0.3">
      <c r="K3202">
        <v>0</v>
      </c>
    </row>
    <row r="3203" spans="11:11" x14ac:dyDescent="0.3">
      <c r="K3203">
        <v>0</v>
      </c>
    </row>
    <row r="3204" spans="11:11" x14ac:dyDescent="0.3">
      <c r="K3204">
        <v>0</v>
      </c>
    </row>
    <row r="3205" spans="11:11" x14ac:dyDescent="0.3">
      <c r="K3205">
        <v>0</v>
      </c>
    </row>
    <row r="3206" spans="11:11" x14ac:dyDescent="0.3">
      <c r="K3206">
        <v>0</v>
      </c>
    </row>
    <row r="3207" spans="11:11" x14ac:dyDescent="0.3">
      <c r="K3207">
        <v>0</v>
      </c>
    </row>
    <row r="3208" spans="11:11" x14ac:dyDescent="0.3">
      <c r="K3208">
        <v>0</v>
      </c>
    </row>
    <row r="3209" spans="11:11" x14ac:dyDescent="0.3">
      <c r="K3209">
        <v>0</v>
      </c>
    </row>
    <row r="3210" spans="11:11" x14ac:dyDescent="0.3">
      <c r="K3210">
        <v>0</v>
      </c>
    </row>
    <row r="3211" spans="11:11" x14ac:dyDescent="0.3">
      <c r="K3211">
        <v>0</v>
      </c>
    </row>
    <row r="3212" spans="11:11" x14ac:dyDescent="0.3">
      <c r="K3212">
        <v>0</v>
      </c>
    </row>
    <row r="3213" spans="11:11" x14ac:dyDescent="0.3">
      <c r="K3213">
        <v>0</v>
      </c>
    </row>
    <row r="3214" spans="11:11" x14ac:dyDescent="0.3">
      <c r="K3214">
        <v>0</v>
      </c>
    </row>
    <row r="3215" spans="11:11" x14ac:dyDescent="0.3">
      <c r="K3215">
        <v>0</v>
      </c>
    </row>
    <row r="3216" spans="11:11" x14ac:dyDescent="0.3">
      <c r="K3216">
        <v>0</v>
      </c>
    </row>
    <row r="3217" spans="11:11" x14ac:dyDescent="0.3">
      <c r="K3217">
        <v>0</v>
      </c>
    </row>
    <row r="3218" spans="11:11" x14ac:dyDescent="0.3">
      <c r="K3218">
        <v>0</v>
      </c>
    </row>
    <row r="3219" spans="11:11" x14ac:dyDescent="0.3">
      <c r="K3219">
        <v>0</v>
      </c>
    </row>
    <row r="3220" spans="11:11" x14ac:dyDescent="0.3">
      <c r="K3220">
        <v>0</v>
      </c>
    </row>
    <row r="3221" spans="11:11" x14ac:dyDescent="0.3">
      <c r="K3221">
        <v>0</v>
      </c>
    </row>
    <row r="3222" spans="11:11" x14ac:dyDescent="0.3">
      <c r="K3222">
        <v>0</v>
      </c>
    </row>
    <row r="3223" spans="11:11" x14ac:dyDescent="0.3">
      <c r="K3223">
        <v>0</v>
      </c>
    </row>
    <row r="3224" spans="11:11" x14ac:dyDescent="0.3">
      <c r="K3224">
        <v>0</v>
      </c>
    </row>
    <row r="3225" spans="11:11" x14ac:dyDescent="0.3">
      <c r="K3225">
        <v>0</v>
      </c>
    </row>
    <row r="3226" spans="11:11" x14ac:dyDescent="0.3">
      <c r="K3226">
        <v>0</v>
      </c>
    </row>
    <row r="3227" spans="11:11" x14ac:dyDescent="0.3">
      <c r="K3227">
        <v>0</v>
      </c>
    </row>
    <row r="3228" spans="11:11" x14ac:dyDescent="0.3">
      <c r="K3228">
        <v>0</v>
      </c>
    </row>
    <row r="3229" spans="11:11" x14ac:dyDescent="0.3">
      <c r="K3229">
        <v>0</v>
      </c>
    </row>
    <row r="3230" spans="11:11" x14ac:dyDescent="0.3">
      <c r="K3230">
        <v>0</v>
      </c>
    </row>
    <row r="3231" spans="11:11" x14ac:dyDescent="0.3">
      <c r="K3231">
        <v>0</v>
      </c>
    </row>
    <row r="3232" spans="11:11" x14ac:dyDescent="0.3">
      <c r="K3232">
        <v>0</v>
      </c>
    </row>
    <row r="3233" spans="11:11" x14ac:dyDescent="0.3">
      <c r="K3233">
        <v>0</v>
      </c>
    </row>
    <row r="3234" spans="11:11" x14ac:dyDescent="0.3">
      <c r="K3234">
        <v>0</v>
      </c>
    </row>
    <row r="3235" spans="11:11" x14ac:dyDescent="0.3">
      <c r="K3235">
        <v>0</v>
      </c>
    </row>
    <row r="3236" spans="11:11" x14ac:dyDescent="0.3">
      <c r="K3236">
        <v>0</v>
      </c>
    </row>
    <row r="3237" spans="11:11" x14ac:dyDescent="0.3">
      <c r="K3237">
        <v>0</v>
      </c>
    </row>
    <row r="3238" spans="11:11" x14ac:dyDescent="0.3">
      <c r="K3238">
        <v>0</v>
      </c>
    </row>
    <row r="3239" spans="11:11" x14ac:dyDescent="0.3">
      <c r="K3239">
        <v>0</v>
      </c>
    </row>
    <row r="3240" spans="11:11" x14ac:dyDescent="0.3">
      <c r="K3240">
        <v>0</v>
      </c>
    </row>
    <row r="3241" spans="11:11" x14ac:dyDescent="0.3">
      <c r="K3241">
        <v>0</v>
      </c>
    </row>
    <row r="3242" spans="11:11" x14ac:dyDescent="0.3">
      <c r="K3242">
        <v>0</v>
      </c>
    </row>
    <row r="3243" spans="11:11" x14ac:dyDescent="0.3">
      <c r="K3243">
        <v>0</v>
      </c>
    </row>
    <row r="3244" spans="11:11" x14ac:dyDescent="0.3">
      <c r="K3244">
        <v>0</v>
      </c>
    </row>
    <row r="3245" spans="11:11" x14ac:dyDescent="0.3">
      <c r="K3245">
        <v>0</v>
      </c>
    </row>
    <row r="3246" spans="11:11" x14ac:dyDescent="0.3">
      <c r="K3246">
        <v>0</v>
      </c>
    </row>
    <row r="3247" spans="11:11" x14ac:dyDescent="0.3">
      <c r="K3247">
        <v>0</v>
      </c>
    </row>
    <row r="3248" spans="11:11" x14ac:dyDescent="0.3">
      <c r="K3248">
        <v>0</v>
      </c>
    </row>
    <row r="3249" spans="11:11" x14ac:dyDescent="0.3">
      <c r="K3249">
        <v>0</v>
      </c>
    </row>
    <row r="3250" spans="11:11" x14ac:dyDescent="0.3">
      <c r="K3250">
        <v>0</v>
      </c>
    </row>
    <row r="3251" spans="11:11" x14ac:dyDescent="0.3">
      <c r="K3251">
        <v>0</v>
      </c>
    </row>
    <row r="3252" spans="11:11" x14ac:dyDescent="0.3">
      <c r="K3252">
        <v>0</v>
      </c>
    </row>
    <row r="3253" spans="11:11" x14ac:dyDescent="0.3">
      <c r="K3253">
        <v>0</v>
      </c>
    </row>
    <row r="3254" spans="11:11" x14ac:dyDescent="0.3">
      <c r="K3254">
        <v>0</v>
      </c>
    </row>
    <row r="3255" spans="11:11" x14ac:dyDescent="0.3">
      <c r="K3255">
        <v>0</v>
      </c>
    </row>
    <row r="3256" spans="11:11" x14ac:dyDescent="0.3">
      <c r="K3256">
        <v>0</v>
      </c>
    </row>
    <row r="3257" spans="11:11" x14ac:dyDescent="0.3">
      <c r="K3257">
        <v>0</v>
      </c>
    </row>
    <row r="3258" spans="11:11" x14ac:dyDescent="0.3">
      <c r="K3258">
        <v>0</v>
      </c>
    </row>
    <row r="3259" spans="11:11" x14ac:dyDescent="0.3">
      <c r="K3259">
        <v>0</v>
      </c>
    </row>
    <row r="3260" spans="11:11" x14ac:dyDescent="0.3">
      <c r="K3260">
        <v>0</v>
      </c>
    </row>
    <row r="3261" spans="11:11" x14ac:dyDescent="0.3">
      <c r="K3261">
        <v>0</v>
      </c>
    </row>
    <row r="3262" spans="11:11" x14ac:dyDescent="0.3">
      <c r="K3262">
        <v>0</v>
      </c>
    </row>
    <row r="3263" spans="11:11" x14ac:dyDescent="0.3">
      <c r="K3263">
        <v>0</v>
      </c>
    </row>
    <row r="3264" spans="11:11" x14ac:dyDescent="0.3">
      <c r="K3264">
        <v>0</v>
      </c>
    </row>
    <row r="3265" spans="11:11" x14ac:dyDescent="0.3">
      <c r="K3265">
        <v>0</v>
      </c>
    </row>
    <row r="3266" spans="11:11" x14ac:dyDescent="0.3">
      <c r="K3266">
        <v>0</v>
      </c>
    </row>
    <row r="3267" spans="11:11" x14ac:dyDescent="0.3">
      <c r="K3267">
        <v>0</v>
      </c>
    </row>
    <row r="3268" spans="11:11" x14ac:dyDescent="0.3">
      <c r="K3268">
        <v>0</v>
      </c>
    </row>
    <row r="3269" spans="11:11" x14ac:dyDescent="0.3">
      <c r="K3269">
        <v>0</v>
      </c>
    </row>
    <row r="3270" spans="11:11" x14ac:dyDescent="0.3">
      <c r="K3270">
        <v>0</v>
      </c>
    </row>
    <row r="3271" spans="11:11" x14ac:dyDescent="0.3">
      <c r="K3271">
        <v>0</v>
      </c>
    </row>
    <row r="3272" spans="11:11" x14ac:dyDescent="0.3">
      <c r="K3272">
        <v>0</v>
      </c>
    </row>
    <row r="3273" spans="11:11" x14ac:dyDescent="0.3">
      <c r="K3273">
        <v>0</v>
      </c>
    </row>
    <row r="3274" spans="11:11" x14ac:dyDescent="0.3">
      <c r="K3274">
        <v>0</v>
      </c>
    </row>
    <row r="3275" spans="11:11" x14ac:dyDescent="0.3">
      <c r="K3275">
        <v>0</v>
      </c>
    </row>
    <row r="3276" spans="11:11" x14ac:dyDescent="0.3">
      <c r="K3276">
        <v>0</v>
      </c>
    </row>
    <row r="3277" spans="11:11" x14ac:dyDescent="0.3">
      <c r="K3277">
        <v>0</v>
      </c>
    </row>
    <row r="3278" spans="11:11" x14ac:dyDescent="0.3">
      <c r="K3278">
        <v>0</v>
      </c>
    </row>
    <row r="3279" spans="11:11" x14ac:dyDescent="0.3">
      <c r="K3279">
        <v>0</v>
      </c>
    </row>
    <row r="3280" spans="11:11" x14ac:dyDescent="0.3">
      <c r="K3280">
        <v>0</v>
      </c>
    </row>
    <row r="3281" spans="11:11" x14ac:dyDescent="0.3">
      <c r="K3281">
        <v>0</v>
      </c>
    </row>
    <row r="3282" spans="11:11" x14ac:dyDescent="0.3">
      <c r="K3282">
        <v>0</v>
      </c>
    </row>
    <row r="3283" spans="11:11" x14ac:dyDescent="0.3">
      <c r="K3283">
        <v>0</v>
      </c>
    </row>
    <row r="3284" spans="11:11" x14ac:dyDescent="0.3">
      <c r="K3284">
        <v>0</v>
      </c>
    </row>
    <row r="3285" spans="11:11" x14ac:dyDescent="0.3">
      <c r="K3285">
        <v>0</v>
      </c>
    </row>
    <row r="3286" spans="11:11" x14ac:dyDescent="0.3">
      <c r="K3286">
        <v>0</v>
      </c>
    </row>
    <row r="3287" spans="11:11" x14ac:dyDescent="0.3">
      <c r="K3287">
        <v>0</v>
      </c>
    </row>
    <row r="3288" spans="11:11" x14ac:dyDescent="0.3">
      <c r="K3288">
        <v>0</v>
      </c>
    </row>
    <row r="3289" spans="11:11" x14ac:dyDescent="0.3">
      <c r="K3289">
        <v>0</v>
      </c>
    </row>
    <row r="3290" spans="11:11" x14ac:dyDescent="0.3">
      <c r="K3290">
        <v>0</v>
      </c>
    </row>
    <row r="3291" spans="11:11" x14ac:dyDescent="0.3">
      <c r="K3291">
        <v>0</v>
      </c>
    </row>
    <row r="3292" spans="11:11" x14ac:dyDescent="0.3">
      <c r="K3292">
        <v>0</v>
      </c>
    </row>
    <row r="3293" spans="11:11" x14ac:dyDescent="0.3">
      <c r="K3293">
        <v>0</v>
      </c>
    </row>
    <row r="3294" spans="11:11" x14ac:dyDescent="0.3">
      <c r="K3294">
        <v>0</v>
      </c>
    </row>
    <row r="3295" spans="11:11" x14ac:dyDescent="0.3">
      <c r="K3295">
        <v>0</v>
      </c>
    </row>
    <row r="3296" spans="11:11" x14ac:dyDescent="0.3">
      <c r="K3296">
        <v>0</v>
      </c>
    </row>
    <row r="3297" spans="11:11" x14ac:dyDescent="0.3">
      <c r="K3297">
        <v>0</v>
      </c>
    </row>
    <row r="3298" spans="11:11" x14ac:dyDescent="0.3">
      <c r="K3298">
        <v>0</v>
      </c>
    </row>
    <row r="3299" spans="11:11" x14ac:dyDescent="0.3">
      <c r="K3299">
        <v>0</v>
      </c>
    </row>
    <row r="3300" spans="11:11" x14ac:dyDescent="0.3">
      <c r="K3300">
        <v>0</v>
      </c>
    </row>
    <row r="3301" spans="11:11" x14ac:dyDescent="0.3">
      <c r="K3301">
        <v>0</v>
      </c>
    </row>
    <row r="3302" spans="11:11" x14ac:dyDescent="0.3">
      <c r="K3302">
        <v>0</v>
      </c>
    </row>
    <row r="3303" spans="11:11" x14ac:dyDescent="0.3">
      <c r="K3303">
        <v>0</v>
      </c>
    </row>
    <row r="3304" spans="11:11" x14ac:dyDescent="0.3">
      <c r="K3304">
        <v>0</v>
      </c>
    </row>
    <row r="3305" spans="11:11" x14ac:dyDescent="0.3">
      <c r="K3305">
        <v>0</v>
      </c>
    </row>
    <row r="3306" spans="11:11" x14ac:dyDescent="0.3">
      <c r="K3306">
        <v>0</v>
      </c>
    </row>
    <row r="3307" spans="11:11" x14ac:dyDescent="0.3">
      <c r="K3307">
        <v>0</v>
      </c>
    </row>
    <row r="3308" spans="11:11" x14ac:dyDescent="0.3">
      <c r="K3308">
        <v>0</v>
      </c>
    </row>
    <row r="3309" spans="11:11" x14ac:dyDescent="0.3">
      <c r="K3309">
        <v>0</v>
      </c>
    </row>
    <row r="3310" spans="11:11" x14ac:dyDescent="0.3">
      <c r="K3310">
        <v>0</v>
      </c>
    </row>
    <row r="3311" spans="11:11" x14ac:dyDescent="0.3">
      <c r="K3311">
        <v>0</v>
      </c>
    </row>
    <row r="3312" spans="11:11" x14ac:dyDescent="0.3">
      <c r="K3312">
        <v>0</v>
      </c>
    </row>
    <row r="3313" spans="11:11" x14ac:dyDescent="0.3">
      <c r="K3313">
        <v>0</v>
      </c>
    </row>
    <row r="3314" spans="11:11" x14ac:dyDescent="0.3">
      <c r="K3314">
        <v>0</v>
      </c>
    </row>
    <row r="3315" spans="11:11" x14ac:dyDescent="0.3">
      <c r="K3315">
        <v>0</v>
      </c>
    </row>
    <row r="3316" spans="11:11" x14ac:dyDescent="0.3">
      <c r="K3316">
        <v>0</v>
      </c>
    </row>
    <row r="3317" spans="11:11" x14ac:dyDescent="0.3">
      <c r="K3317">
        <v>0</v>
      </c>
    </row>
    <row r="3318" spans="11:11" x14ac:dyDescent="0.3">
      <c r="K3318">
        <v>0</v>
      </c>
    </row>
    <row r="3319" spans="11:11" x14ac:dyDescent="0.3">
      <c r="K3319">
        <v>0</v>
      </c>
    </row>
    <row r="3320" spans="11:11" x14ac:dyDescent="0.3">
      <c r="K3320">
        <v>0</v>
      </c>
    </row>
    <row r="3321" spans="11:11" x14ac:dyDescent="0.3">
      <c r="K3321">
        <v>0</v>
      </c>
    </row>
    <row r="3322" spans="11:11" x14ac:dyDescent="0.3">
      <c r="K3322">
        <v>0</v>
      </c>
    </row>
    <row r="3323" spans="11:11" x14ac:dyDescent="0.3">
      <c r="K3323">
        <v>0</v>
      </c>
    </row>
    <row r="3324" spans="11:11" x14ac:dyDescent="0.3">
      <c r="K3324">
        <v>0</v>
      </c>
    </row>
    <row r="3325" spans="11:11" x14ac:dyDescent="0.3">
      <c r="K3325">
        <v>0</v>
      </c>
    </row>
    <row r="3326" spans="11:11" x14ac:dyDescent="0.3">
      <c r="K3326">
        <v>0</v>
      </c>
    </row>
    <row r="3327" spans="11:11" x14ac:dyDescent="0.3">
      <c r="K3327">
        <v>0</v>
      </c>
    </row>
    <row r="3328" spans="11:11" x14ac:dyDescent="0.3">
      <c r="K3328">
        <v>0</v>
      </c>
    </row>
    <row r="3329" spans="11:11" x14ac:dyDescent="0.3">
      <c r="K3329">
        <v>0</v>
      </c>
    </row>
    <row r="3330" spans="11:11" x14ac:dyDescent="0.3">
      <c r="K3330">
        <v>0</v>
      </c>
    </row>
    <row r="3331" spans="11:11" x14ac:dyDescent="0.3">
      <c r="K3331">
        <v>0</v>
      </c>
    </row>
    <row r="3332" spans="11:11" x14ac:dyDescent="0.3">
      <c r="K3332">
        <v>0</v>
      </c>
    </row>
    <row r="3333" spans="11:11" x14ac:dyDescent="0.3">
      <c r="K3333">
        <v>0</v>
      </c>
    </row>
    <row r="3334" spans="11:11" x14ac:dyDescent="0.3">
      <c r="K3334">
        <v>0</v>
      </c>
    </row>
    <row r="3335" spans="11:11" x14ac:dyDescent="0.3">
      <c r="K3335">
        <v>0</v>
      </c>
    </row>
    <row r="3336" spans="11:11" x14ac:dyDescent="0.3">
      <c r="K3336">
        <v>0</v>
      </c>
    </row>
    <row r="3337" spans="11:11" x14ac:dyDescent="0.3">
      <c r="K3337">
        <v>0</v>
      </c>
    </row>
    <row r="3338" spans="11:11" x14ac:dyDescent="0.3">
      <c r="K3338">
        <v>0</v>
      </c>
    </row>
    <row r="3339" spans="11:11" x14ac:dyDescent="0.3">
      <c r="K3339">
        <v>0</v>
      </c>
    </row>
    <row r="3340" spans="11:11" x14ac:dyDescent="0.3">
      <c r="K3340">
        <v>0</v>
      </c>
    </row>
    <row r="3341" spans="11:11" x14ac:dyDescent="0.3">
      <c r="K3341">
        <v>0</v>
      </c>
    </row>
    <row r="3342" spans="11:11" x14ac:dyDescent="0.3">
      <c r="K3342">
        <v>0</v>
      </c>
    </row>
    <row r="3343" spans="11:11" x14ac:dyDescent="0.3">
      <c r="K3343">
        <v>0</v>
      </c>
    </row>
    <row r="3344" spans="11:11" x14ac:dyDescent="0.3">
      <c r="K3344">
        <v>0</v>
      </c>
    </row>
    <row r="3345" spans="11:11" x14ac:dyDescent="0.3">
      <c r="K3345">
        <v>0</v>
      </c>
    </row>
    <row r="3346" spans="11:11" x14ac:dyDescent="0.3">
      <c r="K3346">
        <v>0</v>
      </c>
    </row>
    <row r="3347" spans="11:11" x14ac:dyDescent="0.3">
      <c r="K3347">
        <v>0</v>
      </c>
    </row>
    <row r="3348" spans="11:11" x14ac:dyDescent="0.3">
      <c r="K3348">
        <v>0</v>
      </c>
    </row>
    <row r="3349" spans="11:11" x14ac:dyDescent="0.3">
      <c r="K3349">
        <v>0</v>
      </c>
    </row>
    <row r="3350" spans="11:11" x14ac:dyDescent="0.3">
      <c r="K3350">
        <v>0</v>
      </c>
    </row>
    <row r="3351" spans="11:11" x14ac:dyDescent="0.3">
      <c r="K3351">
        <v>0</v>
      </c>
    </row>
    <row r="3352" spans="11:11" x14ac:dyDescent="0.3">
      <c r="K3352">
        <v>0</v>
      </c>
    </row>
    <row r="3353" spans="11:11" x14ac:dyDescent="0.3">
      <c r="K3353">
        <v>0</v>
      </c>
    </row>
    <row r="3354" spans="11:11" x14ac:dyDescent="0.3">
      <c r="K3354">
        <v>0</v>
      </c>
    </row>
    <row r="3355" spans="11:11" x14ac:dyDescent="0.3">
      <c r="K3355">
        <v>0</v>
      </c>
    </row>
    <row r="3356" spans="11:11" x14ac:dyDescent="0.3">
      <c r="K3356">
        <v>0</v>
      </c>
    </row>
    <row r="3357" spans="11:11" x14ac:dyDescent="0.3">
      <c r="K3357">
        <v>0</v>
      </c>
    </row>
    <row r="3358" spans="11:11" x14ac:dyDescent="0.3">
      <c r="K3358">
        <v>0</v>
      </c>
    </row>
    <row r="3359" spans="11:11" x14ac:dyDescent="0.3">
      <c r="K3359">
        <v>0</v>
      </c>
    </row>
    <row r="3360" spans="11:11" x14ac:dyDescent="0.3">
      <c r="K3360">
        <v>0</v>
      </c>
    </row>
    <row r="3361" spans="11:11" x14ac:dyDescent="0.3">
      <c r="K3361">
        <v>0</v>
      </c>
    </row>
    <row r="3362" spans="11:11" x14ac:dyDescent="0.3">
      <c r="K3362">
        <v>0</v>
      </c>
    </row>
    <row r="3363" spans="11:11" x14ac:dyDescent="0.3">
      <c r="K3363">
        <v>0</v>
      </c>
    </row>
    <row r="3364" spans="11:11" x14ac:dyDescent="0.3">
      <c r="K3364">
        <v>0</v>
      </c>
    </row>
    <row r="3365" spans="11:11" x14ac:dyDescent="0.3">
      <c r="K3365">
        <v>0</v>
      </c>
    </row>
    <row r="3366" spans="11:11" x14ac:dyDescent="0.3">
      <c r="K3366">
        <v>0</v>
      </c>
    </row>
    <row r="3367" spans="11:11" x14ac:dyDescent="0.3">
      <c r="K3367">
        <v>0</v>
      </c>
    </row>
    <row r="3368" spans="11:11" x14ac:dyDescent="0.3">
      <c r="K3368">
        <v>0</v>
      </c>
    </row>
    <row r="3369" spans="11:11" x14ac:dyDescent="0.3">
      <c r="K3369">
        <v>0</v>
      </c>
    </row>
    <row r="3370" spans="11:11" x14ac:dyDescent="0.3">
      <c r="K3370">
        <v>0</v>
      </c>
    </row>
    <row r="3371" spans="11:11" x14ac:dyDescent="0.3">
      <c r="K3371">
        <v>0</v>
      </c>
    </row>
    <row r="3372" spans="11:11" x14ac:dyDescent="0.3">
      <c r="K3372">
        <v>0</v>
      </c>
    </row>
    <row r="3373" spans="11:11" x14ac:dyDescent="0.3">
      <c r="K3373">
        <v>0</v>
      </c>
    </row>
    <row r="3374" spans="11:11" x14ac:dyDescent="0.3">
      <c r="K3374">
        <v>0</v>
      </c>
    </row>
    <row r="3375" spans="11:11" x14ac:dyDescent="0.3">
      <c r="K3375">
        <v>0</v>
      </c>
    </row>
    <row r="3376" spans="11:11" x14ac:dyDescent="0.3">
      <c r="K3376">
        <v>0</v>
      </c>
    </row>
    <row r="3377" spans="11:11" x14ac:dyDescent="0.3">
      <c r="K3377">
        <v>0</v>
      </c>
    </row>
    <row r="3378" spans="11:11" x14ac:dyDescent="0.3">
      <c r="K3378">
        <v>0</v>
      </c>
    </row>
    <row r="3379" spans="11:11" x14ac:dyDescent="0.3">
      <c r="K3379">
        <v>0</v>
      </c>
    </row>
    <row r="3380" spans="11:11" x14ac:dyDescent="0.3">
      <c r="K3380">
        <v>0</v>
      </c>
    </row>
    <row r="3381" spans="11:11" x14ac:dyDescent="0.3">
      <c r="K3381">
        <v>0</v>
      </c>
    </row>
    <row r="3382" spans="11:11" x14ac:dyDescent="0.3">
      <c r="K3382">
        <v>0</v>
      </c>
    </row>
    <row r="3383" spans="11:11" x14ac:dyDescent="0.3">
      <c r="K3383">
        <v>0</v>
      </c>
    </row>
    <row r="3384" spans="11:11" x14ac:dyDescent="0.3">
      <c r="K3384">
        <v>0</v>
      </c>
    </row>
    <row r="3385" spans="11:11" x14ac:dyDescent="0.3">
      <c r="K3385">
        <v>0</v>
      </c>
    </row>
    <row r="3386" spans="11:11" x14ac:dyDescent="0.3">
      <c r="K3386">
        <v>0</v>
      </c>
    </row>
    <row r="3387" spans="11:11" x14ac:dyDescent="0.3">
      <c r="K3387">
        <v>0</v>
      </c>
    </row>
    <row r="3388" spans="11:11" x14ac:dyDescent="0.3">
      <c r="K3388">
        <v>0</v>
      </c>
    </row>
    <row r="3389" spans="11:11" x14ac:dyDescent="0.3">
      <c r="K3389">
        <v>0</v>
      </c>
    </row>
    <row r="3390" spans="11:11" x14ac:dyDescent="0.3">
      <c r="K3390">
        <v>0</v>
      </c>
    </row>
    <row r="3391" spans="11:11" x14ac:dyDescent="0.3">
      <c r="K3391">
        <v>0</v>
      </c>
    </row>
    <row r="3392" spans="11:11" x14ac:dyDescent="0.3">
      <c r="K3392">
        <v>0</v>
      </c>
    </row>
    <row r="3393" spans="11:11" x14ac:dyDescent="0.3">
      <c r="K3393">
        <v>0</v>
      </c>
    </row>
    <row r="3394" spans="11:11" x14ac:dyDescent="0.3">
      <c r="K3394">
        <v>0</v>
      </c>
    </row>
    <row r="3395" spans="11:11" x14ac:dyDescent="0.3">
      <c r="K3395">
        <v>0</v>
      </c>
    </row>
    <row r="3396" spans="11:11" x14ac:dyDescent="0.3">
      <c r="K3396">
        <v>0</v>
      </c>
    </row>
    <row r="3397" spans="11:11" x14ac:dyDescent="0.3">
      <c r="K3397">
        <v>0</v>
      </c>
    </row>
    <row r="3398" spans="11:11" x14ac:dyDescent="0.3">
      <c r="K3398">
        <v>0</v>
      </c>
    </row>
    <row r="3399" spans="11:11" x14ac:dyDescent="0.3">
      <c r="K3399">
        <v>0</v>
      </c>
    </row>
    <row r="3400" spans="11:11" x14ac:dyDescent="0.3">
      <c r="K3400">
        <v>0</v>
      </c>
    </row>
    <row r="3401" spans="11:11" x14ac:dyDescent="0.3">
      <c r="K3401">
        <v>0</v>
      </c>
    </row>
    <row r="3402" spans="11:11" x14ac:dyDescent="0.3">
      <c r="K3402">
        <v>0</v>
      </c>
    </row>
    <row r="3403" spans="11:11" x14ac:dyDescent="0.3">
      <c r="K3403">
        <v>0</v>
      </c>
    </row>
    <row r="3404" spans="11:11" x14ac:dyDescent="0.3">
      <c r="K3404">
        <v>0</v>
      </c>
    </row>
    <row r="3405" spans="11:11" x14ac:dyDescent="0.3">
      <c r="K3405">
        <v>0</v>
      </c>
    </row>
    <row r="3406" spans="11:11" x14ac:dyDescent="0.3">
      <c r="K3406">
        <v>0</v>
      </c>
    </row>
    <row r="3407" spans="11:11" x14ac:dyDescent="0.3">
      <c r="K3407">
        <v>0</v>
      </c>
    </row>
    <row r="3408" spans="11:11" x14ac:dyDescent="0.3">
      <c r="K3408">
        <v>0</v>
      </c>
    </row>
    <row r="3409" spans="11:11" x14ac:dyDescent="0.3">
      <c r="K3409">
        <v>0</v>
      </c>
    </row>
    <row r="3410" spans="11:11" x14ac:dyDescent="0.3">
      <c r="K3410">
        <v>0</v>
      </c>
    </row>
    <row r="3411" spans="11:11" x14ac:dyDescent="0.3">
      <c r="K3411">
        <v>0</v>
      </c>
    </row>
    <row r="3412" spans="11:11" x14ac:dyDescent="0.3">
      <c r="K3412">
        <v>0</v>
      </c>
    </row>
    <row r="3413" spans="11:11" x14ac:dyDescent="0.3">
      <c r="K3413">
        <v>0</v>
      </c>
    </row>
    <row r="3414" spans="11:11" x14ac:dyDescent="0.3">
      <c r="K3414">
        <v>0</v>
      </c>
    </row>
    <row r="3415" spans="11:11" x14ac:dyDescent="0.3">
      <c r="K3415">
        <v>0</v>
      </c>
    </row>
    <row r="3416" spans="11:11" x14ac:dyDescent="0.3">
      <c r="K3416">
        <v>0</v>
      </c>
    </row>
    <row r="3417" spans="11:11" x14ac:dyDescent="0.3">
      <c r="K3417">
        <v>0</v>
      </c>
    </row>
    <row r="3418" spans="11:11" x14ac:dyDescent="0.3">
      <c r="K3418">
        <v>0</v>
      </c>
    </row>
    <row r="3419" spans="11:11" x14ac:dyDescent="0.3">
      <c r="K3419">
        <v>0</v>
      </c>
    </row>
    <row r="3420" spans="11:11" x14ac:dyDescent="0.3">
      <c r="K3420">
        <v>0</v>
      </c>
    </row>
    <row r="3421" spans="11:11" x14ac:dyDescent="0.3">
      <c r="K3421">
        <v>0</v>
      </c>
    </row>
    <row r="3422" spans="11:11" x14ac:dyDescent="0.3">
      <c r="K3422">
        <v>0</v>
      </c>
    </row>
    <row r="3423" spans="11:11" x14ac:dyDescent="0.3">
      <c r="K3423">
        <v>0</v>
      </c>
    </row>
    <row r="3424" spans="11:11" x14ac:dyDescent="0.3">
      <c r="K3424">
        <v>0</v>
      </c>
    </row>
    <row r="3425" spans="11:11" x14ac:dyDescent="0.3">
      <c r="K3425">
        <v>0</v>
      </c>
    </row>
    <row r="3426" spans="11:11" x14ac:dyDescent="0.3">
      <c r="K3426">
        <v>0</v>
      </c>
    </row>
    <row r="3427" spans="11:11" x14ac:dyDescent="0.3">
      <c r="K3427">
        <v>0</v>
      </c>
    </row>
    <row r="3428" spans="11:11" x14ac:dyDescent="0.3">
      <c r="K3428">
        <v>0</v>
      </c>
    </row>
    <row r="3429" spans="11:11" x14ac:dyDescent="0.3">
      <c r="K3429">
        <v>0</v>
      </c>
    </row>
    <row r="3430" spans="11:11" x14ac:dyDescent="0.3">
      <c r="K3430">
        <v>0</v>
      </c>
    </row>
    <row r="3431" spans="11:11" x14ac:dyDescent="0.3">
      <c r="K3431">
        <v>0</v>
      </c>
    </row>
    <row r="3432" spans="11:11" x14ac:dyDescent="0.3">
      <c r="K3432">
        <v>0</v>
      </c>
    </row>
    <row r="3433" spans="11:11" x14ac:dyDescent="0.3">
      <c r="K3433">
        <v>0</v>
      </c>
    </row>
    <row r="3434" spans="11:11" x14ac:dyDescent="0.3">
      <c r="K3434">
        <v>0</v>
      </c>
    </row>
    <row r="3435" spans="11:11" x14ac:dyDescent="0.3">
      <c r="K3435">
        <v>0</v>
      </c>
    </row>
    <row r="3436" spans="11:11" x14ac:dyDescent="0.3">
      <c r="K3436">
        <v>0</v>
      </c>
    </row>
    <row r="3437" spans="11:11" x14ac:dyDescent="0.3">
      <c r="K3437">
        <v>0</v>
      </c>
    </row>
    <row r="3438" spans="11:11" x14ac:dyDescent="0.3">
      <c r="K3438">
        <v>0</v>
      </c>
    </row>
    <row r="3439" spans="11:11" x14ac:dyDescent="0.3">
      <c r="K3439">
        <v>0</v>
      </c>
    </row>
    <row r="3440" spans="11:11" x14ac:dyDescent="0.3">
      <c r="K3440">
        <v>0</v>
      </c>
    </row>
    <row r="3441" spans="11:11" x14ac:dyDescent="0.3">
      <c r="K3441">
        <v>0</v>
      </c>
    </row>
    <row r="3442" spans="11:11" x14ac:dyDescent="0.3">
      <c r="K3442">
        <v>0</v>
      </c>
    </row>
    <row r="3443" spans="11:11" x14ac:dyDescent="0.3">
      <c r="K3443">
        <v>0</v>
      </c>
    </row>
    <row r="3444" spans="11:11" x14ac:dyDescent="0.3">
      <c r="K3444">
        <v>0</v>
      </c>
    </row>
    <row r="3445" spans="11:11" x14ac:dyDescent="0.3">
      <c r="K3445">
        <v>0</v>
      </c>
    </row>
    <row r="3446" spans="11:11" x14ac:dyDescent="0.3">
      <c r="K3446">
        <v>0</v>
      </c>
    </row>
    <row r="3447" spans="11:11" x14ac:dyDescent="0.3">
      <c r="K3447">
        <v>0</v>
      </c>
    </row>
    <row r="3448" spans="11:11" x14ac:dyDescent="0.3">
      <c r="K3448">
        <v>0</v>
      </c>
    </row>
    <row r="3449" spans="11:11" x14ac:dyDescent="0.3">
      <c r="K3449">
        <v>0</v>
      </c>
    </row>
    <row r="3450" spans="11:11" x14ac:dyDescent="0.3">
      <c r="K3450">
        <v>0</v>
      </c>
    </row>
    <row r="3451" spans="11:11" x14ac:dyDescent="0.3">
      <c r="K3451">
        <v>0</v>
      </c>
    </row>
    <row r="3452" spans="11:11" x14ac:dyDescent="0.3">
      <c r="K3452">
        <v>0</v>
      </c>
    </row>
    <row r="3453" spans="11:11" x14ac:dyDescent="0.3">
      <c r="K3453">
        <v>0</v>
      </c>
    </row>
    <row r="3454" spans="11:11" x14ac:dyDescent="0.3">
      <c r="K3454">
        <v>0</v>
      </c>
    </row>
    <row r="3455" spans="11:11" x14ac:dyDescent="0.3">
      <c r="K3455">
        <v>0</v>
      </c>
    </row>
    <row r="3456" spans="11:11" x14ac:dyDescent="0.3">
      <c r="K3456">
        <v>0</v>
      </c>
    </row>
    <row r="3457" spans="11:11" x14ac:dyDescent="0.3">
      <c r="K3457">
        <v>0</v>
      </c>
    </row>
    <row r="3458" spans="11:11" x14ac:dyDescent="0.3">
      <c r="K3458">
        <v>0</v>
      </c>
    </row>
    <row r="3459" spans="11:11" x14ac:dyDescent="0.3">
      <c r="K3459">
        <v>0</v>
      </c>
    </row>
    <row r="3460" spans="11:11" x14ac:dyDescent="0.3">
      <c r="K3460">
        <v>0</v>
      </c>
    </row>
    <row r="3461" spans="11:11" x14ac:dyDescent="0.3">
      <c r="K3461">
        <v>0</v>
      </c>
    </row>
    <row r="3462" spans="11:11" x14ac:dyDescent="0.3">
      <c r="K3462">
        <v>0</v>
      </c>
    </row>
    <row r="3463" spans="11:11" x14ac:dyDescent="0.3">
      <c r="K3463">
        <v>0</v>
      </c>
    </row>
    <row r="3464" spans="11:11" x14ac:dyDescent="0.3">
      <c r="K3464">
        <v>0</v>
      </c>
    </row>
    <row r="3465" spans="11:11" x14ac:dyDescent="0.3">
      <c r="K3465">
        <v>0</v>
      </c>
    </row>
    <row r="3466" spans="11:11" x14ac:dyDescent="0.3">
      <c r="K3466">
        <v>0</v>
      </c>
    </row>
    <row r="3467" spans="11:11" x14ac:dyDescent="0.3">
      <c r="K3467">
        <v>0</v>
      </c>
    </row>
    <row r="3468" spans="11:11" x14ac:dyDescent="0.3">
      <c r="K3468">
        <v>0</v>
      </c>
    </row>
    <row r="3469" spans="11:11" x14ac:dyDescent="0.3">
      <c r="K3469">
        <v>0</v>
      </c>
    </row>
    <row r="3470" spans="11:11" x14ac:dyDescent="0.3">
      <c r="K3470">
        <v>0</v>
      </c>
    </row>
    <row r="3471" spans="11:11" x14ac:dyDescent="0.3">
      <c r="K3471">
        <v>0</v>
      </c>
    </row>
    <row r="3472" spans="11:11" x14ac:dyDescent="0.3">
      <c r="K3472">
        <v>0</v>
      </c>
    </row>
    <row r="3473" spans="11:11" x14ac:dyDescent="0.3">
      <c r="K3473">
        <v>0</v>
      </c>
    </row>
    <row r="3474" spans="11:11" x14ac:dyDescent="0.3">
      <c r="K3474">
        <v>0</v>
      </c>
    </row>
    <row r="3475" spans="11:11" x14ac:dyDescent="0.3">
      <c r="K3475">
        <v>0</v>
      </c>
    </row>
    <row r="3476" spans="11:11" x14ac:dyDescent="0.3">
      <c r="K3476">
        <v>0</v>
      </c>
    </row>
    <row r="3477" spans="11:11" x14ac:dyDescent="0.3">
      <c r="K3477">
        <v>0</v>
      </c>
    </row>
    <row r="3478" spans="11:11" x14ac:dyDescent="0.3">
      <c r="K3478">
        <v>0</v>
      </c>
    </row>
    <row r="3479" spans="11:11" x14ac:dyDescent="0.3">
      <c r="K3479">
        <v>0</v>
      </c>
    </row>
    <row r="3480" spans="11:11" x14ac:dyDescent="0.3">
      <c r="K3480">
        <v>0</v>
      </c>
    </row>
    <row r="3481" spans="11:11" x14ac:dyDescent="0.3">
      <c r="K3481">
        <v>0</v>
      </c>
    </row>
    <row r="3482" spans="11:11" x14ac:dyDescent="0.3">
      <c r="K3482">
        <v>0</v>
      </c>
    </row>
    <row r="3483" spans="11:11" x14ac:dyDescent="0.3">
      <c r="K3483">
        <v>0</v>
      </c>
    </row>
    <row r="3484" spans="11:11" x14ac:dyDescent="0.3">
      <c r="K3484">
        <v>0</v>
      </c>
    </row>
    <row r="3485" spans="11:11" x14ac:dyDescent="0.3">
      <c r="K3485">
        <v>0</v>
      </c>
    </row>
    <row r="3486" spans="11:11" x14ac:dyDescent="0.3">
      <c r="K3486">
        <v>0</v>
      </c>
    </row>
    <row r="3487" spans="11:11" x14ac:dyDescent="0.3">
      <c r="K3487">
        <v>0</v>
      </c>
    </row>
    <row r="3488" spans="11:11" x14ac:dyDescent="0.3">
      <c r="K3488">
        <v>0</v>
      </c>
    </row>
    <row r="3489" spans="11:11" x14ac:dyDescent="0.3">
      <c r="K3489">
        <v>0</v>
      </c>
    </row>
    <row r="3490" spans="11:11" x14ac:dyDescent="0.3">
      <c r="K3490">
        <v>0</v>
      </c>
    </row>
    <row r="3491" spans="11:11" x14ac:dyDescent="0.3">
      <c r="K3491">
        <v>0</v>
      </c>
    </row>
    <row r="3492" spans="11:11" x14ac:dyDescent="0.3">
      <c r="K3492">
        <v>0</v>
      </c>
    </row>
    <row r="3493" spans="11:11" x14ac:dyDescent="0.3">
      <c r="K3493">
        <v>0</v>
      </c>
    </row>
    <row r="3494" spans="11:11" x14ac:dyDescent="0.3">
      <c r="K3494">
        <v>0</v>
      </c>
    </row>
    <row r="3495" spans="11:11" x14ac:dyDescent="0.3">
      <c r="K3495">
        <v>0</v>
      </c>
    </row>
    <row r="3496" spans="11:11" x14ac:dyDescent="0.3">
      <c r="K3496">
        <v>0</v>
      </c>
    </row>
    <row r="3497" spans="11:11" x14ac:dyDescent="0.3">
      <c r="K3497">
        <v>0</v>
      </c>
    </row>
    <row r="3498" spans="11:11" x14ac:dyDescent="0.3">
      <c r="K3498">
        <v>0</v>
      </c>
    </row>
    <row r="3499" spans="11:11" x14ac:dyDescent="0.3">
      <c r="K3499">
        <v>0</v>
      </c>
    </row>
    <row r="3500" spans="11:11" x14ac:dyDescent="0.3">
      <c r="K3500">
        <v>0</v>
      </c>
    </row>
    <row r="3501" spans="11:11" x14ac:dyDescent="0.3">
      <c r="K3501">
        <v>0</v>
      </c>
    </row>
    <row r="3502" spans="11:11" x14ac:dyDescent="0.3">
      <c r="K3502">
        <v>0</v>
      </c>
    </row>
    <row r="3503" spans="11:11" x14ac:dyDescent="0.3">
      <c r="K3503">
        <v>0</v>
      </c>
    </row>
    <row r="3504" spans="11:11" x14ac:dyDescent="0.3">
      <c r="K3504">
        <v>0</v>
      </c>
    </row>
    <row r="3505" spans="11:11" x14ac:dyDescent="0.3">
      <c r="K3505">
        <v>0</v>
      </c>
    </row>
    <row r="3506" spans="11:11" x14ac:dyDescent="0.3">
      <c r="K3506">
        <v>0</v>
      </c>
    </row>
    <row r="3507" spans="11:11" x14ac:dyDescent="0.3">
      <c r="K3507">
        <v>0</v>
      </c>
    </row>
    <row r="3508" spans="11:11" x14ac:dyDescent="0.3">
      <c r="K3508">
        <v>0</v>
      </c>
    </row>
    <row r="3509" spans="11:11" x14ac:dyDescent="0.3">
      <c r="K3509">
        <v>0</v>
      </c>
    </row>
    <row r="3510" spans="11:11" x14ac:dyDescent="0.3">
      <c r="K3510">
        <v>0</v>
      </c>
    </row>
    <row r="3511" spans="11:11" x14ac:dyDescent="0.3">
      <c r="K3511">
        <v>0</v>
      </c>
    </row>
    <row r="3512" spans="11:11" x14ac:dyDescent="0.3">
      <c r="K3512">
        <v>0</v>
      </c>
    </row>
    <row r="3513" spans="11:11" x14ac:dyDescent="0.3">
      <c r="K3513">
        <v>0</v>
      </c>
    </row>
    <row r="3514" spans="11:11" x14ac:dyDescent="0.3">
      <c r="K3514">
        <v>0</v>
      </c>
    </row>
    <row r="3515" spans="11:11" x14ac:dyDescent="0.3">
      <c r="K3515">
        <v>0</v>
      </c>
    </row>
    <row r="3516" spans="11:11" x14ac:dyDescent="0.3">
      <c r="K3516">
        <v>0</v>
      </c>
    </row>
    <row r="3517" spans="11:11" x14ac:dyDescent="0.3">
      <c r="K3517">
        <v>0</v>
      </c>
    </row>
    <row r="3518" spans="11:11" x14ac:dyDescent="0.3">
      <c r="K3518">
        <v>0</v>
      </c>
    </row>
    <row r="3519" spans="11:11" x14ac:dyDescent="0.3">
      <c r="K3519">
        <v>0</v>
      </c>
    </row>
    <row r="3520" spans="11:11" x14ac:dyDescent="0.3">
      <c r="K3520">
        <v>0</v>
      </c>
    </row>
    <row r="3521" spans="11:11" x14ac:dyDescent="0.3">
      <c r="K3521">
        <v>0</v>
      </c>
    </row>
    <row r="3522" spans="11:11" x14ac:dyDescent="0.3">
      <c r="K3522">
        <v>0</v>
      </c>
    </row>
    <row r="3523" spans="11:11" x14ac:dyDescent="0.3">
      <c r="K3523">
        <v>0</v>
      </c>
    </row>
    <row r="3524" spans="11:11" x14ac:dyDescent="0.3">
      <c r="K3524">
        <v>0</v>
      </c>
    </row>
    <row r="3525" spans="11:11" x14ac:dyDescent="0.3">
      <c r="K3525">
        <v>0</v>
      </c>
    </row>
    <row r="3526" spans="11:11" x14ac:dyDescent="0.3">
      <c r="K3526">
        <v>0</v>
      </c>
    </row>
    <row r="3527" spans="11:11" x14ac:dyDescent="0.3">
      <c r="K3527">
        <v>0</v>
      </c>
    </row>
    <row r="3528" spans="11:11" x14ac:dyDescent="0.3">
      <c r="K3528">
        <v>0</v>
      </c>
    </row>
    <row r="3529" spans="11:11" x14ac:dyDescent="0.3">
      <c r="K3529">
        <v>0</v>
      </c>
    </row>
    <row r="3530" spans="11:11" x14ac:dyDescent="0.3">
      <c r="K3530">
        <v>0</v>
      </c>
    </row>
    <row r="3531" spans="11:11" x14ac:dyDescent="0.3">
      <c r="K3531">
        <v>0</v>
      </c>
    </row>
    <row r="3532" spans="11:11" x14ac:dyDescent="0.3">
      <c r="K3532">
        <v>0</v>
      </c>
    </row>
    <row r="3533" spans="11:11" x14ac:dyDescent="0.3">
      <c r="K3533">
        <v>0</v>
      </c>
    </row>
    <row r="3534" spans="11:11" x14ac:dyDescent="0.3">
      <c r="K3534">
        <v>0</v>
      </c>
    </row>
    <row r="3535" spans="11:11" x14ac:dyDescent="0.3">
      <c r="K3535">
        <v>0</v>
      </c>
    </row>
    <row r="3536" spans="11:11" x14ac:dyDescent="0.3">
      <c r="K3536">
        <v>0</v>
      </c>
    </row>
    <row r="3537" spans="11:11" x14ac:dyDescent="0.3">
      <c r="K3537">
        <v>0</v>
      </c>
    </row>
    <row r="3538" spans="11:11" x14ac:dyDescent="0.3">
      <c r="K3538">
        <v>0</v>
      </c>
    </row>
    <row r="3539" spans="11:11" x14ac:dyDescent="0.3">
      <c r="K3539">
        <v>0</v>
      </c>
    </row>
    <row r="3540" spans="11:11" x14ac:dyDescent="0.3">
      <c r="K3540">
        <v>0</v>
      </c>
    </row>
    <row r="3541" spans="11:11" x14ac:dyDescent="0.3">
      <c r="K3541">
        <v>0</v>
      </c>
    </row>
    <row r="3542" spans="11:11" x14ac:dyDescent="0.3">
      <c r="K3542">
        <v>0</v>
      </c>
    </row>
    <row r="3543" spans="11:11" x14ac:dyDescent="0.3">
      <c r="K3543">
        <v>0</v>
      </c>
    </row>
    <row r="3544" spans="11:11" x14ac:dyDescent="0.3">
      <c r="K3544">
        <v>0</v>
      </c>
    </row>
    <row r="3545" spans="11:11" x14ac:dyDescent="0.3">
      <c r="K3545">
        <v>0</v>
      </c>
    </row>
    <row r="3546" spans="11:11" x14ac:dyDescent="0.3">
      <c r="K3546">
        <v>0</v>
      </c>
    </row>
    <row r="3547" spans="11:11" x14ac:dyDescent="0.3">
      <c r="K3547">
        <v>0</v>
      </c>
    </row>
    <row r="3548" spans="11:11" x14ac:dyDescent="0.3">
      <c r="K3548">
        <v>0</v>
      </c>
    </row>
    <row r="3549" spans="11:11" x14ac:dyDescent="0.3">
      <c r="K3549">
        <v>0</v>
      </c>
    </row>
    <row r="3550" spans="11:11" x14ac:dyDescent="0.3">
      <c r="K3550">
        <v>0</v>
      </c>
    </row>
    <row r="3551" spans="11:11" x14ac:dyDescent="0.3">
      <c r="K3551">
        <v>0</v>
      </c>
    </row>
    <row r="3552" spans="11:11" x14ac:dyDescent="0.3">
      <c r="K3552">
        <v>0</v>
      </c>
    </row>
    <row r="3553" spans="11:11" x14ac:dyDescent="0.3">
      <c r="K3553">
        <v>0</v>
      </c>
    </row>
    <row r="3554" spans="11:11" x14ac:dyDescent="0.3">
      <c r="K3554">
        <v>0</v>
      </c>
    </row>
    <row r="3555" spans="11:11" x14ac:dyDescent="0.3">
      <c r="K3555">
        <v>0</v>
      </c>
    </row>
    <row r="3556" spans="11:11" x14ac:dyDescent="0.3">
      <c r="K3556">
        <v>0</v>
      </c>
    </row>
    <row r="3557" spans="11:11" x14ac:dyDescent="0.3">
      <c r="K3557">
        <v>0</v>
      </c>
    </row>
    <row r="3558" spans="11:11" x14ac:dyDescent="0.3">
      <c r="K3558">
        <v>0</v>
      </c>
    </row>
    <row r="3559" spans="11:11" x14ac:dyDescent="0.3">
      <c r="K3559">
        <v>0</v>
      </c>
    </row>
    <row r="3560" spans="11:11" x14ac:dyDescent="0.3">
      <c r="K3560">
        <v>0</v>
      </c>
    </row>
    <row r="3561" spans="11:11" x14ac:dyDescent="0.3">
      <c r="K3561">
        <v>0</v>
      </c>
    </row>
    <row r="3562" spans="11:11" x14ac:dyDescent="0.3">
      <c r="K3562">
        <v>0</v>
      </c>
    </row>
    <row r="3563" spans="11:11" x14ac:dyDescent="0.3">
      <c r="K3563">
        <v>0</v>
      </c>
    </row>
    <row r="3564" spans="11:11" x14ac:dyDescent="0.3">
      <c r="K3564">
        <v>0</v>
      </c>
    </row>
    <row r="3565" spans="11:11" x14ac:dyDescent="0.3">
      <c r="K3565">
        <v>0</v>
      </c>
    </row>
    <row r="3566" spans="11:11" x14ac:dyDescent="0.3">
      <c r="K3566">
        <v>0</v>
      </c>
    </row>
    <row r="3567" spans="11:11" x14ac:dyDescent="0.3">
      <c r="K3567">
        <v>0</v>
      </c>
    </row>
    <row r="3568" spans="11:11" x14ac:dyDescent="0.3">
      <c r="K3568">
        <v>0</v>
      </c>
    </row>
    <row r="3569" spans="11:11" x14ac:dyDescent="0.3">
      <c r="K3569">
        <v>0</v>
      </c>
    </row>
    <row r="3570" spans="11:11" x14ac:dyDescent="0.3">
      <c r="K3570">
        <v>0</v>
      </c>
    </row>
    <row r="3571" spans="11:11" x14ac:dyDescent="0.3">
      <c r="K3571">
        <v>0</v>
      </c>
    </row>
    <row r="3572" spans="11:11" x14ac:dyDescent="0.3">
      <c r="K3572">
        <v>0</v>
      </c>
    </row>
    <row r="3573" spans="11:11" x14ac:dyDescent="0.3">
      <c r="K3573">
        <v>0</v>
      </c>
    </row>
    <row r="3574" spans="11:11" x14ac:dyDescent="0.3">
      <c r="K3574">
        <v>0</v>
      </c>
    </row>
    <row r="3575" spans="11:11" x14ac:dyDescent="0.3">
      <c r="K3575">
        <v>0</v>
      </c>
    </row>
    <row r="3576" spans="11:11" x14ac:dyDescent="0.3">
      <c r="K3576">
        <v>0</v>
      </c>
    </row>
    <row r="3577" spans="11:11" x14ac:dyDescent="0.3">
      <c r="K3577">
        <v>0</v>
      </c>
    </row>
    <row r="3578" spans="11:11" x14ac:dyDescent="0.3">
      <c r="K3578">
        <v>0</v>
      </c>
    </row>
    <row r="3579" spans="11:11" x14ac:dyDescent="0.3">
      <c r="K3579">
        <v>0</v>
      </c>
    </row>
    <row r="3580" spans="11:11" x14ac:dyDescent="0.3">
      <c r="K3580">
        <v>0</v>
      </c>
    </row>
    <row r="3581" spans="11:11" x14ac:dyDescent="0.3">
      <c r="K3581">
        <v>0</v>
      </c>
    </row>
    <row r="3582" spans="11:11" x14ac:dyDescent="0.3">
      <c r="K3582">
        <v>0</v>
      </c>
    </row>
    <row r="3583" spans="11:11" x14ac:dyDescent="0.3">
      <c r="K3583">
        <v>0</v>
      </c>
    </row>
    <row r="3584" spans="11:11" x14ac:dyDescent="0.3">
      <c r="K3584">
        <v>0</v>
      </c>
    </row>
    <row r="3585" spans="11:11" x14ac:dyDescent="0.3">
      <c r="K3585">
        <v>0</v>
      </c>
    </row>
    <row r="3586" spans="11:11" x14ac:dyDescent="0.3">
      <c r="K3586">
        <v>0</v>
      </c>
    </row>
    <row r="3587" spans="11:11" x14ac:dyDescent="0.3">
      <c r="K3587">
        <v>0</v>
      </c>
    </row>
    <row r="3588" spans="11:11" x14ac:dyDescent="0.3">
      <c r="K3588">
        <v>0</v>
      </c>
    </row>
    <row r="3589" spans="11:11" x14ac:dyDescent="0.3">
      <c r="K3589">
        <v>0</v>
      </c>
    </row>
    <row r="3590" spans="11:11" x14ac:dyDescent="0.3">
      <c r="K3590">
        <v>0</v>
      </c>
    </row>
    <row r="3591" spans="11:11" x14ac:dyDescent="0.3">
      <c r="K3591">
        <v>0</v>
      </c>
    </row>
    <row r="3592" spans="11:11" x14ac:dyDescent="0.3">
      <c r="K3592">
        <v>0</v>
      </c>
    </row>
    <row r="3593" spans="11:11" x14ac:dyDescent="0.3">
      <c r="K3593">
        <v>0</v>
      </c>
    </row>
    <row r="3594" spans="11:11" x14ac:dyDescent="0.3">
      <c r="K3594">
        <v>0</v>
      </c>
    </row>
    <row r="3595" spans="11:11" x14ac:dyDescent="0.3">
      <c r="K3595">
        <v>0</v>
      </c>
    </row>
    <row r="3596" spans="11:11" x14ac:dyDescent="0.3">
      <c r="K3596">
        <v>0</v>
      </c>
    </row>
    <row r="3597" spans="11:11" x14ac:dyDescent="0.3">
      <c r="K3597">
        <v>0</v>
      </c>
    </row>
    <row r="3598" spans="11:11" x14ac:dyDescent="0.3">
      <c r="K3598">
        <v>0</v>
      </c>
    </row>
    <row r="3599" spans="11:11" x14ac:dyDescent="0.3">
      <c r="K3599">
        <v>0</v>
      </c>
    </row>
    <row r="3600" spans="11:11" x14ac:dyDescent="0.3">
      <c r="K3600">
        <v>0</v>
      </c>
    </row>
    <row r="3601" spans="11:11" x14ac:dyDescent="0.3">
      <c r="K3601">
        <v>0</v>
      </c>
    </row>
    <row r="3602" spans="11:11" x14ac:dyDescent="0.3">
      <c r="K3602">
        <v>0</v>
      </c>
    </row>
    <row r="3603" spans="11:11" x14ac:dyDescent="0.3">
      <c r="K3603">
        <v>0</v>
      </c>
    </row>
    <row r="3604" spans="11:11" x14ac:dyDescent="0.3">
      <c r="K3604">
        <v>0</v>
      </c>
    </row>
    <row r="3605" spans="11:11" x14ac:dyDescent="0.3">
      <c r="K3605">
        <v>0</v>
      </c>
    </row>
    <row r="3606" spans="11:11" x14ac:dyDescent="0.3">
      <c r="K3606">
        <v>0</v>
      </c>
    </row>
    <row r="3607" spans="11:11" x14ac:dyDescent="0.3">
      <c r="K3607">
        <v>0</v>
      </c>
    </row>
    <row r="3608" spans="11:11" x14ac:dyDescent="0.3">
      <c r="K3608">
        <v>0</v>
      </c>
    </row>
    <row r="3609" spans="11:11" x14ac:dyDescent="0.3">
      <c r="K3609">
        <v>0</v>
      </c>
    </row>
    <row r="3610" spans="11:11" x14ac:dyDescent="0.3">
      <c r="K3610">
        <v>0</v>
      </c>
    </row>
    <row r="3611" spans="11:11" x14ac:dyDescent="0.3">
      <c r="K3611">
        <v>0</v>
      </c>
    </row>
    <row r="3612" spans="11:11" x14ac:dyDescent="0.3">
      <c r="K3612">
        <v>0</v>
      </c>
    </row>
    <row r="3613" spans="11:11" x14ac:dyDescent="0.3">
      <c r="K3613">
        <v>0</v>
      </c>
    </row>
    <row r="3614" spans="11:11" x14ac:dyDescent="0.3">
      <c r="K3614">
        <v>0</v>
      </c>
    </row>
    <row r="3615" spans="11:11" x14ac:dyDescent="0.3">
      <c r="K3615">
        <v>0</v>
      </c>
    </row>
    <row r="3616" spans="11:11" x14ac:dyDescent="0.3">
      <c r="K3616">
        <v>0</v>
      </c>
    </row>
    <row r="3617" spans="11:11" x14ac:dyDescent="0.3">
      <c r="K3617">
        <v>0</v>
      </c>
    </row>
    <row r="3618" spans="11:11" x14ac:dyDescent="0.3">
      <c r="K3618">
        <v>0</v>
      </c>
    </row>
    <row r="3619" spans="11:11" x14ac:dyDescent="0.3">
      <c r="K3619">
        <v>0</v>
      </c>
    </row>
    <row r="3620" spans="11:11" x14ac:dyDescent="0.3">
      <c r="K3620">
        <v>0</v>
      </c>
    </row>
    <row r="3621" spans="11:11" x14ac:dyDescent="0.3">
      <c r="K3621">
        <v>0</v>
      </c>
    </row>
    <row r="3622" spans="11:11" x14ac:dyDescent="0.3">
      <c r="K3622">
        <v>0</v>
      </c>
    </row>
    <row r="3623" spans="11:11" x14ac:dyDescent="0.3">
      <c r="K3623">
        <v>0</v>
      </c>
    </row>
    <row r="3624" spans="11:11" x14ac:dyDescent="0.3">
      <c r="K3624">
        <v>0</v>
      </c>
    </row>
    <row r="3625" spans="11:11" x14ac:dyDescent="0.3">
      <c r="K3625">
        <v>0</v>
      </c>
    </row>
    <row r="3626" spans="11:11" x14ac:dyDescent="0.3">
      <c r="K3626">
        <v>0</v>
      </c>
    </row>
    <row r="3627" spans="11:11" x14ac:dyDescent="0.3">
      <c r="K3627">
        <v>0</v>
      </c>
    </row>
    <row r="3628" spans="11:11" x14ac:dyDescent="0.3">
      <c r="K3628">
        <v>0</v>
      </c>
    </row>
    <row r="3629" spans="11:11" x14ac:dyDescent="0.3">
      <c r="K3629">
        <v>0</v>
      </c>
    </row>
    <row r="3630" spans="11:11" x14ac:dyDescent="0.3">
      <c r="K3630">
        <v>0</v>
      </c>
    </row>
    <row r="3631" spans="11:11" x14ac:dyDescent="0.3">
      <c r="K3631">
        <v>0</v>
      </c>
    </row>
    <row r="3632" spans="11:11" x14ac:dyDescent="0.3">
      <c r="K3632">
        <v>0</v>
      </c>
    </row>
    <row r="3633" spans="11:11" x14ac:dyDescent="0.3">
      <c r="K3633">
        <v>0</v>
      </c>
    </row>
    <row r="3634" spans="11:11" x14ac:dyDescent="0.3">
      <c r="K3634">
        <v>0</v>
      </c>
    </row>
    <row r="3635" spans="11:11" x14ac:dyDescent="0.3">
      <c r="K3635">
        <v>0</v>
      </c>
    </row>
    <row r="3636" spans="11:11" x14ac:dyDescent="0.3">
      <c r="K3636">
        <v>0</v>
      </c>
    </row>
    <row r="3637" spans="11:11" x14ac:dyDescent="0.3">
      <c r="K3637">
        <v>0</v>
      </c>
    </row>
    <row r="3638" spans="11:11" x14ac:dyDescent="0.3">
      <c r="K3638">
        <v>0</v>
      </c>
    </row>
    <row r="3639" spans="11:11" x14ac:dyDescent="0.3">
      <c r="K3639">
        <v>0</v>
      </c>
    </row>
    <row r="3640" spans="11:11" x14ac:dyDescent="0.3">
      <c r="K3640">
        <v>0</v>
      </c>
    </row>
    <row r="3641" spans="11:11" x14ac:dyDescent="0.3">
      <c r="K3641">
        <v>0</v>
      </c>
    </row>
    <row r="3642" spans="11:11" x14ac:dyDescent="0.3">
      <c r="K3642">
        <v>0</v>
      </c>
    </row>
    <row r="3643" spans="11:11" x14ac:dyDescent="0.3">
      <c r="K3643">
        <v>0</v>
      </c>
    </row>
    <row r="3644" spans="11:11" x14ac:dyDescent="0.3">
      <c r="K3644">
        <v>0</v>
      </c>
    </row>
    <row r="3645" spans="11:11" x14ac:dyDescent="0.3">
      <c r="K3645">
        <v>0</v>
      </c>
    </row>
    <row r="3646" spans="11:11" x14ac:dyDescent="0.3">
      <c r="K3646">
        <v>0</v>
      </c>
    </row>
    <row r="3647" spans="11:11" x14ac:dyDescent="0.3">
      <c r="K3647">
        <v>0</v>
      </c>
    </row>
    <row r="3648" spans="11:11" x14ac:dyDescent="0.3">
      <c r="K3648">
        <v>0</v>
      </c>
    </row>
    <row r="3649" spans="11:11" x14ac:dyDescent="0.3">
      <c r="K3649">
        <v>0</v>
      </c>
    </row>
    <row r="3650" spans="11:11" x14ac:dyDescent="0.3">
      <c r="K3650">
        <v>0</v>
      </c>
    </row>
    <row r="3651" spans="11:11" x14ac:dyDescent="0.3">
      <c r="K3651">
        <v>0</v>
      </c>
    </row>
    <row r="3652" spans="11:11" x14ac:dyDescent="0.3">
      <c r="K3652">
        <v>0</v>
      </c>
    </row>
    <row r="3653" spans="11:11" x14ac:dyDescent="0.3">
      <c r="K3653">
        <v>0</v>
      </c>
    </row>
    <row r="3654" spans="11:11" x14ac:dyDescent="0.3">
      <c r="K3654">
        <v>0</v>
      </c>
    </row>
    <row r="3655" spans="11:11" x14ac:dyDescent="0.3">
      <c r="K3655">
        <v>0</v>
      </c>
    </row>
    <row r="3656" spans="11:11" x14ac:dyDescent="0.3">
      <c r="K3656">
        <v>0</v>
      </c>
    </row>
    <row r="3657" spans="11:11" x14ac:dyDescent="0.3">
      <c r="K3657">
        <v>0</v>
      </c>
    </row>
    <row r="3658" spans="11:11" x14ac:dyDescent="0.3">
      <c r="K3658">
        <v>0</v>
      </c>
    </row>
    <row r="3659" spans="11:11" x14ac:dyDescent="0.3">
      <c r="K3659">
        <v>0</v>
      </c>
    </row>
    <row r="3660" spans="11:11" x14ac:dyDescent="0.3">
      <c r="K3660">
        <v>0</v>
      </c>
    </row>
    <row r="3661" spans="11:11" x14ac:dyDescent="0.3">
      <c r="K3661">
        <v>0</v>
      </c>
    </row>
    <row r="3662" spans="11:11" x14ac:dyDescent="0.3">
      <c r="K3662">
        <v>0</v>
      </c>
    </row>
    <row r="3663" spans="11:11" x14ac:dyDescent="0.3">
      <c r="K3663">
        <v>0</v>
      </c>
    </row>
    <row r="3664" spans="11:11" x14ac:dyDescent="0.3">
      <c r="K3664">
        <v>0</v>
      </c>
    </row>
    <row r="3665" spans="11:11" x14ac:dyDescent="0.3">
      <c r="K3665">
        <v>0</v>
      </c>
    </row>
    <row r="3666" spans="11:11" x14ac:dyDescent="0.3">
      <c r="K3666">
        <v>0</v>
      </c>
    </row>
    <row r="3667" spans="11:11" x14ac:dyDescent="0.3">
      <c r="K3667">
        <v>0</v>
      </c>
    </row>
    <row r="3668" spans="11:11" x14ac:dyDescent="0.3">
      <c r="K3668">
        <v>0</v>
      </c>
    </row>
    <row r="3669" spans="11:11" x14ac:dyDescent="0.3">
      <c r="K3669">
        <v>0</v>
      </c>
    </row>
    <row r="3670" spans="11:11" x14ac:dyDescent="0.3">
      <c r="K3670">
        <v>0</v>
      </c>
    </row>
    <row r="3671" spans="11:11" x14ac:dyDescent="0.3">
      <c r="K3671">
        <v>0</v>
      </c>
    </row>
    <row r="3672" spans="11:11" x14ac:dyDescent="0.3">
      <c r="K3672">
        <v>0</v>
      </c>
    </row>
    <row r="3673" spans="11:11" x14ac:dyDescent="0.3">
      <c r="K3673">
        <v>0</v>
      </c>
    </row>
    <row r="3674" spans="11:11" x14ac:dyDescent="0.3">
      <c r="K3674">
        <v>0</v>
      </c>
    </row>
    <row r="3675" spans="11:11" x14ac:dyDescent="0.3">
      <c r="K3675">
        <v>0</v>
      </c>
    </row>
    <row r="3676" spans="11:11" x14ac:dyDescent="0.3">
      <c r="K3676">
        <v>0</v>
      </c>
    </row>
    <row r="3677" spans="11:11" x14ac:dyDescent="0.3">
      <c r="K3677">
        <v>0</v>
      </c>
    </row>
    <row r="3678" spans="11:11" x14ac:dyDescent="0.3">
      <c r="K3678">
        <v>0</v>
      </c>
    </row>
    <row r="3679" spans="11:11" x14ac:dyDescent="0.3">
      <c r="K3679">
        <v>0</v>
      </c>
    </row>
    <row r="3680" spans="11:11" x14ac:dyDescent="0.3">
      <c r="K3680">
        <v>0</v>
      </c>
    </row>
    <row r="3681" spans="11:11" x14ac:dyDescent="0.3">
      <c r="K3681">
        <v>0</v>
      </c>
    </row>
    <row r="3682" spans="11:11" x14ac:dyDescent="0.3">
      <c r="K3682">
        <v>0</v>
      </c>
    </row>
    <row r="3683" spans="11:11" x14ac:dyDescent="0.3">
      <c r="K3683">
        <v>0</v>
      </c>
    </row>
    <row r="3684" spans="11:11" x14ac:dyDescent="0.3">
      <c r="K3684">
        <v>0</v>
      </c>
    </row>
    <row r="3685" spans="11:11" x14ac:dyDescent="0.3">
      <c r="K3685">
        <v>0</v>
      </c>
    </row>
    <row r="3686" spans="11:11" x14ac:dyDescent="0.3">
      <c r="K3686">
        <v>0</v>
      </c>
    </row>
    <row r="3687" spans="11:11" x14ac:dyDescent="0.3">
      <c r="K3687">
        <v>0</v>
      </c>
    </row>
    <row r="3688" spans="11:11" x14ac:dyDescent="0.3">
      <c r="K3688">
        <v>0</v>
      </c>
    </row>
    <row r="3689" spans="11:11" x14ac:dyDescent="0.3">
      <c r="K3689">
        <v>0</v>
      </c>
    </row>
    <row r="3690" spans="11:11" x14ac:dyDescent="0.3">
      <c r="K3690">
        <v>0</v>
      </c>
    </row>
    <row r="3691" spans="11:11" x14ac:dyDescent="0.3">
      <c r="K3691">
        <v>0</v>
      </c>
    </row>
    <row r="3692" spans="11:11" x14ac:dyDescent="0.3">
      <c r="K3692">
        <v>0</v>
      </c>
    </row>
    <row r="3693" spans="11:11" x14ac:dyDescent="0.3">
      <c r="K3693">
        <v>0</v>
      </c>
    </row>
    <row r="3694" spans="11:11" x14ac:dyDescent="0.3">
      <c r="K3694">
        <v>0</v>
      </c>
    </row>
    <row r="3695" spans="11:11" x14ac:dyDescent="0.3">
      <c r="K3695">
        <v>0</v>
      </c>
    </row>
    <row r="3696" spans="11:11" x14ac:dyDescent="0.3">
      <c r="K3696">
        <v>0</v>
      </c>
    </row>
    <row r="3697" spans="11:11" x14ac:dyDescent="0.3">
      <c r="K3697">
        <v>0</v>
      </c>
    </row>
    <row r="3698" spans="11:11" x14ac:dyDescent="0.3">
      <c r="K3698">
        <v>0</v>
      </c>
    </row>
    <row r="3699" spans="11:11" x14ac:dyDescent="0.3">
      <c r="K3699">
        <v>0</v>
      </c>
    </row>
    <row r="3700" spans="11:11" x14ac:dyDescent="0.3">
      <c r="K3700">
        <v>0</v>
      </c>
    </row>
    <row r="3701" spans="11:11" x14ac:dyDescent="0.3">
      <c r="K3701">
        <v>0</v>
      </c>
    </row>
    <row r="3702" spans="11:11" x14ac:dyDescent="0.3">
      <c r="K3702">
        <v>0</v>
      </c>
    </row>
    <row r="3703" spans="11:11" x14ac:dyDescent="0.3">
      <c r="K3703">
        <v>0</v>
      </c>
    </row>
    <row r="3704" spans="11:11" x14ac:dyDescent="0.3">
      <c r="K3704">
        <v>0</v>
      </c>
    </row>
    <row r="3705" spans="11:11" x14ac:dyDescent="0.3">
      <c r="K3705">
        <v>0</v>
      </c>
    </row>
    <row r="3706" spans="11:11" x14ac:dyDescent="0.3">
      <c r="K3706">
        <v>0</v>
      </c>
    </row>
    <row r="3707" spans="11:11" x14ac:dyDescent="0.3">
      <c r="K3707">
        <v>0</v>
      </c>
    </row>
    <row r="3708" spans="11:11" x14ac:dyDescent="0.3">
      <c r="K3708">
        <v>0</v>
      </c>
    </row>
    <row r="3709" spans="11:11" x14ac:dyDescent="0.3">
      <c r="K3709">
        <v>0</v>
      </c>
    </row>
    <row r="3710" spans="11:11" x14ac:dyDescent="0.3">
      <c r="K3710">
        <v>0</v>
      </c>
    </row>
    <row r="3711" spans="11:11" x14ac:dyDescent="0.3">
      <c r="K3711">
        <v>0</v>
      </c>
    </row>
    <row r="3712" spans="11:11" x14ac:dyDescent="0.3">
      <c r="K3712">
        <v>0</v>
      </c>
    </row>
    <row r="3713" spans="11:11" x14ac:dyDescent="0.3">
      <c r="K3713">
        <v>0</v>
      </c>
    </row>
    <row r="3714" spans="11:11" x14ac:dyDescent="0.3">
      <c r="K3714">
        <v>0</v>
      </c>
    </row>
    <row r="3715" spans="11:11" x14ac:dyDescent="0.3">
      <c r="K3715">
        <v>0</v>
      </c>
    </row>
    <row r="3716" spans="11:11" x14ac:dyDescent="0.3">
      <c r="K3716">
        <v>0</v>
      </c>
    </row>
    <row r="3717" spans="11:11" x14ac:dyDescent="0.3">
      <c r="K3717">
        <v>0</v>
      </c>
    </row>
    <row r="3718" spans="11:11" x14ac:dyDescent="0.3">
      <c r="K3718">
        <v>0</v>
      </c>
    </row>
    <row r="3719" spans="11:11" x14ac:dyDescent="0.3">
      <c r="K3719">
        <v>0</v>
      </c>
    </row>
    <row r="3720" spans="11:11" x14ac:dyDescent="0.3">
      <c r="K3720">
        <v>0</v>
      </c>
    </row>
    <row r="3721" spans="11:11" x14ac:dyDescent="0.3">
      <c r="K3721">
        <v>0</v>
      </c>
    </row>
    <row r="3722" spans="11:11" x14ac:dyDescent="0.3">
      <c r="K3722">
        <v>0</v>
      </c>
    </row>
    <row r="3723" spans="11:11" x14ac:dyDescent="0.3">
      <c r="K3723">
        <v>0</v>
      </c>
    </row>
    <row r="3724" spans="11:11" x14ac:dyDescent="0.3">
      <c r="K3724">
        <v>0</v>
      </c>
    </row>
    <row r="3725" spans="11:11" x14ac:dyDescent="0.3">
      <c r="K3725">
        <v>0</v>
      </c>
    </row>
    <row r="3726" spans="11:11" x14ac:dyDescent="0.3">
      <c r="K3726">
        <v>0</v>
      </c>
    </row>
    <row r="3727" spans="11:11" x14ac:dyDescent="0.3">
      <c r="K3727">
        <v>0</v>
      </c>
    </row>
    <row r="3728" spans="11:11" x14ac:dyDescent="0.3">
      <c r="K3728">
        <v>0</v>
      </c>
    </row>
    <row r="3729" spans="11:11" x14ac:dyDescent="0.3">
      <c r="K3729">
        <v>0</v>
      </c>
    </row>
    <row r="3730" spans="11:11" x14ac:dyDescent="0.3">
      <c r="K3730">
        <v>0</v>
      </c>
    </row>
    <row r="3731" spans="11:11" x14ac:dyDescent="0.3">
      <c r="K3731">
        <v>0</v>
      </c>
    </row>
    <row r="3732" spans="11:11" x14ac:dyDescent="0.3">
      <c r="K3732">
        <v>0</v>
      </c>
    </row>
    <row r="3733" spans="11:11" x14ac:dyDescent="0.3">
      <c r="K3733">
        <v>0</v>
      </c>
    </row>
    <row r="3734" spans="11:11" x14ac:dyDescent="0.3">
      <c r="K3734">
        <v>0</v>
      </c>
    </row>
    <row r="3735" spans="11:11" x14ac:dyDescent="0.3">
      <c r="K3735">
        <v>0</v>
      </c>
    </row>
    <row r="3736" spans="11:11" x14ac:dyDescent="0.3">
      <c r="K3736">
        <v>0</v>
      </c>
    </row>
    <row r="3737" spans="11:11" x14ac:dyDescent="0.3">
      <c r="K3737">
        <v>0</v>
      </c>
    </row>
    <row r="3738" spans="11:11" x14ac:dyDescent="0.3">
      <c r="K3738">
        <v>0</v>
      </c>
    </row>
    <row r="3739" spans="11:11" x14ac:dyDescent="0.3">
      <c r="K3739">
        <v>0</v>
      </c>
    </row>
    <row r="3740" spans="11:11" x14ac:dyDescent="0.3">
      <c r="K3740">
        <v>0</v>
      </c>
    </row>
    <row r="3741" spans="11:11" x14ac:dyDescent="0.3">
      <c r="K3741">
        <v>0</v>
      </c>
    </row>
    <row r="3742" spans="11:11" x14ac:dyDescent="0.3">
      <c r="K3742">
        <v>0</v>
      </c>
    </row>
    <row r="3743" spans="11:11" x14ac:dyDescent="0.3">
      <c r="K3743">
        <v>0</v>
      </c>
    </row>
    <row r="3744" spans="11:11" x14ac:dyDescent="0.3">
      <c r="K3744">
        <v>0</v>
      </c>
    </row>
    <row r="3745" spans="11:11" x14ac:dyDescent="0.3">
      <c r="K3745">
        <v>0</v>
      </c>
    </row>
    <row r="3746" spans="11:11" x14ac:dyDescent="0.3">
      <c r="K3746">
        <v>0</v>
      </c>
    </row>
    <row r="3747" spans="11:11" x14ac:dyDescent="0.3">
      <c r="K3747">
        <v>0</v>
      </c>
    </row>
    <row r="3748" spans="11:11" x14ac:dyDescent="0.3">
      <c r="K3748">
        <v>0</v>
      </c>
    </row>
    <row r="3749" spans="11:11" x14ac:dyDescent="0.3">
      <c r="K3749">
        <v>0</v>
      </c>
    </row>
    <row r="3750" spans="11:11" x14ac:dyDescent="0.3">
      <c r="K3750">
        <v>0</v>
      </c>
    </row>
    <row r="3751" spans="11:11" x14ac:dyDescent="0.3">
      <c r="K3751">
        <v>0</v>
      </c>
    </row>
    <row r="3752" spans="11:11" x14ac:dyDescent="0.3">
      <c r="K3752">
        <v>0</v>
      </c>
    </row>
    <row r="3753" spans="11:11" x14ac:dyDescent="0.3">
      <c r="K3753">
        <v>0</v>
      </c>
    </row>
    <row r="3754" spans="11:11" x14ac:dyDescent="0.3">
      <c r="K3754">
        <v>0</v>
      </c>
    </row>
    <row r="3755" spans="11:11" x14ac:dyDescent="0.3">
      <c r="K3755">
        <v>0</v>
      </c>
    </row>
    <row r="3756" spans="11:11" x14ac:dyDescent="0.3">
      <c r="K3756">
        <v>0</v>
      </c>
    </row>
    <row r="3757" spans="11:11" x14ac:dyDescent="0.3">
      <c r="K3757">
        <v>0</v>
      </c>
    </row>
    <row r="3758" spans="11:11" x14ac:dyDescent="0.3">
      <c r="K3758">
        <v>0</v>
      </c>
    </row>
    <row r="3759" spans="11:11" x14ac:dyDescent="0.3">
      <c r="K3759">
        <v>0</v>
      </c>
    </row>
    <row r="3760" spans="11:11" x14ac:dyDescent="0.3">
      <c r="K3760">
        <v>0</v>
      </c>
    </row>
    <row r="3761" spans="11:11" x14ac:dyDescent="0.3">
      <c r="K3761">
        <v>0</v>
      </c>
    </row>
    <row r="3762" spans="11:11" x14ac:dyDescent="0.3">
      <c r="K3762">
        <v>0</v>
      </c>
    </row>
    <row r="3763" spans="11:11" x14ac:dyDescent="0.3">
      <c r="K3763">
        <v>0</v>
      </c>
    </row>
    <row r="3764" spans="11:11" x14ac:dyDescent="0.3">
      <c r="K3764">
        <v>0</v>
      </c>
    </row>
    <row r="3765" spans="11:11" x14ac:dyDescent="0.3">
      <c r="K3765">
        <v>0</v>
      </c>
    </row>
    <row r="3766" spans="11:11" x14ac:dyDescent="0.3">
      <c r="K3766">
        <v>0</v>
      </c>
    </row>
    <row r="3767" spans="11:11" x14ac:dyDescent="0.3">
      <c r="K3767">
        <v>0</v>
      </c>
    </row>
    <row r="3768" spans="11:11" x14ac:dyDescent="0.3">
      <c r="K3768">
        <v>0</v>
      </c>
    </row>
    <row r="3769" spans="11:11" x14ac:dyDescent="0.3">
      <c r="K3769">
        <v>0</v>
      </c>
    </row>
    <row r="3770" spans="11:11" x14ac:dyDescent="0.3">
      <c r="K3770">
        <v>0</v>
      </c>
    </row>
    <row r="3771" spans="11:11" x14ac:dyDescent="0.3">
      <c r="K3771">
        <v>0</v>
      </c>
    </row>
    <row r="3772" spans="11:11" x14ac:dyDescent="0.3">
      <c r="K3772">
        <v>0</v>
      </c>
    </row>
    <row r="3773" spans="11:11" x14ac:dyDescent="0.3">
      <c r="K3773">
        <v>0</v>
      </c>
    </row>
    <row r="3774" spans="11:11" x14ac:dyDescent="0.3">
      <c r="K3774">
        <v>0</v>
      </c>
    </row>
    <row r="3775" spans="11:11" x14ac:dyDescent="0.3">
      <c r="K3775">
        <v>0</v>
      </c>
    </row>
    <row r="3776" spans="11:11" x14ac:dyDescent="0.3">
      <c r="K3776">
        <v>0</v>
      </c>
    </row>
    <row r="3777" spans="11:11" x14ac:dyDescent="0.3">
      <c r="K3777">
        <v>0</v>
      </c>
    </row>
    <row r="3778" spans="11:11" x14ac:dyDescent="0.3">
      <c r="K3778">
        <v>0</v>
      </c>
    </row>
    <row r="3779" spans="11:11" x14ac:dyDescent="0.3">
      <c r="K3779">
        <v>0</v>
      </c>
    </row>
    <row r="3780" spans="11:11" x14ac:dyDescent="0.3">
      <c r="K3780">
        <v>0</v>
      </c>
    </row>
    <row r="3781" spans="11:11" x14ac:dyDescent="0.3">
      <c r="K3781">
        <v>0</v>
      </c>
    </row>
    <row r="3782" spans="11:11" x14ac:dyDescent="0.3">
      <c r="K3782">
        <v>0</v>
      </c>
    </row>
    <row r="3783" spans="11:11" x14ac:dyDescent="0.3">
      <c r="K3783">
        <v>0</v>
      </c>
    </row>
    <row r="3784" spans="11:11" x14ac:dyDescent="0.3">
      <c r="K3784">
        <v>0</v>
      </c>
    </row>
    <row r="3785" spans="11:11" x14ac:dyDescent="0.3">
      <c r="K3785">
        <v>0</v>
      </c>
    </row>
    <row r="3786" spans="11:11" x14ac:dyDescent="0.3">
      <c r="K3786">
        <v>0</v>
      </c>
    </row>
    <row r="3787" spans="11:11" x14ac:dyDescent="0.3">
      <c r="K3787">
        <v>0</v>
      </c>
    </row>
    <row r="3788" spans="11:11" x14ac:dyDescent="0.3">
      <c r="K3788">
        <v>0</v>
      </c>
    </row>
    <row r="3789" spans="11:11" x14ac:dyDescent="0.3">
      <c r="K3789">
        <v>0</v>
      </c>
    </row>
    <row r="3790" spans="11:11" x14ac:dyDescent="0.3">
      <c r="K3790">
        <v>0</v>
      </c>
    </row>
    <row r="3791" spans="11:11" x14ac:dyDescent="0.3">
      <c r="K3791">
        <v>0</v>
      </c>
    </row>
    <row r="3792" spans="11:11" x14ac:dyDescent="0.3">
      <c r="K3792">
        <v>0</v>
      </c>
    </row>
    <row r="3793" spans="11:11" x14ac:dyDescent="0.3">
      <c r="K3793">
        <v>0</v>
      </c>
    </row>
    <row r="3794" spans="11:11" x14ac:dyDescent="0.3">
      <c r="K3794">
        <v>0</v>
      </c>
    </row>
    <row r="3795" spans="11:11" x14ac:dyDescent="0.3">
      <c r="K3795">
        <v>0</v>
      </c>
    </row>
    <row r="3796" spans="11:11" x14ac:dyDescent="0.3">
      <c r="K3796">
        <v>0</v>
      </c>
    </row>
    <row r="3797" spans="11:11" x14ac:dyDescent="0.3">
      <c r="K3797">
        <v>0</v>
      </c>
    </row>
    <row r="3798" spans="11:11" x14ac:dyDescent="0.3">
      <c r="K3798">
        <v>0</v>
      </c>
    </row>
    <row r="3799" spans="11:11" x14ac:dyDescent="0.3">
      <c r="K3799">
        <v>0</v>
      </c>
    </row>
    <row r="3800" spans="11:11" x14ac:dyDescent="0.3">
      <c r="K3800">
        <v>0</v>
      </c>
    </row>
    <row r="3801" spans="11:11" x14ac:dyDescent="0.3">
      <c r="K3801">
        <v>0</v>
      </c>
    </row>
    <row r="3802" spans="11:11" x14ac:dyDescent="0.3">
      <c r="K3802">
        <v>0</v>
      </c>
    </row>
    <row r="3803" spans="11:11" x14ac:dyDescent="0.3">
      <c r="K3803">
        <v>0</v>
      </c>
    </row>
    <row r="3804" spans="11:11" x14ac:dyDescent="0.3">
      <c r="K3804">
        <v>0</v>
      </c>
    </row>
    <row r="3805" spans="11:11" x14ac:dyDescent="0.3">
      <c r="K3805">
        <v>0</v>
      </c>
    </row>
    <row r="3806" spans="11:11" x14ac:dyDescent="0.3">
      <c r="K3806">
        <v>0</v>
      </c>
    </row>
    <row r="3807" spans="11:11" x14ac:dyDescent="0.3">
      <c r="K3807">
        <v>0</v>
      </c>
    </row>
    <row r="3808" spans="11:11" x14ac:dyDescent="0.3">
      <c r="K3808">
        <v>0</v>
      </c>
    </row>
    <row r="3809" spans="11:11" x14ac:dyDescent="0.3">
      <c r="K3809">
        <v>0</v>
      </c>
    </row>
    <row r="3810" spans="11:11" x14ac:dyDescent="0.3">
      <c r="K3810">
        <v>0</v>
      </c>
    </row>
    <row r="3811" spans="11:11" x14ac:dyDescent="0.3">
      <c r="K3811">
        <v>0</v>
      </c>
    </row>
    <row r="3812" spans="11:11" x14ac:dyDescent="0.3">
      <c r="K3812">
        <v>0</v>
      </c>
    </row>
    <row r="3813" spans="11:11" x14ac:dyDescent="0.3">
      <c r="K3813">
        <v>0</v>
      </c>
    </row>
    <row r="3814" spans="11:11" x14ac:dyDescent="0.3">
      <c r="K3814">
        <v>0</v>
      </c>
    </row>
    <row r="3815" spans="11:11" x14ac:dyDescent="0.3">
      <c r="K3815">
        <v>0</v>
      </c>
    </row>
    <row r="3816" spans="11:11" x14ac:dyDescent="0.3">
      <c r="K3816">
        <v>0</v>
      </c>
    </row>
    <row r="3817" spans="11:11" x14ac:dyDescent="0.3">
      <c r="K3817">
        <v>0</v>
      </c>
    </row>
    <row r="3818" spans="11:11" x14ac:dyDescent="0.3">
      <c r="K3818">
        <v>0</v>
      </c>
    </row>
    <row r="3819" spans="11:11" x14ac:dyDescent="0.3">
      <c r="K3819">
        <v>0</v>
      </c>
    </row>
    <row r="3820" spans="11:11" x14ac:dyDescent="0.3">
      <c r="K3820">
        <v>0</v>
      </c>
    </row>
    <row r="3821" spans="11:11" x14ac:dyDescent="0.3">
      <c r="K3821">
        <v>0</v>
      </c>
    </row>
    <row r="3822" spans="11:11" x14ac:dyDescent="0.3">
      <c r="K3822">
        <v>0</v>
      </c>
    </row>
    <row r="3823" spans="11:11" x14ac:dyDescent="0.3">
      <c r="K3823">
        <v>0</v>
      </c>
    </row>
    <row r="3824" spans="11:11" x14ac:dyDescent="0.3">
      <c r="K3824">
        <v>0</v>
      </c>
    </row>
    <row r="3825" spans="11:11" x14ac:dyDescent="0.3">
      <c r="K3825">
        <v>0</v>
      </c>
    </row>
    <row r="3826" spans="11:11" x14ac:dyDescent="0.3">
      <c r="K3826">
        <v>0</v>
      </c>
    </row>
    <row r="3827" spans="11:11" x14ac:dyDescent="0.3">
      <c r="K3827">
        <v>0</v>
      </c>
    </row>
    <row r="3828" spans="11:11" x14ac:dyDescent="0.3">
      <c r="K3828">
        <v>0</v>
      </c>
    </row>
    <row r="3829" spans="11:11" x14ac:dyDescent="0.3">
      <c r="K3829">
        <v>0</v>
      </c>
    </row>
    <row r="3830" spans="11:11" x14ac:dyDescent="0.3">
      <c r="K3830">
        <v>0</v>
      </c>
    </row>
    <row r="3831" spans="11:11" x14ac:dyDescent="0.3">
      <c r="K3831">
        <v>0</v>
      </c>
    </row>
    <row r="3832" spans="11:11" x14ac:dyDescent="0.3">
      <c r="K3832">
        <v>0</v>
      </c>
    </row>
    <row r="3833" spans="11:11" x14ac:dyDescent="0.3">
      <c r="K3833">
        <v>0</v>
      </c>
    </row>
    <row r="3834" spans="11:11" x14ac:dyDescent="0.3">
      <c r="K3834">
        <v>0</v>
      </c>
    </row>
    <row r="3835" spans="11:11" x14ac:dyDescent="0.3">
      <c r="K3835">
        <v>0</v>
      </c>
    </row>
    <row r="3836" spans="11:11" x14ac:dyDescent="0.3">
      <c r="K3836">
        <v>0</v>
      </c>
    </row>
    <row r="3837" spans="11:11" x14ac:dyDescent="0.3">
      <c r="K3837">
        <v>0</v>
      </c>
    </row>
    <row r="3838" spans="11:11" x14ac:dyDescent="0.3">
      <c r="K3838">
        <v>0</v>
      </c>
    </row>
    <row r="3839" spans="11:11" x14ac:dyDescent="0.3">
      <c r="K3839">
        <v>0</v>
      </c>
    </row>
    <row r="3840" spans="11:11" x14ac:dyDescent="0.3">
      <c r="K3840">
        <v>0</v>
      </c>
    </row>
    <row r="3841" spans="11:11" x14ac:dyDescent="0.3">
      <c r="K3841">
        <v>0</v>
      </c>
    </row>
    <row r="3842" spans="11:11" x14ac:dyDescent="0.3">
      <c r="K3842">
        <v>0</v>
      </c>
    </row>
    <row r="3843" spans="11:11" x14ac:dyDescent="0.3">
      <c r="K3843">
        <v>0</v>
      </c>
    </row>
    <row r="3844" spans="11:11" x14ac:dyDescent="0.3">
      <c r="K3844">
        <v>0</v>
      </c>
    </row>
    <row r="3845" spans="11:11" x14ac:dyDescent="0.3">
      <c r="K3845">
        <v>0</v>
      </c>
    </row>
    <row r="3846" spans="11:11" x14ac:dyDescent="0.3">
      <c r="K3846">
        <v>0</v>
      </c>
    </row>
    <row r="3847" spans="11:11" x14ac:dyDescent="0.3">
      <c r="K3847">
        <v>0</v>
      </c>
    </row>
    <row r="3848" spans="11:11" x14ac:dyDescent="0.3">
      <c r="K3848">
        <v>0</v>
      </c>
    </row>
    <row r="3849" spans="11:11" x14ac:dyDescent="0.3">
      <c r="K3849">
        <v>0</v>
      </c>
    </row>
    <row r="3850" spans="11:11" x14ac:dyDescent="0.3">
      <c r="K3850">
        <v>0</v>
      </c>
    </row>
    <row r="3851" spans="11:11" x14ac:dyDescent="0.3">
      <c r="K3851">
        <v>0</v>
      </c>
    </row>
    <row r="3852" spans="11:11" x14ac:dyDescent="0.3">
      <c r="K3852">
        <v>0</v>
      </c>
    </row>
    <row r="3853" spans="11:11" x14ac:dyDescent="0.3">
      <c r="K3853">
        <v>0</v>
      </c>
    </row>
    <row r="3854" spans="11:11" x14ac:dyDescent="0.3">
      <c r="K3854">
        <v>0</v>
      </c>
    </row>
    <row r="3855" spans="11:11" x14ac:dyDescent="0.3">
      <c r="K3855">
        <v>0</v>
      </c>
    </row>
    <row r="3856" spans="11:11" x14ac:dyDescent="0.3">
      <c r="K3856">
        <v>0</v>
      </c>
    </row>
    <row r="3857" spans="11:11" x14ac:dyDescent="0.3">
      <c r="K3857">
        <v>0</v>
      </c>
    </row>
    <row r="3858" spans="11:11" x14ac:dyDescent="0.3">
      <c r="K3858">
        <v>0</v>
      </c>
    </row>
    <row r="3859" spans="11:11" x14ac:dyDescent="0.3">
      <c r="K3859">
        <v>0</v>
      </c>
    </row>
    <row r="3860" spans="11:11" x14ac:dyDescent="0.3">
      <c r="K3860">
        <v>0</v>
      </c>
    </row>
    <row r="3861" spans="11:11" x14ac:dyDescent="0.3">
      <c r="K3861">
        <v>0</v>
      </c>
    </row>
    <row r="3862" spans="11:11" x14ac:dyDescent="0.3">
      <c r="K3862">
        <v>0</v>
      </c>
    </row>
    <row r="3863" spans="11:11" x14ac:dyDescent="0.3">
      <c r="K3863">
        <v>0</v>
      </c>
    </row>
    <row r="3864" spans="11:11" x14ac:dyDescent="0.3">
      <c r="K3864">
        <v>0</v>
      </c>
    </row>
    <row r="3865" spans="11:11" x14ac:dyDescent="0.3">
      <c r="K3865">
        <v>0</v>
      </c>
    </row>
    <row r="3866" spans="11:11" x14ac:dyDescent="0.3">
      <c r="K3866">
        <v>0</v>
      </c>
    </row>
    <row r="3867" spans="11:11" x14ac:dyDescent="0.3">
      <c r="K3867">
        <v>0</v>
      </c>
    </row>
    <row r="3868" spans="11:11" x14ac:dyDescent="0.3">
      <c r="K3868">
        <v>0</v>
      </c>
    </row>
    <row r="3869" spans="11:11" x14ac:dyDescent="0.3">
      <c r="K3869">
        <v>0</v>
      </c>
    </row>
    <row r="3870" spans="11:11" x14ac:dyDescent="0.3">
      <c r="K3870">
        <v>0</v>
      </c>
    </row>
    <row r="3871" spans="11:11" x14ac:dyDescent="0.3">
      <c r="K3871">
        <v>0</v>
      </c>
    </row>
    <row r="3872" spans="11:11" x14ac:dyDescent="0.3">
      <c r="K3872">
        <v>0</v>
      </c>
    </row>
    <row r="3873" spans="11:11" x14ac:dyDescent="0.3">
      <c r="K3873">
        <v>0</v>
      </c>
    </row>
    <row r="3874" spans="11:11" x14ac:dyDescent="0.3">
      <c r="K3874">
        <v>0</v>
      </c>
    </row>
    <row r="3875" spans="11:11" x14ac:dyDescent="0.3">
      <c r="K3875">
        <v>0</v>
      </c>
    </row>
    <row r="3876" spans="11:11" x14ac:dyDescent="0.3">
      <c r="K3876">
        <v>0</v>
      </c>
    </row>
    <row r="3877" spans="11:11" x14ac:dyDescent="0.3">
      <c r="K3877">
        <v>0</v>
      </c>
    </row>
    <row r="3878" spans="11:11" x14ac:dyDescent="0.3">
      <c r="K3878">
        <v>0</v>
      </c>
    </row>
    <row r="3879" spans="11:11" x14ac:dyDescent="0.3">
      <c r="K3879">
        <v>0</v>
      </c>
    </row>
    <row r="3880" spans="11:11" x14ac:dyDescent="0.3">
      <c r="K3880">
        <v>0</v>
      </c>
    </row>
    <row r="3881" spans="11:11" x14ac:dyDescent="0.3">
      <c r="K3881">
        <v>0</v>
      </c>
    </row>
    <row r="3882" spans="11:11" x14ac:dyDescent="0.3">
      <c r="K3882">
        <v>0</v>
      </c>
    </row>
    <row r="3883" spans="11:11" x14ac:dyDescent="0.3">
      <c r="K3883">
        <v>0</v>
      </c>
    </row>
    <row r="3884" spans="11:11" x14ac:dyDescent="0.3">
      <c r="K3884">
        <v>0</v>
      </c>
    </row>
    <row r="3885" spans="11:11" x14ac:dyDescent="0.3">
      <c r="K3885">
        <v>0</v>
      </c>
    </row>
    <row r="3886" spans="11:11" x14ac:dyDescent="0.3">
      <c r="K3886">
        <v>0</v>
      </c>
    </row>
    <row r="3887" spans="11:11" x14ac:dyDescent="0.3">
      <c r="K3887">
        <v>0</v>
      </c>
    </row>
    <row r="3888" spans="11:11" x14ac:dyDescent="0.3">
      <c r="K3888">
        <v>0</v>
      </c>
    </row>
    <row r="3889" spans="11:11" x14ac:dyDescent="0.3">
      <c r="K3889">
        <v>0</v>
      </c>
    </row>
    <row r="3890" spans="11:11" x14ac:dyDescent="0.3">
      <c r="K3890">
        <v>0</v>
      </c>
    </row>
    <row r="3891" spans="11:11" x14ac:dyDescent="0.3">
      <c r="K3891">
        <v>0</v>
      </c>
    </row>
    <row r="3892" spans="11:11" x14ac:dyDescent="0.3">
      <c r="K3892">
        <v>0</v>
      </c>
    </row>
    <row r="3893" spans="11:11" x14ac:dyDescent="0.3">
      <c r="K3893">
        <v>0</v>
      </c>
    </row>
    <row r="3894" spans="11:11" x14ac:dyDescent="0.3">
      <c r="K3894">
        <v>0</v>
      </c>
    </row>
    <row r="3895" spans="11:11" x14ac:dyDescent="0.3">
      <c r="K3895">
        <v>0</v>
      </c>
    </row>
    <row r="3896" spans="11:11" x14ac:dyDescent="0.3">
      <c r="K3896">
        <v>0</v>
      </c>
    </row>
    <row r="3897" spans="11:11" x14ac:dyDescent="0.3">
      <c r="K3897">
        <v>0</v>
      </c>
    </row>
    <row r="3898" spans="11:11" x14ac:dyDescent="0.3">
      <c r="K3898">
        <v>0</v>
      </c>
    </row>
    <row r="3899" spans="11:11" x14ac:dyDescent="0.3">
      <c r="K3899">
        <v>0</v>
      </c>
    </row>
    <row r="3900" spans="11:11" x14ac:dyDescent="0.3">
      <c r="K3900">
        <v>0</v>
      </c>
    </row>
    <row r="3901" spans="11:11" x14ac:dyDescent="0.3">
      <c r="K3901">
        <v>0</v>
      </c>
    </row>
    <row r="3902" spans="11:11" x14ac:dyDescent="0.3">
      <c r="K3902">
        <v>0</v>
      </c>
    </row>
    <row r="3903" spans="11:11" x14ac:dyDescent="0.3">
      <c r="K3903">
        <v>0</v>
      </c>
    </row>
    <row r="3904" spans="11:11" x14ac:dyDescent="0.3">
      <c r="K3904">
        <v>0</v>
      </c>
    </row>
    <row r="3905" spans="11:11" x14ac:dyDescent="0.3">
      <c r="K3905">
        <v>0</v>
      </c>
    </row>
    <row r="3906" spans="11:11" x14ac:dyDescent="0.3">
      <c r="K3906">
        <v>0</v>
      </c>
    </row>
    <row r="3907" spans="11:11" x14ac:dyDescent="0.3">
      <c r="K3907">
        <v>0</v>
      </c>
    </row>
    <row r="3908" spans="11:11" x14ac:dyDescent="0.3">
      <c r="K3908">
        <v>0</v>
      </c>
    </row>
    <row r="3909" spans="11:11" x14ac:dyDescent="0.3">
      <c r="K3909">
        <v>0</v>
      </c>
    </row>
    <row r="3910" spans="11:11" x14ac:dyDescent="0.3">
      <c r="K3910">
        <v>0</v>
      </c>
    </row>
    <row r="3911" spans="11:11" x14ac:dyDescent="0.3">
      <c r="K3911">
        <v>0</v>
      </c>
    </row>
    <row r="3912" spans="11:11" x14ac:dyDescent="0.3">
      <c r="K3912">
        <v>0</v>
      </c>
    </row>
    <row r="3913" spans="11:11" x14ac:dyDescent="0.3">
      <c r="K3913">
        <v>0</v>
      </c>
    </row>
    <row r="3914" spans="11:11" x14ac:dyDescent="0.3">
      <c r="K3914">
        <v>0</v>
      </c>
    </row>
    <row r="3915" spans="11:11" x14ac:dyDescent="0.3">
      <c r="K3915">
        <v>0</v>
      </c>
    </row>
    <row r="3916" spans="11:11" x14ac:dyDescent="0.3">
      <c r="K3916">
        <v>0</v>
      </c>
    </row>
    <row r="3917" spans="11:11" x14ac:dyDescent="0.3">
      <c r="K3917">
        <v>0</v>
      </c>
    </row>
    <row r="3918" spans="11:11" x14ac:dyDescent="0.3">
      <c r="K3918">
        <v>0</v>
      </c>
    </row>
    <row r="3919" spans="11:11" x14ac:dyDescent="0.3">
      <c r="K3919">
        <v>0</v>
      </c>
    </row>
    <row r="3920" spans="11:11" x14ac:dyDescent="0.3">
      <c r="K3920">
        <v>0</v>
      </c>
    </row>
    <row r="3921" spans="11:11" x14ac:dyDescent="0.3">
      <c r="K3921">
        <v>0</v>
      </c>
    </row>
    <row r="3922" spans="11:11" x14ac:dyDescent="0.3">
      <c r="K3922">
        <v>0</v>
      </c>
    </row>
    <row r="3923" spans="11:11" x14ac:dyDescent="0.3">
      <c r="K3923">
        <v>0</v>
      </c>
    </row>
    <row r="3924" spans="11:11" x14ac:dyDescent="0.3">
      <c r="K3924">
        <v>0</v>
      </c>
    </row>
    <row r="3925" spans="11:11" x14ac:dyDescent="0.3">
      <c r="K3925">
        <v>0</v>
      </c>
    </row>
    <row r="3926" spans="11:11" x14ac:dyDescent="0.3">
      <c r="K3926">
        <v>0</v>
      </c>
    </row>
    <row r="3927" spans="11:11" x14ac:dyDescent="0.3">
      <c r="K3927">
        <v>0</v>
      </c>
    </row>
    <row r="3928" spans="11:11" x14ac:dyDescent="0.3">
      <c r="K3928">
        <v>0</v>
      </c>
    </row>
    <row r="3929" spans="11:11" x14ac:dyDescent="0.3">
      <c r="K3929">
        <v>0</v>
      </c>
    </row>
    <row r="3930" spans="11:11" x14ac:dyDescent="0.3">
      <c r="K3930">
        <v>0</v>
      </c>
    </row>
    <row r="3931" spans="11:11" x14ac:dyDescent="0.3">
      <c r="K3931">
        <v>0</v>
      </c>
    </row>
    <row r="3932" spans="11:11" x14ac:dyDescent="0.3">
      <c r="K3932">
        <v>0</v>
      </c>
    </row>
    <row r="3933" spans="11:11" x14ac:dyDescent="0.3">
      <c r="K3933">
        <v>0</v>
      </c>
    </row>
    <row r="3934" spans="11:11" x14ac:dyDescent="0.3">
      <c r="K3934">
        <v>0</v>
      </c>
    </row>
    <row r="3935" spans="11:11" x14ac:dyDescent="0.3">
      <c r="K3935">
        <v>0</v>
      </c>
    </row>
    <row r="3936" spans="11:11" x14ac:dyDescent="0.3">
      <c r="K3936">
        <v>0</v>
      </c>
    </row>
    <row r="3937" spans="11:11" x14ac:dyDescent="0.3">
      <c r="K3937">
        <v>0</v>
      </c>
    </row>
    <row r="3938" spans="11:11" x14ac:dyDescent="0.3">
      <c r="K3938">
        <v>0</v>
      </c>
    </row>
    <row r="3939" spans="11:11" x14ac:dyDescent="0.3">
      <c r="K3939">
        <v>0</v>
      </c>
    </row>
    <row r="3940" spans="11:11" x14ac:dyDescent="0.3">
      <c r="K3940">
        <v>0</v>
      </c>
    </row>
    <row r="3941" spans="11:11" x14ac:dyDescent="0.3">
      <c r="K3941">
        <v>0</v>
      </c>
    </row>
    <row r="3942" spans="11:11" x14ac:dyDescent="0.3">
      <c r="K3942">
        <v>0</v>
      </c>
    </row>
    <row r="3943" spans="11:11" x14ac:dyDescent="0.3">
      <c r="K3943">
        <v>0</v>
      </c>
    </row>
    <row r="3944" spans="11:11" x14ac:dyDescent="0.3">
      <c r="K3944">
        <v>0</v>
      </c>
    </row>
    <row r="3945" spans="11:11" x14ac:dyDescent="0.3">
      <c r="K3945">
        <v>0</v>
      </c>
    </row>
    <row r="3946" spans="11:11" x14ac:dyDescent="0.3">
      <c r="K3946">
        <v>0</v>
      </c>
    </row>
    <row r="3947" spans="11:11" x14ac:dyDescent="0.3">
      <c r="K3947">
        <v>0</v>
      </c>
    </row>
    <row r="3948" spans="11:11" x14ac:dyDescent="0.3">
      <c r="K3948">
        <v>0</v>
      </c>
    </row>
    <row r="3949" spans="11:11" x14ac:dyDescent="0.3">
      <c r="K3949">
        <v>0</v>
      </c>
    </row>
    <row r="3950" spans="11:11" x14ac:dyDescent="0.3">
      <c r="K3950">
        <v>0</v>
      </c>
    </row>
    <row r="3951" spans="11:11" x14ac:dyDescent="0.3">
      <c r="K3951">
        <v>0</v>
      </c>
    </row>
    <row r="3952" spans="11:11" x14ac:dyDescent="0.3">
      <c r="K3952">
        <v>0</v>
      </c>
    </row>
    <row r="3953" spans="11:11" x14ac:dyDescent="0.3">
      <c r="K3953">
        <v>0</v>
      </c>
    </row>
    <row r="3954" spans="11:11" x14ac:dyDescent="0.3">
      <c r="K3954">
        <v>0</v>
      </c>
    </row>
    <row r="3955" spans="11:11" x14ac:dyDescent="0.3">
      <c r="K3955">
        <v>0</v>
      </c>
    </row>
    <row r="3956" spans="11:11" x14ac:dyDescent="0.3">
      <c r="K3956">
        <v>0</v>
      </c>
    </row>
    <row r="3957" spans="11:11" x14ac:dyDescent="0.3">
      <c r="K3957">
        <v>0</v>
      </c>
    </row>
    <row r="3958" spans="11:11" x14ac:dyDescent="0.3">
      <c r="K3958">
        <v>0</v>
      </c>
    </row>
    <row r="3959" spans="11:11" x14ac:dyDescent="0.3">
      <c r="K3959">
        <v>0</v>
      </c>
    </row>
    <row r="3960" spans="11:11" x14ac:dyDescent="0.3">
      <c r="K3960">
        <v>0</v>
      </c>
    </row>
    <row r="3961" spans="11:11" x14ac:dyDescent="0.3">
      <c r="K3961">
        <v>0</v>
      </c>
    </row>
    <row r="3962" spans="11:11" x14ac:dyDescent="0.3">
      <c r="K3962">
        <v>0</v>
      </c>
    </row>
    <row r="3963" spans="11:11" x14ac:dyDescent="0.3">
      <c r="K3963">
        <v>0</v>
      </c>
    </row>
    <row r="3964" spans="11:11" x14ac:dyDescent="0.3">
      <c r="K3964">
        <v>0</v>
      </c>
    </row>
    <row r="3965" spans="11:11" x14ac:dyDescent="0.3">
      <c r="K3965">
        <v>0</v>
      </c>
    </row>
    <row r="3966" spans="11:11" x14ac:dyDescent="0.3">
      <c r="K3966">
        <v>0</v>
      </c>
    </row>
    <row r="3967" spans="11:11" x14ac:dyDescent="0.3">
      <c r="K3967">
        <v>0</v>
      </c>
    </row>
    <row r="3968" spans="11:11" x14ac:dyDescent="0.3">
      <c r="K3968">
        <v>0</v>
      </c>
    </row>
    <row r="3969" spans="11:11" x14ac:dyDescent="0.3">
      <c r="K3969">
        <v>0</v>
      </c>
    </row>
    <row r="3970" spans="11:11" x14ac:dyDescent="0.3">
      <c r="K3970">
        <v>0</v>
      </c>
    </row>
    <row r="3971" spans="11:11" x14ac:dyDescent="0.3">
      <c r="K3971">
        <v>0</v>
      </c>
    </row>
    <row r="3972" spans="11:11" x14ac:dyDescent="0.3">
      <c r="K3972">
        <v>0</v>
      </c>
    </row>
    <row r="3973" spans="11:11" x14ac:dyDescent="0.3">
      <c r="K3973">
        <v>0</v>
      </c>
    </row>
    <row r="3974" spans="11:11" x14ac:dyDescent="0.3">
      <c r="K3974">
        <v>0</v>
      </c>
    </row>
    <row r="3975" spans="11:11" x14ac:dyDescent="0.3">
      <c r="K3975">
        <v>0</v>
      </c>
    </row>
    <row r="3976" spans="11:11" x14ac:dyDescent="0.3">
      <c r="K3976">
        <v>0</v>
      </c>
    </row>
    <row r="3977" spans="11:11" x14ac:dyDescent="0.3">
      <c r="K3977">
        <v>0</v>
      </c>
    </row>
    <row r="3978" spans="11:11" x14ac:dyDescent="0.3">
      <c r="K3978">
        <v>0</v>
      </c>
    </row>
    <row r="3979" spans="11:11" x14ac:dyDescent="0.3">
      <c r="K3979">
        <v>0</v>
      </c>
    </row>
    <row r="3980" spans="11:11" x14ac:dyDescent="0.3">
      <c r="K3980">
        <v>0</v>
      </c>
    </row>
    <row r="3981" spans="11:11" x14ac:dyDescent="0.3">
      <c r="K3981">
        <v>0</v>
      </c>
    </row>
    <row r="3982" spans="11:11" x14ac:dyDescent="0.3">
      <c r="K3982">
        <v>0</v>
      </c>
    </row>
    <row r="3983" spans="11:11" x14ac:dyDescent="0.3">
      <c r="K3983">
        <v>0</v>
      </c>
    </row>
    <row r="3984" spans="11:11" x14ac:dyDescent="0.3">
      <c r="K3984">
        <v>0</v>
      </c>
    </row>
    <row r="3985" spans="11:11" x14ac:dyDescent="0.3">
      <c r="K3985">
        <v>0</v>
      </c>
    </row>
    <row r="3986" spans="11:11" x14ac:dyDescent="0.3">
      <c r="K3986">
        <v>0</v>
      </c>
    </row>
    <row r="3987" spans="11:11" x14ac:dyDescent="0.3">
      <c r="K3987">
        <v>0</v>
      </c>
    </row>
    <row r="3988" spans="11:11" x14ac:dyDescent="0.3">
      <c r="K3988">
        <v>0</v>
      </c>
    </row>
    <row r="3989" spans="11:11" x14ac:dyDescent="0.3">
      <c r="K3989">
        <v>0</v>
      </c>
    </row>
    <row r="3990" spans="11:11" x14ac:dyDescent="0.3">
      <c r="K3990">
        <v>0</v>
      </c>
    </row>
    <row r="3991" spans="11:11" x14ac:dyDescent="0.3">
      <c r="K3991">
        <v>0</v>
      </c>
    </row>
    <row r="3992" spans="11:11" x14ac:dyDescent="0.3">
      <c r="K3992">
        <v>0</v>
      </c>
    </row>
    <row r="3993" spans="11:11" x14ac:dyDescent="0.3">
      <c r="K3993">
        <v>0</v>
      </c>
    </row>
    <row r="3994" spans="11:11" x14ac:dyDescent="0.3">
      <c r="K3994">
        <v>0</v>
      </c>
    </row>
    <row r="3995" spans="11:11" x14ac:dyDescent="0.3">
      <c r="K3995">
        <v>0</v>
      </c>
    </row>
    <row r="3996" spans="11:11" x14ac:dyDescent="0.3">
      <c r="K3996">
        <v>0</v>
      </c>
    </row>
    <row r="3997" spans="11:11" x14ac:dyDescent="0.3">
      <c r="K3997">
        <v>0</v>
      </c>
    </row>
    <row r="3998" spans="11:11" x14ac:dyDescent="0.3">
      <c r="K3998">
        <v>0</v>
      </c>
    </row>
    <row r="3999" spans="11:11" x14ac:dyDescent="0.3">
      <c r="K3999">
        <v>0</v>
      </c>
    </row>
    <row r="4000" spans="11:11" x14ac:dyDescent="0.3">
      <c r="K4000">
        <v>0</v>
      </c>
    </row>
    <row r="4001" spans="11:11" x14ac:dyDescent="0.3">
      <c r="K4001">
        <v>0</v>
      </c>
    </row>
    <row r="4002" spans="11:11" x14ac:dyDescent="0.3">
      <c r="K4002">
        <v>0</v>
      </c>
    </row>
    <row r="4003" spans="11:11" x14ac:dyDescent="0.3">
      <c r="K4003">
        <v>0</v>
      </c>
    </row>
    <row r="4004" spans="11:11" x14ac:dyDescent="0.3">
      <c r="K4004">
        <v>0</v>
      </c>
    </row>
    <row r="4005" spans="11:11" x14ac:dyDescent="0.3">
      <c r="K4005">
        <v>0</v>
      </c>
    </row>
    <row r="4006" spans="11:11" x14ac:dyDescent="0.3">
      <c r="K4006">
        <v>0</v>
      </c>
    </row>
    <row r="4007" spans="11:11" x14ac:dyDescent="0.3">
      <c r="K4007">
        <v>0</v>
      </c>
    </row>
    <row r="4008" spans="11:11" x14ac:dyDescent="0.3">
      <c r="K4008">
        <v>0</v>
      </c>
    </row>
    <row r="4009" spans="11:11" x14ac:dyDescent="0.3">
      <c r="K4009">
        <v>0</v>
      </c>
    </row>
    <row r="4010" spans="11:11" x14ac:dyDescent="0.3">
      <c r="K4010">
        <v>0</v>
      </c>
    </row>
    <row r="4011" spans="11:11" x14ac:dyDescent="0.3">
      <c r="K4011">
        <v>0</v>
      </c>
    </row>
    <row r="4012" spans="11:11" x14ac:dyDescent="0.3">
      <c r="K4012">
        <v>0</v>
      </c>
    </row>
    <row r="4013" spans="11:11" x14ac:dyDescent="0.3">
      <c r="K4013">
        <v>0</v>
      </c>
    </row>
    <row r="4014" spans="11:11" x14ac:dyDescent="0.3">
      <c r="K4014">
        <v>0</v>
      </c>
    </row>
    <row r="4015" spans="11:11" x14ac:dyDescent="0.3">
      <c r="K4015">
        <v>0</v>
      </c>
    </row>
    <row r="4016" spans="11:11" x14ac:dyDescent="0.3">
      <c r="K4016">
        <v>0</v>
      </c>
    </row>
    <row r="4017" spans="11:11" x14ac:dyDescent="0.3">
      <c r="K4017">
        <v>0</v>
      </c>
    </row>
    <row r="4018" spans="11:11" x14ac:dyDescent="0.3">
      <c r="K4018">
        <v>0</v>
      </c>
    </row>
    <row r="4019" spans="11:11" x14ac:dyDescent="0.3">
      <c r="K4019">
        <v>0</v>
      </c>
    </row>
    <row r="4020" spans="11:11" x14ac:dyDescent="0.3">
      <c r="K4020">
        <v>0</v>
      </c>
    </row>
    <row r="4021" spans="11:11" x14ac:dyDescent="0.3">
      <c r="K4021">
        <v>0</v>
      </c>
    </row>
    <row r="4022" spans="11:11" x14ac:dyDescent="0.3">
      <c r="K4022">
        <v>0</v>
      </c>
    </row>
    <row r="4023" spans="11:11" x14ac:dyDescent="0.3">
      <c r="K4023">
        <v>0</v>
      </c>
    </row>
    <row r="4024" spans="11:11" x14ac:dyDescent="0.3">
      <c r="K4024">
        <v>0</v>
      </c>
    </row>
    <row r="4025" spans="11:11" x14ac:dyDescent="0.3">
      <c r="K4025">
        <v>0</v>
      </c>
    </row>
    <row r="4026" spans="11:11" x14ac:dyDescent="0.3">
      <c r="K4026">
        <v>0</v>
      </c>
    </row>
    <row r="4027" spans="11:11" x14ac:dyDescent="0.3">
      <c r="K4027">
        <v>0</v>
      </c>
    </row>
    <row r="4028" spans="11:11" x14ac:dyDescent="0.3">
      <c r="K4028">
        <v>0</v>
      </c>
    </row>
    <row r="4029" spans="11:11" x14ac:dyDescent="0.3">
      <c r="K4029">
        <v>0</v>
      </c>
    </row>
    <row r="4030" spans="11:11" x14ac:dyDescent="0.3">
      <c r="K4030">
        <v>0</v>
      </c>
    </row>
    <row r="4031" spans="11:11" x14ac:dyDescent="0.3">
      <c r="K4031">
        <v>0</v>
      </c>
    </row>
    <row r="4032" spans="11:11" x14ac:dyDescent="0.3">
      <c r="K4032">
        <v>0</v>
      </c>
    </row>
    <row r="4033" spans="11:11" x14ac:dyDescent="0.3">
      <c r="K4033">
        <v>0</v>
      </c>
    </row>
    <row r="4034" spans="11:11" x14ac:dyDescent="0.3">
      <c r="K4034">
        <v>0</v>
      </c>
    </row>
    <row r="4035" spans="11:11" x14ac:dyDescent="0.3">
      <c r="K4035">
        <v>0</v>
      </c>
    </row>
    <row r="4036" spans="11:11" x14ac:dyDescent="0.3">
      <c r="K4036">
        <v>0</v>
      </c>
    </row>
    <row r="4037" spans="11:11" x14ac:dyDescent="0.3">
      <c r="K4037">
        <v>0</v>
      </c>
    </row>
    <row r="4038" spans="11:11" x14ac:dyDescent="0.3">
      <c r="K4038">
        <v>0</v>
      </c>
    </row>
    <row r="4039" spans="11:11" x14ac:dyDescent="0.3">
      <c r="K4039">
        <v>0</v>
      </c>
    </row>
    <row r="4040" spans="11:11" x14ac:dyDescent="0.3">
      <c r="K4040">
        <v>0</v>
      </c>
    </row>
    <row r="4041" spans="11:11" x14ac:dyDescent="0.3">
      <c r="K4041">
        <v>0</v>
      </c>
    </row>
    <row r="4042" spans="11:11" x14ac:dyDescent="0.3">
      <c r="K4042">
        <v>0</v>
      </c>
    </row>
    <row r="4043" spans="11:11" x14ac:dyDescent="0.3">
      <c r="K4043">
        <v>0</v>
      </c>
    </row>
    <row r="4044" spans="11:11" x14ac:dyDescent="0.3">
      <c r="K4044">
        <v>0</v>
      </c>
    </row>
    <row r="4045" spans="11:11" x14ac:dyDescent="0.3">
      <c r="K4045">
        <v>0</v>
      </c>
    </row>
    <row r="4046" spans="11:11" x14ac:dyDescent="0.3">
      <c r="K4046">
        <v>0</v>
      </c>
    </row>
    <row r="4047" spans="11:11" x14ac:dyDescent="0.3">
      <c r="K4047">
        <v>0</v>
      </c>
    </row>
    <row r="4048" spans="11:11" x14ac:dyDescent="0.3">
      <c r="K4048">
        <v>0</v>
      </c>
    </row>
    <row r="4049" spans="11:11" x14ac:dyDescent="0.3">
      <c r="K4049">
        <v>0</v>
      </c>
    </row>
    <row r="4050" spans="11:11" x14ac:dyDescent="0.3">
      <c r="K4050">
        <v>0</v>
      </c>
    </row>
    <row r="4051" spans="11:11" x14ac:dyDescent="0.3">
      <c r="K4051">
        <v>0</v>
      </c>
    </row>
    <row r="4052" spans="11:11" x14ac:dyDescent="0.3">
      <c r="K4052">
        <v>0</v>
      </c>
    </row>
    <row r="4053" spans="11:11" x14ac:dyDescent="0.3">
      <c r="K4053">
        <v>0</v>
      </c>
    </row>
    <row r="4054" spans="11:11" x14ac:dyDescent="0.3">
      <c r="K4054">
        <v>0</v>
      </c>
    </row>
    <row r="4055" spans="11:11" x14ac:dyDescent="0.3">
      <c r="K4055">
        <v>0</v>
      </c>
    </row>
    <row r="4056" spans="11:11" x14ac:dyDescent="0.3">
      <c r="K4056">
        <v>0</v>
      </c>
    </row>
    <row r="4057" spans="11:11" x14ac:dyDescent="0.3">
      <c r="K4057">
        <v>0</v>
      </c>
    </row>
    <row r="4058" spans="11:11" x14ac:dyDescent="0.3">
      <c r="K4058">
        <v>0</v>
      </c>
    </row>
    <row r="4059" spans="11:11" x14ac:dyDescent="0.3">
      <c r="K4059">
        <v>0</v>
      </c>
    </row>
    <row r="4060" spans="11:11" x14ac:dyDescent="0.3">
      <c r="K4060">
        <v>0</v>
      </c>
    </row>
    <row r="4061" spans="11:11" x14ac:dyDescent="0.3">
      <c r="K4061">
        <v>0</v>
      </c>
    </row>
    <row r="4062" spans="11:11" x14ac:dyDescent="0.3">
      <c r="K4062">
        <v>0</v>
      </c>
    </row>
    <row r="4063" spans="11:11" x14ac:dyDescent="0.3">
      <c r="K4063">
        <v>0</v>
      </c>
    </row>
    <row r="4064" spans="11:11" x14ac:dyDescent="0.3">
      <c r="K4064">
        <v>0</v>
      </c>
    </row>
    <row r="4065" spans="11:11" x14ac:dyDescent="0.3">
      <c r="K4065">
        <v>0</v>
      </c>
    </row>
    <row r="4066" spans="11:11" x14ac:dyDescent="0.3">
      <c r="K4066">
        <v>0</v>
      </c>
    </row>
    <row r="4067" spans="11:11" x14ac:dyDescent="0.3">
      <c r="K4067">
        <v>0</v>
      </c>
    </row>
    <row r="4068" spans="11:11" x14ac:dyDescent="0.3">
      <c r="K4068">
        <v>0</v>
      </c>
    </row>
    <row r="4069" spans="11:11" x14ac:dyDescent="0.3">
      <c r="K4069">
        <v>0</v>
      </c>
    </row>
    <row r="4070" spans="11:11" x14ac:dyDescent="0.3">
      <c r="K4070">
        <v>0</v>
      </c>
    </row>
    <row r="4071" spans="11:11" x14ac:dyDescent="0.3">
      <c r="K4071">
        <v>0</v>
      </c>
    </row>
    <row r="4072" spans="11:11" x14ac:dyDescent="0.3">
      <c r="K4072">
        <v>0</v>
      </c>
    </row>
    <row r="4073" spans="11:11" x14ac:dyDescent="0.3">
      <c r="K4073">
        <v>0</v>
      </c>
    </row>
    <row r="4074" spans="11:11" x14ac:dyDescent="0.3">
      <c r="K4074">
        <v>0</v>
      </c>
    </row>
    <row r="4075" spans="11:11" x14ac:dyDescent="0.3">
      <c r="K4075">
        <v>0</v>
      </c>
    </row>
    <row r="4076" spans="11:11" x14ac:dyDescent="0.3">
      <c r="K4076">
        <v>0</v>
      </c>
    </row>
    <row r="4077" spans="11:11" x14ac:dyDescent="0.3">
      <c r="K4077">
        <v>0</v>
      </c>
    </row>
    <row r="4078" spans="11:11" x14ac:dyDescent="0.3">
      <c r="K4078">
        <v>0</v>
      </c>
    </row>
    <row r="4079" spans="11:11" x14ac:dyDescent="0.3">
      <c r="K4079">
        <v>0</v>
      </c>
    </row>
    <row r="4080" spans="11:11" x14ac:dyDescent="0.3">
      <c r="K4080">
        <v>0</v>
      </c>
    </row>
    <row r="4081" spans="11:11" x14ac:dyDescent="0.3">
      <c r="K4081">
        <v>0</v>
      </c>
    </row>
    <row r="4082" spans="11:11" x14ac:dyDescent="0.3">
      <c r="K4082">
        <v>0</v>
      </c>
    </row>
    <row r="4083" spans="11:11" x14ac:dyDescent="0.3">
      <c r="K4083">
        <v>0</v>
      </c>
    </row>
    <row r="4084" spans="11:11" x14ac:dyDescent="0.3">
      <c r="K4084">
        <v>0</v>
      </c>
    </row>
    <row r="4085" spans="11:11" x14ac:dyDescent="0.3">
      <c r="K4085">
        <v>0</v>
      </c>
    </row>
    <row r="4086" spans="11:11" x14ac:dyDescent="0.3">
      <c r="K4086">
        <v>0</v>
      </c>
    </row>
    <row r="4087" spans="11:11" x14ac:dyDescent="0.3">
      <c r="K4087">
        <v>0</v>
      </c>
    </row>
    <row r="4088" spans="11:11" x14ac:dyDescent="0.3">
      <c r="K4088">
        <v>0</v>
      </c>
    </row>
    <row r="4089" spans="11:11" x14ac:dyDescent="0.3">
      <c r="K4089">
        <v>0</v>
      </c>
    </row>
    <row r="4090" spans="11:11" x14ac:dyDescent="0.3">
      <c r="K4090">
        <v>0</v>
      </c>
    </row>
    <row r="4091" spans="11:11" x14ac:dyDescent="0.3">
      <c r="K4091">
        <v>0</v>
      </c>
    </row>
    <row r="4092" spans="11:11" x14ac:dyDescent="0.3">
      <c r="K4092">
        <v>0</v>
      </c>
    </row>
    <row r="4093" spans="11:11" x14ac:dyDescent="0.3">
      <c r="K4093">
        <v>0</v>
      </c>
    </row>
    <row r="4094" spans="11:11" x14ac:dyDescent="0.3">
      <c r="K4094">
        <v>0</v>
      </c>
    </row>
    <row r="4095" spans="11:11" x14ac:dyDescent="0.3">
      <c r="K4095">
        <v>0</v>
      </c>
    </row>
    <row r="4096" spans="11:11" x14ac:dyDescent="0.3">
      <c r="K4096">
        <v>0</v>
      </c>
    </row>
    <row r="4097" spans="11:11" x14ac:dyDescent="0.3">
      <c r="K4097">
        <v>0</v>
      </c>
    </row>
    <row r="4098" spans="11:11" x14ac:dyDescent="0.3">
      <c r="K4098">
        <v>0</v>
      </c>
    </row>
    <row r="4099" spans="11:11" x14ac:dyDescent="0.3">
      <c r="K4099">
        <v>0</v>
      </c>
    </row>
    <row r="4100" spans="11:11" x14ac:dyDescent="0.3">
      <c r="K4100">
        <v>0</v>
      </c>
    </row>
    <row r="4101" spans="11:11" x14ac:dyDescent="0.3">
      <c r="K4101">
        <v>0</v>
      </c>
    </row>
    <row r="4102" spans="11:11" x14ac:dyDescent="0.3">
      <c r="K4102">
        <v>0</v>
      </c>
    </row>
    <row r="4103" spans="11:11" x14ac:dyDescent="0.3">
      <c r="K4103">
        <v>0</v>
      </c>
    </row>
    <row r="4104" spans="11:11" x14ac:dyDescent="0.3">
      <c r="K4104">
        <v>0</v>
      </c>
    </row>
    <row r="4105" spans="11:11" x14ac:dyDescent="0.3">
      <c r="K4105">
        <v>0</v>
      </c>
    </row>
    <row r="4106" spans="11:11" x14ac:dyDescent="0.3">
      <c r="K4106">
        <v>0</v>
      </c>
    </row>
    <row r="4107" spans="11:11" x14ac:dyDescent="0.3">
      <c r="K4107">
        <v>0</v>
      </c>
    </row>
    <row r="4108" spans="11:11" x14ac:dyDescent="0.3">
      <c r="K4108">
        <v>0</v>
      </c>
    </row>
    <row r="4109" spans="11:11" x14ac:dyDescent="0.3">
      <c r="K4109">
        <v>0</v>
      </c>
    </row>
    <row r="4110" spans="11:11" x14ac:dyDescent="0.3">
      <c r="K4110">
        <v>0</v>
      </c>
    </row>
    <row r="4111" spans="11:11" x14ac:dyDescent="0.3">
      <c r="K4111">
        <v>0</v>
      </c>
    </row>
    <row r="4112" spans="11:11" x14ac:dyDescent="0.3">
      <c r="K4112">
        <v>0</v>
      </c>
    </row>
    <row r="4113" spans="11:11" x14ac:dyDescent="0.3">
      <c r="K4113">
        <v>0</v>
      </c>
    </row>
    <row r="4114" spans="11:11" x14ac:dyDescent="0.3">
      <c r="K4114">
        <v>0</v>
      </c>
    </row>
    <row r="4115" spans="11:11" x14ac:dyDescent="0.3">
      <c r="K4115">
        <v>0</v>
      </c>
    </row>
    <row r="4116" spans="11:11" x14ac:dyDescent="0.3">
      <c r="K4116">
        <v>0</v>
      </c>
    </row>
    <row r="4117" spans="11:11" x14ac:dyDescent="0.3">
      <c r="K4117">
        <v>0</v>
      </c>
    </row>
    <row r="4118" spans="11:11" x14ac:dyDescent="0.3">
      <c r="K4118">
        <v>0</v>
      </c>
    </row>
    <row r="4119" spans="11:11" x14ac:dyDescent="0.3">
      <c r="K4119">
        <v>0</v>
      </c>
    </row>
    <row r="4120" spans="11:11" x14ac:dyDescent="0.3">
      <c r="K4120">
        <v>0</v>
      </c>
    </row>
    <row r="4121" spans="11:11" x14ac:dyDescent="0.3">
      <c r="K4121">
        <v>0</v>
      </c>
    </row>
    <row r="4122" spans="11:11" x14ac:dyDescent="0.3">
      <c r="K4122">
        <v>0</v>
      </c>
    </row>
    <row r="4123" spans="11:11" x14ac:dyDescent="0.3">
      <c r="K4123">
        <v>0</v>
      </c>
    </row>
    <row r="4124" spans="11:11" x14ac:dyDescent="0.3">
      <c r="K4124">
        <v>0</v>
      </c>
    </row>
    <row r="4125" spans="11:11" x14ac:dyDescent="0.3">
      <c r="K4125">
        <v>0</v>
      </c>
    </row>
    <row r="4126" spans="11:11" x14ac:dyDescent="0.3">
      <c r="K4126">
        <v>0</v>
      </c>
    </row>
    <row r="4127" spans="11:11" x14ac:dyDescent="0.3">
      <c r="K4127">
        <v>0</v>
      </c>
    </row>
    <row r="4128" spans="11:11" x14ac:dyDescent="0.3">
      <c r="K4128">
        <v>0</v>
      </c>
    </row>
    <row r="4129" spans="11:11" x14ac:dyDescent="0.3">
      <c r="K4129">
        <v>0</v>
      </c>
    </row>
    <row r="4130" spans="11:11" x14ac:dyDescent="0.3">
      <c r="K4130">
        <v>0</v>
      </c>
    </row>
    <row r="4131" spans="11:11" x14ac:dyDescent="0.3">
      <c r="K4131">
        <v>0</v>
      </c>
    </row>
    <row r="4132" spans="11:11" x14ac:dyDescent="0.3">
      <c r="K4132">
        <v>0</v>
      </c>
    </row>
    <row r="4133" spans="11:11" x14ac:dyDescent="0.3">
      <c r="K4133">
        <v>0</v>
      </c>
    </row>
    <row r="4134" spans="11:11" x14ac:dyDescent="0.3">
      <c r="K4134">
        <v>0</v>
      </c>
    </row>
    <row r="4135" spans="11:11" x14ac:dyDescent="0.3">
      <c r="K4135">
        <v>0</v>
      </c>
    </row>
    <row r="4136" spans="11:11" x14ac:dyDescent="0.3">
      <c r="K4136">
        <v>0</v>
      </c>
    </row>
    <row r="4137" spans="11:11" x14ac:dyDescent="0.3">
      <c r="K4137">
        <v>0</v>
      </c>
    </row>
    <row r="4138" spans="11:11" x14ac:dyDescent="0.3">
      <c r="K4138">
        <v>0</v>
      </c>
    </row>
    <row r="4139" spans="11:11" x14ac:dyDescent="0.3">
      <c r="K4139">
        <v>0</v>
      </c>
    </row>
    <row r="4140" spans="11:11" x14ac:dyDescent="0.3">
      <c r="K4140">
        <v>0</v>
      </c>
    </row>
    <row r="4141" spans="11:11" x14ac:dyDescent="0.3">
      <c r="K4141">
        <v>0</v>
      </c>
    </row>
    <row r="4142" spans="11:11" x14ac:dyDescent="0.3">
      <c r="K4142">
        <v>0</v>
      </c>
    </row>
    <row r="4143" spans="11:11" x14ac:dyDescent="0.3">
      <c r="K4143">
        <v>0</v>
      </c>
    </row>
    <row r="4144" spans="11:11" x14ac:dyDescent="0.3">
      <c r="K4144">
        <v>0</v>
      </c>
    </row>
    <row r="4145" spans="11:11" x14ac:dyDescent="0.3">
      <c r="K4145">
        <v>0</v>
      </c>
    </row>
    <row r="4146" spans="11:11" x14ac:dyDescent="0.3">
      <c r="K4146">
        <v>0</v>
      </c>
    </row>
    <row r="4147" spans="11:11" x14ac:dyDescent="0.3">
      <c r="K4147">
        <v>0</v>
      </c>
    </row>
    <row r="4148" spans="11:11" x14ac:dyDescent="0.3">
      <c r="K4148">
        <v>0</v>
      </c>
    </row>
    <row r="4149" spans="11:11" x14ac:dyDescent="0.3">
      <c r="K4149">
        <v>0</v>
      </c>
    </row>
    <row r="4150" spans="11:11" x14ac:dyDescent="0.3">
      <c r="K4150">
        <v>0</v>
      </c>
    </row>
    <row r="4151" spans="11:11" x14ac:dyDescent="0.3">
      <c r="K4151">
        <v>0</v>
      </c>
    </row>
    <row r="4152" spans="11:11" x14ac:dyDescent="0.3">
      <c r="K4152">
        <v>0</v>
      </c>
    </row>
    <row r="4153" spans="11:11" x14ac:dyDescent="0.3">
      <c r="K4153">
        <v>0</v>
      </c>
    </row>
    <row r="4154" spans="11:11" x14ac:dyDescent="0.3">
      <c r="K4154">
        <v>0</v>
      </c>
    </row>
    <row r="4155" spans="11:11" x14ac:dyDescent="0.3">
      <c r="K4155">
        <v>0</v>
      </c>
    </row>
    <row r="4156" spans="11:11" x14ac:dyDescent="0.3">
      <c r="K4156">
        <v>0</v>
      </c>
    </row>
    <row r="4157" spans="11:11" x14ac:dyDescent="0.3">
      <c r="K4157">
        <v>0</v>
      </c>
    </row>
    <row r="4158" spans="11:11" x14ac:dyDescent="0.3">
      <c r="K4158">
        <v>0</v>
      </c>
    </row>
    <row r="4159" spans="11:11" x14ac:dyDescent="0.3">
      <c r="K4159">
        <v>0</v>
      </c>
    </row>
    <row r="4160" spans="11:11" x14ac:dyDescent="0.3">
      <c r="K4160">
        <v>0</v>
      </c>
    </row>
    <row r="4161" spans="11:11" x14ac:dyDescent="0.3">
      <c r="K4161">
        <v>0</v>
      </c>
    </row>
    <row r="4162" spans="11:11" x14ac:dyDescent="0.3">
      <c r="K4162">
        <v>0</v>
      </c>
    </row>
    <row r="4163" spans="11:11" x14ac:dyDescent="0.3">
      <c r="K4163">
        <v>0</v>
      </c>
    </row>
    <row r="4164" spans="11:11" x14ac:dyDescent="0.3">
      <c r="K4164">
        <v>0</v>
      </c>
    </row>
    <row r="4165" spans="11:11" x14ac:dyDescent="0.3">
      <c r="K4165">
        <v>0</v>
      </c>
    </row>
    <row r="4166" spans="11:11" x14ac:dyDescent="0.3">
      <c r="K4166">
        <v>0</v>
      </c>
    </row>
    <row r="4167" spans="11:11" x14ac:dyDescent="0.3">
      <c r="K4167">
        <v>0</v>
      </c>
    </row>
    <row r="4168" spans="11:11" x14ac:dyDescent="0.3">
      <c r="K4168">
        <v>0</v>
      </c>
    </row>
    <row r="4169" spans="11:11" x14ac:dyDescent="0.3">
      <c r="K4169">
        <v>0</v>
      </c>
    </row>
    <row r="4170" spans="11:11" x14ac:dyDescent="0.3">
      <c r="K4170">
        <v>0</v>
      </c>
    </row>
    <row r="4171" spans="11:11" x14ac:dyDescent="0.3">
      <c r="K4171">
        <v>0</v>
      </c>
    </row>
    <row r="4172" spans="11:11" x14ac:dyDescent="0.3">
      <c r="K4172">
        <v>0</v>
      </c>
    </row>
    <row r="4173" spans="11:11" x14ac:dyDescent="0.3">
      <c r="K4173">
        <v>0</v>
      </c>
    </row>
    <row r="4174" spans="11:11" x14ac:dyDescent="0.3">
      <c r="K4174">
        <v>0</v>
      </c>
    </row>
    <row r="4175" spans="11:11" x14ac:dyDescent="0.3">
      <c r="K4175">
        <v>0</v>
      </c>
    </row>
    <row r="4176" spans="11:11" x14ac:dyDescent="0.3">
      <c r="K4176">
        <v>0</v>
      </c>
    </row>
    <row r="4177" spans="11:11" x14ac:dyDescent="0.3">
      <c r="K4177">
        <v>0</v>
      </c>
    </row>
    <row r="4178" spans="11:11" x14ac:dyDescent="0.3">
      <c r="K4178">
        <v>0</v>
      </c>
    </row>
    <row r="4179" spans="11:11" x14ac:dyDescent="0.3">
      <c r="K4179">
        <v>0</v>
      </c>
    </row>
    <row r="4180" spans="11:11" x14ac:dyDescent="0.3">
      <c r="K4180">
        <v>0</v>
      </c>
    </row>
    <row r="4181" spans="11:11" x14ac:dyDescent="0.3">
      <c r="K4181">
        <v>0</v>
      </c>
    </row>
    <row r="4182" spans="11:11" x14ac:dyDescent="0.3">
      <c r="K4182">
        <v>0</v>
      </c>
    </row>
    <row r="4183" spans="11:11" x14ac:dyDescent="0.3">
      <c r="K4183">
        <v>0</v>
      </c>
    </row>
    <row r="4184" spans="11:11" x14ac:dyDescent="0.3">
      <c r="K4184">
        <v>0</v>
      </c>
    </row>
    <row r="4185" spans="11:11" x14ac:dyDescent="0.3">
      <c r="K4185">
        <v>0</v>
      </c>
    </row>
    <row r="4186" spans="11:11" x14ac:dyDescent="0.3">
      <c r="K4186">
        <v>0</v>
      </c>
    </row>
    <row r="4187" spans="11:11" x14ac:dyDescent="0.3">
      <c r="K4187">
        <v>0</v>
      </c>
    </row>
    <row r="4188" spans="11:11" x14ac:dyDescent="0.3">
      <c r="K4188">
        <v>0</v>
      </c>
    </row>
    <row r="4189" spans="11:11" x14ac:dyDescent="0.3">
      <c r="K4189">
        <v>0</v>
      </c>
    </row>
    <row r="4190" spans="11:11" x14ac:dyDescent="0.3">
      <c r="K4190">
        <v>0</v>
      </c>
    </row>
    <row r="4191" spans="11:11" x14ac:dyDescent="0.3">
      <c r="K4191">
        <v>0</v>
      </c>
    </row>
    <row r="4192" spans="11:11" x14ac:dyDescent="0.3">
      <c r="K4192">
        <v>0</v>
      </c>
    </row>
    <row r="4193" spans="11:11" x14ac:dyDescent="0.3">
      <c r="K4193">
        <v>0</v>
      </c>
    </row>
    <row r="4194" spans="11:11" x14ac:dyDescent="0.3">
      <c r="K4194">
        <v>0</v>
      </c>
    </row>
    <row r="4195" spans="11:11" x14ac:dyDescent="0.3">
      <c r="K4195">
        <v>0</v>
      </c>
    </row>
    <row r="4196" spans="11:11" x14ac:dyDescent="0.3">
      <c r="K4196">
        <v>0</v>
      </c>
    </row>
    <row r="4197" spans="11:11" x14ac:dyDescent="0.3">
      <c r="K4197">
        <v>0</v>
      </c>
    </row>
    <row r="4198" spans="11:11" x14ac:dyDescent="0.3">
      <c r="K4198">
        <v>0</v>
      </c>
    </row>
    <row r="4199" spans="11:11" x14ac:dyDescent="0.3">
      <c r="K4199">
        <v>0</v>
      </c>
    </row>
    <row r="4200" spans="11:11" x14ac:dyDescent="0.3">
      <c r="K4200">
        <v>0</v>
      </c>
    </row>
    <row r="4201" spans="11:11" x14ac:dyDescent="0.3">
      <c r="K4201">
        <v>0</v>
      </c>
    </row>
    <row r="4202" spans="11:11" x14ac:dyDescent="0.3">
      <c r="K4202">
        <v>0</v>
      </c>
    </row>
    <row r="4203" spans="11:11" x14ac:dyDescent="0.3">
      <c r="K4203">
        <v>0</v>
      </c>
    </row>
    <row r="4204" spans="11:11" x14ac:dyDescent="0.3">
      <c r="K4204">
        <v>0</v>
      </c>
    </row>
    <row r="4205" spans="11:11" x14ac:dyDescent="0.3">
      <c r="K4205">
        <v>0</v>
      </c>
    </row>
    <row r="4206" spans="11:11" x14ac:dyDescent="0.3">
      <c r="K4206">
        <v>0</v>
      </c>
    </row>
    <row r="4207" spans="11:11" x14ac:dyDescent="0.3">
      <c r="K4207">
        <v>0</v>
      </c>
    </row>
    <row r="4208" spans="11:11" x14ac:dyDescent="0.3">
      <c r="K4208">
        <v>0</v>
      </c>
    </row>
    <row r="4209" spans="11:11" x14ac:dyDescent="0.3">
      <c r="K4209">
        <v>0</v>
      </c>
    </row>
    <row r="4210" spans="11:11" x14ac:dyDescent="0.3">
      <c r="K4210">
        <v>0</v>
      </c>
    </row>
    <row r="4211" spans="11:11" x14ac:dyDescent="0.3">
      <c r="K4211">
        <v>0</v>
      </c>
    </row>
    <row r="4212" spans="11:11" x14ac:dyDescent="0.3">
      <c r="K4212">
        <v>0</v>
      </c>
    </row>
    <row r="4213" spans="11:11" x14ac:dyDescent="0.3">
      <c r="K4213">
        <v>0</v>
      </c>
    </row>
    <row r="4214" spans="11:11" x14ac:dyDescent="0.3">
      <c r="K4214">
        <v>0</v>
      </c>
    </row>
    <row r="4215" spans="11:11" x14ac:dyDescent="0.3">
      <c r="K4215">
        <v>0</v>
      </c>
    </row>
    <row r="4216" spans="11:11" x14ac:dyDescent="0.3">
      <c r="K4216">
        <v>0</v>
      </c>
    </row>
    <row r="4217" spans="11:11" x14ac:dyDescent="0.3">
      <c r="K4217">
        <v>0</v>
      </c>
    </row>
    <row r="4218" spans="11:11" x14ac:dyDescent="0.3">
      <c r="K4218">
        <v>0</v>
      </c>
    </row>
    <row r="4219" spans="11:11" x14ac:dyDescent="0.3">
      <c r="K4219">
        <v>0</v>
      </c>
    </row>
    <row r="4220" spans="11:11" x14ac:dyDescent="0.3">
      <c r="K4220">
        <v>0</v>
      </c>
    </row>
    <row r="4221" spans="11:11" x14ac:dyDescent="0.3">
      <c r="K4221">
        <v>0</v>
      </c>
    </row>
    <row r="4222" spans="11:11" x14ac:dyDescent="0.3">
      <c r="K4222">
        <v>0</v>
      </c>
    </row>
    <row r="4223" spans="11:11" x14ac:dyDescent="0.3">
      <c r="K4223">
        <v>0</v>
      </c>
    </row>
    <row r="4224" spans="11:11" x14ac:dyDescent="0.3">
      <c r="K4224">
        <v>0</v>
      </c>
    </row>
    <row r="4225" spans="11:11" x14ac:dyDescent="0.3">
      <c r="K4225">
        <v>0</v>
      </c>
    </row>
    <row r="4226" spans="11:11" x14ac:dyDescent="0.3">
      <c r="K4226">
        <v>0</v>
      </c>
    </row>
    <row r="4227" spans="11:11" x14ac:dyDescent="0.3">
      <c r="K4227">
        <v>0</v>
      </c>
    </row>
    <row r="4228" spans="11:11" x14ac:dyDescent="0.3">
      <c r="K4228">
        <v>0</v>
      </c>
    </row>
    <row r="4229" spans="11:11" x14ac:dyDescent="0.3">
      <c r="K4229">
        <v>0</v>
      </c>
    </row>
    <row r="4230" spans="11:11" x14ac:dyDescent="0.3">
      <c r="K4230">
        <v>0</v>
      </c>
    </row>
    <row r="4231" spans="11:11" x14ac:dyDescent="0.3">
      <c r="K4231">
        <v>0</v>
      </c>
    </row>
    <row r="4232" spans="11:11" x14ac:dyDescent="0.3">
      <c r="K4232">
        <v>0</v>
      </c>
    </row>
    <row r="4233" spans="11:11" x14ac:dyDescent="0.3">
      <c r="K4233">
        <v>0</v>
      </c>
    </row>
    <row r="4234" spans="11:11" x14ac:dyDescent="0.3">
      <c r="K4234">
        <v>0</v>
      </c>
    </row>
    <row r="4235" spans="11:11" x14ac:dyDescent="0.3">
      <c r="K4235">
        <v>0</v>
      </c>
    </row>
    <row r="4236" spans="11:11" x14ac:dyDescent="0.3">
      <c r="K4236">
        <v>0</v>
      </c>
    </row>
    <row r="4237" spans="11:11" x14ac:dyDescent="0.3">
      <c r="K4237">
        <v>0</v>
      </c>
    </row>
    <row r="4238" spans="11:11" x14ac:dyDescent="0.3">
      <c r="K4238">
        <v>0</v>
      </c>
    </row>
    <row r="4239" spans="11:11" x14ac:dyDescent="0.3">
      <c r="K4239">
        <v>0</v>
      </c>
    </row>
    <row r="4240" spans="11:11" x14ac:dyDescent="0.3">
      <c r="K4240">
        <v>0</v>
      </c>
    </row>
    <row r="4241" spans="11:11" x14ac:dyDescent="0.3">
      <c r="K4241">
        <v>0</v>
      </c>
    </row>
    <row r="4242" spans="11:11" x14ac:dyDescent="0.3">
      <c r="K4242">
        <v>0</v>
      </c>
    </row>
    <row r="4243" spans="11:11" x14ac:dyDescent="0.3">
      <c r="K4243">
        <v>0</v>
      </c>
    </row>
    <row r="4244" spans="11:11" x14ac:dyDescent="0.3">
      <c r="K4244">
        <v>0</v>
      </c>
    </row>
    <row r="4245" spans="11:11" x14ac:dyDescent="0.3">
      <c r="K4245">
        <v>0</v>
      </c>
    </row>
    <row r="4246" spans="11:11" x14ac:dyDescent="0.3">
      <c r="K4246">
        <v>0</v>
      </c>
    </row>
    <row r="4247" spans="11:11" x14ac:dyDescent="0.3">
      <c r="K4247">
        <v>0</v>
      </c>
    </row>
    <row r="4248" spans="11:11" x14ac:dyDescent="0.3">
      <c r="K4248">
        <v>0</v>
      </c>
    </row>
    <row r="4249" spans="11:11" x14ac:dyDescent="0.3">
      <c r="K4249">
        <v>0</v>
      </c>
    </row>
    <row r="4250" spans="11:11" x14ac:dyDescent="0.3">
      <c r="K4250">
        <v>0</v>
      </c>
    </row>
    <row r="4251" spans="11:11" x14ac:dyDescent="0.3">
      <c r="K4251">
        <v>0</v>
      </c>
    </row>
    <row r="4252" spans="11:11" x14ac:dyDescent="0.3">
      <c r="K4252">
        <v>0</v>
      </c>
    </row>
    <row r="4253" spans="11:11" x14ac:dyDescent="0.3">
      <c r="K4253">
        <v>0</v>
      </c>
    </row>
    <row r="4254" spans="11:11" x14ac:dyDescent="0.3">
      <c r="K4254">
        <v>0</v>
      </c>
    </row>
    <row r="4255" spans="11:11" x14ac:dyDescent="0.3">
      <c r="K4255">
        <v>0</v>
      </c>
    </row>
    <row r="4256" spans="11:11" x14ac:dyDescent="0.3">
      <c r="K4256">
        <v>0</v>
      </c>
    </row>
    <row r="4257" spans="11:11" x14ac:dyDescent="0.3">
      <c r="K4257">
        <v>0</v>
      </c>
    </row>
    <row r="4258" spans="11:11" x14ac:dyDescent="0.3">
      <c r="K4258">
        <v>0</v>
      </c>
    </row>
    <row r="4259" spans="11:11" x14ac:dyDescent="0.3">
      <c r="K4259">
        <v>0</v>
      </c>
    </row>
    <row r="4260" spans="11:11" x14ac:dyDescent="0.3">
      <c r="K4260">
        <v>0</v>
      </c>
    </row>
    <row r="4261" spans="11:11" x14ac:dyDescent="0.3">
      <c r="K4261">
        <v>0</v>
      </c>
    </row>
    <row r="4262" spans="11:11" x14ac:dyDescent="0.3">
      <c r="K4262">
        <v>0</v>
      </c>
    </row>
    <row r="4263" spans="11:11" x14ac:dyDescent="0.3">
      <c r="K4263">
        <v>0</v>
      </c>
    </row>
    <row r="4264" spans="11:11" x14ac:dyDescent="0.3">
      <c r="K4264">
        <v>0</v>
      </c>
    </row>
    <row r="4265" spans="11:11" x14ac:dyDescent="0.3">
      <c r="K4265">
        <v>0</v>
      </c>
    </row>
    <row r="4266" spans="11:11" x14ac:dyDescent="0.3">
      <c r="K4266">
        <v>0</v>
      </c>
    </row>
    <row r="4267" spans="11:11" x14ac:dyDescent="0.3">
      <c r="K4267">
        <v>0</v>
      </c>
    </row>
    <row r="4268" spans="11:11" x14ac:dyDescent="0.3">
      <c r="K4268">
        <v>0</v>
      </c>
    </row>
    <row r="4269" spans="11:11" x14ac:dyDescent="0.3">
      <c r="K4269">
        <v>0</v>
      </c>
    </row>
    <row r="4270" spans="11:11" x14ac:dyDescent="0.3">
      <c r="K4270">
        <v>0</v>
      </c>
    </row>
    <row r="4271" spans="11:11" x14ac:dyDescent="0.3">
      <c r="K4271">
        <v>0</v>
      </c>
    </row>
    <row r="4272" spans="11:11" x14ac:dyDescent="0.3">
      <c r="K4272">
        <v>0</v>
      </c>
    </row>
    <row r="4273" spans="11:11" x14ac:dyDescent="0.3">
      <c r="K4273">
        <v>0</v>
      </c>
    </row>
    <row r="4274" spans="11:11" x14ac:dyDescent="0.3">
      <c r="K4274">
        <v>0</v>
      </c>
    </row>
    <row r="4275" spans="11:11" x14ac:dyDescent="0.3">
      <c r="K4275">
        <v>0</v>
      </c>
    </row>
    <row r="4276" spans="11:11" x14ac:dyDescent="0.3">
      <c r="K4276">
        <v>0</v>
      </c>
    </row>
    <row r="4277" spans="11:11" x14ac:dyDescent="0.3">
      <c r="K4277">
        <v>0</v>
      </c>
    </row>
    <row r="4278" spans="11:11" x14ac:dyDescent="0.3">
      <c r="K4278">
        <v>0</v>
      </c>
    </row>
    <row r="4279" spans="11:11" x14ac:dyDescent="0.3">
      <c r="K4279">
        <v>0</v>
      </c>
    </row>
    <row r="4280" spans="11:11" x14ac:dyDescent="0.3">
      <c r="K4280">
        <v>0</v>
      </c>
    </row>
    <row r="4281" spans="11:11" x14ac:dyDescent="0.3">
      <c r="K4281">
        <v>0</v>
      </c>
    </row>
    <row r="4282" spans="11:11" x14ac:dyDescent="0.3">
      <c r="K4282">
        <v>0</v>
      </c>
    </row>
    <row r="4283" spans="11:11" x14ac:dyDescent="0.3">
      <c r="K4283">
        <v>0</v>
      </c>
    </row>
    <row r="4284" spans="11:11" x14ac:dyDescent="0.3">
      <c r="K4284">
        <v>0</v>
      </c>
    </row>
    <row r="4285" spans="11:11" x14ac:dyDescent="0.3">
      <c r="K4285">
        <v>0</v>
      </c>
    </row>
    <row r="4286" spans="11:11" x14ac:dyDescent="0.3">
      <c r="K4286">
        <v>0</v>
      </c>
    </row>
    <row r="4287" spans="11:11" x14ac:dyDescent="0.3">
      <c r="K4287">
        <v>0</v>
      </c>
    </row>
    <row r="4288" spans="11:11" x14ac:dyDescent="0.3">
      <c r="K4288">
        <v>0</v>
      </c>
    </row>
    <row r="4289" spans="11:11" x14ac:dyDescent="0.3">
      <c r="K4289">
        <v>0</v>
      </c>
    </row>
    <row r="4290" spans="11:11" x14ac:dyDescent="0.3">
      <c r="K4290">
        <v>0</v>
      </c>
    </row>
    <row r="4291" spans="11:11" x14ac:dyDescent="0.3">
      <c r="K4291">
        <v>0</v>
      </c>
    </row>
    <row r="4292" spans="11:11" x14ac:dyDescent="0.3">
      <c r="K4292">
        <v>0</v>
      </c>
    </row>
    <row r="4293" spans="11:11" x14ac:dyDescent="0.3">
      <c r="K4293">
        <v>0</v>
      </c>
    </row>
    <row r="4294" spans="11:11" x14ac:dyDescent="0.3">
      <c r="K4294">
        <v>0</v>
      </c>
    </row>
    <row r="4295" spans="11:11" x14ac:dyDescent="0.3">
      <c r="K4295">
        <v>0</v>
      </c>
    </row>
    <row r="4296" spans="11:11" x14ac:dyDescent="0.3">
      <c r="K4296">
        <v>0</v>
      </c>
    </row>
    <row r="4297" spans="11:11" x14ac:dyDescent="0.3">
      <c r="K4297">
        <v>0</v>
      </c>
    </row>
    <row r="4298" spans="11:11" x14ac:dyDescent="0.3">
      <c r="K4298">
        <v>0</v>
      </c>
    </row>
    <row r="4299" spans="11:11" x14ac:dyDescent="0.3">
      <c r="K4299">
        <v>0</v>
      </c>
    </row>
    <row r="4300" spans="11:11" x14ac:dyDescent="0.3">
      <c r="K4300">
        <v>0</v>
      </c>
    </row>
    <row r="4301" spans="11:11" x14ac:dyDescent="0.3">
      <c r="K4301">
        <v>0</v>
      </c>
    </row>
    <row r="4302" spans="11:11" x14ac:dyDescent="0.3">
      <c r="K4302">
        <v>0</v>
      </c>
    </row>
    <row r="4303" spans="11:11" x14ac:dyDescent="0.3">
      <c r="K4303">
        <v>0</v>
      </c>
    </row>
    <row r="4304" spans="11:11" x14ac:dyDescent="0.3">
      <c r="K4304">
        <v>0</v>
      </c>
    </row>
    <row r="4305" spans="11:11" x14ac:dyDescent="0.3">
      <c r="K4305">
        <v>0</v>
      </c>
    </row>
    <row r="4306" spans="11:11" x14ac:dyDescent="0.3">
      <c r="K4306">
        <v>0</v>
      </c>
    </row>
    <row r="4307" spans="11:11" x14ac:dyDescent="0.3">
      <c r="K4307">
        <v>0</v>
      </c>
    </row>
    <row r="4308" spans="11:11" x14ac:dyDescent="0.3">
      <c r="K4308">
        <v>0</v>
      </c>
    </row>
    <row r="4309" spans="11:11" x14ac:dyDescent="0.3">
      <c r="K4309">
        <v>0</v>
      </c>
    </row>
    <row r="4310" spans="11:11" x14ac:dyDescent="0.3">
      <c r="K4310">
        <v>0</v>
      </c>
    </row>
    <row r="4311" spans="11:11" x14ac:dyDescent="0.3">
      <c r="K4311">
        <v>0</v>
      </c>
    </row>
    <row r="4312" spans="11:11" x14ac:dyDescent="0.3">
      <c r="K4312">
        <v>0</v>
      </c>
    </row>
    <row r="4313" spans="11:11" x14ac:dyDescent="0.3">
      <c r="K4313">
        <v>0</v>
      </c>
    </row>
    <row r="4314" spans="11:11" x14ac:dyDescent="0.3">
      <c r="K4314">
        <v>0</v>
      </c>
    </row>
    <row r="4315" spans="11:11" x14ac:dyDescent="0.3">
      <c r="K4315">
        <v>0</v>
      </c>
    </row>
    <row r="4316" spans="11:11" x14ac:dyDescent="0.3">
      <c r="K4316">
        <v>0</v>
      </c>
    </row>
    <row r="4317" spans="11:11" x14ac:dyDescent="0.3">
      <c r="K4317">
        <v>0</v>
      </c>
    </row>
    <row r="4318" spans="11:11" x14ac:dyDescent="0.3">
      <c r="K4318">
        <v>0</v>
      </c>
    </row>
    <row r="4319" spans="11:11" x14ac:dyDescent="0.3">
      <c r="K4319">
        <v>0</v>
      </c>
    </row>
    <row r="4320" spans="11:11" x14ac:dyDescent="0.3">
      <c r="K4320">
        <v>0</v>
      </c>
    </row>
    <row r="4321" spans="11:11" x14ac:dyDescent="0.3">
      <c r="K4321">
        <v>0</v>
      </c>
    </row>
    <row r="4322" spans="11:11" x14ac:dyDescent="0.3">
      <c r="K4322">
        <v>0</v>
      </c>
    </row>
    <row r="4323" spans="11:11" x14ac:dyDescent="0.3">
      <c r="K4323">
        <v>0</v>
      </c>
    </row>
    <row r="4324" spans="11:11" x14ac:dyDescent="0.3">
      <c r="K4324">
        <v>0</v>
      </c>
    </row>
    <row r="4325" spans="11:11" x14ac:dyDescent="0.3">
      <c r="K4325">
        <v>0</v>
      </c>
    </row>
    <row r="4326" spans="11:11" x14ac:dyDescent="0.3">
      <c r="K4326">
        <v>0</v>
      </c>
    </row>
    <row r="4327" spans="11:11" x14ac:dyDescent="0.3">
      <c r="K4327">
        <v>0</v>
      </c>
    </row>
    <row r="4328" spans="11:11" x14ac:dyDescent="0.3">
      <c r="K4328">
        <v>0</v>
      </c>
    </row>
    <row r="4329" spans="11:11" x14ac:dyDescent="0.3">
      <c r="K4329">
        <v>0</v>
      </c>
    </row>
    <row r="4330" spans="11:11" x14ac:dyDescent="0.3">
      <c r="K4330">
        <v>0</v>
      </c>
    </row>
    <row r="4331" spans="11:11" x14ac:dyDescent="0.3">
      <c r="K4331">
        <v>0</v>
      </c>
    </row>
    <row r="4332" spans="11:11" x14ac:dyDescent="0.3">
      <c r="K4332">
        <v>0</v>
      </c>
    </row>
    <row r="4333" spans="11:11" x14ac:dyDescent="0.3">
      <c r="K4333">
        <v>0</v>
      </c>
    </row>
    <row r="4334" spans="11:11" x14ac:dyDescent="0.3">
      <c r="K4334">
        <v>0</v>
      </c>
    </row>
    <row r="4335" spans="11:11" x14ac:dyDescent="0.3">
      <c r="K4335">
        <v>0</v>
      </c>
    </row>
    <row r="4336" spans="11:11" x14ac:dyDescent="0.3">
      <c r="K4336">
        <v>0</v>
      </c>
    </row>
    <row r="4337" spans="11:11" x14ac:dyDescent="0.3">
      <c r="K4337">
        <v>0</v>
      </c>
    </row>
    <row r="4338" spans="11:11" x14ac:dyDescent="0.3">
      <c r="K4338">
        <v>0</v>
      </c>
    </row>
    <row r="4339" spans="11:11" x14ac:dyDescent="0.3">
      <c r="K4339">
        <v>0</v>
      </c>
    </row>
    <row r="4340" spans="11:11" x14ac:dyDescent="0.3">
      <c r="K4340">
        <v>0</v>
      </c>
    </row>
    <row r="4341" spans="11:11" x14ac:dyDescent="0.3">
      <c r="K4341">
        <v>0</v>
      </c>
    </row>
    <row r="4342" spans="11:11" x14ac:dyDescent="0.3">
      <c r="K4342">
        <v>0</v>
      </c>
    </row>
    <row r="4343" spans="11:11" x14ac:dyDescent="0.3">
      <c r="K4343">
        <v>0</v>
      </c>
    </row>
    <row r="4344" spans="11:11" x14ac:dyDescent="0.3">
      <c r="K4344">
        <v>0</v>
      </c>
    </row>
    <row r="4345" spans="11:11" x14ac:dyDescent="0.3">
      <c r="K4345">
        <v>0</v>
      </c>
    </row>
    <row r="4346" spans="11:11" x14ac:dyDescent="0.3">
      <c r="K4346">
        <v>0</v>
      </c>
    </row>
    <row r="4347" spans="11:11" x14ac:dyDescent="0.3">
      <c r="K4347">
        <v>0</v>
      </c>
    </row>
    <row r="4348" spans="11:11" x14ac:dyDescent="0.3">
      <c r="K4348">
        <v>0</v>
      </c>
    </row>
    <row r="4349" spans="11:11" x14ac:dyDescent="0.3">
      <c r="K4349">
        <v>0</v>
      </c>
    </row>
    <row r="4350" spans="11:11" x14ac:dyDescent="0.3">
      <c r="K4350">
        <v>0</v>
      </c>
    </row>
    <row r="4351" spans="11:11" x14ac:dyDescent="0.3">
      <c r="K4351">
        <v>0</v>
      </c>
    </row>
    <row r="4352" spans="11:11" x14ac:dyDescent="0.3">
      <c r="K4352">
        <v>0</v>
      </c>
    </row>
    <row r="4353" spans="11:11" x14ac:dyDescent="0.3">
      <c r="K4353">
        <v>0</v>
      </c>
    </row>
    <row r="4354" spans="11:11" x14ac:dyDescent="0.3">
      <c r="K4354">
        <v>0</v>
      </c>
    </row>
    <row r="4355" spans="11:11" x14ac:dyDescent="0.3">
      <c r="K4355">
        <v>0</v>
      </c>
    </row>
    <row r="4356" spans="11:11" x14ac:dyDescent="0.3">
      <c r="K4356">
        <v>0</v>
      </c>
    </row>
    <row r="4357" spans="11:11" x14ac:dyDescent="0.3">
      <c r="K4357">
        <v>0</v>
      </c>
    </row>
    <row r="4358" spans="11:11" x14ac:dyDescent="0.3">
      <c r="K4358">
        <v>0</v>
      </c>
    </row>
    <row r="4359" spans="11:11" x14ac:dyDescent="0.3">
      <c r="K4359">
        <v>0</v>
      </c>
    </row>
    <row r="4360" spans="11:11" x14ac:dyDescent="0.3">
      <c r="K4360">
        <v>0</v>
      </c>
    </row>
    <row r="4361" spans="11:11" x14ac:dyDescent="0.3">
      <c r="K4361">
        <v>0</v>
      </c>
    </row>
    <row r="4362" spans="11:11" x14ac:dyDescent="0.3">
      <c r="K4362">
        <v>0</v>
      </c>
    </row>
    <row r="4363" spans="11:11" x14ac:dyDescent="0.3">
      <c r="K4363">
        <v>0</v>
      </c>
    </row>
    <row r="4364" spans="11:11" x14ac:dyDescent="0.3">
      <c r="K4364">
        <v>0</v>
      </c>
    </row>
    <row r="4365" spans="11:11" x14ac:dyDescent="0.3">
      <c r="K4365">
        <v>0</v>
      </c>
    </row>
    <row r="4366" spans="11:11" x14ac:dyDescent="0.3">
      <c r="K4366">
        <v>0</v>
      </c>
    </row>
    <row r="4367" spans="11:11" x14ac:dyDescent="0.3">
      <c r="K4367">
        <v>0</v>
      </c>
    </row>
    <row r="4368" spans="11:11" x14ac:dyDescent="0.3">
      <c r="K4368">
        <v>0</v>
      </c>
    </row>
    <row r="4369" spans="11:11" x14ac:dyDescent="0.3">
      <c r="K4369">
        <v>0</v>
      </c>
    </row>
    <row r="4370" spans="11:11" x14ac:dyDescent="0.3">
      <c r="K4370">
        <v>0</v>
      </c>
    </row>
    <row r="4371" spans="11:11" x14ac:dyDescent="0.3">
      <c r="K4371">
        <v>0</v>
      </c>
    </row>
    <row r="4372" spans="11:11" x14ac:dyDescent="0.3">
      <c r="K4372">
        <v>0</v>
      </c>
    </row>
    <row r="4373" spans="11:11" x14ac:dyDescent="0.3">
      <c r="K4373">
        <v>0</v>
      </c>
    </row>
    <row r="4374" spans="11:11" x14ac:dyDescent="0.3">
      <c r="K4374">
        <v>0</v>
      </c>
    </row>
    <row r="4375" spans="11:11" x14ac:dyDescent="0.3">
      <c r="K4375">
        <v>0</v>
      </c>
    </row>
    <row r="4376" spans="11:11" x14ac:dyDescent="0.3">
      <c r="K4376">
        <v>0</v>
      </c>
    </row>
    <row r="4377" spans="11:11" x14ac:dyDescent="0.3">
      <c r="K4377">
        <v>0</v>
      </c>
    </row>
    <row r="4378" spans="11:11" x14ac:dyDescent="0.3">
      <c r="K4378">
        <v>0</v>
      </c>
    </row>
    <row r="4379" spans="11:11" x14ac:dyDescent="0.3">
      <c r="K4379">
        <v>0</v>
      </c>
    </row>
    <row r="4380" spans="11:11" x14ac:dyDescent="0.3">
      <c r="K4380">
        <v>0</v>
      </c>
    </row>
    <row r="4381" spans="11:11" x14ac:dyDescent="0.3">
      <c r="K4381">
        <v>0</v>
      </c>
    </row>
    <row r="4382" spans="11:11" x14ac:dyDescent="0.3">
      <c r="K4382">
        <v>0</v>
      </c>
    </row>
    <row r="4383" spans="11:11" x14ac:dyDescent="0.3">
      <c r="K4383">
        <v>0</v>
      </c>
    </row>
    <row r="4384" spans="11:11" x14ac:dyDescent="0.3">
      <c r="K4384">
        <v>0</v>
      </c>
    </row>
    <row r="4385" spans="11:11" x14ac:dyDescent="0.3">
      <c r="K4385">
        <v>0</v>
      </c>
    </row>
    <row r="4386" spans="11:11" x14ac:dyDescent="0.3">
      <c r="K4386">
        <v>0</v>
      </c>
    </row>
    <row r="4387" spans="11:11" x14ac:dyDescent="0.3">
      <c r="K4387">
        <v>0</v>
      </c>
    </row>
    <row r="4388" spans="11:11" x14ac:dyDescent="0.3">
      <c r="K4388">
        <v>0</v>
      </c>
    </row>
    <row r="4389" spans="11:11" x14ac:dyDescent="0.3">
      <c r="K4389">
        <v>0</v>
      </c>
    </row>
    <row r="4390" spans="11:11" x14ac:dyDescent="0.3">
      <c r="K4390">
        <v>0</v>
      </c>
    </row>
    <row r="4391" spans="11:11" x14ac:dyDescent="0.3">
      <c r="K4391">
        <v>0</v>
      </c>
    </row>
    <row r="4392" spans="11:11" x14ac:dyDescent="0.3">
      <c r="K4392">
        <v>0</v>
      </c>
    </row>
    <row r="4393" spans="11:11" x14ac:dyDescent="0.3">
      <c r="K4393">
        <v>0</v>
      </c>
    </row>
    <row r="4394" spans="11:11" x14ac:dyDescent="0.3">
      <c r="K4394">
        <v>0</v>
      </c>
    </row>
    <row r="4395" spans="11:11" x14ac:dyDescent="0.3">
      <c r="K4395">
        <v>0</v>
      </c>
    </row>
    <row r="4396" spans="11:11" x14ac:dyDescent="0.3">
      <c r="K4396">
        <v>0</v>
      </c>
    </row>
    <row r="4397" spans="11:11" x14ac:dyDescent="0.3">
      <c r="K4397">
        <v>0</v>
      </c>
    </row>
    <row r="4398" spans="11:11" x14ac:dyDescent="0.3">
      <c r="K4398">
        <v>0</v>
      </c>
    </row>
    <row r="4399" spans="11:11" x14ac:dyDescent="0.3">
      <c r="K4399">
        <v>0</v>
      </c>
    </row>
    <row r="4400" spans="11:11" x14ac:dyDescent="0.3">
      <c r="K4400">
        <v>0</v>
      </c>
    </row>
    <row r="4401" spans="11:11" x14ac:dyDescent="0.3">
      <c r="K4401">
        <v>0</v>
      </c>
    </row>
    <row r="4402" spans="11:11" x14ac:dyDescent="0.3">
      <c r="K4402">
        <v>0</v>
      </c>
    </row>
    <row r="4403" spans="11:11" x14ac:dyDescent="0.3">
      <c r="K4403">
        <v>0</v>
      </c>
    </row>
    <row r="4404" spans="11:11" x14ac:dyDescent="0.3">
      <c r="K4404">
        <v>0</v>
      </c>
    </row>
    <row r="4405" spans="11:11" x14ac:dyDescent="0.3">
      <c r="K4405">
        <v>0</v>
      </c>
    </row>
    <row r="4406" spans="11:11" x14ac:dyDescent="0.3">
      <c r="K4406">
        <v>0</v>
      </c>
    </row>
    <row r="4407" spans="11:11" x14ac:dyDescent="0.3">
      <c r="K4407">
        <v>0</v>
      </c>
    </row>
    <row r="4408" spans="11:11" x14ac:dyDescent="0.3">
      <c r="K4408">
        <v>0</v>
      </c>
    </row>
    <row r="4409" spans="11:11" x14ac:dyDescent="0.3">
      <c r="K4409">
        <v>0</v>
      </c>
    </row>
    <row r="4410" spans="11:11" x14ac:dyDescent="0.3">
      <c r="K4410">
        <v>0</v>
      </c>
    </row>
    <row r="4411" spans="11:11" x14ac:dyDescent="0.3">
      <c r="K4411">
        <v>0</v>
      </c>
    </row>
    <row r="4412" spans="11:11" x14ac:dyDescent="0.3">
      <c r="K4412">
        <v>0</v>
      </c>
    </row>
    <row r="4413" spans="11:11" x14ac:dyDescent="0.3">
      <c r="K4413">
        <v>0</v>
      </c>
    </row>
    <row r="4414" spans="11:11" x14ac:dyDescent="0.3">
      <c r="K4414">
        <v>0</v>
      </c>
    </row>
    <row r="4415" spans="11:11" x14ac:dyDescent="0.3">
      <c r="K4415">
        <v>0</v>
      </c>
    </row>
    <row r="4416" spans="11:11" x14ac:dyDescent="0.3">
      <c r="K4416">
        <v>0</v>
      </c>
    </row>
    <row r="4417" spans="11:11" x14ac:dyDescent="0.3">
      <c r="K4417">
        <v>0</v>
      </c>
    </row>
    <row r="4418" spans="11:11" x14ac:dyDescent="0.3">
      <c r="K4418">
        <v>0</v>
      </c>
    </row>
    <row r="4419" spans="11:11" x14ac:dyDescent="0.3">
      <c r="K4419">
        <v>0</v>
      </c>
    </row>
    <row r="4420" spans="11:11" x14ac:dyDescent="0.3">
      <c r="K4420">
        <v>0</v>
      </c>
    </row>
    <row r="4421" spans="11:11" x14ac:dyDescent="0.3">
      <c r="K4421">
        <v>0</v>
      </c>
    </row>
    <row r="4422" spans="11:11" x14ac:dyDescent="0.3">
      <c r="K4422">
        <v>0</v>
      </c>
    </row>
    <row r="4423" spans="11:11" x14ac:dyDescent="0.3">
      <c r="K4423">
        <v>0</v>
      </c>
    </row>
    <row r="4424" spans="11:11" x14ac:dyDescent="0.3">
      <c r="K4424">
        <v>0</v>
      </c>
    </row>
    <row r="4425" spans="11:11" x14ac:dyDescent="0.3">
      <c r="K4425">
        <v>0</v>
      </c>
    </row>
    <row r="4426" spans="11:11" x14ac:dyDescent="0.3">
      <c r="K4426">
        <v>0</v>
      </c>
    </row>
    <row r="4427" spans="11:11" x14ac:dyDescent="0.3">
      <c r="K4427">
        <v>0</v>
      </c>
    </row>
    <row r="4428" spans="11:11" x14ac:dyDescent="0.3">
      <c r="K4428">
        <v>0</v>
      </c>
    </row>
    <row r="4429" spans="11:11" x14ac:dyDescent="0.3">
      <c r="K4429">
        <v>0</v>
      </c>
    </row>
    <row r="4430" spans="11:11" x14ac:dyDescent="0.3">
      <c r="K4430">
        <v>0</v>
      </c>
    </row>
    <row r="4431" spans="11:11" x14ac:dyDescent="0.3">
      <c r="K4431">
        <v>0</v>
      </c>
    </row>
    <row r="4432" spans="11:11" x14ac:dyDescent="0.3">
      <c r="K4432">
        <v>0</v>
      </c>
    </row>
    <row r="4433" spans="11:11" x14ac:dyDescent="0.3">
      <c r="K4433">
        <v>0</v>
      </c>
    </row>
    <row r="4434" spans="11:11" x14ac:dyDescent="0.3">
      <c r="K4434">
        <v>0</v>
      </c>
    </row>
    <row r="4435" spans="11:11" x14ac:dyDescent="0.3">
      <c r="K4435">
        <v>0</v>
      </c>
    </row>
    <row r="4436" spans="11:11" x14ac:dyDescent="0.3">
      <c r="K4436">
        <v>0</v>
      </c>
    </row>
    <row r="4437" spans="11:11" x14ac:dyDescent="0.3">
      <c r="K4437">
        <v>0</v>
      </c>
    </row>
    <row r="4438" spans="11:11" x14ac:dyDescent="0.3">
      <c r="K4438">
        <v>0</v>
      </c>
    </row>
    <row r="4439" spans="11:11" x14ac:dyDescent="0.3">
      <c r="K4439">
        <v>0</v>
      </c>
    </row>
    <row r="4440" spans="11:11" x14ac:dyDescent="0.3">
      <c r="K4440">
        <v>0</v>
      </c>
    </row>
    <row r="4441" spans="11:11" x14ac:dyDescent="0.3">
      <c r="K4441">
        <v>0</v>
      </c>
    </row>
    <row r="4442" spans="11:11" x14ac:dyDescent="0.3">
      <c r="K4442">
        <v>0</v>
      </c>
    </row>
    <row r="4443" spans="11:11" x14ac:dyDescent="0.3">
      <c r="K4443">
        <v>0</v>
      </c>
    </row>
    <row r="4444" spans="11:11" x14ac:dyDescent="0.3">
      <c r="K4444">
        <v>0</v>
      </c>
    </row>
    <row r="4445" spans="11:11" x14ac:dyDescent="0.3">
      <c r="K4445">
        <v>0</v>
      </c>
    </row>
    <row r="4446" spans="11:11" x14ac:dyDescent="0.3">
      <c r="K4446">
        <v>0</v>
      </c>
    </row>
    <row r="4447" spans="11:11" x14ac:dyDescent="0.3">
      <c r="K4447">
        <v>0</v>
      </c>
    </row>
    <row r="4448" spans="11:11" x14ac:dyDescent="0.3">
      <c r="K4448">
        <v>0</v>
      </c>
    </row>
    <row r="4449" spans="11:11" x14ac:dyDescent="0.3">
      <c r="K4449">
        <v>0</v>
      </c>
    </row>
    <row r="4450" spans="11:11" x14ac:dyDescent="0.3">
      <c r="K4450">
        <v>0</v>
      </c>
    </row>
    <row r="4451" spans="11:11" x14ac:dyDescent="0.3">
      <c r="K4451">
        <v>0</v>
      </c>
    </row>
    <row r="4452" spans="11:11" x14ac:dyDescent="0.3">
      <c r="K4452">
        <v>0</v>
      </c>
    </row>
    <row r="4453" spans="11:11" x14ac:dyDescent="0.3">
      <c r="K4453">
        <v>0</v>
      </c>
    </row>
    <row r="4454" spans="11:11" x14ac:dyDescent="0.3">
      <c r="K4454">
        <v>0</v>
      </c>
    </row>
    <row r="4455" spans="11:11" x14ac:dyDescent="0.3">
      <c r="K4455">
        <v>0</v>
      </c>
    </row>
    <row r="4456" spans="11:11" x14ac:dyDescent="0.3">
      <c r="K4456">
        <v>0</v>
      </c>
    </row>
    <row r="4457" spans="11:11" x14ac:dyDescent="0.3">
      <c r="K4457">
        <v>0</v>
      </c>
    </row>
    <row r="4458" spans="11:11" x14ac:dyDescent="0.3">
      <c r="K4458">
        <v>0</v>
      </c>
    </row>
    <row r="4459" spans="11:11" x14ac:dyDescent="0.3">
      <c r="K4459">
        <v>0</v>
      </c>
    </row>
    <row r="4460" spans="11:11" x14ac:dyDescent="0.3">
      <c r="K4460">
        <v>0</v>
      </c>
    </row>
    <row r="4461" spans="11:11" x14ac:dyDescent="0.3">
      <c r="K4461">
        <v>0</v>
      </c>
    </row>
    <row r="4462" spans="11:11" x14ac:dyDescent="0.3">
      <c r="K4462">
        <v>0</v>
      </c>
    </row>
    <row r="4463" spans="11:11" x14ac:dyDescent="0.3">
      <c r="K4463">
        <v>0</v>
      </c>
    </row>
    <row r="4464" spans="11:11" x14ac:dyDescent="0.3">
      <c r="K4464">
        <v>0</v>
      </c>
    </row>
    <row r="4465" spans="11:11" x14ac:dyDescent="0.3">
      <c r="K4465">
        <v>0</v>
      </c>
    </row>
    <row r="4466" spans="11:11" x14ac:dyDescent="0.3">
      <c r="K4466">
        <v>0</v>
      </c>
    </row>
    <row r="4467" spans="11:11" x14ac:dyDescent="0.3">
      <c r="K4467">
        <v>0</v>
      </c>
    </row>
    <row r="4468" spans="11:11" x14ac:dyDescent="0.3">
      <c r="K4468">
        <v>0</v>
      </c>
    </row>
    <row r="4469" spans="11:11" x14ac:dyDescent="0.3">
      <c r="K4469">
        <v>0</v>
      </c>
    </row>
    <row r="4470" spans="11:11" x14ac:dyDescent="0.3">
      <c r="K4470">
        <v>0</v>
      </c>
    </row>
    <row r="4471" spans="11:11" x14ac:dyDescent="0.3">
      <c r="K4471">
        <v>0</v>
      </c>
    </row>
    <row r="4472" spans="11:11" x14ac:dyDescent="0.3">
      <c r="K4472">
        <v>0</v>
      </c>
    </row>
    <row r="4473" spans="11:11" x14ac:dyDescent="0.3">
      <c r="K4473">
        <v>0</v>
      </c>
    </row>
    <row r="4474" spans="11:11" x14ac:dyDescent="0.3">
      <c r="K4474">
        <v>0</v>
      </c>
    </row>
    <row r="4475" spans="11:11" x14ac:dyDescent="0.3">
      <c r="K4475">
        <v>0</v>
      </c>
    </row>
    <row r="4476" spans="11:11" x14ac:dyDescent="0.3">
      <c r="K4476">
        <v>0</v>
      </c>
    </row>
    <row r="4477" spans="11:11" x14ac:dyDescent="0.3">
      <c r="K4477">
        <v>0</v>
      </c>
    </row>
    <row r="4478" spans="11:11" x14ac:dyDescent="0.3">
      <c r="K4478">
        <v>0</v>
      </c>
    </row>
    <row r="4479" spans="11:11" x14ac:dyDescent="0.3">
      <c r="K4479">
        <v>0</v>
      </c>
    </row>
    <row r="4480" spans="11:11" x14ac:dyDescent="0.3">
      <c r="K4480">
        <v>0</v>
      </c>
    </row>
    <row r="4481" spans="11:11" x14ac:dyDescent="0.3">
      <c r="K4481">
        <v>0</v>
      </c>
    </row>
    <row r="4482" spans="11:11" x14ac:dyDescent="0.3">
      <c r="K4482">
        <v>0</v>
      </c>
    </row>
    <row r="4483" spans="11:11" x14ac:dyDescent="0.3">
      <c r="K4483">
        <v>0</v>
      </c>
    </row>
    <row r="4484" spans="11:11" x14ac:dyDescent="0.3">
      <c r="K4484">
        <v>0</v>
      </c>
    </row>
    <row r="4485" spans="11:11" x14ac:dyDescent="0.3">
      <c r="K4485">
        <v>0</v>
      </c>
    </row>
    <row r="4486" spans="11:11" x14ac:dyDescent="0.3">
      <c r="K4486">
        <v>0</v>
      </c>
    </row>
    <row r="4487" spans="11:11" x14ac:dyDescent="0.3">
      <c r="K4487">
        <v>0</v>
      </c>
    </row>
    <row r="4488" spans="11:11" x14ac:dyDescent="0.3">
      <c r="K4488">
        <v>0</v>
      </c>
    </row>
    <row r="4489" spans="11:11" x14ac:dyDescent="0.3">
      <c r="K4489">
        <v>0</v>
      </c>
    </row>
    <row r="4490" spans="11:11" x14ac:dyDescent="0.3">
      <c r="K4490">
        <v>0</v>
      </c>
    </row>
    <row r="4491" spans="11:11" x14ac:dyDescent="0.3">
      <c r="K4491">
        <v>0</v>
      </c>
    </row>
    <row r="4492" spans="11:11" x14ac:dyDescent="0.3">
      <c r="K4492">
        <v>0</v>
      </c>
    </row>
    <row r="4493" spans="11:11" x14ac:dyDescent="0.3">
      <c r="K4493">
        <v>0</v>
      </c>
    </row>
    <row r="4494" spans="11:11" x14ac:dyDescent="0.3">
      <c r="K4494">
        <v>0</v>
      </c>
    </row>
    <row r="4495" spans="11:11" x14ac:dyDescent="0.3">
      <c r="K4495">
        <v>0</v>
      </c>
    </row>
    <row r="4496" spans="11:11" x14ac:dyDescent="0.3">
      <c r="K4496">
        <v>0</v>
      </c>
    </row>
    <row r="4497" spans="11:11" x14ac:dyDescent="0.3">
      <c r="K4497">
        <v>0</v>
      </c>
    </row>
    <row r="4498" spans="11:11" x14ac:dyDescent="0.3">
      <c r="K4498">
        <v>0</v>
      </c>
    </row>
    <row r="4499" spans="11:11" x14ac:dyDescent="0.3">
      <c r="K4499">
        <v>0</v>
      </c>
    </row>
    <row r="4500" spans="11:11" x14ac:dyDescent="0.3">
      <c r="K4500">
        <v>0</v>
      </c>
    </row>
    <row r="4501" spans="11:11" x14ac:dyDescent="0.3">
      <c r="K4501">
        <v>0</v>
      </c>
    </row>
    <row r="4502" spans="11:11" x14ac:dyDescent="0.3">
      <c r="K4502">
        <v>0</v>
      </c>
    </row>
    <row r="4503" spans="11:11" x14ac:dyDescent="0.3">
      <c r="K4503">
        <v>0</v>
      </c>
    </row>
    <row r="4504" spans="11:11" x14ac:dyDescent="0.3">
      <c r="K4504">
        <v>0</v>
      </c>
    </row>
    <row r="4505" spans="11:11" x14ac:dyDescent="0.3">
      <c r="K4505">
        <v>0</v>
      </c>
    </row>
    <row r="4506" spans="11:11" x14ac:dyDescent="0.3">
      <c r="K4506">
        <v>0</v>
      </c>
    </row>
    <row r="4507" spans="11:11" x14ac:dyDescent="0.3">
      <c r="K4507">
        <v>0</v>
      </c>
    </row>
    <row r="4508" spans="11:11" x14ac:dyDescent="0.3">
      <c r="K4508">
        <v>0</v>
      </c>
    </row>
    <row r="4509" spans="11:11" x14ac:dyDescent="0.3">
      <c r="K4509">
        <v>0</v>
      </c>
    </row>
    <row r="4510" spans="11:11" x14ac:dyDescent="0.3">
      <c r="K4510">
        <v>0</v>
      </c>
    </row>
    <row r="4511" spans="11:11" x14ac:dyDescent="0.3">
      <c r="K4511">
        <v>0</v>
      </c>
    </row>
    <row r="4512" spans="11:11" x14ac:dyDescent="0.3">
      <c r="K4512">
        <v>0</v>
      </c>
    </row>
    <row r="4513" spans="11:11" x14ac:dyDescent="0.3">
      <c r="K4513">
        <v>0</v>
      </c>
    </row>
    <row r="4514" spans="11:11" x14ac:dyDescent="0.3">
      <c r="K4514">
        <v>0</v>
      </c>
    </row>
    <row r="4515" spans="11:11" x14ac:dyDescent="0.3">
      <c r="K4515">
        <v>0</v>
      </c>
    </row>
    <row r="4516" spans="11:11" x14ac:dyDescent="0.3">
      <c r="K4516">
        <v>0</v>
      </c>
    </row>
    <row r="4517" spans="11:11" x14ac:dyDescent="0.3">
      <c r="K4517">
        <v>0</v>
      </c>
    </row>
    <row r="4518" spans="11:11" x14ac:dyDescent="0.3">
      <c r="K4518">
        <v>0</v>
      </c>
    </row>
    <row r="4519" spans="11:11" x14ac:dyDescent="0.3">
      <c r="K4519">
        <v>0</v>
      </c>
    </row>
    <row r="4520" spans="11:11" x14ac:dyDescent="0.3">
      <c r="K4520">
        <v>0</v>
      </c>
    </row>
    <row r="4521" spans="11:11" x14ac:dyDescent="0.3">
      <c r="K4521">
        <v>0</v>
      </c>
    </row>
    <row r="4522" spans="11:11" x14ac:dyDescent="0.3">
      <c r="K4522">
        <v>0</v>
      </c>
    </row>
    <row r="4523" spans="11:11" x14ac:dyDescent="0.3">
      <c r="K4523">
        <v>0</v>
      </c>
    </row>
    <row r="4524" spans="11:11" x14ac:dyDescent="0.3">
      <c r="K4524">
        <v>0</v>
      </c>
    </row>
    <row r="4525" spans="11:11" x14ac:dyDescent="0.3">
      <c r="K4525">
        <v>0</v>
      </c>
    </row>
    <row r="4526" spans="11:11" x14ac:dyDescent="0.3">
      <c r="K4526">
        <v>0</v>
      </c>
    </row>
    <row r="4527" spans="11:11" x14ac:dyDescent="0.3">
      <c r="K4527">
        <v>0</v>
      </c>
    </row>
    <row r="4528" spans="11:11" x14ac:dyDescent="0.3">
      <c r="K4528">
        <v>0</v>
      </c>
    </row>
    <row r="4529" spans="11:11" x14ac:dyDescent="0.3">
      <c r="K4529">
        <v>0</v>
      </c>
    </row>
    <row r="4530" spans="11:11" x14ac:dyDescent="0.3">
      <c r="K4530">
        <v>0</v>
      </c>
    </row>
    <row r="4531" spans="11:11" x14ac:dyDescent="0.3">
      <c r="K4531">
        <v>0</v>
      </c>
    </row>
    <row r="4532" spans="11:11" x14ac:dyDescent="0.3">
      <c r="K4532">
        <v>0</v>
      </c>
    </row>
    <row r="4533" spans="11:11" x14ac:dyDescent="0.3">
      <c r="K4533">
        <v>0</v>
      </c>
    </row>
    <row r="4534" spans="11:11" x14ac:dyDescent="0.3">
      <c r="K4534">
        <v>0</v>
      </c>
    </row>
    <row r="4535" spans="11:11" x14ac:dyDescent="0.3">
      <c r="K4535">
        <v>0</v>
      </c>
    </row>
    <row r="4536" spans="11:11" x14ac:dyDescent="0.3">
      <c r="K4536">
        <v>0</v>
      </c>
    </row>
    <row r="4537" spans="11:11" x14ac:dyDescent="0.3">
      <c r="K4537">
        <v>0</v>
      </c>
    </row>
    <row r="4538" spans="11:11" x14ac:dyDescent="0.3">
      <c r="K4538">
        <v>0</v>
      </c>
    </row>
    <row r="4539" spans="11:11" x14ac:dyDescent="0.3">
      <c r="K4539">
        <v>0</v>
      </c>
    </row>
    <row r="4540" spans="11:11" x14ac:dyDescent="0.3">
      <c r="K4540">
        <v>0</v>
      </c>
    </row>
    <row r="4541" spans="11:11" x14ac:dyDescent="0.3">
      <c r="K4541">
        <v>0</v>
      </c>
    </row>
    <row r="4542" spans="11:11" x14ac:dyDescent="0.3">
      <c r="K4542">
        <v>0</v>
      </c>
    </row>
    <row r="4543" spans="11:11" x14ac:dyDescent="0.3">
      <c r="K4543">
        <v>0</v>
      </c>
    </row>
    <row r="4544" spans="11:11" x14ac:dyDescent="0.3">
      <c r="K4544">
        <v>0</v>
      </c>
    </row>
    <row r="4545" spans="11:11" x14ac:dyDescent="0.3">
      <c r="K4545">
        <v>0</v>
      </c>
    </row>
    <row r="4546" spans="11:11" x14ac:dyDescent="0.3">
      <c r="K4546">
        <v>0</v>
      </c>
    </row>
    <row r="4547" spans="11:11" x14ac:dyDescent="0.3">
      <c r="K4547">
        <v>0</v>
      </c>
    </row>
    <row r="4548" spans="11:11" x14ac:dyDescent="0.3">
      <c r="K4548">
        <v>0</v>
      </c>
    </row>
    <row r="4549" spans="11:11" x14ac:dyDescent="0.3">
      <c r="K4549">
        <v>0</v>
      </c>
    </row>
    <row r="4550" spans="11:11" x14ac:dyDescent="0.3">
      <c r="K4550">
        <v>0</v>
      </c>
    </row>
    <row r="4551" spans="11:11" x14ac:dyDescent="0.3">
      <c r="K4551">
        <v>0</v>
      </c>
    </row>
    <row r="4552" spans="11:11" x14ac:dyDescent="0.3">
      <c r="K4552">
        <v>0</v>
      </c>
    </row>
    <row r="4553" spans="11:11" x14ac:dyDescent="0.3">
      <c r="K4553">
        <v>0</v>
      </c>
    </row>
    <row r="4554" spans="11:11" x14ac:dyDescent="0.3">
      <c r="K4554">
        <v>0</v>
      </c>
    </row>
    <row r="4555" spans="11:11" x14ac:dyDescent="0.3">
      <c r="K4555">
        <v>0</v>
      </c>
    </row>
    <row r="4556" spans="11:11" x14ac:dyDescent="0.3">
      <c r="K4556">
        <v>0</v>
      </c>
    </row>
    <row r="4557" spans="11:11" x14ac:dyDescent="0.3">
      <c r="K4557">
        <v>0</v>
      </c>
    </row>
    <row r="4558" spans="11:11" x14ac:dyDescent="0.3">
      <c r="K4558">
        <v>0</v>
      </c>
    </row>
    <row r="4559" spans="11:11" x14ac:dyDescent="0.3">
      <c r="K4559">
        <v>0</v>
      </c>
    </row>
    <row r="4560" spans="11:11" x14ac:dyDescent="0.3">
      <c r="K4560">
        <v>0</v>
      </c>
    </row>
    <row r="4561" spans="11:11" x14ac:dyDescent="0.3">
      <c r="K4561">
        <v>0</v>
      </c>
    </row>
    <row r="4562" spans="11:11" x14ac:dyDescent="0.3">
      <c r="K4562">
        <v>0</v>
      </c>
    </row>
    <row r="4563" spans="11:11" x14ac:dyDescent="0.3">
      <c r="K4563">
        <v>0</v>
      </c>
    </row>
    <row r="4564" spans="11:11" x14ac:dyDescent="0.3">
      <c r="K4564">
        <v>0</v>
      </c>
    </row>
    <row r="4565" spans="11:11" x14ac:dyDescent="0.3">
      <c r="K4565">
        <v>0</v>
      </c>
    </row>
    <row r="4566" spans="11:11" x14ac:dyDescent="0.3">
      <c r="K4566">
        <v>0</v>
      </c>
    </row>
    <row r="4567" spans="11:11" x14ac:dyDescent="0.3">
      <c r="K4567">
        <v>0</v>
      </c>
    </row>
    <row r="4568" spans="11:11" x14ac:dyDescent="0.3">
      <c r="K4568">
        <v>0</v>
      </c>
    </row>
    <row r="4569" spans="11:11" x14ac:dyDescent="0.3">
      <c r="K4569">
        <v>0</v>
      </c>
    </row>
    <row r="4570" spans="11:11" x14ac:dyDescent="0.3">
      <c r="K4570">
        <v>0</v>
      </c>
    </row>
    <row r="4571" spans="11:11" x14ac:dyDescent="0.3">
      <c r="K4571">
        <v>0</v>
      </c>
    </row>
    <row r="4572" spans="11:11" x14ac:dyDescent="0.3">
      <c r="K4572">
        <v>0</v>
      </c>
    </row>
    <row r="4573" spans="11:11" x14ac:dyDescent="0.3">
      <c r="K4573">
        <v>0</v>
      </c>
    </row>
    <row r="4574" spans="11:11" x14ac:dyDescent="0.3">
      <c r="K4574">
        <v>0</v>
      </c>
    </row>
    <row r="4575" spans="11:11" x14ac:dyDescent="0.3">
      <c r="K4575">
        <v>0</v>
      </c>
    </row>
    <row r="4576" spans="11:11" x14ac:dyDescent="0.3">
      <c r="K4576">
        <v>0</v>
      </c>
    </row>
    <row r="4577" spans="11:11" x14ac:dyDescent="0.3">
      <c r="K4577">
        <v>0</v>
      </c>
    </row>
    <row r="4578" spans="11:11" x14ac:dyDescent="0.3">
      <c r="K4578">
        <v>0</v>
      </c>
    </row>
    <row r="4579" spans="11:11" x14ac:dyDescent="0.3">
      <c r="K4579">
        <v>0</v>
      </c>
    </row>
    <row r="4580" spans="11:11" x14ac:dyDescent="0.3">
      <c r="K4580">
        <v>0</v>
      </c>
    </row>
    <row r="4581" spans="11:11" x14ac:dyDescent="0.3">
      <c r="K4581">
        <v>0</v>
      </c>
    </row>
    <row r="4582" spans="11:11" x14ac:dyDescent="0.3">
      <c r="K4582">
        <v>0</v>
      </c>
    </row>
    <row r="4583" spans="11:11" x14ac:dyDescent="0.3">
      <c r="K4583">
        <v>0</v>
      </c>
    </row>
    <row r="4584" spans="11:11" x14ac:dyDescent="0.3">
      <c r="K4584">
        <v>0</v>
      </c>
    </row>
    <row r="4585" spans="11:11" x14ac:dyDescent="0.3">
      <c r="K4585">
        <v>0</v>
      </c>
    </row>
    <row r="4586" spans="11:11" x14ac:dyDescent="0.3">
      <c r="K4586">
        <v>0</v>
      </c>
    </row>
    <row r="4587" spans="11:11" x14ac:dyDescent="0.3">
      <c r="K4587">
        <v>0</v>
      </c>
    </row>
    <row r="4588" spans="11:11" x14ac:dyDescent="0.3">
      <c r="K4588">
        <v>0</v>
      </c>
    </row>
    <row r="4589" spans="11:11" x14ac:dyDescent="0.3">
      <c r="K4589">
        <v>0</v>
      </c>
    </row>
    <row r="4590" spans="11:11" x14ac:dyDescent="0.3">
      <c r="K4590">
        <v>0</v>
      </c>
    </row>
    <row r="4591" spans="11:11" x14ac:dyDescent="0.3">
      <c r="K4591">
        <v>0</v>
      </c>
    </row>
    <row r="4592" spans="11:11" x14ac:dyDescent="0.3">
      <c r="K4592">
        <v>0</v>
      </c>
    </row>
    <row r="4593" spans="11:11" x14ac:dyDescent="0.3">
      <c r="K4593">
        <v>0</v>
      </c>
    </row>
    <row r="4594" spans="11:11" x14ac:dyDescent="0.3">
      <c r="K4594">
        <v>0</v>
      </c>
    </row>
    <row r="4595" spans="11:11" x14ac:dyDescent="0.3">
      <c r="K4595">
        <v>0</v>
      </c>
    </row>
    <row r="4596" spans="11:11" x14ac:dyDescent="0.3">
      <c r="K4596">
        <v>0</v>
      </c>
    </row>
    <row r="4597" spans="11:11" x14ac:dyDescent="0.3">
      <c r="K4597">
        <v>0</v>
      </c>
    </row>
    <row r="4598" spans="11:11" x14ac:dyDescent="0.3">
      <c r="K4598">
        <v>0</v>
      </c>
    </row>
    <row r="4599" spans="11:11" x14ac:dyDescent="0.3">
      <c r="K4599">
        <v>0</v>
      </c>
    </row>
    <row r="4600" spans="11:11" x14ac:dyDescent="0.3">
      <c r="K4600">
        <v>0</v>
      </c>
    </row>
    <row r="4601" spans="11:11" x14ac:dyDescent="0.3">
      <c r="K4601">
        <v>0</v>
      </c>
    </row>
    <row r="4602" spans="11:11" x14ac:dyDescent="0.3">
      <c r="K4602">
        <v>0</v>
      </c>
    </row>
    <row r="4603" spans="11:11" x14ac:dyDescent="0.3">
      <c r="K4603">
        <v>0</v>
      </c>
    </row>
    <row r="4604" spans="11:11" x14ac:dyDescent="0.3">
      <c r="K4604">
        <v>0</v>
      </c>
    </row>
    <row r="4605" spans="11:11" x14ac:dyDescent="0.3">
      <c r="K4605">
        <v>0</v>
      </c>
    </row>
    <row r="4606" spans="11:11" x14ac:dyDescent="0.3">
      <c r="K4606">
        <v>0</v>
      </c>
    </row>
    <row r="4607" spans="11:11" x14ac:dyDescent="0.3">
      <c r="K4607">
        <v>0</v>
      </c>
    </row>
    <row r="4608" spans="11:11" x14ac:dyDescent="0.3">
      <c r="K4608">
        <v>0</v>
      </c>
    </row>
    <row r="4609" spans="11:11" x14ac:dyDescent="0.3">
      <c r="K4609">
        <v>0</v>
      </c>
    </row>
    <row r="4610" spans="11:11" x14ac:dyDescent="0.3">
      <c r="K4610">
        <v>0</v>
      </c>
    </row>
    <row r="4611" spans="11:11" x14ac:dyDescent="0.3">
      <c r="K4611">
        <v>0</v>
      </c>
    </row>
    <row r="4612" spans="11:11" x14ac:dyDescent="0.3">
      <c r="K4612">
        <v>0</v>
      </c>
    </row>
    <row r="4613" spans="11:11" x14ac:dyDescent="0.3">
      <c r="K4613">
        <v>0</v>
      </c>
    </row>
    <row r="4614" spans="11:11" x14ac:dyDescent="0.3">
      <c r="K4614">
        <v>0</v>
      </c>
    </row>
    <row r="4615" spans="11:11" x14ac:dyDescent="0.3">
      <c r="K4615">
        <v>0</v>
      </c>
    </row>
    <row r="4616" spans="11:11" x14ac:dyDescent="0.3">
      <c r="K4616">
        <v>0</v>
      </c>
    </row>
    <row r="4617" spans="11:11" x14ac:dyDescent="0.3">
      <c r="K4617">
        <v>0</v>
      </c>
    </row>
    <row r="4618" spans="11:11" x14ac:dyDescent="0.3">
      <c r="K4618">
        <v>0</v>
      </c>
    </row>
    <row r="4619" spans="11:11" x14ac:dyDescent="0.3">
      <c r="K4619">
        <v>0</v>
      </c>
    </row>
    <row r="4620" spans="11:11" x14ac:dyDescent="0.3">
      <c r="K4620">
        <v>0</v>
      </c>
    </row>
    <row r="4621" spans="11:11" x14ac:dyDescent="0.3">
      <c r="K4621">
        <v>0</v>
      </c>
    </row>
    <row r="4622" spans="11:11" x14ac:dyDescent="0.3">
      <c r="K4622">
        <v>0</v>
      </c>
    </row>
    <row r="4623" spans="11:11" x14ac:dyDescent="0.3">
      <c r="K4623">
        <v>0</v>
      </c>
    </row>
    <row r="4624" spans="11:11" x14ac:dyDescent="0.3">
      <c r="K4624">
        <v>0</v>
      </c>
    </row>
    <row r="4625" spans="11:11" x14ac:dyDescent="0.3">
      <c r="K4625">
        <v>0</v>
      </c>
    </row>
    <row r="4626" spans="11:11" x14ac:dyDescent="0.3">
      <c r="K4626">
        <v>0</v>
      </c>
    </row>
    <row r="4627" spans="11:11" x14ac:dyDescent="0.3">
      <c r="K4627">
        <v>0</v>
      </c>
    </row>
    <row r="4628" spans="11:11" x14ac:dyDescent="0.3">
      <c r="K4628">
        <v>0</v>
      </c>
    </row>
    <row r="4629" spans="11:11" x14ac:dyDescent="0.3">
      <c r="K4629">
        <v>0</v>
      </c>
    </row>
    <row r="4630" spans="11:11" x14ac:dyDescent="0.3">
      <c r="K4630">
        <v>0</v>
      </c>
    </row>
    <row r="4631" spans="11:11" x14ac:dyDescent="0.3">
      <c r="K4631">
        <v>0</v>
      </c>
    </row>
    <row r="4632" spans="11:11" x14ac:dyDescent="0.3">
      <c r="K4632">
        <v>0</v>
      </c>
    </row>
    <row r="4633" spans="11:11" x14ac:dyDescent="0.3">
      <c r="K4633">
        <v>0</v>
      </c>
    </row>
    <row r="4634" spans="11:11" x14ac:dyDescent="0.3">
      <c r="K4634">
        <v>0</v>
      </c>
    </row>
    <row r="4635" spans="11:11" x14ac:dyDescent="0.3">
      <c r="K4635">
        <v>0</v>
      </c>
    </row>
    <row r="4636" spans="11:11" x14ac:dyDescent="0.3">
      <c r="K4636">
        <v>0</v>
      </c>
    </row>
    <row r="4637" spans="11:11" x14ac:dyDescent="0.3">
      <c r="K4637">
        <v>0</v>
      </c>
    </row>
    <row r="4638" spans="11:11" x14ac:dyDescent="0.3">
      <c r="K4638">
        <v>0</v>
      </c>
    </row>
    <row r="4639" spans="11:11" x14ac:dyDescent="0.3">
      <c r="K4639">
        <v>0</v>
      </c>
    </row>
    <row r="4640" spans="11:11" x14ac:dyDescent="0.3">
      <c r="K4640">
        <v>0</v>
      </c>
    </row>
    <row r="4641" spans="11:11" x14ac:dyDescent="0.3">
      <c r="K4641">
        <v>0</v>
      </c>
    </row>
    <row r="4642" spans="11:11" x14ac:dyDescent="0.3">
      <c r="K4642">
        <v>0</v>
      </c>
    </row>
    <row r="4643" spans="11:11" x14ac:dyDescent="0.3">
      <c r="K4643">
        <v>0</v>
      </c>
    </row>
    <row r="4644" spans="11:11" x14ac:dyDescent="0.3">
      <c r="K4644">
        <v>0</v>
      </c>
    </row>
    <row r="4645" spans="11:11" x14ac:dyDescent="0.3">
      <c r="K4645">
        <v>0</v>
      </c>
    </row>
    <row r="4646" spans="11:11" x14ac:dyDescent="0.3">
      <c r="K4646">
        <v>0</v>
      </c>
    </row>
    <row r="4647" spans="11:11" x14ac:dyDescent="0.3">
      <c r="K4647">
        <v>0</v>
      </c>
    </row>
    <row r="4648" spans="11:11" x14ac:dyDescent="0.3">
      <c r="K4648">
        <v>0</v>
      </c>
    </row>
    <row r="4649" spans="11:11" x14ac:dyDescent="0.3">
      <c r="K4649">
        <v>0</v>
      </c>
    </row>
    <row r="4650" spans="11:11" x14ac:dyDescent="0.3">
      <c r="K4650">
        <v>0</v>
      </c>
    </row>
    <row r="4651" spans="11:11" x14ac:dyDescent="0.3">
      <c r="K4651">
        <v>0</v>
      </c>
    </row>
    <row r="4652" spans="11:11" x14ac:dyDescent="0.3">
      <c r="K4652">
        <v>0</v>
      </c>
    </row>
    <row r="4653" spans="11:11" x14ac:dyDescent="0.3">
      <c r="K4653">
        <v>0</v>
      </c>
    </row>
    <row r="4654" spans="11:11" x14ac:dyDescent="0.3">
      <c r="K4654">
        <v>0</v>
      </c>
    </row>
    <row r="4655" spans="11:11" x14ac:dyDescent="0.3">
      <c r="K4655">
        <v>0</v>
      </c>
    </row>
    <row r="4656" spans="11:11" x14ac:dyDescent="0.3">
      <c r="K4656">
        <v>0</v>
      </c>
    </row>
    <row r="4657" spans="11:11" x14ac:dyDescent="0.3">
      <c r="K4657">
        <v>0</v>
      </c>
    </row>
    <row r="4658" spans="11:11" x14ac:dyDescent="0.3">
      <c r="K4658">
        <v>0</v>
      </c>
    </row>
    <row r="4659" spans="11:11" x14ac:dyDescent="0.3">
      <c r="K4659">
        <v>0</v>
      </c>
    </row>
    <row r="4660" spans="11:11" x14ac:dyDescent="0.3">
      <c r="K4660">
        <v>0</v>
      </c>
    </row>
    <row r="4661" spans="11:11" x14ac:dyDescent="0.3">
      <c r="K4661">
        <v>0</v>
      </c>
    </row>
    <row r="4662" spans="11:11" x14ac:dyDescent="0.3">
      <c r="K4662">
        <v>0</v>
      </c>
    </row>
    <row r="4663" spans="11:11" x14ac:dyDescent="0.3">
      <c r="K4663">
        <v>0</v>
      </c>
    </row>
    <row r="4664" spans="11:11" x14ac:dyDescent="0.3">
      <c r="K4664">
        <v>0</v>
      </c>
    </row>
    <row r="4665" spans="11:11" x14ac:dyDescent="0.3">
      <c r="K4665">
        <v>0</v>
      </c>
    </row>
    <row r="4666" spans="11:11" x14ac:dyDescent="0.3">
      <c r="K4666">
        <v>0</v>
      </c>
    </row>
    <row r="4667" spans="11:11" x14ac:dyDescent="0.3">
      <c r="K4667">
        <v>0</v>
      </c>
    </row>
    <row r="4668" spans="11:11" x14ac:dyDescent="0.3">
      <c r="K4668">
        <v>0</v>
      </c>
    </row>
    <row r="4669" spans="11:11" x14ac:dyDescent="0.3">
      <c r="K4669">
        <v>0</v>
      </c>
    </row>
    <row r="4670" spans="11:11" x14ac:dyDescent="0.3">
      <c r="K4670">
        <v>0</v>
      </c>
    </row>
    <row r="4671" spans="11:11" x14ac:dyDescent="0.3">
      <c r="K4671">
        <v>0</v>
      </c>
    </row>
    <row r="4672" spans="11:11" x14ac:dyDescent="0.3">
      <c r="K4672">
        <v>0</v>
      </c>
    </row>
    <row r="4673" spans="11:11" x14ac:dyDescent="0.3">
      <c r="K4673">
        <v>0</v>
      </c>
    </row>
    <row r="4674" spans="11:11" x14ac:dyDescent="0.3">
      <c r="K4674">
        <v>0</v>
      </c>
    </row>
    <row r="4675" spans="11:11" x14ac:dyDescent="0.3">
      <c r="K4675">
        <v>0</v>
      </c>
    </row>
    <row r="4676" spans="11:11" x14ac:dyDescent="0.3">
      <c r="K4676">
        <v>0</v>
      </c>
    </row>
    <row r="4677" spans="11:11" x14ac:dyDescent="0.3">
      <c r="K4677">
        <v>0</v>
      </c>
    </row>
    <row r="4678" spans="11:11" x14ac:dyDescent="0.3">
      <c r="K4678">
        <v>0</v>
      </c>
    </row>
    <row r="4679" spans="11:11" x14ac:dyDescent="0.3">
      <c r="K4679">
        <v>0</v>
      </c>
    </row>
    <row r="4680" spans="11:11" x14ac:dyDescent="0.3">
      <c r="K4680">
        <v>0</v>
      </c>
    </row>
    <row r="4681" spans="11:11" x14ac:dyDescent="0.3">
      <c r="K4681">
        <v>0</v>
      </c>
    </row>
    <row r="4682" spans="11:11" x14ac:dyDescent="0.3">
      <c r="K4682">
        <v>0</v>
      </c>
    </row>
    <row r="4683" spans="11:11" x14ac:dyDescent="0.3">
      <c r="K4683">
        <v>0</v>
      </c>
    </row>
    <row r="4684" spans="11:11" x14ac:dyDescent="0.3">
      <c r="K4684">
        <v>0</v>
      </c>
    </row>
    <row r="4685" spans="11:11" x14ac:dyDescent="0.3">
      <c r="K4685">
        <v>0</v>
      </c>
    </row>
    <row r="4686" spans="11:11" x14ac:dyDescent="0.3">
      <c r="K4686">
        <v>0</v>
      </c>
    </row>
    <row r="4687" spans="11:11" x14ac:dyDescent="0.3">
      <c r="K4687">
        <v>0</v>
      </c>
    </row>
    <row r="4688" spans="11:11" x14ac:dyDescent="0.3">
      <c r="K4688">
        <v>0</v>
      </c>
    </row>
    <row r="4689" spans="11:11" x14ac:dyDescent="0.3">
      <c r="K4689">
        <v>0</v>
      </c>
    </row>
    <row r="4690" spans="11:11" x14ac:dyDescent="0.3">
      <c r="K4690">
        <v>0</v>
      </c>
    </row>
    <row r="4691" spans="11:11" x14ac:dyDescent="0.3">
      <c r="K4691">
        <v>0</v>
      </c>
    </row>
    <row r="4692" spans="11:11" x14ac:dyDescent="0.3">
      <c r="K4692">
        <v>0</v>
      </c>
    </row>
    <row r="4693" spans="11:11" x14ac:dyDescent="0.3">
      <c r="K4693">
        <v>0</v>
      </c>
    </row>
    <row r="4694" spans="11:11" x14ac:dyDescent="0.3">
      <c r="K4694">
        <v>0</v>
      </c>
    </row>
    <row r="4695" spans="11:11" x14ac:dyDescent="0.3">
      <c r="K4695">
        <v>0</v>
      </c>
    </row>
    <row r="4696" spans="11:11" x14ac:dyDescent="0.3">
      <c r="K4696">
        <v>0</v>
      </c>
    </row>
    <row r="4697" spans="11:11" x14ac:dyDescent="0.3">
      <c r="K4697">
        <v>0</v>
      </c>
    </row>
    <row r="4698" spans="11:11" x14ac:dyDescent="0.3">
      <c r="K4698">
        <v>0</v>
      </c>
    </row>
    <row r="4699" spans="11:11" x14ac:dyDescent="0.3">
      <c r="K4699">
        <v>0</v>
      </c>
    </row>
    <row r="4700" spans="11:11" x14ac:dyDescent="0.3">
      <c r="K4700">
        <v>0</v>
      </c>
    </row>
    <row r="4701" spans="11:11" x14ac:dyDescent="0.3">
      <c r="K4701">
        <v>0</v>
      </c>
    </row>
    <row r="4702" spans="11:11" x14ac:dyDescent="0.3">
      <c r="K4702">
        <v>0</v>
      </c>
    </row>
    <row r="4703" spans="11:11" x14ac:dyDescent="0.3">
      <c r="K4703">
        <v>0</v>
      </c>
    </row>
    <row r="4704" spans="11:11" x14ac:dyDescent="0.3">
      <c r="K4704">
        <v>0</v>
      </c>
    </row>
    <row r="4705" spans="11:11" x14ac:dyDescent="0.3">
      <c r="K4705">
        <v>0</v>
      </c>
    </row>
    <row r="4706" spans="11:11" x14ac:dyDescent="0.3">
      <c r="K4706">
        <v>0</v>
      </c>
    </row>
    <row r="4707" spans="11:11" x14ac:dyDescent="0.3">
      <c r="K4707">
        <v>0</v>
      </c>
    </row>
    <row r="4708" spans="11:11" x14ac:dyDescent="0.3">
      <c r="K4708">
        <v>0</v>
      </c>
    </row>
    <row r="4709" spans="11:11" x14ac:dyDescent="0.3">
      <c r="K4709">
        <v>0</v>
      </c>
    </row>
    <row r="4710" spans="11:11" x14ac:dyDescent="0.3">
      <c r="K4710">
        <v>0</v>
      </c>
    </row>
    <row r="4711" spans="11:11" x14ac:dyDescent="0.3">
      <c r="K4711">
        <v>0</v>
      </c>
    </row>
    <row r="4712" spans="11:11" x14ac:dyDescent="0.3">
      <c r="K4712">
        <v>0</v>
      </c>
    </row>
    <row r="4713" spans="11:11" x14ac:dyDescent="0.3">
      <c r="K4713">
        <v>0</v>
      </c>
    </row>
    <row r="4714" spans="11:11" x14ac:dyDescent="0.3">
      <c r="K4714">
        <v>0</v>
      </c>
    </row>
    <row r="4715" spans="11:11" x14ac:dyDescent="0.3">
      <c r="K4715">
        <v>0</v>
      </c>
    </row>
    <row r="4716" spans="11:11" x14ac:dyDescent="0.3">
      <c r="K4716">
        <v>0</v>
      </c>
    </row>
    <row r="4717" spans="11:11" x14ac:dyDescent="0.3">
      <c r="K4717">
        <v>0</v>
      </c>
    </row>
    <row r="4718" spans="11:11" x14ac:dyDescent="0.3">
      <c r="K4718">
        <v>0</v>
      </c>
    </row>
    <row r="4719" spans="11:11" x14ac:dyDescent="0.3">
      <c r="K4719">
        <v>0</v>
      </c>
    </row>
    <row r="4720" spans="11:11" x14ac:dyDescent="0.3">
      <c r="K4720">
        <v>0</v>
      </c>
    </row>
    <row r="4721" spans="11:11" x14ac:dyDescent="0.3">
      <c r="K4721">
        <v>0</v>
      </c>
    </row>
    <row r="4722" spans="11:11" x14ac:dyDescent="0.3">
      <c r="K4722">
        <v>0</v>
      </c>
    </row>
    <row r="4723" spans="11:11" x14ac:dyDescent="0.3">
      <c r="K4723">
        <v>0</v>
      </c>
    </row>
    <row r="4724" spans="11:11" x14ac:dyDescent="0.3">
      <c r="K4724">
        <v>0</v>
      </c>
    </row>
    <row r="4725" spans="11:11" x14ac:dyDescent="0.3">
      <c r="K4725">
        <v>0</v>
      </c>
    </row>
    <row r="4726" spans="11:11" x14ac:dyDescent="0.3">
      <c r="K4726">
        <v>0</v>
      </c>
    </row>
    <row r="4727" spans="11:11" x14ac:dyDescent="0.3">
      <c r="K4727">
        <v>0</v>
      </c>
    </row>
    <row r="4728" spans="11:11" x14ac:dyDescent="0.3">
      <c r="K4728">
        <v>0</v>
      </c>
    </row>
    <row r="4729" spans="11:11" x14ac:dyDescent="0.3">
      <c r="K4729">
        <v>0</v>
      </c>
    </row>
    <row r="4730" spans="11:11" x14ac:dyDescent="0.3">
      <c r="K4730">
        <v>0</v>
      </c>
    </row>
    <row r="4731" spans="11:11" x14ac:dyDescent="0.3">
      <c r="K4731">
        <v>0</v>
      </c>
    </row>
    <row r="4732" spans="11:11" x14ac:dyDescent="0.3">
      <c r="K4732">
        <v>0</v>
      </c>
    </row>
    <row r="4733" spans="11:11" x14ac:dyDescent="0.3">
      <c r="K4733">
        <v>0</v>
      </c>
    </row>
    <row r="4734" spans="11:11" x14ac:dyDescent="0.3">
      <c r="K4734">
        <v>0</v>
      </c>
    </row>
    <row r="4735" spans="11:11" x14ac:dyDescent="0.3">
      <c r="K4735">
        <v>0</v>
      </c>
    </row>
    <row r="4736" spans="11:11" x14ac:dyDescent="0.3">
      <c r="K4736">
        <v>0</v>
      </c>
    </row>
    <row r="4737" spans="11:11" x14ac:dyDescent="0.3">
      <c r="K4737">
        <v>0</v>
      </c>
    </row>
    <row r="4738" spans="11:11" x14ac:dyDescent="0.3">
      <c r="K4738">
        <v>0</v>
      </c>
    </row>
    <row r="4739" spans="11:11" x14ac:dyDescent="0.3">
      <c r="K4739">
        <v>0</v>
      </c>
    </row>
    <row r="4740" spans="11:11" x14ac:dyDescent="0.3">
      <c r="K4740">
        <v>0</v>
      </c>
    </row>
    <row r="4741" spans="11:11" x14ac:dyDescent="0.3">
      <c r="K4741">
        <v>0</v>
      </c>
    </row>
    <row r="4742" spans="11:11" x14ac:dyDescent="0.3">
      <c r="K4742">
        <v>0</v>
      </c>
    </row>
    <row r="4743" spans="11:11" x14ac:dyDescent="0.3">
      <c r="K4743">
        <v>0</v>
      </c>
    </row>
    <row r="4744" spans="11:11" x14ac:dyDescent="0.3">
      <c r="K4744">
        <v>0</v>
      </c>
    </row>
    <row r="4745" spans="11:11" x14ac:dyDescent="0.3">
      <c r="K4745">
        <v>0</v>
      </c>
    </row>
    <row r="4746" spans="11:11" x14ac:dyDescent="0.3">
      <c r="K4746">
        <v>0</v>
      </c>
    </row>
    <row r="4747" spans="11:11" x14ac:dyDescent="0.3">
      <c r="K4747">
        <v>0</v>
      </c>
    </row>
    <row r="4748" spans="11:11" x14ac:dyDescent="0.3">
      <c r="K4748">
        <v>0</v>
      </c>
    </row>
    <row r="4749" spans="11:11" x14ac:dyDescent="0.3">
      <c r="K4749">
        <v>0</v>
      </c>
    </row>
    <row r="4750" spans="11:11" x14ac:dyDescent="0.3">
      <c r="K4750">
        <v>0</v>
      </c>
    </row>
    <row r="4751" spans="11:11" x14ac:dyDescent="0.3">
      <c r="K4751">
        <v>0</v>
      </c>
    </row>
    <row r="4752" spans="11:11" x14ac:dyDescent="0.3">
      <c r="K4752">
        <v>0</v>
      </c>
    </row>
    <row r="4753" spans="11:11" x14ac:dyDescent="0.3">
      <c r="K4753">
        <v>0</v>
      </c>
    </row>
    <row r="4754" spans="11:11" x14ac:dyDescent="0.3">
      <c r="K4754">
        <v>0</v>
      </c>
    </row>
    <row r="4755" spans="11:11" x14ac:dyDescent="0.3">
      <c r="K4755">
        <v>0</v>
      </c>
    </row>
    <row r="4756" spans="11:11" x14ac:dyDescent="0.3">
      <c r="K4756">
        <v>0</v>
      </c>
    </row>
    <row r="4757" spans="11:11" x14ac:dyDescent="0.3">
      <c r="K4757">
        <v>0</v>
      </c>
    </row>
    <row r="4758" spans="11:11" x14ac:dyDescent="0.3">
      <c r="K4758">
        <v>0</v>
      </c>
    </row>
    <row r="4759" spans="11:11" x14ac:dyDescent="0.3">
      <c r="K4759">
        <v>0</v>
      </c>
    </row>
    <row r="4760" spans="11:11" x14ac:dyDescent="0.3">
      <c r="K4760">
        <v>0</v>
      </c>
    </row>
    <row r="4761" spans="11:11" x14ac:dyDescent="0.3">
      <c r="K4761">
        <v>0</v>
      </c>
    </row>
    <row r="4762" spans="11:11" x14ac:dyDescent="0.3">
      <c r="K4762">
        <v>0</v>
      </c>
    </row>
    <row r="4763" spans="11:11" x14ac:dyDescent="0.3">
      <c r="K4763">
        <v>0</v>
      </c>
    </row>
    <row r="4764" spans="11:11" x14ac:dyDescent="0.3">
      <c r="K4764">
        <v>0</v>
      </c>
    </row>
    <row r="4765" spans="11:11" x14ac:dyDescent="0.3">
      <c r="K4765">
        <v>0</v>
      </c>
    </row>
    <row r="4766" spans="11:11" x14ac:dyDescent="0.3">
      <c r="K4766">
        <v>0</v>
      </c>
    </row>
    <row r="4767" spans="11:11" x14ac:dyDescent="0.3">
      <c r="K4767">
        <v>0</v>
      </c>
    </row>
    <row r="4768" spans="11:11" x14ac:dyDescent="0.3">
      <c r="K4768">
        <v>0</v>
      </c>
    </row>
    <row r="4769" spans="11:11" x14ac:dyDescent="0.3">
      <c r="K4769">
        <v>0</v>
      </c>
    </row>
    <row r="4770" spans="11:11" x14ac:dyDescent="0.3">
      <c r="K4770">
        <v>0</v>
      </c>
    </row>
    <row r="4771" spans="11:11" x14ac:dyDescent="0.3">
      <c r="K4771">
        <v>0</v>
      </c>
    </row>
    <row r="4772" spans="11:11" x14ac:dyDescent="0.3">
      <c r="K4772">
        <v>0</v>
      </c>
    </row>
    <row r="4773" spans="11:11" x14ac:dyDescent="0.3">
      <c r="K4773">
        <v>0</v>
      </c>
    </row>
    <row r="4774" spans="11:11" x14ac:dyDescent="0.3">
      <c r="K4774">
        <v>0</v>
      </c>
    </row>
    <row r="4775" spans="11:11" x14ac:dyDescent="0.3">
      <c r="K4775">
        <v>0</v>
      </c>
    </row>
    <row r="4776" spans="11:11" x14ac:dyDescent="0.3">
      <c r="K4776">
        <v>0</v>
      </c>
    </row>
    <row r="4777" spans="11:11" x14ac:dyDescent="0.3">
      <c r="K4777">
        <v>0</v>
      </c>
    </row>
    <row r="4778" spans="11:11" x14ac:dyDescent="0.3">
      <c r="K4778">
        <v>0</v>
      </c>
    </row>
    <row r="4779" spans="11:11" x14ac:dyDescent="0.3">
      <c r="K4779">
        <v>0</v>
      </c>
    </row>
    <row r="4780" spans="11:11" x14ac:dyDescent="0.3">
      <c r="K4780">
        <v>0</v>
      </c>
    </row>
    <row r="4781" spans="11:11" x14ac:dyDescent="0.3">
      <c r="K4781">
        <v>0</v>
      </c>
    </row>
    <row r="4782" spans="11:11" x14ac:dyDescent="0.3">
      <c r="K4782">
        <v>0</v>
      </c>
    </row>
    <row r="4783" spans="11:11" x14ac:dyDescent="0.3">
      <c r="K4783">
        <v>0</v>
      </c>
    </row>
    <row r="4784" spans="11:11" x14ac:dyDescent="0.3">
      <c r="K4784">
        <v>0</v>
      </c>
    </row>
    <row r="4785" spans="11:11" x14ac:dyDescent="0.3">
      <c r="K4785">
        <v>0</v>
      </c>
    </row>
    <row r="4786" spans="11:11" x14ac:dyDescent="0.3">
      <c r="K4786">
        <v>0</v>
      </c>
    </row>
    <row r="4787" spans="11:11" x14ac:dyDescent="0.3">
      <c r="K4787">
        <v>0</v>
      </c>
    </row>
    <row r="4788" spans="11:11" x14ac:dyDescent="0.3">
      <c r="K4788">
        <v>0</v>
      </c>
    </row>
    <row r="4789" spans="11:11" x14ac:dyDescent="0.3">
      <c r="K4789">
        <v>0</v>
      </c>
    </row>
    <row r="4790" spans="11:11" x14ac:dyDescent="0.3">
      <c r="K4790">
        <v>0</v>
      </c>
    </row>
    <row r="4791" spans="11:11" x14ac:dyDescent="0.3">
      <c r="K4791">
        <v>0</v>
      </c>
    </row>
    <row r="4792" spans="11:11" x14ac:dyDescent="0.3">
      <c r="K4792">
        <v>0</v>
      </c>
    </row>
    <row r="4793" spans="11:11" x14ac:dyDescent="0.3">
      <c r="K4793">
        <v>0</v>
      </c>
    </row>
    <row r="4794" spans="11:11" x14ac:dyDescent="0.3">
      <c r="K4794">
        <v>0</v>
      </c>
    </row>
    <row r="4795" spans="11:11" x14ac:dyDescent="0.3">
      <c r="K4795">
        <v>0</v>
      </c>
    </row>
    <row r="4796" spans="11:11" x14ac:dyDescent="0.3">
      <c r="K4796">
        <v>0</v>
      </c>
    </row>
    <row r="4797" spans="11:11" x14ac:dyDescent="0.3">
      <c r="K4797">
        <v>0</v>
      </c>
    </row>
    <row r="4798" spans="11:11" x14ac:dyDescent="0.3">
      <c r="K4798">
        <v>0</v>
      </c>
    </row>
    <row r="4799" spans="11:11" x14ac:dyDescent="0.3">
      <c r="K4799">
        <v>0</v>
      </c>
    </row>
    <row r="4800" spans="11:11" x14ac:dyDescent="0.3">
      <c r="K4800">
        <v>0</v>
      </c>
    </row>
    <row r="4801" spans="11:11" x14ac:dyDescent="0.3">
      <c r="K4801">
        <v>0</v>
      </c>
    </row>
    <row r="4802" spans="11:11" x14ac:dyDescent="0.3">
      <c r="K4802">
        <v>0</v>
      </c>
    </row>
    <row r="4803" spans="11:11" x14ac:dyDescent="0.3">
      <c r="K4803">
        <v>0</v>
      </c>
    </row>
    <row r="4804" spans="11:11" x14ac:dyDescent="0.3">
      <c r="K4804">
        <v>0</v>
      </c>
    </row>
    <row r="4805" spans="11:11" x14ac:dyDescent="0.3">
      <c r="K4805">
        <v>0</v>
      </c>
    </row>
    <row r="4806" spans="11:11" x14ac:dyDescent="0.3">
      <c r="K4806">
        <v>0</v>
      </c>
    </row>
    <row r="4807" spans="11:11" x14ac:dyDescent="0.3">
      <c r="K4807">
        <v>0</v>
      </c>
    </row>
    <row r="4808" spans="11:11" x14ac:dyDescent="0.3">
      <c r="K4808">
        <v>0</v>
      </c>
    </row>
    <row r="4809" spans="11:11" x14ac:dyDescent="0.3">
      <c r="K4809">
        <v>0</v>
      </c>
    </row>
    <row r="4810" spans="11:11" x14ac:dyDescent="0.3">
      <c r="K4810">
        <v>0</v>
      </c>
    </row>
    <row r="4811" spans="11:11" x14ac:dyDescent="0.3">
      <c r="K4811">
        <v>0</v>
      </c>
    </row>
    <row r="4812" spans="11:11" x14ac:dyDescent="0.3">
      <c r="K4812">
        <v>0</v>
      </c>
    </row>
    <row r="4813" spans="11:11" x14ac:dyDescent="0.3">
      <c r="K4813">
        <v>0</v>
      </c>
    </row>
    <row r="4814" spans="11:11" x14ac:dyDescent="0.3">
      <c r="K4814">
        <v>0</v>
      </c>
    </row>
    <row r="4815" spans="11:11" x14ac:dyDescent="0.3">
      <c r="K4815">
        <v>0</v>
      </c>
    </row>
    <row r="4816" spans="11:11" x14ac:dyDescent="0.3">
      <c r="K4816">
        <v>0</v>
      </c>
    </row>
    <row r="4817" spans="11:11" x14ac:dyDescent="0.3">
      <c r="K4817">
        <v>0</v>
      </c>
    </row>
    <row r="4818" spans="11:11" x14ac:dyDescent="0.3">
      <c r="K4818">
        <v>0</v>
      </c>
    </row>
    <row r="4819" spans="11:11" x14ac:dyDescent="0.3">
      <c r="K4819">
        <v>0</v>
      </c>
    </row>
    <row r="4820" spans="11:11" x14ac:dyDescent="0.3">
      <c r="K4820">
        <v>0</v>
      </c>
    </row>
    <row r="4821" spans="11:11" x14ac:dyDescent="0.3">
      <c r="K4821">
        <v>0</v>
      </c>
    </row>
    <row r="4822" spans="11:11" x14ac:dyDescent="0.3">
      <c r="K4822">
        <v>0</v>
      </c>
    </row>
    <row r="4823" spans="11:11" x14ac:dyDescent="0.3">
      <c r="K4823">
        <v>0</v>
      </c>
    </row>
    <row r="4824" spans="11:11" x14ac:dyDescent="0.3">
      <c r="K4824">
        <v>0</v>
      </c>
    </row>
    <row r="4825" spans="11:11" x14ac:dyDescent="0.3">
      <c r="K4825">
        <v>0</v>
      </c>
    </row>
    <row r="4826" spans="11:11" x14ac:dyDescent="0.3">
      <c r="K4826">
        <v>0</v>
      </c>
    </row>
    <row r="4827" spans="11:11" x14ac:dyDescent="0.3">
      <c r="K4827">
        <v>0</v>
      </c>
    </row>
    <row r="4828" spans="11:11" x14ac:dyDescent="0.3">
      <c r="K4828">
        <v>0</v>
      </c>
    </row>
    <row r="4829" spans="11:11" x14ac:dyDescent="0.3">
      <c r="K4829">
        <v>0</v>
      </c>
    </row>
    <row r="4830" spans="11:11" x14ac:dyDescent="0.3">
      <c r="K4830">
        <v>0</v>
      </c>
    </row>
    <row r="4831" spans="11:11" x14ac:dyDescent="0.3">
      <c r="K4831">
        <v>0</v>
      </c>
    </row>
    <row r="4832" spans="11:11" x14ac:dyDescent="0.3">
      <c r="K4832">
        <v>0</v>
      </c>
    </row>
    <row r="4833" spans="11:11" x14ac:dyDescent="0.3">
      <c r="K4833">
        <v>0</v>
      </c>
    </row>
    <row r="4834" spans="11:11" x14ac:dyDescent="0.3">
      <c r="K4834">
        <v>0</v>
      </c>
    </row>
    <row r="4835" spans="11:11" x14ac:dyDescent="0.3">
      <c r="K4835">
        <v>0</v>
      </c>
    </row>
    <row r="4836" spans="11:11" x14ac:dyDescent="0.3">
      <c r="K4836">
        <v>0</v>
      </c>
    </row>
    <row r="4837" spans="11:11" x14ac:dyDescent="0.3">
      <c r="K4837">
        <v>0</v>
      </c>
    </row>
    <row r="4838" spans="11:11" x14ac:dyDescent="0.3">
      <c r="K4838">
        <v>0</v>
      </c>
    </row>
    <row r="4839" spans="11:11" x14ac:dyDescent="0.3">
      <c r="K4839">
        <v>0</v>
      </c>
    </row>
    <row r="4840" spans="11:11" x14ac:dyDescent="0.3">
      <c r="K4840">
        <v>0</v>
      </c>
    </row>
    <row r="4841" spans="11:11" x14ac:dyDescent="0.3">
      <c r="K4841">
        <v>0</v>
      </c>
    </row>
    <row r="4842" spans="11:11" x14ac:dyDescent="0.3">
      <c r="K4842">
        <v>0</v>
      </c>
    </row>
    <row r="4843" spans="11:11" x14ac:dyDescent="0.3">
      <c r="K4843">
        <v>0</v>
      </c>
    </row>
    <row r="4844" spans="11:11" x14ac:dyDescent="0.3">
      <c r="K4844">
        <v>0</v>
      </c>
    </row>
    <row r="4845" spans="11:11" x14ac:dyDescent="0.3">
      <c r="K4845">
        <v>0</v>
      </c>
    </row>
    <row r="4846" spans="11:11" x14ac:dyDescent="0.3">
      <c r="K4846">
        <v>0</v>
      </c>
    </row>
    <row r="4847" spans="11:11" x14ac:dyDescent="0.3">
      <c r="K4847">
        <v>0</v>
      </c>
    </row>
    <row r="4848" spans="11:11" x14ac:dyDescent="0.3">
      <c r="K4848">
        <v>0</v>
      </c>
    </row>
    <row r="4849" spans="11:11" x14ac:dyDescent="0.3">
      <c r="K4849">
        <v>0</v>
      </c>
    </row>
    <row r="4850" spans="11:11" x14ac:dyDescent="0.3">
      <c r="K4850">
        <v>0</v>
      </c>
    </row>
    <row r="4851" spans="11:11" x14ac:dyDescent="0.3">
      <c r="K4851">
        <v>0</v>
      </c>
    </row>
    <row r="4852" spans="11:11" x14ac:dyDescent="0.3">
      <c r="K4852">
        <v>0</v>
      </c>
    </row>
    <row r="4853" spans="11:11" x14ac:dyDescent="0.3">
      <c r="K4853">
        <v>0</v>
      </c>
    </row>
    <row r="4854" spans="11:11" x14ac:dyDescent="0.3">
      <c r="K4854">
        <v>0</v>
      </c>
    </row>
    <row r="4855" spans="11:11" x14ac:dyDescent="0.3">
      <c r="K4855">
        <v>0</v>
      </c>
    </row>
    <row r="4856" spans="11:11" x14ac:dyDescent="0.3">
      <c r="K4856">
        <v>0</v>
      </c>
    </row>
    <row r="4857" spans="11:11" x14ac:dyDescent="0.3">
      <c r="K4857">
        <v>0</v>
      </c>
    </row>
    <row r="4858" spans="11:11" x14ac:dyDescent="0.3">
      <c r="K4858">
        <v>0</v>
      </c>
    </row>
    <row r="4859" spans="11:11" x14ac:dyDescent="0.3">
      <c r="K4859">
        <v>0</v>
      </c>
    </row>
    <row r="4860" spans="11:11" x14ac:dyDescent="0.3">
      <c r="K4860">
        <v>0</v>
      </c>
    </row>
    <row r="4861" spans="11:11" x14ac:dyDescent="0.3">
      <c r="K4861">
        <v>0</v>
      </c>
    </row>
    <row r="4862" spans="11:11" x14ac:dyDescent="0.3">
      <c r="K4862">
        <v>0</v>
      </c>
    </row>
    <row r="4863" spans="11:11" x14ac:dyDescent="0.3">
      <c r="K4863">
        <v>0</v>
      </c>
    </row>
    <row r="4864" spans="11:11" x14ac:dyDescent="0.3">
      <c r="K4864">
        <v>0</v>
      </c>
    </row>
    <row r="4865" spans="11:11" x14ac:dyDescent="0.3">
      <c r="K4865">
        <v>0</v>
      </c>
    </row>
    <row r="4866" spans="11:11" x14ac:dyDescent="0.3">
      <c r="K4866">
        <v>0</v>
      </c>
    </row>
    <row r="4867" spans="11:11" x14ac:dyDescent="0.3">
      <c r="K4867">
        <v>0</v>
      </c>
    </row>
    <row r="4868" spans="11:11" x14ac:dyDescent="0.3">
      <c r="K4868">
        <v>0</v>
      </c>
    </row>
    <row r="4869" spans="11:11" x14ac:dyDescent="0.3">
      <c r="K4869">
        <v>0</v>
      </c>
    </row>
    <row r="4870" spans="11:11" x14ac:dyDescent="0.3">
      <c r="K4870">
        <v>0</v>
      </c>
    </row>
    <row r="4871" spans="11:11" x14ac:dyDescent="0.3">
      <c r="K4871">
        <v>0</v>
      </c>
    </row>
    <row r="4872" spans="11:11" x14ac:dyDescent="0.3">
      <c r="K4872">
        <v>0</v>
      </c>
    </row>
    <row r="4873" spans="11:11" x14ac:dyDescent="0.3">
      <c r="K4873">
        <v>0</v>
      </c>
    </row>
    <row r="4874" spans="11:11" x14ac:dyDescent="0.3">
      <c r="K4874">
        <v>0</v>
      </c>
    </row>
    <row r="4875" spans="11:11" x14ac:dyDescent="0.3">
      <c r="K4875">
        <v>0</v>
      </c>
    </row>
    <row r="4876" spans="11:11" x14ac:dyDescent="0.3">
      <c r="K4876">
        <v>0</v>
      </c>
    </row>
    <row r="4877" spans="11:11" x14ac:dyDescent="0.3">
      <c r="K4877">
        <v>0</v>
      </c>
    </row>
    <row r="4878" spans="11:11" x14ac:dyDescent="0.3">
      <c r="K4878">
        <v>0</v>
      </c>
    </row>
    <row r="4879" spans="11:11" x14ac:dyDescent="0.3">
      <c r="K4879">
        <v>0</v>
      </c>
    </row>
    <row r="4880" spans="11:11" x14ac:dyDescent="0.3">
      <c r="K4880">
        <v>0</v>
      </c>
    </row>
    <row r="4881" spans="11:11" x14ac:dyDescent="0.3">
      <c r="K4881">
        <v>0</v>
      </c>
    </row>
    <row r="4882" spans="11:11" x14ac:dyDescent="0.3">
      <c r="K4882">
        <v>0</v>
      </c>
    </row>
    <row r="4883" spans="11:11" x14ac:dyDescent="0.3">
      <c r="K4883">
        <v>0</v>
      </c>
    </row>
    <row r="4884" spans="11:11" x14ac:dyDescent="0.3">
      <c r="K4884">
        <v>0</v>
      </c>
    </row>
    <row r="4885" spans="11:11" x14ac:dyDescent="0.3">
      <c r="K4885">
        <v>0</v>
      </c>
    </row>
    <row r="4886" spans="11:11" x14ac:dyDescent="0.3">
      <c r="K4886">
        <v>0</v>
      </c>
    </row>
    <row r="4887" spans="11:11" x14ac:dyDescent="0.3">
      <c r="K4887">
        <v>0</v>
      </c>
    </row>
    <row r="4888" spans="11:11" x14ac:dyDescent="0.3">
      <c r="K4888">
        <v>0</v>
      </c>
    </row>
    <row r="4889" spans="11:11" x14ac:dyDescent="0.3">
      <c r="K4889">
        <v>0</v>
      </c>
    </row>
    <row r="4890" spans="11:11" x14ac:dyDescent="0.3">
      <c r="K4890">
        <v>0</v>
      </c>
    </row>
    <row r="4891" spans="11:11" x14ac:dyDescent="0.3">
      <c r="K4891">
        <v>0</v>
      </c>
    </row>
    <row r="4892" spans="11:11" x14ac:dyDescent="0.3">
      <c r="K4892">
        <v>0</v>
      </c>
    </row>
    <row r="4893" spans="11:11" x14ac:dyDescent="0.3">
      <c r="K4893">
        <v>0</v>
      </c>
    </row>
    <row r="4894" spans="11:11" x14ac:dyDescent="0.3">
      <c r="K4894">
        <v>0</v>
      </c>
    </row>
    <row r="4895" spans="11:11" x14ac:dyDescent="0.3">
      <c r="K4895">
        <v>0</v>
      </c>
    </row>
    <row r="4896" spans="11:11" x14ac:dyDescent="0.3">
      <c r="K4896">
        <v>0</v>
      </c>
    </row>
    <row r="4897" spans="11:11" x14ac:dyDescent="0.3">
      <c r="K4897">
        <v>0</v>
      </c>
    </row>
    <row r="4898" spans="11:11" x14ac:dyDescent="0.3">
      <c r="K4898">
        <v>0</v>
      </c>
    </row>
    <row r="4899" spans="11:11" x14ac:dyDescent="0.3">
      <c r="K4899">
        <v>0</v>
      </c>
    </row>
    <row r="4900" spans="11:11" x14ac:dyDescent="0.3">
      <c r="K4900">
        <v>0</v>
      </c>
    </row>
    <row r="4901" spans="11:11" x14ac:dyDescent="0.3">
      <c r="K4901">
        <v>0</v>
      </c>
    </row>
    <row r="4902" spans="11:11" x14ac:dyDescent="0.3">
      <c r="K4902">
        <v>0</v>
      </c>
    </row>
    <row r="4903" spans="11:11" x14ac:dyDescent="0.3">
      <c r="K4903">
        <v>0</v>
      </c>
    </row>
    <row r="4904" spans="11:11" x14ac:dyDescent="0.3">
      <c r="K4904">
        <v>0</v>
      </c>
    </row>
    <row r="4905" spans="11:11" x14ac:dyDescent="0.3">
      <c r="K4905">
        <v>0</v>
      </c>
    </row>
    <row r="4906" spans="11:11" x14ac:dyDescent="0.3">
      <c r="K4906">
        <v>0</v>
      </c>
    </row>
    <row r="4907" spans="11:11" x14ac:dyDescent="0.3">
      <c r="K4907">
        <v>0</v>
      </c>
    </row>
    <row r="4908" spans="11:11" x14ac:dyDescent="0.3">
      <c r="K4908">
        <v>0</v>
      </c>
    </row>
    <row r="4909" spans="11:11" x14ac:dyDescent="0.3">
      <c r="K4909">
        <v>0</v>
      </c>
    </row>
    <row r="4910" spans="11:11" x14ac:dyDescent="0.3">
      <c r="K4910">
        <v>0</v>
      </c>
    </row>
    <row r="4911" spans="11:11" x14ac:dyDescent="0.3">
      <c r="K4911">
        <v>0</v>
      </c>
    </row>
    <row r="4912" spans="11:11" x14ac:dyDescent="0.3">
      <c r="K4912">
        <v>0</v>
      </c>
    </row>
    <row r="4913" spans="11:11" x14ac:dyDescent="0.3">
      <c r="K4913">
        <v>0</v>
      </c>
    </row>
    <row r="4914" spans="11:11" x14ac:dyDescent="0.3">
      <c r="K4914">
        <v>0</v>
      </c>
    </row>
    <row r="4915" spans="11:11" x14ac:dyDescent="0.3">
      <c r="K4915">
        <v>0</v>
      </c>
    </row>
    <row r="4916" spans="11:11" x14ac:dyDescent="0.3">
      <c r="K4916">
        <v>0</v>
      </c>
    </row>
    <row r="4917" spans="11:11" x14ac:dyDescent="0.3">
      <c r="K4917">
        <v>0</v>
      </c>
    </row>
    <row r="4918" spans="11:11" x14ac:dyDescent="0.3">
      <c r="K4918">
        <v>0</v>
      </c>
    </row>
    <row r="4919" spans="11:11" x14ac:dyDescent="0.3">
      <c r="K4919">
        <v>0</v>
      </c>
    </row>
    <row r="4920" spans="11:11" x14ac:dyDescent="0.3">
      <c r="K4920">
        <v>0</v>
      </c>
    </row>
    <row r="4921" spans="11:11" x14ac:dyDescent="0.3">
      <c r="K4921">
        <v>0</v>
      </c>
    </row>
    <row r="4922" spans="11:11" x14ac:dyDescent="0.3">
      <c r="K4922">
        <v>0</v>
      </c>
    </row>
    <row r="4923" spans="11:11" x14ac:dyDescent="0.3">
      <c r="K4923">
        <v>0</v>
      </c>
    </row>
    <row r="4924" spans="11:11" x14ac:dyDescent="0.3">
      <c r="K4924">
        <v>0</v>
      </c>
    </row>
    <row r="4925" spans="11:11" x14ac:dyDescent="0.3">
      <c r="K4925">
        <v>0</v>
      </c>
    </row>
    <row r="4926" spans="11:11" x14ac:dyDescent="0.3">
      <c r="K4926">
        <v>0</v>
      </c>
    </row>
    <row r="4927" spans="11:11" x14ac:dyDescent="0.3">
      <c r="K4927">
        <v>0</v>
      </c>
    </row>
    <row r="4928" spans="11:11" x14ac:dyDescent="0.3">
      <c r="K4928">
        <v>0</v>
      </c>
    </row>
    <row r="4929" spans="11:11" x14ac:dyDescent="0.3">
      <c r="K4929">
        <v>0</v>
      </c>
    </row>
    <row r="4930" spans="11:11" x14ac:dyDescent="0.3">
      <c r="K4930">
        <v>0</v>
      </c>
    </row>
    <row r="4931" spans="11:11" x14ac:dyDescent="0.3">
      <c r="K4931">
        <v>0</v>
      </c>
    </row>
    <row r="4932" spans="11:11" x14ac:dyDescent="0.3">
      <c r="K4932">
        <v>0</v>
      </c>
    </row>
    <row r="4933" spans="11:11" x14ac:dyDescent="0.3">
      <c r="K4933">
        <v>0</v>
      </c>
    </row>
    <row r="4934" spans="11:11" x14ac:dyDescent="0.3">
      <c r="K4934">
        <v>0</v>
      </c>
    </row>
    <row r="4935" spans="11:11" x14ac:dyDescent="0.3">
      <c r="K4935">
        <v>0</v>
      </c>
    </row>
    <row r="4936" spans="11:11" x14ac:dyDescent="0.3">
      <c r="K4936">
        <v>0</v>
      </c>
    </row>
    <row r="4937" spans="11:11" x14ac:dyDescent="0.3">
      <c r="K4937">
        <v>0</v>
      </c>
    </row>
    <row r="4938" spans="11:11" x14ac:dyDescent="0.3">
      <c r="K4938">
        <v>0</v>
      </c>
    </row>
    <row r="4939" spans="11:11" x14ac:dyDescent="0.3">
      <c r="K4939">
        <v>0</v>
      </c>
    </row>
    <row r="4940" spans="11:11" x14ac:dyDescent="0.3">
      <c r="K4940">
        <v>0</v>
      </c>
    </row>
    <row r="4941" spans="11:11" x14ac:dyDescent="0.3">
      <c r="K4941">
        <v>0</v>
      </c>
    </row>
    <row r="4942" spans="11:11" x14ac:dyDescent="0.3">
      <c r="K4942">
        <v>0</v>
      </c>
    </row>
    <row r="4943" spans="11:11" x14ac:dyDescent="0.3">
      <c r="K4943">
        <v>0</v>
      </c>
    </row>
    <row r="4944" spans="11:11" x14ac:dyDescent="0.3">
      <c r="K4944">
        <v>0</v>
      </c>
    </row>
    <row r="4945" spans="11:11" x14ac:dyDescent="0.3">
      <c r="K4945">
        <v>0</v>
      </c>
    </row>
    <row r="4946" spans="11:11" x14ac:dyDescent="0.3">
      <c r="K4946">
        <v>0</v>
      </c>
    </row>
    <row r="4947" spans="11:11" x14ac:dyDescent="0.3">
      <c r="K4947">
        <v>0</v>
      </c>
    </row>
    <row r="4948" spans="11:11" x14ac:dyDescent="0.3">
      <c r="K4948">
        <v>0</v>
      </c>
    </row>
    <row r="4949" spans="11:11" x14ac:dyDescent="0.3">
      <c r="K4949">
        <v>0</v>
      </c>
    </row>
    <row r="4950" spans="11:11" x14ac:dyDescent="0.3">
      <c r="K4950">
        <v>0</v>
      </c>
    </row>
    <row r="4951" spans="11:11" x14ac:dyDescent="0.3">
      <c r="K4951">
        <v>0</v>
      </c>
    </row>
    <row r="4952" spans="11:11" x14ac:dyDescent="0.3">
      <c r="K4952">
        <v>0</v>
      </c>
    </row>
    <row r="4953" spans="11:11" x14ac:dyDescent="0.3">
      <c r="K4953">
        <v>0</v>
      </c>
    </row>
    <row r="4954" spans="11:11" x14ac:dyDescent="0.3">
      <c r="K4954">
        <v>0</v>
      </c>
    </row>
    <row r="4955" spans="11:11" x14ac:dyDescent="0.3">
      <c r="K4955">
        <v>0</v>
      </c>
    </row>
    <row r="4956" spans="11:11" x14ac:dyDescent="0.3">
      <c r="K4956">
        <v>0</v>
      </c>
    </row>
    <row r="4957" spans="11:11" x14ac:dyDescent="0.3">
      <c r="K4957">
        <v>0</v>
      </c>
    </row>
    <row r="4958" spans="11:11" x14ac:dyDescent="0.3">
      <c r="K4958">
        <v>0</v>
      </c>
    </row>
    <row r="4959" spans="11:11" x14ac:dyDescent="0.3">
      <c r="K4959">
        <v>0</v>
      </c>
    </row>
    <row r="4960" spans="11:11" x14ac:dyDescent="0.3">
      <c r="K4960">
        <v>0</v>
      </c>
    </row>
    <row r="4961" spans="11:11" x14ac:dyDescent="0.3">
      <c r="K4961">
        <v>0</v>
      </c>
    </row>
    <row r="4962" spans="11:11" x14ac:dyDescent="0.3">
      <c r="K4962">
        <v>0</v>
      </c>
    </row>
    <row r="4963" spans="11:11" x14ac:dyDescent="0.3">
      <c r="K4963">
        <v>0</v>
      </c>
    </row>
    <row r="4964" spans="11:11" x14ac:dyDescent="0.3">
      <c r="K4964">
        <v>0</v>
      </c>
    </row>
    <row r="4965" spans="11:11" x14ac:dyDescent="0.3">
      <c r="K4965">
        <v>0</v>
      </c>
    </row>
    <row r="4966" spans="11:11" x14ac:dyDescent="0.3">
      <c r="K4966">
        <v>0</v>
      </c>
    </row>
    <row r="4967" spans="11:11" x14ac:dyDescent="0.3">
      <c r="K4967">
        <v>0</v>
      </c>
    </row>
    <row r="4968" spans="11:11" x14ac:dyDescent="0.3">
      <c r="K4968">
        <v>0</v>
      </c>
    </row>
    <row r="4969" spans="11:11" x14ac:dyDescent="0.3">
      <c r="K4969">
        <v>0</v>
      </c>
    </row>
    <row r="4970" spans="11:11" x14ac:dyDescent="0.3">
      <c r="K4970">
        <v>0</v>
      </c>
    </row>
    <row r="4971" spans="11:11" x14ac:dyDescent="0.3">
      <c r="K4971">
        <v>0</v>
      </c>
    </row>
    <row r="4972" spans="11:11" x14ac:dyDescent="0.3">
      <c r="K4972">
        <v>0</v>
      </c>
    </row>
    <row r="4973" spans="11:11" x14ac:dyDescent="0.3">
      <c r="K4973">
        <v>0</v>
      </c>
    </row>
    <row r="4974" spans="11:11" x14ac:dyDescent="0.3">
      <c r="K4974">
        <v>0</v>
      </c>
    </row>
    <row r="4975" spans="11:11" x14ac:dyDescent="0.3">
      <c r="K4975">
        <v>0</v>
      </c>
    </row>
    <row r="4976" spans="11:11" x14ac:dyDescent="0.3">
      <c r="K4976">
        <v>0</v>
      </c>
    </row>
    <row r="4977" spans="11:11" x14ac:dyDescent="0.3">
      <c r="K4977">
        <v>0</v>
      </c>
    </row>
    <row r="4978" spans="11:11" x14ac:dyDescent="0.3">
      <c r="K4978">
        <v>0</v>
      </c>
    </row>
    <row r="4979" spans="11:11" x14ac:dyDescent="0.3">
      <c r="K4979">
        <v>0</v>
      </c>
    </row>
    <row r="4980" spans="11:11" x14ac:dyDescent="0.3">
      <c r="K4980">
        <v>0</v>
      </c>
    </row>
    <row r="4981" spans="11:11" x14ac:dyDescent="0.3">
      <c r="K4981">
        <v>0</v>
      </c>
    </row>
    <row r="4982" spans="11:11" x14ac:dyDescent="0.3">
      <c r="K4982">
        <v>0</v>
      </c>
    </row>
    <row r="4983" spans="11:11" x14ac:dyDescent="0.3">
      <c r="K4983">
        <v>0</v>
      </c>
    </row>
    <row r="4984" spans="11:11" x14ac:dyDescent="0.3">
      <c r="K4984">
        <v>0</v>
      </c>
    </row>
    <row r="4985" spans="11:11" x14ac:dyDescent="0.3">
      <c r="K4985">
        <v>0</v>
      </c>
    </row>
    <row r="4986" spans="11:11" x14ac:dyDescent="0.3">
      <c r="K4986">
        <v>0</v>
      </c>
    </row>
    <row r="4987" spans="11:11" x14ac:dyDescent="0.3">
      <c r="K4987">
        <v>0</v>
      </c>
    </row>
    <row r="4988" spans="11:11" x14ac:dyDescent="0.3">
      <c r="K4988">
        <v>0</v>
      </c>
    </row>
    <row r="4989" spans="11:11" x14ac:dyDescent="0.3">
      <c r="K4989">
        <v>0</v>
      </c>
    </row>
    <row r="4990" spans="11:11" x14ac:dyDescent="0.3">
      <c r="K4990">
        <v>0</v>
      </c>
    </row>
    <row r="4991" spans="11:11" x14ac:dyDescent="0.3">
      <c r="K4991">
        <v>0</v>
      </c>
    </row>
    <row r="4992" spans="11:11" x14ac:dyDescent="0.3">
      <c r="K4992">
        <v>0</v>
      </c>
    </row>
    <row r="4993" spans="11:11" x14ac:dyDescent="0.3">
      <c r="K4993">
        <v>0</v>
      </c>
    </row>
    <row r="4994" spans="11:11" x14ac:dyDescent="0.3">
      <c r="K4994">
        <v>0</v>
      </c>
    </row>
    <row r="4995" spans="11:11" x14ac:dyDescent="0.3">
      <c r="K4995">
        <v>0</v>
      </c>
    </row>
    <row r="4996" spans="11:11" x14ac:dyDescent="0.3">
      <c r="K4996">
        <v>0</v>
      </c>
    </row>
    <row r="4997" spans="11:11" x14ac:dyDescent="0.3">
      <c r="K4997">
        <v>0</v>
      </c>
    </row>
    <row r="4998" spans="11:11" x14ac:dyDescent="0.3">
      <c r="K4998">
        <v>0</v>
      </c>
    </row>
    <row r="4999" spans="11:11" x14ac:dyDescent="0.3">
      <c r="K4999">
        <v>0</v>
      </c>
    </row>
    <row r="5000" spans="11:11" x14ac:dyDescent="0.3">
      <c r="K5000">
        <v>0</v>
      </c>
    </row>
    <row r="5001" spans="11:11" x14ac:dyDescent="0.3">
      <c r="K5001">
        <v>0</v>
      </c>
    </row>
    <row r="5002" spans="11:11" x14ac:dyDescent="0.3">
      <c r="K5002">
        <v>0</v>
      </c>
    </row>
    <row r="5003" spans="11:11" x14ac:dyDescent="0.3">
      <c r="K5003">
        <v>0</v>
      </c>
    </row>
    <row r="5004" spans="11:11" x14ac:dyDescent="0.3">
      <c r="K5004">
        <v>0</v>
      </c>
    </row>
    <row r="5005" spans="11:11" x14ac:dyDescent="0.3">
      <c r="K5005">
        <v>0</v>
      </c>
    </row>
    <row r="5006" spans="11:11" x14ac:dyDescent="0.3">
      <c r="K5006">
        <v>0</v>
      </c>
    </row>
    <row r="5007" spans="11:11" x14ac:dyDescent="0.3">
      <c r="K5007">
        <v>0</v>
      </c>
    </row>
    <row r="5008" spans="11:11" x14ac:dyDescent="0.3">
      <c r="K5008">
        <v>0</v>
      </c>
    </row>
    <row r="5009" spans="11:11" x14ac:dyDescent="0.3">
      <c r="K5009">
        <v>0</v>
      </c>
    </row>
    <row r="5010" spans="11:11" x14ac:dyDescent="0.3">
      <c r="K5010">
        <v>0</v>
      </c>
    </row>
    <row r="5011" spans="11:11" x14ac:dyDescent="0.3">
      <c r="K5011">
        <v>0</v>
      </c>
    </row>
    <row r="5012" spans="11:11" x14ac:dyDescent="0.3">
      <c r="K5012">
        <v>0</v>
      </c>
    </row>
    <row r="5013" spans="11:11" x14ac:dyDescent="0.3">
      <c r="K5013">
        <v>0</v>
      </c>
    </row>
    <row r="5014" spans="11:11" x14ac:dyDescent="0.3">
      <c r="K5014">
        <v>0</v>
      </c>
    </row>
    <row r="5015" spans="11:11" x14ac:dyDescent="0.3">
      <c r="K5015">
        <v>0</v>
      </c>
    </row>
    <row r="5016" spans="11:11" x14ac:dyDescent="0.3">
      <c r="K5016">
        <v>0</v>
      </c>
    </row>
    <row r="5017" spans="11:11" x14ac:dyDescent="0.3">
      <c r="K5017">
        <v>0</v>
      </c>
    </row>
    <row r="5018" spans="11:11" x14ac:dyDescent="0.3">
      <c r="K5018">
        <v>0</v>
      </c>
    </row>
    <row r="5019" spans="11:11" x14ac:dyDescent="0.3">
      <c r="K5019">
        <v>0</v>
      </c>
    </row>
    <row r="5020" spans="11:11" x14ac:dyDescent="0.3">
      <c r="K5020">
        <v>0</v>
      </c>
    </row>
    <row r="5021" spans="11:11" x14ac:dyDescent="0.3">
      <c r="K5021">
        <v>0</v>
      </c>
    </row>
    <row r="5022" spans="11:11" x14ac:dyDescent="0.3">
      <c r="K5022">
        <v>0</v>
      </c>
    </row>
    <row r="5023" spans="11:11" x14ac:dyDescent="0.3">
      <c r="K5023">
        <v>0</v>
      </c>
    </row>
    <row r="5024" spans="11:11" x14ac:dyDescent="0.3">
      <c r="K5024">
        <v>0</v>
      </c>
    </row>
    <row r="5025" spans="11:11" x14ac:dyDescent="0.3">
      <c r="K5025">
        <v>0</v>
      </c>
    </row>
    <row r="5026" spans="11:11" x14ac:dyDescent="0.3">
      <c r="K5026">
        <v>0</v>
      </c>
    </row>
    <row r="5027" spans="11:11" x14ac:dyDescent="0.3">
      <c r="K5027">
        <v>0</v>
      </c>
    </row>
    <row r="5028" spans="11:11" x14ac:dyDescent="0.3">
      <c r="K5028">
        <v>0</v>
      </c>
    </row>
    <row r="5029" spans="11:11" x14ac:dyDescent="0.3">
      <c r="K5029">
        <v>0</v>
      </c>
    </row>
    <row r="5030" spans="11:11" x14ac:dyDescent="0.3">
      <c r="K5030">
        <v>0</v>
      </c>
    </row>
    <row r="5031" spans="11:11" x14ac:dyDescent="0.3">
      <c r="K5031">
        <v>0</v>
      </c>
    </row>
    <row r="5032" spans="11:11" x14ac:dyDescent="0.3">
      <c r="K5032">
        <v>0</v>
      </c>
    </row>
    <row r="5033" spans="11:11" x14ac:dyDescent="0.3">
      <c r="K5033">
        <v>0</v>
      </c>
    </row>
    <row r="5034" spans="11:11" x14ac:dyDescent="0.3">
      <c r="K5034">
        <v>0</v>
      </c>
    </row>
    <row r="5035" spans="11:11" x14ac:dyDescent="0.3">
      <c r="K5035">
        <v>0</v>
      </c>
    </row>
    <row r="5036" spans="11:11" x14ac:dyDescent="0.3">
      <c r="K5036">
        <v>0</v>
      </c>
    </row>
    <row r="5037" spans="11:11" x14ac:dyDescent="0.3">
      <c r="K5037">
        <v>0</v>
      </c>
    </row>
    <row r="5038" spans="11:11" x14ac:dyDescent="0.3">
      <c r="K5038">
        <v>0</v>
      </c>
    </row>
    <row r="5039" spans="11:11" x14ac:dyDescent="0.3">
      <c r="K5039">
        <v>0</v>
      </c>
    </row>
    <row r="5040" spans="11:11" x14ac:dyDescent="0.3">
      <c r="K5040">
        <v>0</v>
      </c>
    </row>
    <row r="5041" spans="11:11" x14ac:dyDescent="0.3">
      <c r="K5041">
        <v>0</v>
      </c>
    </row>
    <row r="5042" spans="11:11" x14ac:dyDescent="0.3">
      <c r="K5042">
        <v>0</v>
      </c>
    </row>
    <row r="5043" spans="11:11" x14ac:dyDescent="0.3">
      <c r="K5043">
        <v>0</v>
      </c>
    </row>
    <row r="5044" spans="11:11" x14ac:dyDescent="0.3">
      <c r="K5044">
        <v>0</v>
      </c>
    </row>
    <row r="5045" spans="11:11" x14ac:dyDescent="0.3">
      <c r="K5045">
        <v>0</v>
      </c>
    </row>
    <row r="5046" spans="11:11" x14ac:dyDescent="0.3">
      <c r="K5046">
        <v>0</v>
      </c>
    </row>
    <row r="5047" spans="11:11" x14ac:dyDescent="0.3">
      <c r="K5047">
        <v>0</v>
      </c>
    </row>
    <row r="5048" spans="11:11" x14ac:dyDescent="0.3">
      <c r="K5048">
        <v>0</v>
      </c>
    </row>
    <row r="5049" spans="11:11" x14ac:dyDescent="0.3">
      <c r="K5049">
        <v>0</v>
      </c>
    </row>
    <row r="5050" spans="11:11" x14ac:dyDescent="0.3">
      <c r="K5050">
        <v>0</v>
      </c>
    </row>
    <row r="5051" spans="11:11" x14ac:dyDescent="0.3">
      <c r="K5051">
        <v>0</v>
      </c>
    </row>
    <row r="5052" spans="11:11" x14ac:dyDescent="0.3">
      <c r="K5052">
        <v>0</v>
      </c>
    </row>
    <row r="5053" spans="11:11" x14ac:dyDescent="0.3">
      <c r="K5053">
        <v>0</v>
      </c>
    </row>
    <row r="5054" spans="11:11" x14ac:dyDescent="0.3">
      <c r="K5054">
        <v>0</v>
      </c>
    </row>
    <row r="5055" spans="11:11" x14ac:dyDescent="0.3">
      <c r="K5055">
        <v>0</v>
      </c>
    </row>
    <row r="5056" spans="11:11" x14ac:dyDescent="0.3">
      <c r="K5056">
        <v>0</v>
      </c>
    </row>
    <row r="5057" spans="11:11" x14ac:dyDescent="0.3">
      <c r="K5057">
        <v>0</v>
      </c>
    </row>
    <row r="5058" spans="11:11" x14ac:dyDescent="0.3">
      <c r="K5058">
        <v>0</v>
      </c>
    </row>
    <row r="5059" spans="11:11" x14ac:dyDescent="0.3">
      <c r="K5059">
        <v>0</v>
      </c>
    </row>
    <row r="5060" spans="11:11" x14ac:dyDescent="0.3">
      <c r="K5060">
        <v>0</v>
      </c>
    </row>
    <row r="5061" spans="11:11" x14ac:dyDescent="0.3">
      <c r="K5061">
        <v>0</v>
      </c>
    </row>
    <row r="5062" spans="11:11" x14ac:dyDescent="0.3">
      <c r="K5062">
        <v>0</v>
      </c>
    </row>
    <row r="5063" spans="11:11" x14ac:dyDescent="0.3">
      <c r="K5063">
        <v>0</v>
      </c>
    </row>
    <row r="5064" spans="11:11" x14ac:dyDescent="0.3">
      <c r="K5064">
        <v>0</v>
      </c>
    </row>
    <row r="5065" spans="11:11" x14ac:dyDescent="0.3">
      <c r="K5065">
        <v>0</v>
      </c>
    </row>
    <row r="5066" spans="11:11" x14ac:dyDescent="0.3">
      <c r="K5066">
        <v>0</v>
      </c>
    </row>
    <row r="5067" spans="11:11" x14ac:dyDescent="0.3">
      <c r="K5067">
        <v>0</v>
      </c>
    </row>
    <row r="5068" spans="11:11" x14ac:dyDescent="0.3">
      <c r="K5068">
        <v>0</v>
      </c>
    </row>
    <row r="5069" spans="11:11" x14ac:dyDescent="0.3">
      <c r="K5069">
        <v>0</v>
      </c>
    </row>
    <row r="5070" spans="11:11" x14ac:dyDescent="0.3">
      <c r="K5070">
        <v>0</v>
      </c>
    </row>
    <row r="5071" spans="11:11" x14ac:dyDescent="0.3">
      <c r="K5071">
        <v>0</v>
      </c>
    </row>
    <row r="5072" spans="11:11" x14ac:dyDescent="0.3">
      <c r="K5072">
        <v>0</v>
      </c>
    </row>
    <row r="5073" spans="11:11" x14ac:dyDescent="0.3">
      <c r="K5073">
        <v>0</v>
      </c>
    </row>
    <row r="5074" spans="11:11" x14ac:dyDescent="0.3">
      <c r="K5074">
        <v>0</v>
      </c>
    </row>
    <row r="5075" spans="11:11" x14ac:dyDescent="0.3">
      <c r="K5075">
        <v>0</v>
      </c>
    </row>
    <row r="5076" spans="11:11" x14ac:dyDescent="0.3">
      <c r="K5076">
        <v>0</v>
      </c>
    </row>
    <row r="5077" spans="11:11" x14ac:dyDescent="0.3">
      <c r="K5077">
        <v>0</v>
      </c>
    </row>
    <row r="5078" spans="11:11" x14ac:dyDescent="0.3">
      <c r="K5078">
        <v>0</v>
      </c>
    </row>
    <row r="5079" spans="11:11" x14ac:dyDescent="0.3">
      <c r="K5079">
        <v>0</v>
      </c>
    </row>
    <row r="5080" spans="11:11" x14ac:dyDescent="0.3">
      <c r="K5080">
        <v>0</v>
      </c>
    </row>
    <row r="5081" spans="11:11" x14ac:dyDescent="0.3">
      <c r="K5081">
        <v>0</v>
      </c>
    </row>
    <row r="5082" spans="11:11" x14ac:dyDescent="0.3">
      <c r="K5082">
        <v>0</v>
      </c>
    </row>
    <row r="5083" spans="11:11" x14ac:dyDescent="0.3">
      <c r="K5083">
        <v>0</v>
      </c>
    </row>
    <row r="5084" spans="11:11" x14ac:dyDescent="0.3">
      <c r="K5084">
        <v>0</v>
      </c>
    </row>
    <row r="5085" spans="11:11" x14ac:dyDescent="0.3">
      <c r="K5085">
        <v>0</v>
      </c>
    </row>
    <row r="5086" spans="11:11" x14ac:dyDescent="0.3">
      <c r="K5086">
        <v>0</v>
      </c>
    </row>
    <row r="5087" spans="11:11" x14ac:dyDescent="0.3">
      <c r="K5087">
        <v>0</v>
      </c>
    </row>
    <row r="5088" spans="11:11" x14ac:dyDescent="0.3">
      <c r="K5088">
        <v>0</v>
      </c>
    </row>
    <row r="5089" spans="11:11" x14ac:dyDescent="0.3">
      <c r="K5089">
        <v>0</v>
      </c>
    </row>
    <row r="5090" spans="11:11" x14ac:dyDescent="0.3">
      <c r="K5090">
        <v>0</v>
      </c>
    </row>
    <row r="5091" spans="11:11" x14ac:dyDescent="0.3">
      <c r="K5091">
        <v>0</v>
      </c>
    </row>
    <row r="5092" spans="11:11" x14ac:dyDescent="0.3">
      <c r="K5092">
        <v>0</v>
      </c>
    </row>
    <row r="5093" spans="11:11" x14ac:dyDescent="0.3">
      <c r="K5093">
        <v>0</v>
      </c>
    </row>
    <row r="5094" spans="11:11" x14ac:dyDescent="0.3">
      <c r="K5094">
        <v>0</v>
      </c>
    </row>
    <row r="5095" spans="11:11" x14ac:dyDescent="0.3">
      <c r="K5095">
        <v>0</v>
      </c>
    </row>
    <row r="5096" spans="11:11" x14ac:dyDescent="0.3">
      <c r="K5096">
        <v>0</v>
      </c>
    </row>
    <row r="5097" spans="11:11" x14ac:dyDescent="0.3">
      <c r="K5097">
        <v>0</v>
      </c>
    </row>
    <row r="5098" spans="11:11" x14ac:dyDescent="0.3">
      <c r="K5098">
        <v>0</v>
      </c>
    </row>
    <row r="5099" spans="11:11" x14ac:dyDescent="0.3">
      <c r="K5099">
        <v>0</v>
      </c>
    </row>
    <row r="5100" spans="11:11" x14ac:dyDescent="0.3">
      <c r="K5100">
        <v>0</v>
      </c>
    </row>
    <row r="5101" spans="11:11" x14ac:dyDescent="0.3">
      <c r="K5101">
        <v>0</v>
      </c>
    </row>
    <row r="5102" spans="11:11" x14ac:dyDescent="0.3">
      <c r="K5102">
        <v>0</v>
      </c>
    </row>
    <row r="5103" spans="11:11" x14ac:dyDescent="0.3">
      <c r="K5103">
        <v>0</v>
      </c>
    </row>
    <row r="5104" spans="11:11" x14ac:dyDescent="0.3">
      <c r="K5104">
        <v>0</v>
      </c>
    </row>
    <row r="5105" spans="11:11" x14ac:dyDescent="0.3">
      <c r="K5105">
        <v>0</v>
      </c>
    </row>
    <row r="5106" spans="11:11" x14ac:dyDescent="0.3">
      <c r="K5106">
        <v>0</v>
      </c>
    </row>
    <row r="5107" spans="11:11" x14ac:dyDescent="0.3">
      <c r="K5107">
        <v>0</v>
      </c>
    </row>
    <row r="5108" spans="11:11" x14ac:dyDescent="0.3">
      <c r="K5108">
        <v>0</v>
      </c>
    </row>
    <row r="5109" spans="11:11" x14ac:dyDescent="0.3">
      <c r="K5109">
        <v>0</v>
      </c>
    </row>
    <row r="5110" spans="11:11" x14ac:dyDescent="0.3">
      <c r="K5110">
        <v>0</v>
      </c>
    </row>
    <row r="5111" spans="11:11" x14ac:dyDescent="0.3">
      <c r="K5111">
        <v>0</v>
      </c>
    </row>
    <row r="5112" spans="11:11" x14ac:dyDescent="0.3">
      <c r="K5112">
        <v>0</v>
      </c>
    </row>
    <row r="5113" spans="11:11" x14ac:dyDescent="0.3">
      <c r="K5113">
        <v>0</v>
      </c>
    </row>
    <row r="5114" spans="11:11" x14ac:dyDescent="0.3">
      <c r="K5114">
        <v>0</v>
      </c>
    </row>
    <row r="5115" spans="11:11" x14ac:dyDescent="0.3">
      <c r="K5115">
        <v>0</v>
      </c>
    </row>
    <row r="5116" spans="11:11" x14ac:dyDescent="0.3">
      <c r="K5116">
        <v>0</v>
      </c>
    </row>
    <row r="5117" spans="11:11" x14ac:dyDescent="0.3">
      <c r="K5117">
        <v>0</v>
      </c>
    </row>
    <row r="5118" spans="11:11" x14ac:dyDescent="0.3">
      <c r="K5118">
        <v>0</v>
      </c>
    </row>
    <row r="5119" spans="11:11" x14ac:dyDescent="0.3">
      <c r="K5119">
        <v>0</v>
      </c>
    </row>
    <row r="5120" spans="11:11" x14ac:dyDescent="0.3">
      <c r="K5120">
        <v>0</v>
      </c>
    </row>
    <row r="5121" spans="11:11" x14ac:dyDescent="0.3">
      <c r="K5121">
        <v>0</v>
      </c>
    </row>
    <row r="5122" spans="11:11" x14ac:dyDescent="0.3">
      <c r="K5122">
        <v>0</v>
      </c>
    </row>
    <row r="5123" spans="11:11" x14ac:dyDescent="0.3">
      <c r="K5123">
        <v>0</v>
      </c>
    </row>
    <row r="5124" spans="11:11" x14ac:dyDescent="0.3">
      <c r="K5124">
        <v>0</v>
      </c>
    </row>
    <row r="5125" spans="11:11" x14ac:dyDescent="0.3">
      <c r="K5125">
        <v>0</v>
      </c>
    </row>
    <row r="5126" spans="11:11" x14ac:dyDescent="0.3">
      <c r="K5126">
        <v>0</v>
      </c>
    </row>
    <row r="5127" spans="11:11" x14ac:dyDescent="0.3">
      <c r="K5127">
        <v>0</v>
      </c>
    </row>
    <row r="5128" spans="11:11" x14ac:dyDescent="0.3">
      <c r="K5128">
        <v>0</v>
      </c>
    </row>
    <row r="5129" spans="11:11" x14ac:dyDescent="0.3">
      <c r="K5129">
        <v>0</v>
      </c>
    </row>
    <row r="5130" spans="11:11" x14ac:dyDescent="0.3">
      <c r="K5130">
        <v>0</v>
      </c>
    </row>
    <row r="5131" spans="11:11" x14ac:dyDescent="0.3">
      <c r="K5131">
        <v>0</v>
      </c>
    </row>
    <row r="5132" spans="11:11" x14ac:dyDescent="0.3">
      <c r="K5132">
        <v>0</v>
      </c>
    </row>
    <row r="5133" spans="11:11" x14ac:dyDescent="0.3">
      <c r="K5133">
        <v>0</v>
      </c>
    </row>
    <row r="5134" spans="11:11" x14ac:dyDescent="0.3">
      <c r="K5134">
        <v>0</v>
      </c>
    </row>
    <row r="5135" spans="11:11" x14ac:dyDescent="0.3">
      <c r="K5135">
        <v>0</v>
      </c>
    </row>
    <row r="5136" spans="11:11" x14ac:dyDescent="0.3">
      <c r="K5136">
        <v>0</v>
      </c>
    </row>
    <row r="5137" spans="11:11" x14ac:dyDescent="0.3">
      <c r="K5137">
        <v>0</v>
      </c>
    </row>
    <row r="5138" spans="11:11" x14ac:dyDescent="0.3">
      <c r="K5138">
        <v>0</v>
      </c>
    </row>
    <row r="5139" spans="11:11" x14ac:dyDescent="0.3">
      <c r="K5139">
        <v>0</v>
      </c>
    </row>
    <row r="5140" spans="11:11" x14ac:dyDescent="0.3">
      <c r="K5140">
        <v>0</v>
      </c>
    </row>
    <row r="5141" spans="11:11" x14ac:dyDescent="0.3">
      <c r="K5141">
        <v>0</v>
      </c>
    </row>
    <row r="5142" spans="11:11" x14ac:dyDescent="0.3">
      <c r="K5142">
        <v>0</v>
      </c>
    </row>
    <row r="5143" spans="11:11" x14ac:dyDescent="0.3">
      <c r="K5143">
        <v>0</v>
      </c>
    </row>
    <row r="5144" spans="11:11" x14ac:dyDescent="0.3">
      <c r="K5144">
        <v>0</v>
      </c>
    </row>
    <row r="5145" spans="11:11" x14ac:dyDescent="0.3">
      <c r="K5145">
        <v>0</v>
      </c>
    </row>
    <row r="5146" spans="11:11" x14ac:dyDescent="0.3">
      <c r="K5146">
        <v>0</v>
      </c>
    </row>
    <row r="5147" spans="11:11" x14ac:dyDescent="0.3">
      <c r="K5147">
        <v>0</v>
      </c>
    </row>
    <row r="5148" spans="11:11" x14ac:dyDescent="0.3">
      <c r="K5148">
        <v>0</v>
      </c>
    </row>
    <row r="5149" spans="11:11" x14ac:dyDescent="0.3">
      <c r="K5149">
        <v>0</v>
      </c>
    </row>
    <row r="5150" spans="11:11" x14ac:dyDescent="0.3">
      <c r="K5150">
        <v>0</v>
      </c>
    </row>
    <row r="5151" spans="11:11" x14ac:dyDescent="0.3">
      <c r="K5151">
        <v>0</v>
      </c>
    </row>
    <row r="5152" spans="11:11" x14ac:dyDescent="0.3">
      <c r="K5152">
        <v>0</v>
      </c>
    </row>
    <row r="5153" spans="11:11" x14ac:dyDescent="0.3">
      <c r="K5153">
        <v>0</v>
      </c>
    </row>
    <row r="5154" spans="11:11" x14ac:dyDescent="0.3">
      <c r="K5154">
        <v>0</v>
      </c>
    </row>
    <row r="5155" spans="11:11" x14ac:dyDescent="0.3">
      <c r="K5155">
        <v>0</v>
      </c>
    </row>
    <row r="5156" spans="11:11" x14ac:dyDescent="0.3">
      <c r="K5156">
        <v>0</v>
      </c>
    </row>
    <row r="5157" spans="11:11" x14ac:dyDescent="0.3">
      <c r="K5157">
        <v>0</v>
      </c>
    </row>
    <row r="5158" spans="11:11" x14ac:dyDescent="0.3">
      <c r="K5158">
        <v>0</v>
      </c>
    </row>
    <row r="5159" spans="11:11" x14ac:dyDescent="0.3">
      <c r="K5159">
        <v>0</v>
      </c>
    </row>
    <row r="5160" spans="11:11" x14ac:dyDescent="0.3">
      <c r="K5160">
        <v>0</v>
      </c>
    </row>
    <row r="5161" spans="11:11" x14ac:dyDescent="0.3">
      <c r="K5161">
        <v>0</v>
      </c>
    </row>
    <row r="5162" spans="11:11" x14ac:dyDescent="0.3">
      <c r="K5162">
        <v>0</v>
      </c>
    </row>
    <row r="5163" spans="11:11" x14ac:dyDescent="0.3">
      <c r="K5163">
        <v>0</v>
      </c>
    </row>
    <row r="5164" spans="11:11" x14ac:dyDescent="0.3">
      <c r="K5164">
        <v>0</v>
      </c>
    </row>
    <row r="5165" spans="11:11" x14ac:dyDescent="0.3">
      <c r="K5165">
        <v>0</v>
      </c>
    </row>
    <row r="5166" spans="11:11" x14ac:dyDescent="0.3">
      <c r="K5166">
        <v>0</v>
      </c>
    </row>
    <row r="5167" spans="11:11" x14ac:dyDescent="0.3">
      <c r="K5167">
        <v>0</v>
      </c>
    </row>
    <row r="5168" spans="11:11" x14ac:dyDescent="0.3">
      <c r="K5168">
        <v>0</v>
      </c>
    </row>
    <row r="5169" spans="11:11" x14ac:dyDescent="0.3">
      <c r="K5169">
        <v>0</v>
      </c>
    </row>
    <row r="5170" spans="11:11" x14ac:dyDescent="0.3">
      <c r="K5170">
        <v>0</v>
      </c>
    </row>
    <row r="5171" spans="11:11" x14ac:dyDescent="0.3">
      <c r="K5171">
        <v>0</v>
      </c>
    </row>
    <row r="5172" spans="11:11" x14ac:dyDescent="0.3">
      <c r="K5172">
        <v>0</v>
      </c>
    </row>
    <row r="5173" spans="11:11" x14ac:dyDescent="0.3">
      <c r="K5173">
        <v>0</v>
      </c>
    </row>
    <row r="5174" spans="11:11" x14ac:dyDescent="0.3">
      <c r="K5174">
        <v>0</v>
      </c>
    </row>
    <row r="5175" spans="11:11" x14ac:dyDescent="0.3">
      <c r="K5175">
        <v>0</v>
      </c>
    </row>
    <row r="5176" spans="11:11" x14ac:dyDescent="0.3">
      <c r="K5176">
        <v>0</v>
      </c>
    </row>
    <row r="5177" spans="11:11" x14ac:dyDescent="0.3">
      <c r="K5177">
        <v>0</v>
      </c>
    </row>
    <row r="5178" spans="11:11" x14ac:dyDescent="0.3">
      <c r="K5178">
        <v>0</v>
      </c>
    </row>
    <row r="5179" spans="11:11" x14ac:dyDescent="0.3">
      <c r="K5179">
        <v>0</v>
      </c>
    </row>
    <row r="5180" spans="11:11" x14ac:dyDescent="0.3">
      <c r="K5180">
        <v>0</v>
      </c>
    </row>
    <row r="5181" spans="11:11" x14ac:dyDescent="0.3">
      <c r="K5181">
        <v>0</v>
      </c>
    </row>
    <row r="5182" spans="11:11" x14ac:dyDescent="0.3">
      <c r="K5182">
        <v>0</v>
      </c>
    </row>
    <row r="5183" spans="11:11" x14ac:dyDescent="0.3">
      <c r="K5183">
        <v>0</v>
      </c>
    </row>
    <row r="5184" spans="11:11" x14ac:dyDescent="0.3">
      <c r="K5184">
        <v>0</v>
      </c>
    </row>
    <row r="5185" spans="11:11" x14ac:dyDescent="0.3">
      <c r="K5185">
        <v>0</v>
      </c>
    </row>
    <row r="5186" spans="11:11" x14ac:dyDescent="0.3">
      <c r="K5186">
        <v>0</v>
      </c>
    </row>
    <row r="5187" spans="11:11" x14ac:dyDescent="0.3">
      <c r="K5187">
        <v>0</v>
      </c>
    </row>
    <row r="5188" spans="11:11" x14ac:dyDescent="0.3">
      <c r="K5188">
        <v>0</v>
      </c>
    </row>
    <row r="5189" spans="11:11" x14ac:dyDescent="0.3">
      <c r="K5189">
        <v>0</v>
      </c>
    </row>
    <row r="5190" spans="11:11" x14ac:dyDescent="0.3">
      <c r="K5190">
        <v>0</v>
      </c>
    </row>
    <row r="5191" spans="11:11" x14ac:dyDescent="0.3">
      <c r="K5191">
        <v>0</v>
      </c>
    </row>
    <row r="5192" spans="11:11" x14ac:dyDescent="0.3">
      <c r="K5192">
        <v>0</v>
      </c>
    </row>
    <row r="5193" spans="11:11" x14ac:dyDescent="0.3">
      <c r="K5193">
        <v>0</v>
      </c>
    </row>
    <row r="5194" spans="11:11" x14ac:dyDescent="0.3">
      <c r="K5194">
        <v>0</v>
      </c>
    </row>
    <row r="5195" spans="11:11" x14ac:dyDescent="0.3">
      <c r="K5195">
        <v>0</v>
      </c>
    </row>
    <row r="5196" spans="11:11" x14ac:dyDescent="0.3">
      <c r="K5196">
        <v>0</v>
      </c>
    </row>
    <row r="5197" spans="11:11" x14ac:dyDescent="0.3">
      <c r="K5197">
        <v>0</v>
      </c>
    </row>
    <row r="5198" spans="11:11" x14ac:dyDescent="0.3">
      <c r="K5198">
        <v>0</v>
      </c>
    </row>
    <row r="5199" spans="11:11" x14ac:dyDescent="0.3">
      <c r="K5199">
        <v>0</v>
      </c>
    </row>
    <row r="5200" spans="11:11" x14ac:dyDescent="0.3">
      <c r="K5200">
        <v>0</v>
      </c>
    </row>
    <row r="5201" spans="11:11" x14ac:dyDescent="0.3">
      <c r="K5201">
        <v>0</v>
      </c>
    </row>
    <row r="5202" spans="11:11" x14ac:dyDescent="0.3">
      <c r="K5202">
        <v>0</v>
      </c>
    </row>
    <row r="5203" spans="11:11" x14ac:dyDescent="0.3">
      <c r="K5203">
        <v>0</v>
      </c>
    </row>
    <row r="5204" spans="11:11" x14ac:dyDescent="0.3">
      <c r="K5204">
        <v>0</v>
      </c>
    </row>
    <row r="5205" spans="11:11" x14ac:dyDescent="0.3">
      <c r="K5205">
        <v>0</v>
      </c>
    </row>
    <row r="5206" spans="11:11" x14ac:dyDescent="0.3">
      <c r="K5206">
        <v>0</v>
      </c>
    </row>
    <row r="5207" spans="11:11" x14ac:dyDescent="0.3">
      <c r="K5207">
        <v>0</v>
      </c>
    </row>
    <row r="5208" spans="11:11" x14ac:dyDescent="0.3">
      <c r="K5208">
        <v>0</v>
      </c>
    </row>
    <row r="5209" spans="11:11" x14ac:dyDescent="0.3">
      <c r="K5209">
        <v>0</v>
      </c>
    </row>
    <row r="5210" spans="11:11" x14ac:dyDescent="0.3">
      <c r="K5210">
        <v>0</v>
      </c>
    </row>
    <row r="5211" spans="11:11" x14ac:dyDescent="0.3">
      <c r="K5211">
        <v>0</v>
      </c>
    </row>
    <row r="5212" spans="11:11" x14ac:dyDescent="0.3">
      <c r="K5212">
        <v>0</v>
      </c>
    </row>
    <row r="5213" spans="11:11" x14ac:dyDescent="0.3">
      <c r="K5213">
        <v>0</v>
      </c>
    </row>
    <row r="5214" spans="11:11" x14ac:dyDescent="0.3">
      <c r="K5214">
        <v>0</v>
      </c>
    </row>
    <row r="5215" spans="11:11" x14ac:dyDescent="0.3">
      <c r="K5215">
        <v>0</v>
      </c>
    </row>
    <row r="5216" spans="11:11" x14ac:dyDescent="0.3">
      <c r="K5216">
        <v>0</v>
      </c>
    </row>
    <row r="5217" spans="11:11" x14ac:dyDescent="0.3">
      <c r="K5217">
        <v>0</v>
      </c>
    </row>
    <row r="5218" spans="11:11" x14ac:dyDescent="0.3">
      <c r="K5218">
        <v>0</v>
      </c>
    </row>
    <row r="5219" spans="11:11" x14ac:dyDescent="0.3">
      <c r="K5219">
        <v>0</v>
      </c>
    </row>
    <row r="5220" spans="11:11" x14ac:dyDescent="0.3">
      <c r="K5220">
        <v>0</v>
      </c>
    </row>
    <row r="5221" spans="11:11" x14ac:dyDescent="0.3">
      <c r="K5221">
        <v>0</v>
      </c>
    </row>
    <row r="5222" spans="11:11" x14ac:dyDescent="0.3">
      <c r="K5222">
        <v>0</v>
      </c>
    </row>
    <row r="5223" spans="11:11" x14ac:dyDescent="0.3">
      <c r="K5223">
        <v>0</v>
      </c>
    </row>
    <row r="5224" spans="11:11" x14ac:dyDescent="0.3">
      <c r="K5224">
        <v>0</v>
      </c>
    </row>
    <row r="5225" spans="11:11" x14ac:dyDescent="0.3">
      <c r="K5225">
        <v>0</v>
      </c>
    </row>
    <row r="5226" spans="11:11" x14ac:dyDescent="0.3">
      <c r="K5226">
        <v>0</v>
      </c>
    </row>
    <row r="5227" spans="11:11" x14ac:dyDescent="0.3">
      <c r="K5227">
        <v>0</v>
      </c>
    </row>
    <row r="5228" spans="11:11" x14ac:dyDescent="0.3">
      <c r="K5228">
        <v>0</v>
      </c>
    </row>
    <row r="5229" spans="11:11" x14ac:dyDescent="0.3">
      <c r="K5229">
        <v>0</v>
      </c>
    </row>
    <row r="5230" spans="11:11" x14ac:dyDescent="0.3">
      <c r="K5230">
        <v>0</v>
      </c>
    </row>
    <row r="5231" spans="11:11" x14ac:dyDescent="0.3">
      <c r="K5231">
        <v>0</v>
      </c>
    </row>
    <row r="5232" spans="11:11" x14ac:dyDescent="0.3">
      <c r="K5232">
        <v>0</v>
      </c>
    </row>
    <row r="5233" spans="11:11" x14ac:dyDescent="0.3">
      <c r="K5233">
        <v>0</v>
      </c>
    </row>
    <row r="5234" spans="11:11" x14ac:dyDescent="0.3">
      <c r="K5234">
        <v>0</v>
      </c>
    </row>
    <row r="5235" spans="11:11" x14ac:dyDescent="0.3">
      <c r="K5235">
        <v>0</v>
      </c>
    </row>
    <row r="5236" spans="11:11" x14ac:dyDescent="0.3">
      <c r="K5236">
        <v>0</v>
      </c>
    </row>
    <row r="5237" spans="11:11" x14ac:dyDescent="0.3">
      <c r="K5237">
        <v>0</v>
      </c>
    </row>
    <row r="5238" spans="11:11" x14ac:dyDescent="0.3">
      <c r="K5238">
        <v>0</v>
      </c>
    </row>
    <row r="5239" spans="11:11" x14ac:dyDescent="0.3">
      <c r="K5239">
        <v>0</v>
      </c>
    </row>
    <row r="5240" spans="11:11" x14ac:dyDescent="0.3">
      <c r="K5240">
        <v>0</v>
      </c>
    </row>
    <row r="5241" spans="11:11" x14ac:dyDescent="0.3">
      <c r="K5241">
        <v>0</v>
      </c>
    </row>
    <row r="5242" spans="11:11" x14ac:dyDescent="0.3">
      <c r="K5242">
        <v>0</v>
      </c>
    </row>
    <row r="5243" spans="11:11" x14ac:dyDescent="0.3">
      <c r="K5243">
        <v>0</v>
      </c>
    </row>
    <row r="5244" spans="11:11" x14ac:dyDescent="0.3">
      <c r="K5244">
        <v>0</v>
      </c>
    </row>
    <row r="5245" spans="11:11" x14ac:dyDescent="0.3">
      <c r="K5245">
        <v>0</v>
      </c>
    </row>
    <row r="5246" spans="11:11" x14ac:dyDescent="0.3">
      <c r="K5246">
        <v>0</v>
      </c>
    </row>
    <row r="5247" spans="11:11" x14ac:dyDescent="0.3">
      <c r="K5247">
        <v>0</v>
      </c>
    </row>
    <row r="5248" spans="11:11" x14ac:dyDescent="0.3">
      <c r="K5248">
        <v>0</v>
      </c>
    </row>
    <row r="5249" spans="11:11" x14ac:dyDescent="0.3">
      <c r="K5249">
        <v>0</v>
      </c>
    </row>
    <row r="5250" spans="11:11" x14ac:dyDescent="0.3">
      <c r="K5250">
        <v>0</v>
      </c>
    </row>
    <row r="5251" spans="11:11" x14ac:dyDescent="0.3">
      <c r="K5251">
        <v>0</v>
      </c>
    </row>
    <row r="5252" spans="11:11" x14ac:dyDescent="0.3">
      <c r="K5252">
        <v>0</v>
      </c>
    </row>
    <row r="5253" spans="11:11" x14ac:dyDescent="0.3">
      <c r="K5253">
        <v>0</v>
      </c>
    </row>
    <row r="5254" spans="11:11" x14ac:dyDescent="0.3">
      <c r="K5254">
        <v>0</v>
      </c>
    </row>
    <row r="5255" spans="11:11" x14ac:dyDescent="0.3">
      <c r="K5255">
        <v>0</v>
      </c>
    </row>
    <row r="5256" spans="11:11" x14ac:dyDescent="0.3">
      <c r="K5256">
        <v>0</v>
      </c>
    </row>
    <row r="5257" spans="11:11" x14ac:dyDescent="0.3">
      <c r="K5257">
        <v>0</v>
      </c>
    </row>
    <row r="5258" spans="11:11" x14ac:dyDescent="0.3">
      <c r="K5258">
        <v>0</v>
      </c>
    </row>
    <row r="5259" spans="11:11" x14ac:dyDescent="0.3">
      <c r="K5259">
        <v>0</v>
      </c>
    </row>
    <row r="5260" spans="11:11" x14ac:dyDescent="0.3">
      <c r="K5260">
        <v>0</v>
      </c>
    </row>
    <row r="5261" spans="11:11" x14ac:dyDescent="0.3">
      <c r="K5261">
        <v>0</v>
      </c>
    </row>
    <row r="5262" spans="11:11" x14ac:dyDescent="0.3">
      <c r="K5262">
        <v>0</v>
      </c>
    </row>
    <row r="5263" spans="11:11" x14ac:dyDescent="0.3">
      <c r="K5263">
        <v>0</v>
      </c>
    </row>
    <row r="5264" spans="11:11" x14ac:dyDescent="0.3">
      <c r="K5264">
        <v>0</v>
      </c>
    </row>
    <row r="5265" spans="11:11" x14ac:dyDescent="0.3">
      <c r="K5265">
        <v>0</v>
      </c>
    </row>
    <row r="5266" spans="11:11" x14ac:dyDescent="0.3">
      <c r="K5266">
        <v>0</v>
      </c>
    </row>
    <row r="5267" spans="11:11" x14ac:dyDescent="0.3">
      <c r="K5267">
        <v>0</v>
      </c>
    </row>
    <row r="5268" spans="11:11" x14ac:dyDescent="0.3">
      <c r="K5268">
        <v>0</v>
      </c>
    </row>
    <row r="5269" spans="11:11" x14ac:dyDescent="0.3">
      <c r="K5269">
        <v>0</v>
      </c>
    </row>
    <row r="5270" spans="11:11" x14ac:dyDescent="0.3">
      <c r="K5270">
        <v>0</v>
      </c>
    </row>
    <row r="5271" spans="11:11" x14ac:dyDescent="0.3">
      <c r="K5271">
        <v>0</v>
      </c>
    </row>
    <row r="5272" spans="11:11" x14ac:dyDescent="0.3">
      <c r="K5272">
        <v>0</v>
      </c>
    </row>
    <row r="5273" spans="11:11" x14ac:dyDescent="0.3">
      <c r="K5273">
        <v>0</v>
      </c>
    </row>
    <row r="5274" spans="11:11" x14ac:dyDescent="0.3">
      <c r="K5274">
        <v>0</v>
      </c>
    </row>
    <row r="5275" spans="11:11" x14ac:dyDescent="0.3">
      <c r="K5275">
        <v>0</v>
      </c>
    </row>
    <row r="5276" spans="11:11" x14ac:dyDescent="0.3">
      <c r="K5276">
        <v>0</v>
      </c>
    </row>
    <row r="5277" spans="11:11" x14ac:dyDescent="0.3">
      <c r="K5277">
        <v>0</v>
      </c>
    </row>
    <row r="5278" spans="11:11" x14ac:dyDescent="0.3">
      <c r="K5278">
        <v>0</v>
      </c>
    </row>
    <row r="5279" spans="11:11" x14ac:dyDescent="0.3">
      <c r="K5279">
        <v>0</v>
      </c>
    </row>
    <row r="5280" spans="11:11" x14ac:dyDescent="0.3">
      <c r="K5280">
        <v>0</v>
      </c>
    </row>
    <row r="5281" spans="11:11" x14ac:dyDescent="0.3">
      <c r="K5281">
        <v>0</v>
      </c>
    </row>
    <row r="5282" spans="11:11" x14ac:dyDescent="0.3">
      <c r="K5282">
        <v>0</v>
      </c>
    </row>
    <row r="5283" spans="11:11" x14ac:dyDescent="0.3">
      <c r="K5283">
        <v>0</v>
      </c>
    </row>
    <row r="5284" spans="11:11" x14ac:dyDescent="0.3">
      <c r="K5284">
        <v>0</v>
      </c>
    </row>
    <row r="5285" spans="11:11" x14ac:dyDescent="0.3">
      <c r="K5285">
        <v>0</v>
      </c>
    </row>
    <row r="5286" spans="11:11" x14ac:dyDescent="0.3">
      <c r="K5286">
        <v>0</v>
      </c>
    </row>
    <row r="5287" spans="11:11" x14ac:dyDescent="0.3">
      <c r="K5287">
        <v>0</v>
      </c>
    </row>
    <row r="5288" spans="11:11" x14ac:dyDescent="0.3">
      <c r="K5288">
        <v>0</v>
      </c>
    </row>
    <row r="5289" spans="11:11" x14ac:dyDescent="0.3">
      <c r="K5289">
        <v>0</v>
      </c>
    </row>
    <row r="5290" spans="11:11" x14ac:dyDescent="0.3">
      <c r="K5290">
        <v>0</v>
      </c>
    </row>
    <row r="5291" spans="11:11" x14ac:dyDescent="0.3">
      <c r="K5291">
        <v>0</v>
      </c>
    </row>
    <row r="5292" spans="11:11" x14ac:dyDescent="0.3">
      <c r="K5292">
        <v>0</v>
      </c>
    </row>
    <row r="5293" spans="11:11" x14ac:dyDescent="0.3">
      <c r="K5293">
        <v>0</v>
      </c>
    </row>
    <row r="5294" spans="11:11" x14ac:dyDescent="0.3">
      <c r="K5294">
        <v>0</v>
      </c>
    </row>
    <row r="5295" spans="11:11" x14ac:dyDescent="0.3">
      <c r="K5295">
        <v>0</v>
      </c>
    </row>
    <row r="5296" spans="11:11" x14ac:dyDescent="0.3">
      <c r="K5296">
        <v>0</v>
      </c>
    </row>
    <row r="5297" spans="11:11" x14ac:dyDescent="0.3">
      <c r="K5297">
        <v>0</v>
      </c>
    </row>
    <row r="5298" spans="11:11" x14ac:dyDescent="0.3">
      <c r="K5298">
        <v>0</v>
      </c>
    </row>
    <row r="5299" spans="11:11" x14ac:dyDescent="0.3">
      <c r="K5299">
        <v>0</v>
      </c>
    </row>
    <row r="5300" spans="11:11" x14ac:dyDescent="0.3">
      <c r="K5300">
        <v>0</v>
      </c>
    </row>
    <row r="5301" spans="11:11" x14ac:dyDescent="0.3">
      <c r="K5301">
        <v>0</v>
      </c>
    </row>
    <row r="5302" spans="11:11" x14ac:dyDescent="0.3">
      <c r="K5302">
        <v>0</v>
      </c>
    </row>
    <row r="5303" spans="11:11" x14ac:dyDescent="0.3">
      <c r="K5303">
        <v>0</v>
      </c>
    </row>
    <row r="5304" spans="11:11" x14ac:dyDescent="0.3">
      <c r="K5304">
        <v>0</v>
      </c>
    </row>
    <row r="5305" spans="11:11" x14ac:dyDescent="0.3">
      <c r="K5305">
        <v>0</v>
      </c>
    </row>
    <row r="5306" spans="11:11" x14ac:dyDescent="0.3">
      <c r="K5306">
        <v>0</v>
      </c>
    </row>
    <row r="5307" spans="11:11" x14ac:dyDescent="0.3">
      <c r="K5307">
        <v>0</v>
      </c>
    </row>
    <row r="5308" spans="11:11" x14ac:dyDescent="0.3">
      <c r="K5308">
        <v>0</v>
      </c>
    </row>
    <row r="5309" spans="11:11" x14ac:dyDescent="0.3">
      <c r="K5309">
        <v>0</v>
      </c>
    </row>
    <row r="5310" spans="11:11" x14ac:dyDescent="0.3">
      <c r="K5310">
        <v>0</v>
      </c>
    </row>
    <row r="5311" spans="11:11" x14ac:dyDescent="0.3">
      <c r="K5311">
        <v>0</v>
      </c>
    </row>
    <row r="5312" spans="11:11" x14ac:dyDescent="0.3">
      <c r="K5312">
        <v>0</v>
      </c>
    </row>
    <row r="5313" spans="11:11" x14ac:dyDescent="0.3">
      <c r="K5313">
        <v>0</v>
      </c>
    </row>
    <row r="5314" spans="11:11" x14ac:dyDescent="0.3">
      <c r="K5314">
        <v>0</v>
      </c>
    </row>
    <row r="5315" spans="11:11" x14ac:dyDescent="0.3">
      <c r="K5315">
        <v>0</v>
      </c>
    </row>
    <row r="5316" spans="11:11" x14ac:dyDescent="0.3">
      <c r="K5316">
        <v>0</v>
      </c>
    </row>
    <row r="5317" spans="11:11" x14ac:dyDescent="0.3">
      <c r="K5317">
        <v>0</v>
      </c>
    </row>
    <row r="5318" spans="11:11" x14ac:dyDescent="0.3">
      <c r="K5318">
        <v>0</v>
      </c>
    </row>
    <row r="5319" spans="11:11" x14ac:dyDescent="0.3">
      <c r="K5319">
        <v>0</v>
      </c>
    </row>
    <row r="5320" spans="11:11" x14ac:dyDescent="0.3">
      <c r="K5320">
        <v>0</v>
      </c>
    </row>
    <row r="5321" spans="11:11" x14ac:dyDescent="0.3">
      <c r="K5321">
        <v>0</v>
      </c>
    </row>
    <row r="5322" spans="11:11" x14ac:dyDescent="0.3">
      <c r="K5322">
        <v>0</v>
      </c>
    </row>
    <row r="5323" spans="11:11" x14ac:dyDescent="0.3">
      <c r="K5323">
        <v>0</v>
      </c>
    </row>
    <row r="5324" spans="11:11" x14ac:dyDescent="0.3">
      <c r="K5324">
        <v>0</v>
      </c>
    </row>
    <row r="5325" spans="11:11" x14ac:dyDescent="0.3">
      <c r="K5325">
        <v>0</v>
      </c>
    </row>
    <row r="5326" spans="11:11" x14ac:dyDescent="0.3">
      <c r="K5326">
        <v>0</v>
      </c>
    </row>
    <row r="5327" spans="11:11" x14ac:dyDescent="0.3">
      <c r="K5327">
        <v>0</v>
      </c>
    </row>
    <row r="5328" spans="11:11" x14ac:dyDescent="0.3">
      <c r="K5328">
        <v>0</v>
      </c>
    </row>
    <row r="5329" spans="11:11" x14ac:dyDescent="0.3">
      <c r="K5329">
        <v>0</v>
      </c>
    </row>
    <row r="5330" spans="11:11" x14ac:dyDescent="0.3">
      <c r="K5330">
        <v>0</v>
      </c>
    </row>
    <row r="5331" spans="11:11" x14ac:dyDescent="0.3">
      <c r="K5331">
        <v>0</v>
      </c>
    </row>
    <row r="5332" spans="11:11" x14ac:dyDescent="0.3">
      <c r="K5332">
        <v>0</v>
      </c>
    </row>
    <row r="5333" spans="11:11" x14ac:dyDescent="0.3">
      <c r="K5333">
        <v>0</v>
      </c>
    </row>
    <row r="5334" spans="11:11" x14ac:dyDescent="0.3">
      <c r="K5334">
        <v>0</v>
      </c>
    </row>
    <row r="5335" spans="11:11" x14ac:dyDescent="0.3">
      <c r="K5335">
        <v>0</v>
      </c>
    </row>
    <row r="5336" spans="11:11" x14ac:dyDescent="0.3">
      <c r="K5336">
        <v>0</v>
      </c>
    </row>
    <row r="5337" spans="11:11" x14ac:dyDescent="0.3">
      <c r="K5337">
        <v>0</v>
      </c>
    </row>
    <row r="5338" spans="11:11" x14ac:dyDescent="0.3">
      <c r="K5338">
        <v>0</v>
      </c>
    </row>
    <row r="5339" spans="11:11" x14ac:dyDescent="0.3">
      <c r="K5339">
        <v>0</v>
      </c>
    </row>
    <row r="5340" spans="11:11" x14ac:dyDescent="0.3">
      <c r="K5340">
        <v>0</v>
      </c>
    </row>
    <row r="5341" spans="11:11" x14ac:dyDescent="0.3">
      <c r="K5341">
        <v>0</v>
      </c>
    </row>
    <row r="5342" spans="11:11" x14ac:dyDescent="0.3">
      <c r="K5342">
        <v>0</v>
      </c>
    </row>
    <row r="5343" spans="11:11" x14ac:dyDescent="0.3">
      <c r="K5343">
        <v>0</v>
      </c>
    </row>
    <row r="5344" spans="11:11" x14ac:dyDescent="0.3">
      <c r="K5344">
        <v>0</v>
      </c>
    </row>
    <row r="5345" spans="11:11" x14ac:dyDescent="0.3">
      <c r="K5345">
        <v>0</v>
      </c>
    </row>
    <row r="5346" spans="11:11" x14ac:dyDescent="0.3">
      <c r="K5346">
        <v>0</v>
      </c>
    </row>
    <row r="5347" spans="11:11" x14ac:dyDescent="0.3">
      <c r="K5347">
        <v>0</v>
      </c>
    </row>
    <row r="5348" spans="11:11" x14ac:dyDescent="0.3">
      <c r="K5348">
        <v>0</v>
      </c>
    </row>
    <row r="5349" spans="11:11" x14ac:dyDescent="0.3">
      <c r="K5349">
        <v>0</v>
      </c>
    </row>
    <row r="5350" spans="11:11" x14ac:dyDescent="0.3">
      <c r="K5350">
        <v>0</v>
      </c>
    </row>
    <row r="5351" spans="11:11" x14ac:dyDescent="0.3">
      <c r="K5351">
        <v>0</v>
      </c>
    </row>
    <row r="5352" spans="11:11" x14ac:dyDescent="0.3">
      <c r="K5352">
        <v>0</v>
      </c>
    </row>
    <row r="5353" spans="11:11" x14ac:dyDescent="0.3">
      <c r="K5353">
        <v>0</v>
      </c>
    </row>
    <row r="5354" spans="11:11" x14ac:dyDescent="0.3">
      <c r="K5354">
        <v>0</v>
      </c>
    </row>
    <row r="5355" spans="11:11" x14ac:dyDescent="0.3">
      <c r="K5355">
        <v>0</v>
      </c>
    </row>
    <row r="5356" spans="11:11" x14ac:dyDescent="0.3">
      <c r="K5356">
        <v>0</v>
      </c>
    </row>
    <row r="5357" spans="11:11" x14ac:dyDescent="0.3">
      <c r="K5357">
        <v>0</v>
      </c>
    </row>
    <row r="5358" spans="11:11" x14ac:dyDescent="0.3">
      <c r="K5358">
        <v>0</v>
      </c>
    </row>
    <row r="5359" spans="11:11" x14ac:dyDescent="0.3">
      <c r="K5359">
        <v>0</v>
      </c>
    </row>
    <row r="5360" spans="11:11" x14ac:dyDescent="0.3">
      <c r="K5360">
        <v>0</v>
      </c>
    </row>
    <row r="5361" spans="11:11" x14ac:dyDescent="0.3">
      <c r="K5361">
        <v>0</v>
      </c>
    </row>
    <row r="5362" spans="11:11" x14ac:dyDescent="0.3">
      <c r="K5362">
        <v>0</v>
      </c>
    </row>
    <row r="5363" spans="11:11" x14ac:dyDescent="0.3">
      <c r="K5363">
        <v>0</v>
      </c>
    </row>
    <row r="5364" spans="11:11" x14ac:dyDescent="0.3">
      <c r="K5364">
        <v>0</v>
      </c>
    </row>
    <row r="5365" spans="11:11" x14ac:dyDescent="0.3">
      <c r="K5365">
        <v>0</v>
      </c>
    </row>
    <row r="5366" spans="11:11" x14ac:dyDescent="0.3">
      <c r="K5366">
        <v>0</v>
      </c>
    </row>
    <row r="5367" spans="11:11" x14ac:dyDescent="0.3">
      <c r="K5367">
        <v>0</v>
      </c>
    </row>
    <row r="5368" spans="11:11" x14ac:dyDescent="0.3">
      <c r="K5368">
        <v>0</v>
      </c>
    </row>
    <row r="5369" spans="11:11" x14ac:dyDescent="0.3">
      <c r="K5369">
        <v>0</v>
      </c>
    </row>
    <row r="5370" spans="11:11" x14ac:dyDescent="0.3">
      <c r="K5370">
        <v>0</v>
      </c>
    </row>
    <row r="5371" spans="11:11" x14ac:dyDescent="0.3">
      <c r="K5371">
        <v>0</v>
      </c>
    </row>
    <row r="5372" spans="11:11" x14ac:dyDescent="0.3">
      <c r="K5372">
        <v>0</v>
      </c>
    </row>
    <row r="5373" spans="11:11" x14ac:dyDescent="0.3">
      <c r="K5373">
        <v>0</v>
      </c>
    </row>
    <row r="5374" spans="11:11" x14ac:dyDescent="0.3">
      <c r="K5374">
        <v>0</v>
      </c>
    </row>
    <row r="5375" spans="11:11" x14ac:dyDescent="0.3">
      <c r="K5375">
        <v>0</v>
      </c>
    </row>
    <row r="5376" spans="11:11" x14ac:dyDescent="0.3">
      <c r="K5376">
        <v>0</v>
      </c>
    </row>
    <row r="5377" spans="11:11" x14ac:dyDescent="0.3">
      <c r="K5377">
        <v>0</v>
      </c>
    </row>
    <row r="5378" spans="11:11" x14ac:dyDescent="0.3">
      <c r="K5378">
        <v>0</v>
      </c>
    </row>
    <row r="5379" spans="11:11" x14ac:dyDescent="0.3">
      <c r="K5379">
        <v>0</v>
      </c>
    </row>
    <row r="5380" spans="11:11" x14ac:dyDescent="0.3">
      <c r="K5380">
        <v>0</v>
      </c>
    </row>
    <row r="5381" spans="11:11" x14ac:dyDescent="0.3">
      <c r="K5381">
        <v>0</v>
      </c>
    </row>
    <row r="5382" spans="11:11" x14ac:dyDescent="0.3">
      <c r="K5382">
        <v>0</v>
      </c>
    </row>
    <row r="5383" spans="11:11" x14ac:dyDescent="0.3">
      <c r="K5383">
        <v>0</v>
      </c>
    </row>
    <row r="5384" spans="11:11" x14ac:dyDescent="0.3">
      <c r="K5384">
        <v>0</v>
      </c>
    </row>
    <row r="5385" spans="11:11" x14ac:dyDescent="0.3">
      <c r="K5385">
        <v>0</v>
      </c>
    </row>
    <row r="5386" spans="11:11" x14ac:dyDescent="0.3">
      <c r="K5386">
        <v>0</v>
      </c>
    </row>
    <row r="5387" spans="11:11" x14ac:dyDescent="0.3">
      <c r="K5387">
        <v>0</v>
      </c>
    </row>
    <row r="5388" spans="11:11" x14ac:dyDescent="0.3">
      <c r="K5388">
        <v>0</v>
      </c>
    </row>
    <row r="5389" spans="11:11" x14ac:dyDescent="0.3">
      <c r="K5389">
        <v>0</v>
      </c>
    </row>
    <row r="5390" spans="11:11" x14ac:dyDescent="0.3">
      <c r="K5390">
        <v>0</v>
      </c>
    </row>
    <row r="5391" spans="11:11" x14ac:dyDescent="0.3">
      <c r="K5391">
        <v>0</v>
      </c>
    </row>
    <row r="5392" spans="11:11" x14ac:dyDescent="0.3">
      <c r="K5392">
        <v>0</v>
      </c>
    </row>
    <row r="5393" spans="11:11" x14ac:dyDescent="0.3">
      <c r="K5393">
        <v>0</v>
      </c>
    </row>
    <row r="5394" spans="11:11" x14ac:dyDescent="0.3">
      <c r="K5394">
        <v>0</v>
      </c>
    </row>
    <row r="5395" spans="11:11" x14ac:dyDescent="0.3">
      <c r="K5395">
        <v>0</v>
      </c>
    </row>
    <row r="5396" spans="11:11" x14ac:dyDescent="0.3">
      <c r="K5396">
        <v>0</v>
      </c>
    </row>
    <row r="5397" spans="11:11" x14ac:dyDescent="0.3">
      <c r="K5397">
        <v>0</v>
      </c>
    </row>
    <row r="5398" spans="11:11" x14ac:dyDescent="0.3">
      <c r="K5398">
        <v>0</v>
      </c>
    </row>
    <row r="5399" spans="11:11" x14ac:dyDescent="0.3">
      <c r="K5399">
        <v>0</v>
      </c>
    </row>
    <row r="5400" spans="11:11" x14ac:dyDescent="0.3">
      <c r="K5400">
        <v>0</v>
      </c>
    </row>
    <row r="5401" spans="11:11" x14ac:dyDescent="0.3">
      <c r="K5401">
        <v>0</v>
      </c>
    </row>
    <row r="5402" spans="11:11" x14ac:dyDescent="0.3">
      <c r="K5402">
        <v>0</v>
      </c>
    </row>
    <row r="5403" spans="11:11" x14ac:dyDescent="0.3">
      <c r="K5403">
        <v>0</v>
      </c>
    </row>
    <row r="5404" spans="11:11" x14ac:dyDescent="0.3">
      <c r="K5404">
        <v>0</v>
      </c>
    </row>
    <row r="5405" spans="11:11" x14ac:dyDescent="0.3">
      <c r="K5405">
        <v>0</v>
      </c>
    </row>
    <row r="5406" spans="11:11" x14ac:dyDescent="0.3">
      <c r="K5406">
        <v>0</v>
      </c>
    </row>
    <row r="5407" spans="11:11" x14ac:dyDescent="0.3">
      <c r="K5407">
        <v>0</v>
      </c>
    </row>
    <row r="5408" spans="11:11" x14ac:dyDescent="0.3">
      <c r="K5408">
        <v>0</v>
      </c>
    </row>
    <row r="5409" spans="11:11" x14ac:dyDescent="0.3">
      <c r="K5409">
        <v>0</v>
      </c>
    </row>
    <row r="5410" spans="11:11" x14ac:dyDescent="0.3">
      <c r="K5410">
        <v>0</v>
      </c>
    </row>
    <row r="5411" spans="11:11" x14ac:dyDescent="0.3">
      <c r="K5411">
        <v>0</v>
      </c>
    </row>
    <row r="5412" spans="11:11" x14ac:dyDescent="0.3">
      <c r="K5412">
        <v>0</v>
      </c>
    </row>
    <row r="5413" spans="11:11" x14ac:dyDescent="0.3">
      <c r="K5413">
        <v>0</v>
      </c>
    </row>
    <row r="5414" spans="11:11" x14ac:dyDescent="0.3">
      <c r="K5414">
        <v>0</v>
      </c>
    </row>
    <row r="5415" spans="11:11" x14ac:dyDescent="0.3">
      <c r="K5415">
        <v>0</v>
      </c>
    </row>
    <row r="5416" spans="11:11" x14ac:dyDescent="0.3">
      <c r="K5416">
        <v>0</v>
      </c>
    </row>
    <row r="5417" spans="11:11" x14ac:dyDescent="0.3">
      <c r="K5417">
        <v>0</v>
      </c>
    </row>
    <row r="5418" spans="11:11" x14ac:dyDescent="0.3">
      <c r="K5418">
        <v>0</v>
      </c>
    </row>
    <row r="5419" spans="11:11" x14ac:dyDescent="0.3">
      <c r="K5419">
        <v>0</v>
      </c>
    </row>
    <row r="5420" spans="11:11" x14ac:dyDescent="0.3">
      <c r="K5420">
        <v>0</v>
      </c>
    </row>
    <row r="5421" spans="11:11" x14ac:dyDescent="0.3">
      <c r="K5421">
        <v>0</v>
      </c>
    </row>
    <row r="5422" spans="11:11" x14ac:dyDescent="0.3">
      <c r="K5422">
        <v>0</v>
      </c>
    </row>
    <row r="5423" spans="11:11" x14ac:dyDescent="0.3">
      <c r="K5423">
        <v>0</v>
      </c>
    </row>
    <row r="5424" spans="11:11" x14ac:dyDescent="0.3">
      <c r="K5424">
        <v>0</v>
      </c>
    </row>
    <row r="5425" spans="11:11" x14ac:dyDescent="0.3">
      <c r="K5425">
        <v>0</v>
      </c>
    </row>
    <row r="5426" spans="11:11" x14ac:dyDescent="0.3">
      <c r="K5426">
        <v>0</v>
      </c>
    </row>
    <row r="5427" spans="11:11" x14ac:dyDescent="0.3">
      <c r="K5427">
        <v>0</v>
      </c>
    </row>
    <row r="5428" spans="11:11" x14ac:dyDescent="0.3">
      <c r="K5428">
        <v>0</v>
      </c>
    </row>
    <row r="5429" spans="11:11" x14ac:dyDescent="0.3">
      <c r="K5429">
        <v>0</v>
      </c>
    </row>
    <row r="5430" spans="11:11" x14ac:dyDescent="0.3">
      <c r="K5430">
        <v>0</v>
      </c>
    </row>
    <row r="5431" spans="11:11" x14ac:dyDescent="0.3">
      <c r="K5431">
        <v>0</v>
      </c>
    </row>
    <row r="5432" spans="11:11" x14ac:dyDescent="0.3">
      <c r="K5432">
        <v>0</v>
      </c>
    </row>
    <row r="5433" spans="11:11" x14ac:dyDescent="0.3">
      <c r="K5433">
        <v>0</v>
      </c>
    </row>
    <row r="5434" spans="11:11" x14ac:dyDescent="0.3">
      <c r="K5434">
        <v>0</v>
      </c>
    </row>
    <row r="5435" spans="11:11" x14ac:dyDescent="0.3">
      <c r="K5435">
        <v>0</v>
      </c>
    </row>
    <row r="5436" spans="11:11" x14ac:dyDescent="0.3">
      <c r="K5436">
        <v>0</v>
      </c>
    </row>
    <row r="5437" spans="11:11" x14ac:dyDescent="0.3">
      <c r="K5437">
        <v>0</v>
      </c>
    </row>
    <row r="5438" spans="11:11" x14ac:dyDescent="0.3">
      <c r="K5438">
        <v>0</v>
      </c>
    </row>
    <row r="5439" spans="11:11" x14ac:dyDescent="0.3">
      <c r="K5439">
        <v>0</v>
      </c>
    </row>
    <row r="5440" spans="11:11" x14ac:dyDescent="0.3">
      <c r="K5440">
        <v>0</v>
      </c>
    </row>
    <row r="5441" spans="11:11" x14ac:dyDescent="0.3">
      <c r="K5441">
        <v>0</v>
      </c>
    </row>
    <row r="5442" spans="11:11" x14ac:dyDescent="0.3">
      <c r="K5442">
        <v>0</v>
      </c>
    </row>
    <row r="5443" spans="11:11" x14ac:dyDescent="0.3">
      <c r="K5443">
        <v>0</v>
      </c>
    </row>
    <row r="5444" spans="11:11" x14ac:dyDescent="0.3">
      <c r="K5444">
        <v>0</v>
      </c>
    </row>
    <row r="5445" spans="11:11" x14ac:dyDescent="0.3">
      <c r="K5445">
        <v>0</v>
      </c>
    </row>
    <row r="5446" spans="11:11" x14ac:dyDescent="0.3">
      <c r="K5446">
        <v>0</v>
      </c>
    </row>
    <row r="5447" spans="11:11" x14ac:dyDescent="0.3">
      <c r="K5447">
        <v>0</v>
      </c>
    </row>
    <row r="5448" spans="11:11" x14ac:dyDescent="0.3">
      <c r="K5448">
        <v>0</v>
      </c>
    </row>
    <row r="5449" spans="11:11" x14ac:dyDescent="0.3">
      <c r="K5449">
        <v>0</v>
      </c>
    </row>
    <row r="5450" spans="11:11" x14ac:dyDescent="0.3">
      <c r="K5450">
        <v>0</v>
      </c>
    </row>
    <row r="5451" spans="11:11" x14ac:dyDescent="0.3">
      <c r="K5451">
        <v>0</v>
      </c>
    </row>
    <row r="5452" spans="11:11" x14ac:dyDescent="0.3">
      <c r="K5452">
        <v>0</v>
      </c>
    </row>
    <row r="5453" spans="11:11" x14ac:dyDescent="0.3">
      <c r="K5453">
        <v>0</v>
      </c>
    </row>
    <row r="5454" spans="11:11" x14ac:dyDescent="0.3">
      <c r="K5454">
        <v>0</v>
      </c>
    </row>
    <row r="5455" spans="11:11" x14ac:dyDescent="0.3">
      <c r="K5455">
        <v>0</v>
      </c>
    </row>
    <row r="5456" spans="11:11" x14ac:dyDescent="0.3">
      <c r="K5456">
        <v>0</v>
      </c>
    </row>
    <row r="5457" spans="11:11" x14ac:dyDescent="0.3">
      <c r="K5457">
        <v>0</v>
      </c>
    </row>
    <row r="5458" spans="11:11" x14ac:dyDescent="0.3">
      <c r="K5458">
        <v>0</v>
      </c>
    </row>
    <row r="5459" spans="11:11" x14ac:dyDescent="0.3">
      <c r="K5459">
        <v>0</v>
      </c>
    </row>
    <row r="5460" spans="11:11" x14ac:dyDescent="0.3">
      <c r="K5460">
        <v>0</v>
      </c>
    </row>
    <row r="5461" spans="11:11" x14ac:dyDescent="0.3">
      <c r="K5461">
        <v>0</v>
      </c>
    </row>
    <row r="5462" spans="11:11" x14ac:dyDescent="0.3">
      <c r="K5462">
        <v>0</v>
      </c>
    </row>
    <row r="5463" spans="11:11" x14ac:dyDescent="0.3">
      <c r="K5463">
        <v>0</v>
      </c>
    </row>
    <row r="5464" spans="11:11" x14ac:dyDescent="0.3">
      <c r="K5464">
        <v>0</v>
      </c>
    </row>
    <row r="5465" spans="11:11" x14ac:dyDescent="0.3">
      <c r="K5465">
        <v>0</v>
      </c>
    </row>
    <row r="5466" spans="11:11" x14ac:dyDescent="0.3">
      <c r="K5466">
        <v>0</v>
      </c>
    </row>
    <row r="5467" spans="11:11" x14ac:dyDescent="0.3">
      <c r="K5467">
        <v>0</v>
      </c>
    </row>
    <row r="5468" spans="11:11" x14ac:dyDescent="0.3">
      <c r="K5468">
        <v>0</v>
      </c>
    </row>
    <row r="5469" spans="11:11" x14ac:dyDescent="0.3">
      <c r="K5469">
        <v>0</v>
      </c>
    </row>
    <row r="5470" spans="11:11" x14ac:dyDescent="0.3">
      <c r="K5470">
        <v>0</v>
      </c>
    </row>
    <row r="5471" spans="11:11" x14ac:dyDescent="0.3">
      <c r="K5471">
        <v>0</v>
      </c>
    </row>
    <row r="5472" spans="11:11" x14ac:dyDescent="0.3">
      <c r="K5472">
        <v>0</v>
      </c>
    </row>
    <row r="5473" spans="11:11" x14ac:dyDescent="0.3">
      <c r="K5473">
        <v>0</v>
      </c>
    </row>
    <row r="5474" spans="11:11" x14ac:dyDescent="0.3">
      <c r="K5474">
        <v>0</v>
      </c>
    </row>
    <row r="5475" spans="11:11" x14ac:dyDescent="0.3">
      <c r="K5475">
        <v>0</v>
      </c>
    </row>
    <row r="5476" spans="11:11" x14ac:dyDescent="0.3">
      <c r="K5476">
        <v>0</v>
      </c>
    </row>
    <row r="5477" spans="11:11" x14ac:dyDescent="0.3">
      <c r="K5477">
        <v>0</v>
      </c>
    </row>
    <row r="5478" spans="11:11" x14ac:dyDescent="0.3">
      <c r="K5478">
        <v>0</v>
      </c>
    </row>
    <row r="5479" spans="11:11" x14ac:dyDescent="0.3">
      <c r="K5479">
        <v>0</v>
      </c>
    </row>
    <row r="5480" spans="11:11" x14ac:dyDescent="0.3">
      <c r="K5480">
        <v>0</v>
      </c>
    </row>
    <row r="5481" spans="11:11" x14ac:dyDescent="0.3">
      <c r="K5481">
        <v>0</v>
      </c>
    </row>
    <row r="5482" spans="11:11" x14ac:dyDescent="0.3">
      <c r="K5482">
        <v>0</v>
      </c>
    </row>
    <row r="5483" spans="11:11" x14ac:dyDescent="0.3">
      <c r="K5483">
        <v>0</v>
      </c>
    </row>
    <row r="5484" spans="11:11" x14ac:dyDescent="0.3">
      <c r="K5484">
        <v>0</v>
      </c>
    </row>
    <row r="5485" spans="11:11" x14ac:dyDescent="0.3">
      <c r="K5485">
        <v>0</v>
      </c>
    </row>
    <row r="5486" spans="11:11" x14ac:dyDescent="0.3">
      <c r="K5486">
        <v>0</v>
      </c>
    </row>
    <row r="5487" spans="11:11" x14ac:dyDescent="0.3">
      <c r="K5487">
        <v>0</v>
      </c>
    </row>
    <row r="5488" spans="11:11" x14ac:dyDescent="0.3">
      <c r="K5488">
        <v>0</v>
      </c>
    </row>
    <row r="5489" spans="11:11" x14ac:dyDescent="0.3">
      <c r="K5489">
        <v>0</v>
      </c>
    </row>
    <row r="5490" spans="11:11" x14ac:dyDescent="0.3">
      <c r="K5490">
        <v>0</v>
      </c>
    </row>
    <row r="5491" spans="11:11" x14ac:dyDescent="0.3">
      <c r="K5491">
        <v>0</v>
      </c>
    </row>
    <row r="5492" spans="11:11" x14ac:dyDescent="0.3">
      <c r="K5492">
        <v>0</v>
      </c>
    </row>
    <row r="5493" spans="11:11" x14ac:dyDescent="0.3">
      <c r="K5493">
        <v>0</v>
      </c>
    </row>
    <row r="5494" spans="11:11" x14ac:dyDescent="0.3">
      <c r="K5494">
        <v>0</v>
      </c>
    </row>
    <row r="5495" spans="11:11" x14ac:dyDescent="0.3">
      <c r="K5495">
        <v>0</v>
      </c>
    </row>
    <row r="5496" spans="11:11" x14ac:dyDescent="0.3">
      <c r="K5496">
        <v>0</v>
      </c>
    </row>
    <row r="5497" spans="11:11" x14ac:dyDescent="0.3">
      <c r="K5497">
        <v>0</v>
      </c>
    </row>
    <row r="5498" spans="11:11" x14ac:dyDescent="0.3">
      <c r="K5498">
        <v>0</v>
      </c>
    </row>
    <row r="5499" spans="11:11" x14ac:dyDescent="0.3">
      <c r="K5499">
        <v>0</v>
      </c>
    </row>
    <row r="5500" spans="11:11" x14ac:dyDescent="0.3">
      <c r="K5500">
        <v>0</v>
      </c>
    </row>
    <row r="5501" spans="11:11" x14ac:dyDescent="0.3">
      <c r="K5501">
        <v>0</v>
      </c>
    </row>
    <row r="5502" spans="11:11" x14ac:dyDescent="0.3">
      <c r="K5502">
        <v>0</v>
      </c>
    </row>
    <row r="5503" spans="11:11" x14ac:dyDescent="0.3">
      <c r="K5503">
        <v>0</v>
      </c>
    </row>
    <row r="5504" spans="11:11" x14ac:dyDescent="0.3">
      <c r="K5504">
        <v>0</v>
      </c>
    </row>
    <row r="5505" spans="11:11" x14ac:dyDescent="0.3">
      <c r="K5505">
        <v>0</v>
      </c>
    </row>
    <row r="5506" spans="11:11" x14ac:dyDescent="0.3">
      <c r="K5506">
        <v>0</v>
      </c>
    </row>
    <row r="5507" spans="11:11" x14ac:dyDescent="0.3">
      <c r="K5507">
        <v>0</v>
      </c>
    </row>
    <row r="5508" spans="11:11" x14ac:dyDescent="0.3">
      <c r="K5508">
        <v>0</v>
      </c>
    </row>
    <row r="5509" spans="11:11" x14ac:dyDescent="0.3">
      <c r="K5509">
        <v>0</v>
      </c>
    </row>
    <row r="5510" spans="11:11" x14ac:dyDescent="0.3">
      <c r="K5510">
        <v>0</v>
      </c>
    </row>
    <row r="5511" spans="11:11" x14ac:dyDescent="0.3">
      <c r="K5511">
        <v>0</v>
      </c>
    </row>
    <row r="5512" spans="11:11" x14ac:dyDescent="0.3">
      <c r="K5512">
        <v>0</v>
      </c>
    </row>
    <row r="5513" spans="11:11" x14ac:dyDescent="0.3">
      <c r="K5513">
        <v>0</v>
      </c>
    </row>
    <row r="5514" spans="11:11" x14ac:dyDescent="0.3">
      <c r="K5514">
        <v>0</v>
      </c>
    </row>
    <row r="5515" spans="11:11" x14ac:dyDescent="0.3">
      <c r="K5515">
        <v>0</v>
      </c>
    </row>
    <row r="5516" spans="11:11" x14ac:dyDescent="0.3">
      <c r="K5516">
        <v>0</v>
      </c>
    </row>
    <row r="5517" spans="11:11" x14ac:dyDescent="0.3">
      <c r="K5517">
        <v>0</v>
      </c>
    </row>
    <row r="5518" spans="11:11" x14ac:dyDescent="0.3">
      <c r="K5518">
        <v>0</v>
      </c>
    </row>
    <row r="5519" spans="11:11" x14ac:dyDescent="0.3">
      <c r="K5519">
        <v>0</v>
      </c>
    </row>
    <row r="5520" spans="11:11" x14ac:dyDescent="0.3">
      <c r="K5520">
        <v>0</v>
      </c>
    </row>
    <row r="5521" spans="11:11" x14ac:dyDescent="0.3">
      <c r="K5521">
        <v>0</v>
      </c>
    </row>
    <row r="5522" spans="11:11" x14ac:dyDescent="0.3">
      <c r="K5522">
        <v>0</v>
      </c>
    </row>
    <row r="5523" spans="11:11" x14ac:dyDescent="0.3">
      <c r="K5523">
        <v>0</v>
      </c>
    </row>
    <row r="5524" spans="11:11" x14ac:dyDescent="0.3">
      <c r="K5524">
        <v>0</v>
      </c>
    </row>
    <row r="5525" spans="11:11" x14ac:dyDescent="0.3">
      <c r="K5525">
        <v>0</v>
      </c>
    </row>
    <row r="5526" spans="11:11" x14ac:dyDescent="0.3">
      <c r="K5526">
        <v>0</v>
      </c>
    </row>
    <row r="5527" spans="11:11" x14ac:dyDescent="0.3">
      <c r="K5527">
        <v>0</v>
      </c>
    </row>
    <row r="5528" spans="11:11" x14ac:dyDescent="0.3">
      <c r="K5528">
        <v>0</v>
      </c>
    </row>
    <row r="5529" spans="11:11" x14ac:dyDescent="0.3">
      <c r="K5529">
        <v>0</v>
      </c>
    </row>
    <row r="5530" spans="11:11" x14ac:dyDescent="0.3">
      <c r="K5530">
        <v>0</v>
      </c>
    </row>
    <row r="5531" spans="11:11" x14ac:dyDescent="0.3">
      <c r="K5531">
        <v>0</v>
      </c>
    </row>
    <row r="5532" spans="11:11" x14ac:dyDescent="0.3">
      <c r="K5532">
        <v>0</v>
      </c>
    </row>
    <row r="5533" spans="11:11" x14ac:dyDescent="0.3">
      <c r="K5533">
        <v>0</v>
      </c>
    </row>
    <row r="5534" spans="11:11" x14ac:dyDescent="0.3">
      <c r="K5534">
        <v>0</v>
      </c>
    </row>
    <row r="5535" spans="11:11" x14ac:dyDescent="0.3">
      <c r="K5535">
        <v>0</v>
      </c>
    </row>
    <row r="5536" spans="11:11" x14ac:dyDescent="0.3">
      <c r="K5536">
        <v>0</v>
      </c>
    </row>
    <row r="5537" spans="11:11" x14ac:dyDescent="0.3">
      <c r="K5537">
        <v>0</v>
      </c>
    </row>
    <row r="5538" spans="11:11" x14ac:dyDescent="0.3">
      <c r="K5538">
        <v>0</v>
      </c>
    </row>
    <row r="5539" spans="11:11" x14ac:dyDescent="0.3">
      <c r="K5539">
        <v>0</v>
      </c>
    </row>
    <row r="5540" spans="11:11" x14ac:dyDescent="0.3">
      <c r="K5540">
        <v>0</v>
      </c>
    </row>
    <row r="5541" spans="11:11" x14ac:dyDescent="0.3">
      <c r="K5541">
        <v>0</v>
      </c>
    </row>
    <row r="5542" spans="11:11" x14ac:dyDescent="0.3">
      <c r="K5542">
        <v>0</v>
      </c>
    </row>
    <row r="5543" spans="11:11" x14ac:dyDescent="0.3">
      <c r="K5543">
        <v>0</v>
      </c>
    </row>
    <row r="5544" spans="11:11" x14ac:dyDescent="0.3">
      <c r="K5544">
        <v>0</v>
      </c>
    </row>
    <row r="5545" spans="11:11" x14ac:dyDescent="0.3">
      <c r="K5545">
        <v>0</v>
      </c>
    </row>
    <row r="5546" spans="11:11" x14ac:dyDescent="0.3">
      <c r="K5546">
        <v>0</v>
      </c>
    </row>
    <row r="5547" spans="11:11" x14ac:dyDescent="0.3">
      <c r="K5547">
        <v>0</v>
      </c>
    </row>
    <row r="5548" spans="11:11" x14ac:dyDescent="0.3">
      <c r="K5548">
        <v>0</v>
      </c>
    </row>
    <row r="5549" spans="11:11" x14ac:dyDescent="0.3">
      <c r="K5549">
        <v>0</v>
      </c>
    </row>
    <row r="5550" spans="11:11" x14ac:dyDescent="0.3">
      <c r="K5550">
        <v>0</v>
      </c>
    </row>
    <row r="5551" spans="11:11" x14ac:dyDescent="0.3">
      <c r="K5551">
        <v>0</v>
      </c>
    </row>
    <row r="5552" spans="11:11" x14ac:dyDescent="0.3">
      <c r="K5552">
        <v>0</v>
      </c>
    </row>
    <row r="5553" spans="11:11" x14ac:dyDescent="0.3">
      <c r="K5553">
        <v>0</v>
      </c>
    </row>
    <row r="5554" spans="11:11" x14ac:dyDescent="0.3">
      <c r="K5554">
        <v>0</v>
      </c>
    </row>
    <row r="5555" spans="11:11" x14ac:dyDescent="0.3">
      <c r="K5555">
        <v>0</v>
      </c>
    </row>
    <row r="5556" spans="11:11" x14ac:dyDescent="0.3">
      <c r="K5556">
        <v>0</v>
      </c>
    </row>
    <row r="5557" spans="11:11" x14ac:dyDescent="0.3">
      <c r="K5557">
        <v>0</v>
      </c>
    </row>
    <row r="5558" spans="11:11" x14ac:dyDescent="0.3">
      <c r="K5558">
        <v>0</v>
      </c>
    </row>
    <row r="5559" spans="11:11" x14ac:dyDescent="0.3">
      <c r="K5559">
        <v>0</v>
      </c>
    </row>
    <row r="5560" spans="11:11" x14ac:dyDescent="0.3">
      <c r="K5560">
        <v>0</v>
      </c>
    </row>
    <row r="5561" spans="11:11" x14ac:dyDescent="0.3">
      <c r="K5561">
        <v>0</v>
      </c>
    </row>
    <row r="5562" spans="11:11" x14ac:dyDescent="0.3">
      <c r="K5562">
        <v>0</v>
      </c>
    </row>
    <row r="5563" spans="11:11" x14ac:dyDescent="0.3">
      <c r="K5563">
        <v>0</v>
      </c>
    </row>
    <row r="5564" spans="11:11" x14ac:dyDescent="0.3">
      <c r="K5564">
        <v>0</v>
      </c>
    </row>
    <row r="5565" spans="11:11" x14ac:dyDescent="0.3">
      <c r="K5565">
        <v>0</v>
      </c>
    </row>
    <row r="5566" spans="11:11" x14ac:dyDescent="0.3">
      <c r="K5566">
        <v>0</v>
      </c>
    </row>
    <row r="5567" spans="11:11" x14ac:dyDescent="0.3">
      <c r="K5567">
        <v>0</v>
      </c>
    </row>
    <row r="5568" spans="11:11" x14ac:dyDescent="0.3">
      <c r="K5568">
        <v>0</v>
      </c>
    </row>
    <row r="5569" spans="11:11" x14ac:dyDescent="0.3">
      <c r="K5569">
        <v>0</v>
      </c>
    </row>
    <row r="5570" spans="11:11" x14ac:dyDescent="0.3">
      <c r="K5570">
        <v>0</v>
      </c>
    </row>
    <row r="5571" spans="11:11" x14ac:dyDescent="0.3">
      <c r="K5571">
        <v>0</v>
      </c>
    </row>
    <row r="5572" spans="11:11" x14ac:dyDescent="0.3">
      <c r="K5572">
        <v>0</v>
      </c>
    </row>
    <row r="5573" spans="11:11" x14ac:dyDescent="0.3">
      <c r="K5573">
        <v>0</v>
      </c>
    </row>
    <row r="5574" spans="11:11" x14ac:dyDescent="0.3">
      <c r="K5574">
        <v>0</v>
      </c>
    </row>
    <row r="5575" spans="11:11" x14ac:dyDescent="0.3">
      <c r="K5575">
        <v>0</v>
      </c>
    </row>
    <row r="5576" spans="11:11" x14ac:dyDescent="0.3">
      <c r="K5576">
        <v>0</v>
      </c>
    </row>
    <row r="5577" spans="11:11" x14ac:dyDescent="0.3">
      <c r="K5577">
        <v>0</v>
      </c>
    </row>
    <row r="5578" spans="11:11" x14ac:dyDescent="0.3">
      <c r="K5578">
        <v>0</v>
      </c>
    </row>
    <row r="5579" spans="11:11" x14ac:dyDescent="0.3">
      <c r="K5579">
        <v>0</v>
      </c>
    </row>
    <row r="5580" spans="11:11" x14ac:dyDescent="0.3">
      <c r="K5580">
        <v>0</v>
      </c>
    </row>
    <row r="5581" spans="11:11" x14ac:dyDescent="0.3">
      <c r="K5581">
        <v>0</v>
      </c>
    </row>
    <row r="5582" spans="11:11" x14ac:dyDescent="0.3">
      <c r="K5582">
        <v>0</v>
      </c>
    </row>
    <row r="5583" spans="11:11" x14ac:dyDescent="0.3">
      <c r="K5583">
        <v>0</v>
      </c>
    </row>
    <row r="5584" spans="11:11" x14ac:dyDescent="0.3">
      <c r="K5584">
        <v>0</v>
      </c>
    </row>
    <row r="5585" spans="11:11" x14ac:dyDescent="0.3">
      <c r="K5585">
        <v>0</v>
      </c>
    </row>
    <row r="5586" spans="11:11" x14ac:dyDescent="0.3">
      <c r="K5586">
        <v>0</v>
      </c>
    </row>
    <row r="5587" spans="11:11" x14ac:dyDescent="0.3">
      <c r="K5587">
        <v>0</v>
      </c>
    </row>
    <row r="5588" spans="11:11" x14ac:dyDescent="0.3">
      <c r="K5588">
        <v>0</v>
      </c>
    </row>
    <row r="5589" spans="11:11" x14ac:dyDescent="0.3">
      <c r="K5589">
        <v>0</v>
      </c>
    </row>
    <row r="5590" spans="11:11" x14ac:dyDescent="0.3">
      <c r="K5590">
        <v>0</v>
      </c>
    </row>
    <row r="5591" spans="11:11" x14ac:dyDescent="0.3">
      <c r="K5591">
        <v>0</v>
      </c>
    </row>
    <row r="5592" spans="11:11" x14ac:dyDescent="0.3">
      <c r="K5592">
        <v>0</v>
      </c>
    </row>
    <row r="5593" spans="11:11" x14ac:dyDescent="0.3">
      <c r="K5593">
        <v>0</v>
      </c>
    </row>
    <row r="5594" spans="11:11" x14ac:dyDescent="0.3">
      <c r="K5594">
        <v>0</v>
      </c>
    </row>
    <row r="5595" spans="11:11" x14ac:dyDescent="0.3">
      <c r="K5595">
        <v>0</v>
      </c>
    </row>
    <row r="5596" spans="11:11" x14ac:dyDescent="0.3">
      <c r="K5596">
        <v>0</v>
      </c>
    </row>
    <row r="5597" spans="11:11" x14ac:dyDescent="0.3">
      <c r="K5597">
        <v>0</v>
      </c>
    </row>
    <row r="5598" spans="11:11" x14ac:dyDescent="0.3">
      <c r="K5598">
        <v>0</v>
      </c>
    </row>
    <row r="5599" spans="11:11" x14ac:dyDescent="0.3">
      <c r="K5599">
        <v>0</v>
      </c>
    </row>
    <row r="5600" spans="11:11" x14ac:dyDescent="0.3">
      <c r="K5600">
        <v>0</v>
      </c>
    </row>
    <row r="5601" spans="11:11" x14ac:dyDescent="0.3">
      <c r="K5601">
        <v>0</v>
      </c>
    </row>
    <row r="5602" spans="11:11" x14ac:dyDescent="0.3">
      <c r="K5602">
        <v>0</v>
      </c>
    </row>
    <row r="5603" spans="11:11" x14ac:dyDescent="0.3">
      <c r="K5603">
        <v>0</v>
      </c>
    </row>
    <row r="5604" spans="11:11" x14ac:dyDescent="0.3">
      <c r="K5604">
        <v>0</v>
      </c>
    </row>
    <row r="5605" spans="11:11" x14ac:dyDescent="0.3">
      <c r="K5605">
        <v>0</v>
      </c>
    </row>
    <row r="5606" spans="11:11" x14ac:dyDescent="0.3">
      <c r="K5606">
        <v>0</v>
      </c>
    </row>
    <row r="5607" spans="11:11" x14ac:dyDescent="0.3">
      <c r="K5607">
        <v>0</v>
      </c>
    </row>
    <row r="5608" spans="11:11" x14ac:dyDescent="0.3">
      <c r="K5608">
        <v>0</v>
      </c>
    </row>
    <row r="5609" spans="11:11" x14ac:dyDescent="0.3">
      <c r="K5609">
        <v>0</v>
      </c>
    </row>
    <row r="5610" spans="11:11" x14ac:dyDescent="0.3">
      <c r="K5610">
        <v>0</v>
      </c>
    </row>
    <row r="5611" spans="11:11" x14ac:dyDescent="0.3">
      <c r="K5611">
        <v>0</v>
      </c>
    </row>
    <row r="5612" spans="11:11" x14ac:dyDescent="0.3">
      <c r="K5612">
        <v>0</v>
      </c>
    </row>
    <row r="5613" spans="11:11" x14ac:dyDescent="0.3">
      <c r="K5613">
        <v>0</v>
      </c>
    </row>
    <row r="5614" spans="11:11" x14ac:dyDescent="0.3">
      <c r="K5614">
        <v>0</v>
      </c>
    </row>
    <row r="5615" spans="11:11" x14ac:dyDescent="0.3">
      <c r="K5615">
        <v>0</v>
      </c>
    </row>
    <row r="5616" spans="11:11" x14ac:dyDescent="0.3">
      <c r="K5616">
        <v>0</v>
      </c>
    </row>
    <row r="5617" spans="11:11" x14ac:dyDescent="0.3">
      <c r="K5617">
        <v>0</v>
      </c>
    </row>
    <row r="5618" spans="11:11" x14ac:dyDescent="0.3">
      <c r="K5618">
        <v>0</v>
      </c>
    </row>
    <row r="5619" spans="11:11" x14ac:dyDescent="0.3">
      <c r="K5619">
        <v>0</v>
      </c>
    </row>
    <row r="5620" spans="11:11" x14ac:dyDescent="0.3">
      <c r="K5620">
        <v>0</v>
      </c>
    </row>
    <row r="5621" spans="11:11" x14ac:dyDescent="0.3">
      <c r="K5621">
        <v>0</v>
      </c>
    </row>
    <row r="5622" spans="11:11" x14ac:dyDescent="0.3">
      <c r="K5622">
        <v>0</v>
      </c>
    </row>
    <row r="5623" spans="11:11" x14ac:dyDescent="0.3">
      <c r="K5623">
        <v>0</v>
      </c>
    </row>
    <row r="5624" spans="11:11" x14ac:dyDescent="0.3">
      <c r="K5624">
        <v>0</v>
      </c>
    </row>
    <row r="5625" spans="11:11" x14ac:dyDescent="0.3">
      <c r="K5625">
        <v>0</v>
      </c>
    </row>
    <row r="5626" spans="11:11" x14ac:dyDescent="0.3">
      <c r="K5626">
        <v>0</v>
      </c>
    </row>
    <row r="5627" spans="11:11" x14ac:dyDescent="0.3">
      <c r="K5627">
        <v>0</v>
      </c>
    </row>
    <row r="5628" spans="11:11" x14ac:dyDescent="0.3">
      <c r="K5628">
        <v>0</v>
      </c>
    </row>
    <row r="5629" spans="11:11" x14ac:dyDescent="0.3">
      <c r="K5629">
        <v>0</v>
      </c>
    </row>
    <row r="5630" spans="11:11" x14ac:dyDescent="0.3">
      <c r="K5630">
        <v>0</v>
      </c>
    </row>
    <row r="5631" spans="11:11" x14ac:dyDescent="0.3">
      <c r="K5631">
        <v>0</v>
      </c>
    </row>
    <row r="5632" spans="11:11" x14ac:dyDescent="0.3">
      <c r="K5632">
        <v>0</v>
      </c>
    </row>
    <row r="5633" spans="11:11" x14ac:dyDescent="0.3">
      <c r="K5633">
        <v>0</v>
      </c>
    </row>
    <row r="5634" spans="11:11" x14ac:dyDescent="0.3">
      <c r="K5634">
        <v>0</v>
      </c>
    </row>
    <row r="5635" spans="11:11" x14ac:dyDescent="0.3">
      <c r="K5635">
        <v>0</v>
      </c>
    </row>
    <row r="5636" spans="11:11" x14ac:dyDescent="0.3">
      <c r="K5636">
        <v>0</v>
      </c>
    </row>
    <row r="5637" spans="11:11" x14ac:dyDescent="0.3">
      <c r="K5637">
        <v>0</v>
      </c>
    </row>
    <row r="5638" spans="11:11" x14ac:dyDescent="0.3">
      <c r="K5638">
        <v>0</v>
      </c>
    </row>
    <row r="5639" spans="11:11" x14ac:dyDescent="0.3">
      <c r="K5639">
        <v>0</v>
      </c>
    </row>
    <row r="5640" spans="11:11" x14ac:dyDescent="0.3">
      <c r="K5640">
        <v>0</v>
      </c>
    </row>
    <row r="5641" spans="11:11" x14ac:dyDescent="0.3">
      <c r="K5641">
        <v>0</v>
      </c>
    </row>
    <row r="5642" spans="11:11" x14ac:dyDescent="0.3">
      <c r="K5642">
        <v>0</v>
      </c>
    </row>
    <row r="5643" spans="11:11" x14ac:dyDescent="0.3">
      <c r="K5643">
        <v>0</v>
      </c>
    </row>
    <row r="5644" spans="11:11" x14ac:dyDescent="0.3">
      <c r="K5644">
        <v>0</v>
      </c>
    </row>
    <row r="5645" spans="11:11" x14ac:dyDescent="0.3">
      <c r="K5645">
        <v>0</v>
      </c>
    </row>
    <row r="5646" spans="11:11" x14ac:dyDescent="0.3">
      <c r="K5646">
        <v>0</v>
      </c>
    </row>
    <row r="5647" spans="11:11" x14ac:dyDescent="0.3">
      <c r="K5647">
        <v>0</v>
      </c>
    </row>
    <row r="5648" spans="11:11" x14ac:dyDescent="0.3">
      <c r="K5648">
        <v>0</v>
      </c>
    </row>
    <row r="5649" spans="11:11" x14ac:dyDescent="0.3">
      <c r="K5649">
        <v>0</v>
      </c>
    </row>
    <row r="5650" spans="11:11" x14ac:dyDescent="0.3">
      <c r="K5650">
        <v>0</v>
      </c>
    </row>
    <row r="5651" spans="11:11" x14ac:dyDescent="0.3">
      <c r="K5651">
        <v>0</v>
      </c>
    </row>
    <row r="5652" spans="11:11" x14ac:dyDescent="0.3">
      <c r="K5652">
        <v>0</v>
      </c>
    </row>
    <row r="5653" spans="11:11" x14ac:dyDescent="0.3">
      <c r="K5653">
        <v>0</v>
      </c>
    </row>
    <row r="5654" spans="11:11" x14ac:dyDescent="0.3">
      <c r="K5654">
        <v>0</v>
      </c>
    </row>
    <row r="5655" spans="11:11" x14ac:dyDescent="0.3">
      <c r="K5655">
        <v>0</v>
      </c>
    </row>
    <row r="5656" spans="11:11" x14ac:dyDescent="0.3">
      <c r="K5656">
        <v>0</v>
      </c>
    </row>
    <row r="5657" spans="11:11" x14ac:dyDescent="0.3">
      <c r="K5657">
        <v>0</v>
      </c>
    </row>
    <row r="5658" spans="11:11" x14ac:dyDescent="0.3">
      <c r="K5658">
        <v>0</v>
      </c>
    </row>
    <row r="5659" spans="11:11" x14ac:dyDescent="0.3">
      <c r="K5659">
        <v>0</v>
      </c>
    </row>
    <row r="5660" spans="11:11" x14ac:dyDescent="0.3">
      <c r="K5660">
        <v>0</v>
      </c>
    </row>
    <row r="5661" spans="11:11" x14ac:dyDescent="0.3">
      <c r="K5661">
        <v>0</v>
      </c>
    </row>
    <row r="5662" spans="11:11" x14ac:dyDescent="0.3">
      <c r="K5662">
        <v>0</v>
      </c>
    </row>
    <row r="5663" spans="11:11" x14ac:dyDescent="0.3">
      <c r="K5663">
        <v>0</v>
      </c>
    </row>
    <row r="5664" spans="11:11" x14ac:dyDescent="0.3">
      <c r="K5664">
        <v>0</v>
      </c>
    </row>
    <row r="5665" spans="11:11" x14ac:dyDescent="0.3">
      <c r="K5665">
        <v>0</v>
      </c>
    </row>
    <row r="5666" spans="11:11" x14ac:dyDescent="0.3">
      <c r="K5666">
        <v>0</v>
      </c>
    </row>
    <row r="5667" spans="11:11" x14ac:dyDescent="0.3">
      <c r="K5667">
        <v>0</v>
      </c>
    </row>
    <row r="5668" spans="11:11" x14ac:dyDescent="0.3">
      <c r="K5668">
        <v>0</v>
      </c>
    </row>
    <row r="5669" spans="11:11" x14ac:dyDescent="0.3">
      <c r="K5669">
        <v>0</v>
      </c>
    </row>
    <row r="5670" spans="11:11" x14ac:dyDescent="0.3">
      <c r="K5670">
        <v>0</v>
      </c>
    </row>
    <row r="5671" spans="11:11" x14ac:dyDescent="0.3">
      <c r="K5671">
        <v>0</v>
      </c>
    </row>
    <row r="5672" spans="11:11" x14ac:dyDescent="0.3">
      <c r="K5672">
        <v>0</v>
      </c>
    </row>
    <row r="5673" spans="11:11" x14ac:dyDescent="0.3">
      <c r="K5673">
        <v>0</v>
      </c>
    </row>
    <row r="5674" spans="11:11" x14ac:dyDescent="0.3">
      <c r="K5674">
        <v>0</v>
      </c>
    </row>
    <row r="5675" spans="11:11" x14ac:dyDescent="0.3">
      <c r="K5675">
        <v>0</v>
      </c>
    </row>
    <row r="5676" spans="11:11" x14ac:dyDescent="0.3">
      <c r="K5676">
        <v>0</v>
      </c>
    </row>
    <row r="5677" spans="11:11" x14ac:dyDescent="0.3">
      <c r="K5677">
        <v>0</v>
      </c>
    </row>
    <row r="5678" spans="11:11" x14ac:dyDescent="0.3">
      <c r="K5678">
        <v>0</v>
      </c>
    </row>
    <row r="5679" spans="11:11" x14ac:dyDescent="0.3">
      <c r="K5679">
        <v>0</v>
      </c>
    </row>
    <row r="5680" spans="11:11" x14ac:dyDescent="0.3">
      <c r="K5680">
        <v>0</v>
      </c>
    </row>
    <row r="5681" spans="11:11" x14ac:dyDescent="0.3">
      <c r="K5681">
        <v>0</v>
      </c>
    </row>
    <row r="5682" spans="11:11" x14ac:dyDescent="0.3">
      <c r="K5682">
        <v>0</v>
      </c>
    </row>
    <row r="5683" spans="11:11" x14ac:dyDescent="0.3">
      <c r="K5683">
        <v>0</v>
      </c>
    </row>
    <row r="5684" spans="11:11" x14ac:dyDescent="0.3">
      <c r="K5684">
        <v>0</v>
      </c>
    </row>
    <row r="5685" spans="11:11" x14ac:dyDescent="0.3">
      <c r="K5685">
        <v>0</v>
      </c>
    </row>
    <row r="5686" spans="11:11" x14ac:dyDescent="0.3">
      <c r="K5686">
        <v>0</v>
      </c>
    </row>
    <row r="5687" spans="11:11" x14ac:dyDescent="0.3">
      <c r="K5687">
        <v>0</v>
      </c>
    </row>
    <row r="5688" spans="11:11" x14ac:dyDescent="0.3">
      <c r="K5688">
        <v>0</v>
      </c>
    </row>
    <row r="5689" spans="11:11" x14ac:dyDescent="0.3">
      <c r="K5689">
        <v>0</v>
      </c>
    </row>
    <row r="5690" spans="11:11" x14ac:dyDescent="0.3">
      <c r="K5690">
        <v>0</v>
      </c>
    </row>
    <row r="5691" spans="11:11" x14ac:dyDescent="0.3">
      <c r="K5691">
        <v>0</v>
      </c>
    </row>
    <row r="5692" spans="11:11" x14ac:dyDescent="0.3">
      <c r="K5692">
        <v>0</v>
      </c>
    </row>
    <row r="5693" spans="11:11" x14ac:dyDescent="0.3">
      <c r="K5693">
        <v>0</v>
      </c>
    </row>
    <row r="5694" spans="11:11" x14ac:dyDescent="0.3">
      <c r="K5694">
        <v>0</v>
      </c>
    </row>
    <row r="5695" spans="11:11" x14ac:dyDescent="0.3">
      <c r="K5695">
        <v>0</v>
      </c>
    </row>
    <row r="5696" spans="11:11" x14ac:dyDescent="0.3">
      <c r="K5696">
        <v>0</v>
      </c>
    </row>
    <row r="5697" spans="11:11" x14ac:dyDescent="0.3">
      <c r="K5697">
        <v>0</v>
      </c>
    </row>
    <row r="5698" spans="11:11" x14ac:dyDescent="0.3">
      <c r="K5698">
        <v>0</v>
      </c>
    </row>
    <row r="5699" spans="11:11" x14ac:dyDescent="0.3">
      <c r="K5699">
        <v>0</v>
      </c>
    </row>
    <row r="5700" spans="11:11" x14ac:dyDescent="0.3">
      <c r="K5700">
        <v>0</v>
      </c>
    </row>
    <row r="5701" spans="11:11" x14ac:dyDescent="0.3">
      <c r="K5701">
        <v>0</v>
      </c>
    </row>
    <row r="5702" spans="11:11" x14ac:dyDescent="0.3">
      <c r="K5702">
        <v>0</v>
      </c>
    </row>
    <row r="5703" spans="11:11" x14ac:dyDescent="0.3">
      <c r="K5703">
        <v>0</v>
      </c>
    </row>
    <row r="5704" spans="11:11" x14ac:dyDescent="0.3">
      <c r="K5704">
        <v>0</v>
      </c>
    </row>
    <row r="5705" spans="11:11" x14ac:dyDescent="0.3">
      <c r="K5705">
        <v>0</v>
      </c>
    </row>
    <row r="5706" spans="11:11" x14ac:dyDescent="0.3">
      <c r="K5706">
        <v>0</v>
      </c>
    </row>
    <row r="5707" spans="11:11" x14ac:dyDescent="0.3">
      <c r="K5707">
        <v>0</v>
      </c>
    </row>
    <row r="5708" spans="11:11" x14ac:dyDescent="0.3">
      <c r="K5708">
        <v>0</v>
      </c>
    </row>
    <row r="5709" spans="11:11" x14ac:dyDescent="0.3">
      <c r="K5709">
        <v>0</v>
      </c>
    </row>
    <row r="5710" spans="11:11" x14ac:dyDescent="0.3">
      <c r="K5710">
        <v>0</v>
      </c>
    </row>
    <row r="5711" spans="11:11" x14ac:dyDescent="0.3">
      <c r="K5711">
        <v>0</v>
      </c>
    </row>
    <row r="5712" spans="11:11" x14ac:dyDescent="0.3">
      <c r="K5712">
        <v>0</v>
      </c>
    </row>
    <row r="5713" spans="11:11" x14ac:dyDescent="0.3">
      <c r="K5713">
        <v>0</v>
      </c>
    </row>
    <row r="5714" spans="11:11" x14ac:dyDescent="0.3">
      <c r="K5714">
        <v>0</v>
      </c>
    </row>
    <row r="5715" spans="11:11" x14ac:dyDescent="0.3">
      <c r="K5715">
        <v>0</v>
      </c>
    </row>
    <row r="5716" spans="11:11" x14ac:dyDescent="0.3">
      <c r="K5716">
        <v>0</v>
      </c>
    </row>
    <row r="5717" spans="11:11" x14ac:dyDescent="0.3">
      <c r="K5717">
        <v>0</v>
      </c>
    </row>
    <row r="5718" spans="11:11" x14ac:dyDescent="0.3">
      <c r="K5718">
        <v>0</v>
      </c>
    </row>
    <row r="5719" spans="11:11" x14ac:dyDescent="0.3">
      <c r="K5719">
        <v>0</v>
      </c>
    </row>
    <row r="5720" spans="11:11" x14ac:dyDescent="0.3">
      <c r="K5720">
        <v>0</v>
      </c>
    </row>
    <row r="5721" spans="11:11" x14ac:dyDescent="0.3">
      <c r="K5721">
        <v>0</v>
      </c>
    </row>
    <row r="5722" spans="11:11" x14ac:dyDescent="0.3">
      <c r="K5722">
        <v>0</v>
      </c>
    </row>
    <row r="5723" spans="11:11" x14ac:dyDescent="0.3">
      <c r="K5723">
        <v>0</v>
      </c>
    </row>
    <row r="5724" spans="11:11" x14ac:dyDescent="0.3">
      <c r="K5724">
        <v>0</v>
      </c>
    </row>
    <row r="5725" spans="11:11" x14ac:dyDescent="0.3">
      <c r="K5725">
        <v>0</v>
      </c>
    </row>
    <row r="5726" spans="11:11" x14ac:dyDescent="0.3">
      <c r="K5726">
        <v>0</v>
      </c>
    </row>
    <row r="5727" spans="11:11" x14ac:dyDescent="0.3">
      <c r="K5727">
        <v>0</v>
      </c>
    </row>
    <row r="5728" spans="11:11" x14ac:dyDescent="0.3">
      <c r="K5728">
        <v>0</v>
      </c>
    </row>
    <row r="5729" spans="11:11" x14ac:dyDescent="0.3">
      <c r="K5729">
        <v>0</v>
      </c>
    </row>
    <row r="5730" spans="11:11" x14ac:dyDescent="0.3">
      <c r="K5730">
        <v>0</v>
      </c>
    </row>
    <row r="5731" spans="11:11" x14ac:dyDescent="0.3">
      <c r="K5731">
        <v>0</v>
      </c>
    </row>
    <row r="5732" spans="11:11" x14ac:dyDescent="0.3">
      <c r="K5732">
        <v>0</v>
      </c>
    </row>
    <row r="5733" spans="11:11" x14ac:dyDescent="0.3">
      <c r="K5733">
        <v>0</v>
      </c>
    </row>
    <row r="5734" spans="11:11" x14ac:dyDescent="0.3">
      <c r="K5734">
        <v>0</v>
      </c>
    </row>
    <row r="5735" spans="11:11" x14ac:dyDescent="0.3">
      <c r="K5735">
        <v>0</v>
      </c>
    </row>
    <row r="5736" spans="11:11" x14ac:dyDescent="0.3">
      <c r="K5736">
        <v>0</v>
      </c>
    </row>
    <row r="5737" spans="11:11" x14ac:dyDescent="0.3">
      <c r="K5737">
        <v>0</v>
      </c>
    </row>
    <row r="5738" spans="11:11" x14ac:dyDescent="0.3">
      <c r="K5738">
        <v>0</v>
      </c>
    </row>
    <row r="5739" spans="11:11" x14ac:dyDescent="0.3">
      <c r="K5739">
        <v>0</v>
      </c>
    </row>
    <row r="5740" spans="11:11" x14ac:dyDescent="0.3">
      <c r="K5740">
        <v>0</v>
      </c>
    </row>
    <row r="5741" spans="11:11" x14ac:dyDescent="0.3">
      <c r="K5741">
        <v>0</v>
      </c>
    </row>
    <row r="5742" spans="11:11" x14ac:dyDescent="0.3">
      <c r="K5742">
        <v>0</v>
      </c>
    </row>
    <row r="5743" spans="11:11" x14ac:dyDescent="0.3">
      <c r="K5743">
        <v>0</v>
      </c>
    </row>
    <row r="5744" spans="11:11" x14ac:dyDescent="0.3">
      <c r="K5744">
        <v>0</v>
      </c>
    </row>
    <row r="5745" spans="11:11" x14ac:dyDescent="0.3">
      <c r="K5745">
        <v>0</v>
      </c>
    </row>
    <row r="5746" spans="11:11" x14ac:dyDescent="0.3">
      <c r="K5746">
        <v>0</v>
      </c>
    </row>
    <row r="5747" spans="11:11" x14ac:dyDescent="0.3">
      <c r="K5747">
        <v>0</v>
      </c>
    </row>
    <row r="5748" spans="11:11" x14ac:dyDescent="0.3">
      <c r="K5748">
        <v>0</v>
      </c>
    </row>
    <row r="5749" spans="11:11" x14ac:dyDescent="0.3">
      <c r="K5749">
        <v>0</v>
      </c>
    </row>
    <row r="5750" spans="11:11" x14ac:dyDescent="0.3">
      <c r="K5750">
        <v>0</v>
      </c>
    </row>
    <row r="5751" spans="11:11" x14ac:dyDescent="0.3">
      <c r="K5751">
        <v>0</v>
      </c>
    </row>
    <row r="5752" spans="11:11" x14ac:dyDescent="0.3">
      <c r="K5752">
        <v>0</v>
      </c>
    </row>
    <row r="5753" spans="11:11" x14ac:dyDescent="0.3">
      <c r="K5753">
        <v>0</v>
      </c>
    </row>
    <row r="5754" spans="11:11" x14ac:dyDescent="0.3">
      <c r="K5754">
        <v>0</v>
      </c>
    </row>
    <row r="5755" spans="11:11" x14ac:dyDescent="0.3">
      <c r="K5755">
        <v>0</v>
      </c>
    </row>
    <row r="5756" spans="11:11" x14ac:dyDescent="0.3">
      <c r="K5756">
        <v>0</v>
      </c>
    </row>
    <row r="5757" spans="11:11" x14ac:dyDescent="0.3">
      <c r="K5757">
        <v>0</v>
      </c>
    </row>
    <row r="5758" spans="11:11" x14ac:dyDescent="0.3">
      <c r="K5758">
        <v>0</v>
      </c>
    </row>
    <row r="5759" spans="11:11" x14ac:dyDescent="0.3">
      <c r="K5759">
        <v>0</v>
      </c>
    </row>
    <row r="5760" spans="11:11" x14ac:dyDescent="0.3">
      <c r="K5760">
        <v>0</v>
      </c>
    </row>
    <row r="5761" spans="11:11" x14ac:dyDescent="0.3">
      <c r="K5761">
        <v>0</v>
      </c>
    </row>
    <row r="5762" spans="11:11" x14ac:dyDescent="0.3">
      <c r="K5762">
        <v>0</v>
      </c>
    </row>
    <row r="5763" spans="11:11" x14ac:dyDescent="0.3">
      <c r="K5763">
        <v>0</v>
      </c>
    </row>
    <row r="5764" spans="11:11" x14ac:dyDescent="0.3">
      <c r="K5764">
        <v>0</v>
      </c>
    </row>
    <row r="5765" spans="11:11" x14ac:dyDescent="0.3">
      <c r="K5765">
        <v>0</v>
      </c>
    </row>
    <row r="5766" spans="11:11" x14ac:dyDescent="0.3">
      <c r="K5766">
        <v>0</v>
      </c>
    </row>
    <row r="5767" spans="11:11" x14ac:dyDescent="0.3">
      <c r="K5767">
        <v>0</v>
      </c>
    </row>
    <row r="5768" spans="11:11" x14ac:dyDescent="0.3">
      <c r="K5768">
        <v>0</v>
      </c>
    </row>
    <row r="5769" spans="11:11" x14ac:dyDescent="0.3">
      <c r="K5769">
        <v>0</v>
      </c>
    </row>
    <row r="5770" spans="11:11" x14ac:dyDescent="0.3">
      <c r="K5770">
        <v>0</v>
      </c>
    </row>
    <row r="5771" spans="11:11" x14ac:dyDescent="0.3">
      <c r="K5771">
        <v>0</v>
      </c>
    </row>
    <row r="5772" spans="11:11" x14ac:dyDescent="0.3">
      <c r="K5772">
        <v>0</v>
      </c>
    </row>
    <row r="5773" spans="11:11" x14ac:dyDescent="0.3">
      <c r="K5773">
        <v>0</v>
      </c>
    </row>
    <row r="5774" spans="11:11" x14ac:dyDescent="0.3">
      <c r="K5774">
        <v>0</v>
      </c>
    </row>
    <row r="5775" spans="11:11" x14ac:dyDescent="0.3">
      <c r="K5775">
        <v>0</v>
      </c>
    </row>
    <row r="5776" spans="11:11" x14ac:dyDescent="0.3">
      <c r="K5776">
        <v>0</v>
      </c>
    </row>
    <row r="5777" spans="11:11" x14ac:dyDescent="0.3">
      <c r="K5777">
        <v>0</v>
      </c>
    </row>
    <row r="5778" spans="11:11" x14ac:dyDescent="0.3">
      <c r="K5778">
        <v>0</v>
      </c>
    </row>
    <row r="5779" spans="11:11" x14ac:dyDescent="0.3">
      <c r="K5779">
        <v>0</v>
      </c>
    </row>
    <row r="5780" spans="11:11" x14ac:dyDescent="0.3">
      <c r="K5780">
        <v>0</v>
      </c>
    </row>
    <row r="5781" spans="11:11" x14ac:dyDescent="0.3">
      <c r="K5781">
        <v>0</v>
      </c>
    </row>
    <row r="5782" spans="11:11" x14ac:dyDescent="0.3">
      <c r="K5782">
        <v>0</v>
      </c>
    </row>
    <row r="5783" spans="11:11" x14ac:dyDescent="0.3">
      <c r="K5783">
        <v>0</v>
      </c>
    </row>
    <row r="5784" spans="11:11" x14ac:dyDescent="0.3">
      <c r="K5784">
        <v>0</v>
      </c>
    </row>
    <row r="5785" spans="11:11" x14ac:dyDescent="0.3">
      <c r="K5785">
        <v>0</v>
      </c>
    </row>
    <row r="5786" spans="11:11" x14ac:dyDescent="0.3">
      <c r="K5786">
        <v>0</v>
      </c>
    </row>
    <row r="5787" spans="11:11" x14ac:dyDescent="0.3">
      <c r="K5787">
        <v>0</v>
      </c>
    </row>
    <row r="5788" spans="11:11" x14ac:dyDescent="0.3">
      <c r="K5788">
        <v>0</v>
      </c>
    </row>
    <row r="5789" spans="11:11" x14ac:dyDescent="0.3">
      <c r="K5789">
        <v>0</v>
      </c>
    </row>
    <row r="5790" spans="11:11" x14ac:dyDescent="0.3">
      <c r="K5790">
        <v>0</v>
      </c>
    </row>
    <row r="5791" spans="11:11" x14ac:dyDescent="0.3">
      <c r="K5791">
        <v>0</v>
      </c>
    </row>
    <row r="5792" spans="11:11" x14ac:dyDescent="0.3">
      <c r="K5792">
        <v>0</v>
      </c>
    </row>
    <row r="5793" spans="11:11" x14ac:dyDescent="0.3">
      <c r="K5793">
        <v>0</v>
      </c>
    </row>
    <row r="5794" spans="11:11" x14ac:dyDescent="0.3">
      <c r="K5794">
        <v>0</v>
      </c>
    </row>
    <row r="5795" spans="11:11" x14ac:dyDescent="0.3">
      <c r="K5795">
        <v>0</v>
      </c>
    </row>
    <row r="5796" spans="11:11" x14ac:dyDescent="0.3">
      <c r="K5796">
        <v>0</v>
      </c>
    </row>
    <row r="5797" spans="11:11" x14ac:dyDescent="0.3">
      <c r="K5797">
        <v>0</v>
      </c>
    </row>
    <row r="5798" spans="11:11" x14ac:dyDescent="0.3">
      <c r="K5798">
        <v>0</v>
      </c>
    </row>
    <row r="5799" spans="11:11" x14ac:dyDescent="0.3">
      <c r="K5799">
        <v>0</v>
      </c>
    </row>
    <row r="5800" spans="11:11" x14ac:dyDescent="0.3">
      <c r="K5800">
        <v>0</v>
      </c>
    </row>
    <row r="5801" spans="11:11" x14ac:dyDescent="0.3">
      <c r="K5801">
        <v>0</v>
      </c>
    </row>
    <row r="5802" spans="11:11" x14ac:dyDescent="0.3">
      <c r="K5802">
        <v>0</v>
      </c>
    </row>
    <row r="5803" spans="11:11" x14ac:dyDescent="0.3">
      <c r="K5803">
        <v>0</v>
      </c>
    </row>
    <row r="5804" spans="11:11" x14ac:dyDescent="0.3">
      <c r="K5804">
        <v>0</v>
      </c>
    </row>
    <row r="5805" spans="11:11" x14ac:dyDescent="0.3">
      <c r="K5805">
        <v>0</v>
      </c>
    </row>
    <row r="5806" spans="11:11" x14ac:dyDescent="0.3">
      <c r="K5806">
        <v>0</v>
      </c>
    </row>
    <row r="5807" spans="11:11" x14ac:dyDescent="0.3">
      <c r="K5807">
        <v>0</v>
      </c>
    </row>
    <row r="5808" spans="11:11" x14ac:dyDescent="0.3">
      <c r="K5808">
        <v>0</v>
      </c>
    </row>
    <row r="5809" spans="11:11" x14ac:dyDescent="0.3">
      <c r="K5809">
        <v>0</v>
      </c>
    </row>
    <row r="5810" spans="11:11" x14ac:dyDescent="0.3">
      <c r="K5810">
        <v>0</v>
      </c>
    </row>
    <row r="5811" spans="11:11" x14ac:dyDescent="0.3">
      <c r="K5811">
        <v>0</v>
      </c>
    </row>
    <row r="5812" spans="11:11" x14ac:dyDescent="0.3">
      <c r="K5812">
        <v>0</v>
      </c>
    </row>
    <row r="5813" spans="11:11" x14ac:dyDescent="0.3">
      <c r="K5813">
        <v>0</v>
      </c>
    </row>
    <row r="5814" spans="11:11" x14ac:dyDescent="0.3">
      <c r="K5814">
        <v>0</v>
      </c>
    </row>
    <row r="5815" spans="11:11" x14ac:dyDescent="0.3">
      <c r="K5815">
        <v>0</v>
      </c>
    </row>
    <row r="5816" spans="11:11" x14ac:dyDescent="0.3">
      <c r="K5816">
        <v>0</v>
      </c>
    </row>
    <row r="5817" spans="11:11" x14ac:dyDescent="0.3">
      <c r="K5817">
        <v>0</v>
      </c>
    </row>
    <row r="5818" spans="11:11" x14ac:dyDescent="0.3">
      <c r="K5818">
        <v>0</v>
      </c>
    </row>
    <row r="5819" spans="11:11" x14ac:dyDescent="0.3">
      <c r="K5819">
        <v>0</v>
      </c>
    </row>
    <row r="5820" spans="11:11" x14ac:dyDescent="0.3">
      <c r="K5820">
        <v>0</v>
      </c>
    </row>
    <row r="5821" spans="11:11" x14ac:dyDescent="0.3">
      <c r="K5821">
        <v>0</v>
      </c>
    </row>
    <row r="5822" spans="11:11" x14ac:dyDescent="0.3">
      <c r="K5822">
        <v>0</v>
      </c>
    </row>
    <row r="5823" spans="11:11" x14ac:dyDescent="0.3">
      <c r="K5823">
        <v>0</v>
      </c>
    </row>
    <row r="5824" spans="11:11" x14ac:dyDescent="0.3">
      <c r="K5824">
        <v>0</v>
      </c>
    </row>
    <row r="5825" spans="11:11" x14ac:dyDescent="0.3">
      <c r="K5825">
        <v>0</v>
      </c>
    </row>
    <row r="5826" spans="11:11" x14ac:dyDescent="0.3">
      <c r="K5826">
        <v>0</v>
      </c>
    </row>
    <row r="5827" spans="11:11" x14ac:dyDescent="0.3">
      <c r="K5827">
        <v>0</v>
      </c>
    </row>
    <row r="5828" spans="11:11" x14ac:dyDescent="0.3">
      <c r="K5828">
        <v>0</v>
      </c>
    </row>
    <row r="5829" spans="11:11" x14ac:dyDescent="0.3">
      <c r="K5829">
        <v>0</v>
      </c>
    </row>
    <row r="5830" spans="11:11" x14ac:dyDescent="0.3">
      <c r="K5830">
        <v>0</v>
      </c>
    </row>
    <row r="5831" spans="11:11" x14ac:dyDescent="0.3">
      <c r="K5831">
        <v>0</v>
      </c>
    </row>
    <row r="5832" spans="11:11" x14ac:dyDescent="0.3">
      <c r="K5832">
        <v>0</v>
      </c>
    </row>
    <row r="5833" spans="11:11" x14ac:dyDescent="0.3">
      <c r="K5833">
        <v>0</v>
      </c>
    </row>
    <row r="5834" spans="11:11" x14ac:dyDescent="0.3">
      <c r="K5834">
        <v>0</v>
      </c>
    </row>
    <row r="5835" spans="11:11" x14ac:dyDescent="0.3">
      <c r="K5835">
        <v>0</v>
      </c>
    </row>
    <row r="5836" spans="11:11" x14ac:dyDescent="0.3">
      <c r="K5836">
        <v>0</v>
      </c>
    </row>
    <row r="5837" spans="11:11" x14ac:dyDescent="0.3">
      <c r="K5837">
        <v>0</v>
      </c>
    </row>
    <row r="5838" spans="11:11" x14ac:dyDescent="0.3">
      <c r="K5838">
        <v>0</v>
      </c>
    </row>
    <row r="5839" spans="11:11" x14ac:dyDescent="0.3">
      <c r="K5839">
        <v>0</v>
      </c>
    </row>
    <row r="5840" spans="11:11" x14ac:dyDescent="0.3">
      <c r="K5840">
        <v>0</v>
      </c>
    </row>
    <row r="5841" spans="11:11" x14ac:dyDescent="0.3">
      <c r="K5841">
        <v>0</v>
      </c>
    </row>
    <row r="5842" spans="11:11" x14ac:dyDescent="0.3">
      <c r="K5842">
        <v>0</v>
      </c>
    </row>
    <row r="5843" spans="11:11" x14ac:dyDescent="0.3">
      <c r="K5843">
        <v>0</v>
      </c>
    </row>
    <row r="5844" spans="11:11" x14ac:dyDescent="0.3">
      <c r="K5844">
        <v>0</v>
      </c>
    </row>
    <row r="5845" spans="11:11" x14ac:dyDescent="0.3">
      <c r="K5845">
        <v>0</v>
      </c>
    </row>
    <row r="5846" spans="11:11" x14ac:dyDescent="0.3">
      <c r="K5846">
        <v>0</v>
      </c>
    </row>
    <row r="5847" spans="11:11" x14ac:dyDescent="0.3">
      <c r="K5847">
        <v>0</v>
      </c>
    </row>
    <row r="5848" spans="11:11" x14ac:dyDescent="0.3">
      <c r="K5848">
        <v>0</v>
      </c>
    </row>
    <row r="5849" spans="11:11" x14ac:dyDescent="0.3">
      <c r="K5849">
        <v>0</v>
      </c>
    </row>
    <row r="5850" spans="11:11" x14ac:dyDescent="0.3">
      <c r="K5850">
        <v>0</v>
      </c>
    </row>
    <row r="5851" spans="11:11" x14ac:dyDescent="0.3">
      <c r="K5851">
        <v>0</v>
      </c>
    </row>
    <row r="5852" spans="11:11" x14ac:dyDescent="0.3">
      <c r="K5852">
        <v>0</v>
      </c>
    </row>
    <row r="5853" spans="11:11" x14ac:dyDescent="0.3">
      <c r="K5853">
        <v>0</v>
      </c>
    </row>
    <row r="5854" spans="11:11" x14ac:dyDescent="0.3">
      <c r="K5854">
        <v>0</v>
      </c>
    </row>
    <row r="5855" spans="11:11" x14ac:dyDescent="0.3">
      <c r="K5855">
        <v>0</v>
      </c>
    </row>
    <row r="5856" spans="11:11" x14ac:dyDescent="0.3">
      <c r="K5856">
        <v>0</v>
      </c>
    </row>
    <row r="5857" spans="11:11" x14ac:dyDescent="0.3">
      <c r="K5857">
        <v>0</v>
      </c>
    </row>
    <row r="5858" spans="11:11" x14ac:dyDescent="0.3">
      <c r="K5858">
        <v>0</v>
      </c>
    </row>
    <row r="5859" spans="11:11" x14ac:dyDescent="0.3">
      <c r="K5859">
        <v>0</v>
      </c>
    </row>
    <row r="5860" spans="11:11" x14ac:dyDescent="0.3">
      <c r="K5860">
        <v>0</v>
      </c>
    </row>
    <row r="5861" spans="11:11" x14ac:dyDescent="0.3">
      <c r="K5861">
        <v>0</v>
      </c>
    </row>
    <row r="5862" spans="11:11" x14ac:dyDescent="0.3">
      <c r="K5862">
        <v>0</v>
      </c>
    </row>
    <row r="5863" spans="11:11" x14ac:dyDescent="0.3">
      <c r="K5863">
        <v>0</v>
      </c>
    </row>
    <row r="5864" spans="11:11" x14ac:dyDescent="0.3">
      <c r="K5864">
        <v>0</v>
      </c>
    </row>
    <row r="5865" spans="11:11" x14ac:dyDescent="0.3">
      <c r="K5865">
        <v>0</v>
      </c>
    </row>
    <row r="5866" spans="11:11" x14ac:dyDescent="0.3">
      <c r="K5866">
        <v>0</v>
      </c>
    </row>
    <row r="5867" spans="11:11" x14ac:dyDescent="0.3">
      <c r="K5867">
        <v>0</v>
      </c>
    </row>
    <row r="5868" spans="11:11" x14ac:dyDescent="0.3">
      <c r="K5868">
        <v>0</v>
      </c>
    </row>
    <row r="5869" spans="11:11" x14ac:dyDescent="0.3">
      <c r="K5869">
        <v>0</v>
      </c>
    </row>
    <row r="5870" spans="11:11" x14ac:dyDescent="0.3">
      <c r="K5870">
        <v>0</v>
      </c>
    </row>
    <row r="5871" spans="11:11" x14ac:dyDescent="0.3">
      <c r="K5871">
        <v>0</v>
      </c>
    </row>
    <row r="5872" spans="11:11" x14ac:dyDescent="0.3">
      <c r="K5872">
        <v>0</v>
      </c>
    </row>
    <row r="5873" spans="11:11" x14ac:dyDescent="0.3">
      <c r="K5873">
        <v>0</v>
      </c>
    </row>
    <row r="5874" spans="11:11" x14ac:dyDescent="0.3">
      <c r="K5874">
        <v>0</v>
      </c>
    </row>
    <row r="5875" spans="11:11" x14ac:dyDescent="0.3">
      <c r="K5875">
        <v>0</v>
      </c>
    </row>
    <row r="5876" spans="11:11" x14ac:dyDescent="0.3">
      <c r="K5876">
        <v>0</v>
      </c>
    </row>
    <row r="5877" spans="11:11" x14ac:dyDescent="0.3">
      <c r="K5877">
        <v>0</v>
      </c>
    </row>
    <row r="5878" spans="11:11" x14ac:dyDescent="0.3">
      <c r="K5878">
        <v>0</v>
      </c>
    </row>
    <row r="5879" spans="11:11" x14ac:dyDescent="0.3">
      <c r="K5879">
        <v>0</v>
      </c>
    </row>
    <row r="5880" spans="11:11" x14ac:dyDescent="0.3">
      <c r="K5880">
        <v>0</v>
      </c>
    </row>
    <row r="5881" spans="11:11" x14ac:dyDescent="0.3">
      <c r="K5881">
        <v>0</v>
      </c>
    </row>
    <row r="5882" spans="11:11" x14ac:dyDescent="0.3">
      <c r="K5882">
        <v>0</v>
      </c>
    </row>
    <row r="5883" spans="11:11" x14ac:dyDescent="0.3">
      <c r="K5883">
        <v>0</v>
      </c>
    </row>
    <row r="5884" spans="11:11" x14ac:dyDescent="0.3">
      <c r="K5884">
        <v>0</v>
      </c>
    </row>
    <row r="5885" spans="11:11" x14ac:dyDescent="0.3">
      <c r="K5885">
        <v>0</v>
      </c>
    </row>
    <row r="5886" spans="11:11" x14ac:dyDescent="0.3">
      <c r="K5886">
        <v>0</v>
      </c>
    </row>
    <row r="5887" spans="11:11" x14ac:dyDescent="0.3">
      <c r="K5887">
        <v>0</v>
      </c>
    </row>
    <row r="5888" spans="11:11" x14ac:dyDescent="0.3">
      <c r="K5888">
        <v>0</v>
      </c>
    </row>
    <row r="5889" spans="11:11" x14ac:dyDescent="0.3">
      <c r="K5889">
        <v>0</v>
      </c>
    </row>
    <row r="5890" spans="11:11" x14ac:dyDescent="0.3">
      <c r="K5890">
        <v>0</v>
      </c>
    </row>
    <row r="5891" spans="11:11" x14ac:dyDescent="0.3">
      <c r="K5891">
        <v>0</v>
      </c>
    </row>
    <row r="5892" spans="11:11" x14ac:dyDescent="0.3">
      <c r="K5892">
        <v>0</v>
      </c>
    </row>
    <row r="5893" spans="11:11" x14ac:dyDescent="0.3">
      <c r="K5893">
        <v>0</v>
      </c>
    </row>
    <row r="5894" spans="11:11" x14ac:dyDescent="0.3">
      <c r="K5894">
        <v>0</v>
      </c>
    </row>
    <row r="5895" spans="11:11" x14ac:dyDescent="0.3">
      <c r="K5895">
        <v>0</v>
      </c>
    </row>
    <row r="5896" spans="11:11" x14ac:dyDescent="0.3">
      <c r="K5896">
        <v>0</v>
      </c>
    </row>
    <row r="5897" spans="11:11" x14ac:dyDescent="0.3">
      <c r="K5897">
        <v>0</v>
      </c>
    </row>
    <row r="5898" spans="11:11" x14ac:dyDescent="0.3">
      <c r="K5898">
        <v>0</v>
      </c>
    </row>
    <row r="5899" spans="11:11" x14ac:dyDescent="0.3">
      <c r="K5899">
        <v>0</v>
      </c>
    </row>
    <row r="5900" spans="11:11" x14ac:dyDescent="0.3">
      <c r="K5900">
        <v>0</v>
      </c>
    </row>
    <row r="5901" spans="11:11" x14ac:dyDescent="0.3">
      <c r="K5901">
        <v>0</v>
      </c>
    </row>
    <row r="5902" spans="11:11" x14ac:dyDescent="0.3">
      <c r="K5902">
        <v>0</v>
      </c>
    </row>
    <row r="5903" spans="11:11" x14ac:dyDescent="0.3">
      <c r="K5903">
        <v>0</v>
      </c>
    </row>
    <row r="5904" spans="11:11" x14ac:dyDescent="0.3">
      <c r="K5904">
        <v>0</v>
      </c>
    </row>
    <row r="5905" spans="11:11" x14ac:dyDescent="0.3">
      <c r="K5905">
        <v>0</v>
      </c>
    </row>
    <row r="5906" spans="11:11" x14ac:dyDescent="0.3">
      <c r="K5906">
        <v>0</v>
      </c>
    </row>
    <row r="5907" spans="11:11" x14ac:dyDescent="0.3">
      <c r="K5907">
        <v>0</v>
      </c>
    </row>
    <row r="5908" spans="11:11" x14ac:dyDescent="0.3">
      <c r="K5908">
        <v>0</v>
      </c>
    </row>
    <row r="5909" spans="11:11" x14ac:dyDescent="0.3">
      <c r="K5909">
        <v>0</v>
      </c>
    </row>
    <row r="5910" spans="11:11" x14ac:dyDescent="0.3">
      <c r="K5910">
        <v>0</v>
      </c>
    </row>
    <row r="5911" spans="11:11" x14ac:dyDescent="0.3">
      <c r="K5911">
        <v>0</v>
      </c>
    </row>
    <row r="5912" spans="11:11" x14ac:dyDescent="0.3">
      <c r="K5912">
        <v>0</v>
      </c>
    </row>
    <row r="5913" spans="11:11" x14ac:dyDescent="0.3">
      <c r="K5913">
        <v>0</v>
      </c>
    </row>
    <row r="5914" spans="11:11" x14ac:dyDescent="0.3">
      <c r="K5914">
        <v>0</v>
      </c>
    </row>
    <row r="5915" spans="11:11" x14ac:dyDescent="0.3">
      <c r="K5915">
        <v>0</v>
      </c>
    </row>
    <row r="5916" spans="11:11" x14ac:dyDescent="0.3">
      <c r="K5916">
        <v>0</v>
      </c>
    </row>
    <row r="5917" spans="11:11" x14ac:dyDescent="0.3">
      <c r="K5917">
        <v>0</v>
      </c>
    </row>
    <row r="5918" spans="11:11" x14ac:dyDescent="0.3">
      <c r="K5918">
        <v>0</v>
      </c>
    </row>
    <row r="5919" spans="11:11" x14ac:dyDescent="0.3">
      <c r="K5919">
        <v>0</v>
      </c>
    </row>
    <row r="5920" spans="11:11" x14ac:dyDescent="0.3">
      <c r="K5920">
        <v>0</v>
      </c>
    </row>
    <row r="5921" spans="11:11" x14ac:dyDescent="0.3">
      <c r="K5921">
        <v>0</v>
      </c>
    </row>
    <row r="5922" spans="11:11" x14ac:dyDescent="0.3">
      <c r="K5922">
        <v>0</v>
      </c>
    </row>
    <row r="5923" spans="11:11" x14ac:dyDescent="0.3">
      <c r="K5923">
        <v>0</v>
      </c>
    </row>
    <row r="5924" spans="11:11" x14ac:dyDescent="0.3">
      <c r="K5924">
        <v>0</v>
      </c>
    </row>
    <row r="5925" spans="11:11" x14ac:dyDescent="0.3">
      <c r="K5925">
        <v>0</v>
      </c>
    </row>
    <row r="5926" spans="11:11" x14ac:dyDescent="0.3">
      <c r="K5926">
        <v>0</v>
      </c>
    </row>
    <row r="5927" spans="11:11" x14ac:dyDescent="0.3">
      <c r="K5927">
        <v>0</v>
      </c>
    </row>
    <row r="5928" spans="11:11" x14ac:dyDescent="0.3">
      <c r="K5928">
        <v>0</v>
      </c>
    </row>
    <row r="5929" spans="11:11" x14ac:dyDescent="0.3">
      <c r="K5929">
        <v>0</v>
      </c>
    </row>
    <row r="5930" spans="11:11" x14ac:dyDescent="0.3">
      <c r="K5930">
        <v>0</v>
      </c>
    </row>
    <row r="5931" spans="11:11" x14ac:dyDescent="0.3">
      <c r="K5931">
        <v>0</v>
      </c>
    </row>
    <row r="5932" spans="11:11" x14ac:dyDescent="0.3">
      <c r="K5932">
        <v>0</v>
      </c>
    </row>
    <row r="5933" spans="11:11" x14ac:dyDescent="0.3">
      <c r="K5933">
        <v>0</v>
      </c>
    </row>
    <row r="5934" spans="11:11" x14ac:dyDescent="0.3">
      <c r="K5934">
        <v>0</v>
      </c>
    </row>
    <row r="5935" spans="11:11" x14ac:dyDescent="0.3">
      <c r="K5935">
        <v>0</v>
      </c>
    </row>
    <row r="5936" spans="11:11" x14ac:dyDescent="0.3">
      <c r="K5936">
        <v>0</v>
      </c>
    </row>
    <row r="5937" spans="11:11" x14ac:dyDescent="0.3">
      <c r="K5937">
        <v>0</v>
      </c>
    </row>
    <row r="5938" spans="11:11" x14ac:dyDescent="0.3">
      <c r="K5938">
        <v>0</v>
      </c>
    </row>
    <row r="5939" spans="11:11" x14ac:dyDescent="0.3">
      <c r="K5939">
        <v>0</v>
      </c>
    </row>
    <row r="5940" spans="11:11" x14ac:dyDescent="0.3">
      <c r="K5940">
        <v>0</v>
      </c>
    </row>
    <row r="5941" spans="11:11" x14ac:dyDescent="0.3">
      <c r="K5941">
        <v>0</v>
      </c>
    </row>
    <row r="5942" spans="11:11" x14ac:dyDescent="0.3">
      <c r="K5942">
        <v>0</v>
      </c>
    </row>
    <row r="5943" spans="11:11" x14ac:dyDescent="0.3">
      <c r="K5943">
        <v>0</v>
      </c>
    </row>
    <row r="5944" spans="11:11" x14ac:dyDescent="0.3">
      <c r="K5944">
        <v>0</v>
      </c>
    </row>
    <row r="5945" spans="11:11" x14ac:dyDescent="0.3">
      <c r="K5945">
        <v>0</v>
      </c>
    </row>
    <row r="5946" spans="11:11" x14ac:dyDescent="0.3">
      <c r="K5946">
        <v>0</v>
      </c>
    </row>
    <row r="5947" spans="11:11" x14ac:dyDescent="0.3">
      <c r="K5947">
        <v>0</v>
      </c>
    </row>
    <row r="5948" spans="11:11" x14ac:dyDescent="0.3">
      <c r="K5948">
        <v>0</v>
      </c>
    </row>
    <row r="5949" spans="11:11" x14ac:dyDescent="0.3">
      <c r="K5949">
        <v>0</v>
      </c>
    </row>
    <row r="5950" spans="11:11" x14ac:dyDescent="0.3">
      <c r="K5950">
        <v>0</v>
      </c>
    </row>
    <row r="5951" spans="11:11" x14ac:dyDescent="0.3">
      <c r="K5951">
        <v>0</v>
      </c>
    </row>
    <row r="5952" spans="11:11" x14ac:dyDescent="0.3">
      <c r="K5952">
        <v>0</v>
      </c>
    </row>
    <row r="5953" spans="11:11" x14ac:dyDescent="0.3">
      <c r="K5953">
        <v>0</v>
      </c>
    </row>
    <row r="5954" spans="11:11" x14ac:dyDescent="0.3">
      <c r="K5954">
        <v>0</v>
      </c>
    </row>
    <row r="5955" spans="11:11" x14ac:dyDescent="0.3">
      <c r="K5955">
        <v>0</v>
      </c>
    </row>
    <row r="5956" spans="11:11" x14ac:dyDescent="0.3">
      <c r="K5956">
        <v>0</v>
      </c>
    </row>
    <row r="5957" spans="11:11" x14ac:dyDescent="0.3">
      <c r="K5957">
        <v>0</v>
      </c>
    </row>
    <row r="5958" spans="11:11" x14ac:dyDescent="0.3">
      <c r="K5958">
        <v>0</v>
      </c>
    </row>
    <row r="5959" spans="11:11" x14ac:dyDescent="0.3">
      <c r="K5959">
        <v>0</v>
      </c>
    </row>
    <row r="5960" spans="11:11" x14ac:dyDescent="0.3">
      <c r="K5960">
        <v>0</v>
      </c>
    </row>
    <row r="5961" spans="11:11" x14ac:dyDescent="0.3">
      <c r="K5961">
        <v>0</v>
      </c>
    </row>
    <row r="5962" spans="11:11" x14ac:dyDescent="0.3">
      <c r="K5962">
        <v>0</v>
      </c>
    </row>
    <row r="5963" spans="11:11" x14ac:dyDescent="0.3">
      <c r="K5963">
        <v>0</v>
      </c>
    </row>
    <row r="5964" spans="11:11" x14ac:dyDescent="0.3">
      <c r="K5964">
        <v>0</v>
      </c>
    </row>
    <row r="5965" spans="11:11" x14ac:dyDescent="0.3">
      <c r="K5965">
        <v>0</v>
      </c>
    </row>
    <row r="5966" spans="11:11" x14ac:dyDescent="0.3">
      <c r="K5966">
        <v>0</v>
      </c>
    </row>
    <row r="5967" spans="11:11" x14ac:dyDescent="0.3">
      <c r="K5967">
        <v>0</v>
      </c>
    </row>
    <row r="5968" spans="11:11" x14ac:dyDescent="0.3">
      <c r="K5968">
        <v>0</v>
      </c>
    </row>
    <row r="5969" spans="11:11" x14ac:dyDescent="0.3">
      <c r="K5969">
        <v>0</v>
      </c>
    </row>
    <row r="5970" spans="11:11" x14ac:dyDescent="0.3">
      <c r="K5970">
        <v>0</v>
      </c>
    </row>
    <row r="5971" spans="11:11" x14ac:dyDescent="0.3">
      <c r="K5971">
        <v>0</v>
      </c>
    </row>
    <row r="5972" spans="11:11" x14ac:dyDescent="0.3">
      <c r="K5972">
        <v>0</v>
      </c>
    </row>
    <row r="5973" spans="11:11" x14ac:dyDescent="0.3">
      <c r="K5973">
        <v>0</v>
      </c>
    </row>
    <row r="5974" spans="11:11" x14ac:dyDescent="0.3">
      <c r="K5974">
        <v>0</v>
      </c>
    </row>
    <row r="5975" spans="11:11" x14ac:dyDescent="0.3">
      <c r="K5975">
        <v>0</v>
      </c>
    </row>
    <row r="5976" spans="11:11" x14ac:dyDescent="0.3">
      <c r="K5976">
        <v>0</v>
      </c>
    </row>
    <row r="5977" spans="11:11" x14ac:dyDescent="0.3">
      <c r="K5977">
        <v>0</v>
      </c>
    </row>
    <row r="5978" spans="11:11" x14ac:dyDescent="0.3">
      <c r="K5978">
        <v>0</v>
      </c>
    </row>
    <row r="5979" spans="11:11" x14ac:dyDescent="0.3">
      <c r="K5979">
        <v>0</v>
      </c>
    </row>
    <row r="5980" spans="11:11" x14ac:dyDescent="0.3">
      <c r="K5980">
        <v>0</v>
      </c>
    </row>
    <row r="5981" spans="11:11" x14ac:dyDescent="0.3">
      <c r="K5981">
        <v>0</v>
      </c>
    </row>
    <row r="5982" spans="11:11" x14ac:dyDescent="0.3">
      <c r="K5982">
        <v>0</v>
      </c>
    </row>
    <row r="5983" spans="11:11" x14ac:dyDescent="0.3">
      <c r="K5983">
        <v>0</v>
      </c>
    </row>
    <row r="5984" spans="11:11" x14ac:dyDescent="0.3">
      <c r="K5984">
        <v>0</v>
      </c>
    </row>
    <row r="5985" spans="11:11" x14ac:dyDescent="0.3">
      <c r="K5985">
        <v>0</v>
      </c>
    </row>
    <row r="5986" spans="11:11" x14ac:dyDescent="0.3">
      <c r="K5986">
        <v>0</v>
      </c>
    </row>
    <row r="5987" spans="11:11" x14ac:dyDescent="0.3">
      <c r="K5987">
        <v>0</v>
      </c>
    </row>
    <row r="5988" spans="11:11" x14ac:dyDescent="0.3">
      <c r="K5988">
        <v>0</v>
      </c>
    </row>
    <row r="5989" spans="11:11" x14ac:dyDescent="0.3">
      <c r="K5989">
        <v>0</v>
      </c>
    </row>
    <row r="5990" spans="11:11" x14ac:dyDescent="0.3">
      <c r="K5990">
        <v>0</v>
      </c>
    </row>
    <row r="5991" spans="11:11" x14ac:dyDescent="0.3">
      <c r="K5991">
        <v>0</v>
      </c>
    </row>
    <row r="5992" spans="11:11" x14ac:dyDescent="0.3">
      <c r="K5992">
        <v>0</v>
      </c>
    </row>
    <row r="5993" spans="11:11" x14ac:dyDescent="0.3">
      <c r="K5993">
        <v>0</v>
      </c>
    </row>
    <row r="5994" spans="11:11" x14ac:dyDescent="0.3">
      <c r="K5994">
        <v>0</v>
      </c>
    </row>
    <row r="5995" spans="11:11" x14ac:dyDescent="0.3">
      <c r="K5995">
        <v>0</v>
      </c>
    </row>
    <row r="5996" spans="11:11" x14ac:dyDescent="0.3">
      <c r="K5996">
        <v>0</v>
      </c>
    </row>
    <row r="5997" spans="11:11" x14ac:dyDescent="0.3">
      <c r="K5997">
        <v>0</v>
      </c>
    </row>
    <row r="5998" spans="11:11" x14ac:dyDescent="0.3">
      <c r="K5998">
        <v>0</v>
      </c>
    </row>
    <row r="5999" spans="11:11" x14ac:dyDescent="0.3">
      <c r="K5999">
        <v>0</v>
      </c>
    </row>
    <row r="6000" spans="11:11" x14ac:dyDescent="0.3">
      <c r="K6000">
        <v>0</v>
      </c>
    </row>
    <row r="6001" spans="11:11" x14ac:dyDescent="0.3">
      <c r="K6001">
        <v>0</v>
      </c>
    </row>
    <row r="6002" spans="11:11" x14ac:dyDescent="0.3">
      <c r="K6002">
        <v>0</v>
      </c>
    </row>
    <row r="6003" spans="11:11" x14ac:dyDescent="0.3">
      <c r="K6003">
        <v>0</v>
      </c>
    </row>
    <row r="6004" spans="11:11" x14ac:dyDescent="0.3">
      <c r="K6004">
        <v>0</v>
      </c>
    </row>
    <row r="6005" spans="11:11" x14ac:dyDescent="0.3">
      <c r="K6005">
        <v>0</v>
      </c>
    </row>
    <row r="6006" spans="11:11" x14ac:dyDescent="0.3">
      <c r="K6006">
        <v>0</v>
      </c>
    </row>
    <row r="6007" spans="11:11" x14ac:dyDescent="0.3">
      <c r="K6007">
        <v>0</v>
      </c>
    </row>
    <row r="6008" spans="11:11" x14ac:dyDescent="0.3">
      <c r="K6008">
        <v>0</v>
      </c>
    </row>
    <row r="6009" spans="11:11" x14ac:dyDescent="0.3">
      <c r="K6009">
        <v>0</v>
      </c>
    </row>
    <row r="6010" spans="11:11" x14ac:dyDescent="0.3">
      <c r="K6010">
        <v>0</v>
      </c>
    </row>
    <row r="6011" spans="11:11" x14ac:dyDescent="0.3">
      <c r="K6011">
        <v>0</v>
      </c>
    </row>
    <row r="6012" spans="11:11" x14ac:dyDescent="0.3">
      <c r="K6012">
        <v>0</v>
      </c>
    </row>
    <row r="6013" spans="11:11" x14ac:dyDescent="0.3">
      <c r="K6013">
        <v>0</v>
      </c>
    </row>
    <row r="6014" spans="11:11" x14ac:dyDescent="0.3">
      <c r="K6014">
        <v>0</v>
      </c>
    </row>
    <row r="6015" spans="11:11" x14ac:dyDescent="0.3">
      <c r="K6015">
        <v>0</v>
      </c>
    </row>
    <row r="6016" spans="11:11" x14ac:dyDescent="0.3">
      <c r="K6016">
        <v>0</v>
      </c>
    </row>
    <row r="6017" spans="11:11" x14ac:dyDescent="0.3">
      <c r="K6017">
        <v>0</v>
      </c>
    </row>
    <row r="6018" spans="11:11" x14ac:dyDescent="0.3">
      <c r="K6018">
        <v>0</v>
      </c>
    </row>
    <row r="6019" spans="11:11" x14ac:dyDescent="0.3">
      <c r="K6019">
        <v>0</v>
      </c>
    </row>
    <row r="6020" spans="11:11" x14ac:dyDescent="0.3">
      <c r="K6020">
        <v>0</v>
      </c>
    </row>
    <row r="6021" spans="11:11" x14ac:dyDescent="0.3">
      <c r="K6021">
        <v>0</v>
      </c>
    </row>
    <row r="6022" spans="11:11" x14ac:dyDescent="0.3">
      <c r="K6022">
        <v>0</v>
      </c>
    </row>
    <row r="6023" spans="11:11" x14ac:dyDescent="0.3">
      <c r="K6023">
        <v>0</v>
      </c>
    </row>
    <row r="6024" spans="11:11" x14ac:dyDescent="0.3">
      <c r="K6024">
        <v>0</v>
      </c>
    </row>
    <row r="6025" spans="11:11" x14ac:dyDescent="0.3">
      <c r="K6025">
        <v>0</v>
      </c>
    </row>
    <row r="6026" spans="11:11" x14ac:dyDescent="0.3">
      <c r="K6026">
        <v>0</v>
      </c>
    </row>
    <row r="6027" spans="11:11" x14ac:dyDescent="0.3">
      <c r="K6027">
        <v>0</v>
      </c>
    </row>
    <row r="6028" spans="11:11" x14ac:dyDescent="0.3">
      <c r="K6028">
        <v>0</v>
      </c>
    </row>
    <row r="6029" spans="11:11" x14ac:dyDescent="0.3">
      <c r="K6029">
        <v>0</v>
      </c>
    </row>
    <row r="6030" spans="11:11" x14ac:dyDescent="0.3">
      <c r="K6030">
        <v>0</v>
      </c>
    </row>
    <row r="6031" spans="11:11" x14ac:dyDescent="0.3">
      <c r="K6031">
        <v>0</v>
      </c>
    </row>
    <row r="6032" spans="11:11" x14ac:dyDescent="0.3">
      <c r="K6032">
        <v>0</v>
      </c>
    </row>
    <row r="6033" spans="11:11" x14ac:dyDescent="0.3">
      <c r="K6033">
        <v>0</v>
      </c>
    </row>
    <row r="6034" spans="11:11" x14ac:dyDescent="0.3">
      <c r="K6034">
        <v>0</v>
      </c>
    </row>
    <row r="6035" spans="11:11" x14ac:dyDescent="0.3">
      <c r="K6035">
        <v>0</v>
      </c>
    </row>
    <row r="6036" spans="11:11" x14ac:dyDescent="0.3">
      <c r="K6036">
        <v>0</v>
      </c>
    </row>
    <row r="6037" spans="11:11" x14ac:dyDescent="0.3">
      <c r="K6037">
        <v>0</v>
      </c>
    </row>
    <row r="6038" spans="11:11" x14ac:dyDescent="0.3">
      <c r="K6038">
        <v>0</v>
      </c>
    </row>
    <row r="6039" spans="11:11" x14ac:dyDescent="0.3">
      <c r="K6039">
        <v>0</v>
      </c>
    </row>
    <row r="6040" spans="11:11" x14ac:dyDescent="0.3">
      <c r="K6040">
        <v>0</v>
      </c>
    </row>
    <row r="6041" spans="11:11" x14ac:dyDescent="0.3">
      <c r="K6041">
        <v>0</v>
      </c>
    </row>
    <row r="6042" spans="11:11" x14ac:dyDescent="0.3">
      <c r="K6042">
        <v>0</v>
      </c>
    </row>
    <row r="6043" spans="11:11" x14ac:dyDescent="0.3">
      <c r="K6043">
        <v>0</v>
      </c>
    </row>
    <row r="6044" spans="11:11" x14ac:dyDescent="0.3">
      <c r="K6044">
        <v>0</v>
      </c>
    </row>
    <row r="6045" spans="11:11" x14ac:dyDescent="0.3">
      <c r="K6045">
        <v>0</v>
      </c>
    </row>
    <row r="6046" spans="11:11" x14ac:dyDescent="0.3">
      <c r="K6046">
        <v>0</v>
      </c>
    </row>
    <row r="6047" spans="11:11" x14ac:dyDescent="0.3">
      <c r="K6047">
        <v>0</v>
      </c>
    </row>
    <row r="6048" spans="11:11" x14ac:dyDescent="0.3">
      <c r="K6048">
        <v>0</v>
      </c>
    </row>
    <row r="6049" spans="11:11" x14ac:dyDescent="0.3">
      <c r="K6049">
        <v>0</v>
      </c>
    </row>
    <row r="6050" spans="11:11" x14ac:dyDescent="0.3">
      <c r="K6050">
        <v>0</v>
      </c>
    </row>
    <row r="6051" spans="11:11" x14ac:dyDescent="0.3">
      <c r="K6051">
        <v>0</v>
      </c>
    </row>
    <row r="6052" spans="11:11" x14ac:dyDescent="0.3">
      <c r="K6052">
        <v>0</v>
      </c>
    </row>
    <row r="6053" spans="11:11" x14ac:dyDescent="0.3">
      <c r="K6053">
        <v>0</v>
      </c>
    </row>
    <row r="6054" spans="11:11" x14ac:dyDescent="0.3">
      <c r="K6054">
        <v>0</v>
      </c>
    </row>
    <row r="6055" spans="11:11" x14ac:dyDescent="0.3">
      <c r="K6055">
        <v>0</v>
      </c>
    </row>
    <row r="6056" spans="11:11" x14ac:dyDescent="0.3">
      <c r="K6056">
        <v>0</v>
      </c>
    </row>
    <row r="6057" spans="11:11" x14ac:dyDescent="0.3">
      <c r="K6057">
        <v>0</v>
      </c>
    </row>
    <row r="6058" spans="11:11" x14ac:dyDescent="0.3">
      <c r="K6058">
        <v>0</v>
      </c>
    </row>
    <row r="6059" spans="11:11" x14ac:dyDescent="0.3">
      <c r="K6059">
        <v>0</v>
      </c>
    </row>
    <row r="6060" spans="11:11" x14ac:dyDescent="0.3">
      <c r="K6060">
        <v>0</v>
      </c>
    </row>
    <row r="6061" spans="11:11" x14ac:dyDescent="0.3">
      <c r="K6061">
        <v>0</v>
      </c>
    </row>
    <row r="6062" spans="11:11" x14ac:dyDescent="0.3">
      <c r="K6062">
        <v>0</v>
      </c>
    </row>
    <row r="6063" spans="11:11" x14ac:dyDescent="0.3">
      <c r="K6063">
        <v>0</v>
      </c>
    </row>
    <row r="6064" spans="11:11" x14ac:dyDescent="0.3">
      <c r="K6064">
        <v>0</v>
      </c>
    </row>
    <row r="6065" spans="11:11" x14ac:dyDescent="0.3">
      <c r="K6065">
        <v>0</v>
      </c>
    </row>
    <row r="6066" spans="11:11" x14ac:dyDescent="0.3">
      <c r="K6066">
        <v>0</v>
      </c>
    </row>
    <row r="6067" spans="11:11" x14ac:dyDescent="0.3">
      <c r="K6067">
        <v>0</v>
      </c>
    </row>
    <row r="6068" spans="11:11" x14ac:dyDescent="0.3">
      <c r="K6068">
        <v>0</v>
      </c>
    </row>
    <row r="6069" spans="11:11" x14ac:dyDescent="0.3">
      <c r="K6069">
        <v>0</v>
      </c>
    </row>
    <row r="6070" spans="11:11" x14ac:dyDescent="0.3">
      <c r="K6070">
        <v>0</v>
      </c>
    </row>
    <row r="6071" spans="11:11" x14ac:dyDescent="0.3">
      <c r="K6071">
        <v>0</v>
      </c>
    </row>
    <row r="6072" spans="11:11" x14ac:dyDescent="0.3">
      <c r="K6072">
        <v>0</v>
      </c>
    </row>
    <row r="6073" spans="11:11" x14ac:dyDescent="0.3">
      <c r="K6073">
        <v>0</v>
      </c>
    </row>
    <row r="6074" spans="11:11" x14ac:dyDescent="0.3">
      <c r="K6074">
        <v>0</v>
      </c>
    </row>
    <row r="6075" spans="11:11" x14ac:dyDescent="0.3">
      <c r="K6075">
        <v>0</v>
      </c>
    </row>
    <row r="6076" spans="11:11" x14ac:dyDescent="0.3">
      <c r="K6076">
        <v>0</v>
      </c>
    </row>
    <row r="6077" spans="11:11" x14ac:dyDescent="0.3">
      <c r="K6077">
        <v>0</v>
      </c>
    </row>
    <row r="6078" spans="11:11" x14ac:dyDescent="0.3">
      <c r="K6078">
        <v>0</v>
      </c>
    </row>
    <row r="6079" spans="11:11" x14ac:dyDescent="0.3">
      <c r="K6079">
        <v>0</v>
      </c>
    </row>
    <row r="6080" spans="11:11" x14ac:dyDescent="0.3">
      <c r="K6080">
        <v>0</v>
      </c>
    </row>
    <row r="6081" spans="11:11" x14ac:dyDescent="0.3">
      <c r="K6081">
        <v>0</v>
      </c>
    </row>
    <row r="6082" spans="11:11" x14ac:dyDescent="0.3">
      <c r="K6082">
        <v>0</v>
      </c>
    </row>
    <row r="6083" spans="11:11" x14ac:dyDescent="0.3">
      <c r="K6083">
        <v>0</v>
      </c>
    </row>
    <row r="6084" spans="11:11" x14ac:dyDescent="0.3">
      <c r="K6084">
        <v>0</v>
      </c>
    </row>
    <row r="6085" spans="11:11" x14ac:dyDescent="0.3">
      <c r="K6085">
        <v>0</v>
      </c>
    </row>
    <row r="6086" spans="11:11" x14ac:dyDescent="0.3">
      <c r="K6086">
        <v>0</v>
      </c>
    </row>
    <row r="6087" spans="11:11" x14ac:dyDescent="0.3">
      <c r="K6087">
        <v>0</v>
      </c>
    </row>
    <row r="6088" spans="11:11" x14ac:dyDescent="0.3">
      <c r="K6088">
        <v>0</v>
      </c>
    </row>
    <row r="6089" spans="11:11" x14ac:dyDescent="0.3">
      <c r="K6089">
        <v>0</v>
      </c>
    </row>
    <row r="6090" spans="11:11" x14ac:dyDescent="0.3">
      <c r="K6090">
        <v>0</v>
      </c>
    </row>
    <row r="6091" spans="11:11" x14ac:dyDescent="0.3">
      <c r="K6091">
        <v>0</v>
      </c>
    </row>
    <row r="6092" spans="11:11" x14ac:dyDescent="0.3">
      <c r="K6092">
        <v>0</v>
      </c>
    </row>
    <row r="6093" spans="11:11" x14ac:dyDescent="0.3">
      <c r="K6093">
        <v>0</v>
      </c>
    </row>
    <row r="6094" spans="11:11" x14ac:dyDescent="0.3">
      <c r="K6094">
        <v>0</v>
      </c>
    </row>
    <row r="6095" spans="11:11" x14ac:dyDescent="0.3">
      <c r="K6095">
        <v>0</v>
      </c>
    </row>
    <row r="6096" spans="11:11" x14ac:dyDescent="0.3">
      <c r="K6096">
        <v>0</v>
      </c>
    </row>
    <row r="6097" spans="11:11" x14ac:dyDescent="0.3">
      <c r="K6097">
        <v>0</v>
      </c>
    </row>
    <row r="6098" spans="11:11" x14ac:dyDescent="0.3">
      <c r="K6098">
        <v>0</v>
      </c>
    </row>
    <row r="6099" spans="11:11" x14ac:dyDescent="0.3">
      <c r="K6099">
        <v>0</v>
      </c>
    </row>
    <row r="6100" spans="11:11" x14ac:dyDescent="0.3">
      <c r="K6100">
        <v>0</v>
      </c>
    </row>
    <row r="6101" spans="11:11" x14ac:dyDescent="0.3">
      <c r="K6101">
        <v>0</v>
      </c>
    </row>
    <row r="6102" spans="11:11" x14ac:dyDescent="0.3">
      <c r="K6102">
        <v>0</v>
      </c>
    </row>
    <row r="6103" spans="11:11" x14ac:dyDescent="0.3">
      <c r="K6103">
        <v>0</v>
      </c>
    </row>
    <row r="6104" spans="11:11" x14ac:dyDescent="0.3">
      <c r="K6104">
        <v>0</v>
      </c>
    </row>
    <row r="6105" spans="11:11" x14ac:dyDescent="0.3">
      <c r="K6105">
        <v>0</v>
      </c>
    </row>
    <row r="6106" spans="11:11" x14ac:dyDescent="0.3">
      <c r="K6106">
        <v>0</v>
      </c>
    </row>
    <row r="6107" spans="11:11" x14ac:dyDescent="0.3">
      <c r="K6107">
        <v>0</v>
      </c>
    </row>
    <row r="6108" spans="11:11" x14ac:dyDescent="0.3">
      <c r="K6108">
        <v>0</v>
      </c>
    </row>
    <row r="6109" spans="11:11" x14ac:dyDescent="0.3">
      <c r="K6109">
        <v>0</v>
      </c>
    </row>
    <row r="6110" spans="11:11" x14ac:dyDescent="0.3">
      <c r="K6110">
        <v>0</v>
      </c>
    </row>
    <row r="6111" spans="11:11" x14ac:dyDescent="0.3">
      <c r="K6111">
        <v>0</v>
      </c>
    </row>
    <row r="6112" spans="11:11" x14ac:dyDescent="0.3">
      <c r="K6112">
        <v>0</v>
      </c>
    </row>
    <row r="6113" spans="11:11" x14ac:dyDescent="0.3">
      <c r="K6113">
        <v>0</v>
      </c>
    </row>
    <row r="6114" spans="11:11" x14ac:dyDescent="0.3">
      <c r="K6114">
        <v>0</v>
      </c>
    </row>
    <row r="6115" spans="11:11" x14ac:dyDescent="0.3">
      <c r="K6115">
        <v>0</v>
      </c>
    </row>
    <row r="6116" spans="11:11" x14ac:dyDescent="0.3">
      <c r="K6116">
        <v>0</v>
      </c>
    </row>
    <row r="6117" spans="11:11" x14ac:dyDescent="0.3">
      <c r="K6117">
        <v>0</v>
      </c>
    </row>
    <row r="6118" spans="11:11" x14ac:dyDescent="0.3">
      <c r="K6118">
        <v>0</v>
      </c>
    </row>
    <row r="6119" spans="11:11" x14ac:dyDescent="0.3">
      <c r="K6119">
        <v>0</v>
      </c>
    </row>
    <row r="6120" spans="11:11" x14ac:dyDescent="0.3">
      <c r="K6120">
        <v>0</v>
      </c>
    </row>
    <row r="6121" spans="11:11" x14ac:dyDescent="0.3">
      <c r="K6121">
        <v>0</v>
      </c>
    </row>
    <row r="6122" spans="11:11" x14ac:dyDescent="0.3">
      <c r="K6122">
        <v>0</v>
      </c>
    </row>
    <row r="6123" spans="11:11" x14ac:dyDescent="0.3">
      <c r="K6123">
        <v>0</v>
      </c>
    </row>
    <row r="6124" spans="11:11" x14ac:dyDescent="0.3">
      <c r="K6124">
        <v>0</v>
      </c>
    </row>
    <row r="6125" spans="11:11" x14ac:dyDescent="0.3">
      <c r="K6125">
        <v>0</v>
      </c>
    </row>
    <row r="6126" spans="11:11" x14ac:dyDescent="0.3">
      <c r="K6126">
        <v>0</v>
      </c>
    </row>
    <row r="6127" spans="11:11" x14ac:dyDescent="0.3">
      <c r="K6127">
        <v>0</v>
      </c>
    </row>
    <row r="6128" spans="11:11" x14ac:dyDescent="0.3">
      <c r="K6128">
        <v>0</v>
      </c>
    </row>
    <row r="6129" spans="11:11" x14ac:dyDescent="0.3">
      <c r="K6129">
        <v>0</v>
      </c>
    </row>
    <row r="6130" spans="11:11" x14ac:dyDescent="0.3">
      <c r="K6130">
        <v>0</v>
      </c>
    </row>
    <row r="6131" spans="11:11" x14ac:dyDescent="0.3">
      <c r="K6131">
        <v>0</v>
      </c>
    </row>
    <row r="6132" spans="11:11" x14ac:dyDescent="0.3">
      <c r="K6132">
        <v>0</v>
      </c>
    </row>
    <row r="6133" spans="11:11" x14ac:dyDescent="0.3">
      <c r="K6133">
        <v>0</v>
      </c>
    </row>
    <row r="6134" spans="11:11" x14ac:dyDescent="0.3">
      <c r="K6134">
        <v>0</v>
      </c>
    </row>
    <row r="6135" spans="11:11" x14ac:dyDescent="0.3">
      <c r="K6135">
        <v>0</v>
      </c>
    </row>
    <row r="6136" spans="11:11" x14ac:dyDescent="0.3">
      <c r="K6136">
        <v>0</v>
      </c>
    </row>
    <row r="6137" spans="11:11" x14ac:dyDescent="0.3">
      <c r="K6137">
        <v>0</v>
      </c>
    </row>
    <row r="6138" spans="11:11" x14ac:dyDescent="0.3">
      <c r="K6138">
        <v>0</v>
      </c>
    </row>
    <row r="6139" spans="11:11" x14ac:dyDescent="0.3">
      <c r="K6139">
        <v>0</v>
      </c>
    </row>
    <row r="6140" spans="11:11" x14ac:dyDescent="0.3">
      <c r="K6140">
        <v>0</v>
      </c>
    </row>
    <row r="6141" spans="11:11" x14ac:dyDescent="0.3">
      <c r="K6141">
        <v>0</v>
      </c>
    </row>
    <row r="6142" spans="11:11" x14ac:dyDescent="0.3">
      <c r="K6142">
        <v>0</v>
      </c>
    </row>
    <row r="6143" spans="11:11" x14ac:dyDescent="0.3">
      <c r="K6143">
        <v>0</v>
      </c>
    </row>
    <row r="6144" spans="11:11" x14ac:dyDescent="0.3">
      <c r="K6144">
        <v>0</v>
      </c>
    </row>
    <row r="6145" spans="11:11" x14ac:dyDescent="0.3">
      <c r="K6145">
        <v>0</v>
      </c>
    </row>
    <row r="6146" spans="11:11" x14ac:dyDescent="0.3">
      <c r="K6146">
        <v>0</v>
      </c>
    </row>
    <row r="6147" spans="11:11" x14ac:dyDescent="0.3">
      <c r="K6147">
        <v>0</v>
      </c>
    </row>
    <row r="6148" spans="11:11" x14ac:dyDescent="0.3">
      <c r="K6148">
        <v>0</v>
      </c>
    </row>
    <row r="6149" spans="11:11" x14ac:dyDescent="0.3">
      <c r="K6149">
        <v>0</v>
      </c>
    </row>
    <row r="6150" spans="11:11" x14ac:dyDescent="0.3">
      <c r="K6150">
        <v>0</v>
      </c>
    </row>
    <row r="6151" spans="11:11" x14ac:dyDescent="0.3">
      <c r="K6151">
        <v>0</v>
      </c>
    </row>
    <row r="6152" spans="11:11" x14ac:dyDescent="0.3">
      <c r="K6152">
        <v>0</v>
      </c>
    </row>
    <row r="6153" spans="11:11" x14ac:dyDescent="0.3">
      <c r="K6153">
        <v>0</v>
      </c>
    </row>
    <row r="6154" spans="11:11" x14ac:dyDescent="0.3">
      <c r="K6154">
        <v>0</v>
      </c>
    </row>
    <row r="6155" spans="11:11" x14ac:dyDescent="0.3">
      <c r="K6155">
        <v>0</v>
      </c>
    </row>
    <row r="6156" spans="11:11" x14ac:dyDescent="0.3">
      <c r="K6156">
        <v>0</v>
      </c>
    </row>
    <row r="6157" spans="11:11" x14ac:dyDescent="0.3">
      <c r="K6157">
        <v>0</v>
      </c>
    </row>
    <row r="6158" spans="11:11" x14ac:dyDescent="0.3">
      <c r="K6158">
        <v>0</v>
      </c>
    </row>
    <row r="6159" spans="11:11" x14ac:dyDescent="0.3">
      <c r="K6159">
        <v>0</v>
      </c>
    </row>
    <row r="6160" spans="11:11" x14ac:dyDescent="0.3">
      <c r="K6160">
        <v>0</v>
      </c>
    </row>
    <row r="6161" spans="11:11" x14ac:dyDescent="0.3">
      <c r="K6161">
        <v>0</v>
      </c>
    </row>
    <row r="6162" spans="11:11" x14ac:dyDescent="0.3">
      <c r="K6162">
        <v>0</v>
      </c>
    </row>
    <row r="6163" spans="11:11" x14ac:dyDescent="0.3">
      <c r="K6163">
        <v>0</v>
      </c>
    </row>
    <row r="6164" spans="11:11" x14ac:dyDescent="0.3">
      <c r="K6164">
        <v>0</v>
      </c>
    </row>
    <row r="6165" spans="11:11" x14ac:dyDescent="0.3">
      <c r="K6165">
        <v>0</v>
      </c>
    </row>
    <row r="6166" spans="11:11" x14ac:dyDescent="0.3">
      <c r="K6166">
        <v>0</v>
      </c>
    </row>
    <row r="6167" spans="11:11" x14ac:dyDescent="0.3">
      <c r="K6167">
        <v>0</v>
      </c>
    </row>
    <row r="6168" spans="11:11" x14ac:dyDescent="0.3">
      <c r="K6168">
        <v>0</v>
      </c>
    </row>
    <row r="6169" spans="11:11" x14ac:dyDescent="0.3">
      <c r="K6169">
        <v>0</v>
      </c>
    </row>
    <row r="6170" spans="11:11" x14ac:dyDescent="0.3">
      <c r="K6170">
        <v>0</v>
      </c>
    </row>
    <row r="6171" spans="11:11" x14ac:dyDescent="0.3">
      <c r="K6171">
        <v>0</v>
      </c>
    </row>
    <row r="6172" spans="11:11" x14ac:dyDescent="0.3">
      <c r="K6172">
        <v>0</v>
      </c>
    </row>
    <row r="6173" spans="11:11" x14ac:dyDescent="0.3">
      <c r="K6173">
        <v>0</v>
      </c>
    </row>
    <row r="6174" spans="11:11" x14ac:dyDescent="0.3">
      <c r="K6174">
        <v>0</v>
      </c>
    </row>
    <row r="6175" spans="11:11" x14ac:dyDescent="0.3">
      <c r="K6175">
        <v>0</v>
      </c>
    </row>
    <row r="6176" spans="11:11" x14ac:dyDescent="0.3">
      <c r="K6176">
        <v>0</v>
      </c>
    </row>
    <row r="6177" spans="11:11" x14ac:dyDescent="0.3">
      <c r="K6177">
        <v>0</v>
      </c>
    </row>
    <row r="6178" spans="11:11" x14ac:dyDescent="0.3">
      <c r="K6178">
        <v>0</v>
      </c>
    </row>
    <row r="6179" spans="11:11" x14ac:dyDescent="0.3">
      <c r="K6179">
        <v>0</v>
      </c>
    </row>
    <row r="6180" spans="11:11" x14ac:dyDescent="0.3">
      <c r="K6180">
        <v>0</v>
      </c>
    </row>
    <row r="6181" spans="11:11" x14ac:dyDescent="0.3">
      <c r="K6181">
        <v>0</v>
      </c>
    </row>
    <row r="6182" spans="11:11" x14ac:dyDescent="0.3">
      <c r="K6182">
        <v>0</v>
      </c>
    </row>
    <row r="6183" spans="11:11" x14ac:dyDescent="0.3">
      <c r="K6183">
        <v>0</v>
      </c>
    </row>
    <row r="6184" spans="11:11" x14ac:dyDescent="0.3">
      <c r="K6184">
        <v>0</v>
      </c>
    </row>
    <row r="6185" spans="11:11" x14ac:dyDescent="0.3">
      <c r="K6185">
        <v>0</v>
      </c>
    </row>
    <row r="6186" spans="11:11" x14ac:dyDescent="0.3">
      <c r="K6186">
        <v>0</v>
      </c>
    </row>
    <row r="6187" spans="11:11" x14ac:dyDescent="0.3">
      <c r="K6187">
        <v>0</v>
      </c>
    </row>
    <row r="6188" spans="11:11" x14ac:dyDescent="0.3">
      <c r="K6188">
        <v>0</v>
      </c>
    </row>
    <row r="6189" spans="11:11" x14ac:dyDescent="0.3">
      <c r="K6189">
        <v>0</v>
      </c>
    </row>
    <row r="6190" spans="11:11" x14ac:dyDescent="0.3">
      <c r="K6190">
        <v>0</v>
      </c>
    </row>
    <row r="6191" spans="11:11" x14ac:dyDescent="0.3">
      <c r="K6191">
        <v>0</v>
      </c>
    </row>
    <row r="6192" spans="11:11" x14ac:dyDescent="0.3">
      <c r="K6192">
        <v>0</v>
      </c>
    </row>
    <row r="6193" spans="11:11" x14ac:dyDescent="0.3">
      <c r="K6193">
        <v>0</v>
      </c>
    </row>
    <row r="6194" spans="11:11" x14ac:dyDescent="0.3">
      <c r="K6194">
        <v>0</v>
      </c>
    </row>
    <row r="6195" spans="11:11" x14ac:dyDescent="0.3">
      <c r="K6195">
        <v>0</v>
      </c>
    </row>
    <row r="6196" spans="11:11" x14ac:dyDescent="0.3">
      <c r="K6196">
        <v>0</v>
      </c>
    </row>
    <row r="6197" spans="11:11" x14ac:dyDescent="0.3">
      <c r="K6197">
        <v>0</v>
      </c>
    </row>
    <row r="6198" spans="11:11" x14ac:dyDescent="0.3">
      <c r="K6198">
        <v>0</v>
      </c>
    </row>
    <row r="6199" spans="11:11" x14ac:dyDescent="0.3">
      <c r="K6199">
        <v>0</v>
      </c>
    </row>
    <row r="6200" spans="11:11" x14ac:dyDescent="0.3">
      <c r="K6200">
        <v>0</v>
      </c>
    </row>
    <row r="6201" spans="11:11" x14ac:dyDescent="0.3">
      <c r="K6201">
        <v>0</v>
      </c>
    </row>
    <row r="6202" spans="11:11" x14ac:dyDescent="0.3">
      <c r="K6202">
        <v>0</v>
      </c>
    </row>
    <row r="6203" spans="11:11" x14ac:dyDescent="0.3">
      <c r="K6203">
        <v>0</v>
      </c>
    </row>
    <row r="6204" spans="11:11" x14ac:dyDescent="0.3">
      <c r="K6204">
        <v>0</v>
      </c>
    </row>
    <row r="6205" spans="11:11" x14ac:dyDescent="0.3">
      <c r="K6205">
        <v>0</v>
      </c>
    </row>
    <row r="6206" spans="11:11" x14ac:dyDescent="0.3">
      <c r="K6206">
        <v>0</v>
      </c>
    </row>
    <row r="6207" spans="11:11" x14ac:dyDescent="0.3">
      <c r="K6207">
        <v>0</v>
      </c>
    </row>
    <row r="6208" spans="11:11" x14ac:dyDescent="0.3">
      <c r="K6208">
        <v>0</v>
      </c>
    </row>
    <row r="6209" spans="11:11" x14ac:dyDescent="0.3">
      <c r="K6209">
        <v>0</v>
      </c>
    </row>
    <row r="6210" spans="11:11" x14ac:dyDescent="0.3">
      <c r="K6210">
        <v>0</v>
      </c>
    </row>
    <row r="6211" spans="11:11" x14ac:dyDescent="0.3">
      <c r="K6211">
        <v>0</v>
      </c>
    </row>
    <row r="6212" spans="11:11" x14ac:dyDescent="0.3">
      <c r="K6212">
        <v>0</v>
      </c>
    </row>
    <row r="6213" spans="11:11" x14ac:dyDescent="0.3">
      <c r="K6213">
        <v>0</v>
      </c>
    </row>
    <row r="6214" spans="11:11" x14ac:dyDescent="0.3">
      <c r="K6214">
        <v>0</v>
      </c>
    </row>
    <row r="6215" spans="11:11" x14ac:dyDescent="0.3">
      <c r="K6215">
        <v>0</v>
      </c>
    </row>
    <row r="6216" spans="11:11" x14ac:dyDescent="0.3">
      <c r="K6216">
        <v>0</v>
      </c>
    </row>
    <row r="6217" spans="11:11" x14ac:dyDescent="0.3">
      <c r="K6217">
        <v>0</v>
      </c>
    </row>
    <row r="6218" spans="11:11" x14ac:dyDescent="0.3">
      <c r="K6218">
        <v>0</v>
      </c>
    </row>
    <row r="6219" spans="11:11" x14ac:dyDescent="0.3">
      <c r="K6219">
        <v>0</v>
      </c>
    </row>
    <row r="6220" spans="11:11" x14ac:dyDescent="0.3">
      <c r="K6220">
        <v>0</v>
      </c>
    </row>
    <row r="6221" spans="11:11" x14ac:dyDescent="0.3">
      <c r="K6221">
        <v>0</v>
      </c>
    </row>
    <row r="6222" spans="11:11" x14ac:dyDescent="0.3">
      <c r="K6222">
        <v>0</v>
      </c>
    </row>
    <row r="6223" spans="11:11" x14ac:dyDescent="0.3">
      <c r="K6223">
        <v>0</v>
      </c>
    </row>
    <row r="6224" spans="11:11" x14ac:dyDescent="0.3">
      <c r="K6224">
        <v>0</v>
      </c>
    </row>
    <row r="6225" spans="11:11" x14ac:dyDescent="0.3">
      <c r="K6225">
        <v>0</v>
      </c>
    </row>
    <row r="6226" spans="11:11" x14ac:dyDescent="0.3">
      <c r="K6226">
        <v>0</v>
      </c>
    </row>
    <row r="6227" spans="11:11" x14ac:dyDescent="0.3">
      <c r="K6227">
        <v>0</v>
      </c>
    </row>
    <row r="6228" spans="11:11" x14ac:dyDescent="0.3">
      <c r="K6228">
        <v>0</v>
      </c>
    </row>
    <row r="6229" spans="11:11" x14ac:dyDescent="0.3">
      <c r="K6229">
        <v>0</v>
      </c>
    </row>
    <row r="6230" spans="11:11" x14ac:dyDescent="0.3">
      <c r="K6230">
        <v>0</v>
      </c>
    </row>
    <row r="6231" spans="11:11" x14ac:dyDescent="0.3">
      <c r="K6231">
        <v>0</v>
      </c>
    </row>
    <row r="6232" spans="11:11" x14ac:dyDescent="0.3">
      <c r="K6232">
        <v>0</v>
      </c>
    </row>
    <row r="6233" spans="11:11" x14ac:dyDescent="0.3">
      <c r="K6233">
        <v>0</v>
      </c>
    </row>
    <row r="6234" spans="11:11" x14ac:dyDescent="0.3">
      <c r="K6234">
        <v>0</v>
      </c>
    </row>
    <row r="6235" spans="11:11" x14ac:dyDescent="0.3">
      <c r="K6235">
        <v>0</v>
      </c>
    </row>
    <row r="6236" spans="11:11" x14ac:dyDescent="0.3">
      <c r="K6236">
        <v>0</v>
      </c>
    </row>
    <row r="6237" spans="11:11" x14ac:dyDescent="0.3">
      <c r="K6237">
        <v>0</v>
      </c>
    </row>
    <row r="6238" spans="11:11" x14ac:dyDescent="0.3">
      <c r="K6238">
        <v>0</v>
      </c>
    </row>
    <row r="6239" spans="11:11" x14ac:dyDescent="0.3">
      <c r="K6239">
        <v>0</v>
      </c>
    </row>
    <row r="6240" spans="11:11" x14ac:dyDescent="0.3">
      <c r="K6240">
        <v>0</v>
      </c>
    </row>
    <row r="6241" spans="11:11" x14ac:dyDescent="0.3">
      <c r="K6241">
        <v>0</v>
      </c>
    </row>
    <row r="6242" spans="11:11" x14ac:dyDescent="0.3">
      <c r="K6242">
        <v>0</v>
      </c>
    </row>
    <row r="6243" spans="11:11" x14ac:dyDescent="0.3">
      <c r="K6243">
        <v>0</v>
      </c>
    </row>
    <row r="6244" spans="11:11" x14ac:dyDescent="0.3">
      <c r="K6244">
        <v>0</v>
      </c>
    </row>
    <row r="6245" spans="11:11" x14ac:dyDescent="0.3">
      <c r="K6245">
        <v>0</v>
      </c>
    </row>
    <row r="6246" spans="11:11" x14ac:dyDescent="0.3">
      <c r="K6246">
        <v>0</v>
      </c>
    </row>
    <row r="6247" spans="11:11" x14ac:dyDescent="0.3">
      <c r="K6247">
        <v>0</v>
      </c>
    </row>
    <row r="6248" spans="11:11" x14ac:dyDescent="0.3">
      <c r="K6248">
        <v>0</v>
      </c>
    </row>
    <row r="6249" spans="11:11" x14ac:dyDescent="0.3">
      <c r="K6249">
        <v>0</v>
      </c>
    </row>
    <row r="6250" spans="11:11" x14ac:dyDescent="0.3">
      <c r="K6250">
        <v>0</v>
      </c>
    </row>
    <row r="6251" spans="11:11" x14ac:dyDescent="0.3">
      <c r="K6251">
        <v>0</v>
      </c>
    </row>
    <row r="6252" spans="11:11" x14ac:dyDescent="0.3">
      <c r="K6252">
        <v>0</v>
      </c>
    </row>
    <row r="6253" spans="11:11" x14ac:dyDescent="0.3">
      <c r="K6253">
        <v>0</v>
      </c>
    </row>
    <row r="6254" spans="11:11" x14ac:dyDescent="0.3">
      <c r="K6254">
        <v>0</v>
      </c>
    </row>
    <row r="6255" spans="11:11" x14ac:dyDescent="0.3">
      <c r="K6255">
        <v>0</v>
      </c>
    </row>
    <row r="6256" spans="11:11" x14ac:dyDescent="0.3">
      <c r="K6256">
        <v>0</v>
      </c>
    </row>
    <row r="6257" spans="11:11" x14ac:dyDescent="0.3">
      <c r="K6257">
        <v>0</v>
      </c>
    </row>
    <row r="6258" spans="11:11" x14ac:dyDescent="0.3">
      <c r="K6258">
        <v>0</v>
      </c>
    </row>
    <row r="6259" spans="11:11" x14ac:dyDescent="0.3">
      <c r="K6259">
        <v>0</v>
      </c>
    </row>
    <row r="6260" spans="11:11" x14ac:dyDescent="0.3">
      <c r="K6260">
        <v>0</v>
      </c>
    </row>
    <row r="6261" spans="11:11" x14ac:dyDescent="0.3">
      <c r="K6261">
        <v>0</v>
      </c>
    </row>
    <row r="6262" spans="11:11" x14ac:dyDescent="0.3">
      <c r="K6262">
        <v>0</v>
      </c>
    </row>
    <row r="6263" spans="11:11" x14ac:dyDescent="0.3">
      <c r="K6263">
        <v>0</v>
      </c>
    </row>
    <row r="6264" spans="11:11" x14ac:dyDescent="0.3">
      <c r="K6264">
        <v>0</v>
      </c>
    </row>
    <row r="6265" spans="11:11" x14ac:dyDescent="0.3">
      <c r="K6265">
        <v>0</v>
      </c>
    </row>
    <row r="6266" spans="11:11" x14ac:dyDescent="0.3">
      <c r="K6266">
        <v>0</v>
      </c>
    </row>
    <row r="6267" spans="11:11" x14ac:dyDescent="0.3">
      <c r="K6267">
        <v>0</v>
      </c>
    </row>
    <row r="6268" spans="11:11" x14ac:dyDescent="0.3">
      <c r="K6268">
        <v>0</v>
      </c>
    </row>
    <row r="6269" spans="11:11" x14ac:dyDescent="0.3">
      <c r="K6269">
        <v>0</v>
      </c>
    </row>
    <row r="6270" spans="11:11" x14ac:dyDescent="0.3">
      <c r="K6270">
        <v>0</v>
      </c>
    </row>
    <row r="6271" spans="11:11" x14ac:dyDescent="0.3">
      <c r="K6271">
        <v>0</v>
      </c>
    </row>
    <row r="6272" spans="11:11" x14ac:dyDescent="0.3">
      <c r="K6272">
        <v>0</v>
      </c>
    </row>
    <row r="6273" spans="11:11" x14ac:dyDescent="0.3">
      <c r="K6273">
        <v>0</v>
      </c>
    </row>
    <row r="6274" spans="11:11" x14ac:dyDescent="0.3">
      <c r="K6274">
        <v>0</v>
      </c>
    </row>
    <row r="6275" spans="11:11" x14ac:dyDescent="0.3">
      <c r="K6275">
        <v>0</v>
      </c>
    </row>
    <row r="6276" spans="11:11" x14ac:dyDescent="0.3">
      <c r="K6276">
        <v>0</v>
      </c>
    </row>
    <row r="6277" spans="11:11" x14ac:dyDescent="0.3">
      <c r="K6277">
        <v>0</v>
      </c>
    </row>
    <row r="6278" spans="11:11" x14ac:dyDescent="0.3">
      <c r="K6278">
        <v>0</v>
      </c>
    </row>
    <row r="6279" spans="11:11" x14ac:dyDescent="0.3">
      <c r="K6279">
        <v>0</v>
      </c>
    </row>
    <row r="6280" spans="11:11" x14ac:dyDescent="0.3">
      <c r="K6280">
        <v>0</v>
      </c>
    </row>
    <row r="6281" spans="11:11" x14ac:dyDescent="0.3">
      <c r="K6281">
        <v>0</v>
      </c>
    </row>
    <row r="6282" spans="11:11" x14ac:dyDescent="0.3">
      <c r="K6282">
        <v>0</v>
      </c>
    </row>
    <row r="6283" spans="11:11" x14ac:dyDescent="0.3">
      <c r="K6283">
        <v>0</v>
      </c>
    </row>
    <row r="6284" spans="11:11" x14ac:dyDescent="0.3">
      <c r="K6284">
        <v>0</v>
      </c>
    </row>
    <row r="6285" spans="11:11" x14ac:dyDescent="0.3">
      <c r="K6285">
        <v>0</v>
      </c>
    </row>
    <row r="6286" spans="11:11" x14ac:dyDescent="0.3">
      <c r="K6286">
        <v>0</v>
      </c>
    </row>
    <row r="6287" spans="11:11" x14ac:dyDescent="0.3">
      <c r="K6287">
        <v>0</v>
      </c>
    </row>
    <row r="6288" spans="11:11" x14ac:dyDescent="0.3">
      <c r="K6288">
        <v>0</v>
      </c>
    </row>
    <row r="6289" spans="11:11" x14ac:dyDescent="0.3">
      <c r="K6289">
        <v>0</v>
      </c>
    </row>
    <row r="6290" spans="11:11" x14ac:dyDescent="0.3">
      <c r="K6290">
        <v>0</v>
      </c>
    </row>
    <row r="6291" spans="11:11" x14ac:dyDescent="0.3">
      <c r="K6291">
        <v>0</v>
      </c>
    </row>
    <row r="6292" spans="11:11" x14ac:dyDescent="0.3">
      <c r="K6292">
        <v>0</v>
      </c>
    </row>
    <row r="6293" spans="11:11" x14ac:dyDescent="0.3">
      <c r="K6293">
        <v>0</v>
      </c>
    </row>
    <row r="6294" spans="11:11" x14ac:dyDescent="0.3">
      <c r="K6294">
        <v>0</v>
      </c>
    </row>
    <row r="6295" spans="11:11" x14ac:dyDescent="0.3">
      <c r="K6295">
        <v>0</v>
      </c>
    </row>
    <row r="6296" spans="11:11" x14ac:dyDescent="0.3">
      <c r="K6296">
        <v>0</v>
      </c>
    </row>
    <row r="6297" spans="11:11" x14ac:dyDescent="0.3">
      <c r="K6297">
        <v>0</v>
      </c>
    </row>
    <row r="6298" spans="11:11" x14ac:dyDescent="0.3">
      <c r="K6298">
        <v>0</v>
      </c>
    </row>
    <row r="6299" spans="11:11" x14ac:dyDescent="0.3">
      <c r="K6299">
        <v>0</v>
      </c>
    </row>
    <row r="6300" spans="11:11" x14ac:dyDescent="0.3">
      <c r="K6300">
        <v>0</v>
      </c>
    </row>
    <row r="6301" spans="11:11" x14ac:dyDescent="0.3">
      <c r="K6301">
        <v>0</v>
      </c>
    </row>
    <row r="6302" spans="11:11" x14ac:dyDescent="0.3">
      <c r="K6302">
        <v>0</v>
      </c>
    </row>
    <row r="6303" spans="11:11" x14ac:dyDescent="0.3">
      <c r="K6303">
        <v>0</v>
      </c>
    </row>
    <row r="6304" spans="11:11" x14ac:dyDescent="0.3">
      <c r="K6304">
        <v>0</v>
      </c>
    </row>
    <row r="6305" spans="11:11" x14ac:dyDescent="0.3">
      <c r="K6305">
        <v>0</v>
      </c>
    </row>
    <row r="6306" spans="11:11" x14ac:dyDescent="0.3">
      <c r="K6306">
        <v>0</v>
      </c>
    </row>
    <row r="6307" spans="11:11" x14ac:dyDescent="0.3">
      <c r="K6307">
        <v>0</v>
      </c>
    </row>
    <row r="6308" spans="11:11" x14ac:dyDescent="0.3">
      <c r="K6308">
        <v>0</v>
      </c>
    </row>
    <row r="6309" spans="11:11" x14ac:dyDescent="0.3">
      <c r="K6309">
        <v>0</v>
      </c>
    </row>
    <row r="6310" spans="11:11" x14ac:dyDescent="0.3">
      <c r="K6310">
        <v>0</v>
      </c>
    </row>
    <row r="6311" spans="11:11" x14ac:dyDescent="0.3">
      <c r="K6311">
        <v>0</v>
      </c>
    </row>
    <row r="6312" spans="11:11" x14ac:dyDescent="0.3">
      <c r="K6312">
        <v>0</v>
      </c>
    </row>
    <row r="6313" spans="11:11" x14ac:dyDescent="0.3">
      <c r="K6313">
        <v>0</v>
      </c>
    </row>
    <row r="6314" spans="11:11" x14ac:dyDescent="0.3">
      <c r="K6314">
        <v>0</v>
      </c>
    </row>
    <row r="6315" spans="11:11" x14ac:dyDescent="0.3">
      <c r="K6315">
        <v>0</v>
      </c>
    </row>
    <row r="6316" spans="11:11" x14ac:dyDescent="0.3">
      <c r="K6316">
        <v>0</v>
      </c>
    </row>
    <row r="6317" spans="11:11" x14ac:dyDescent="0.3">
      <c r="K6317">
        <v>0</v>
      </c>
    </row>
    <row r="6318" spans="11:11" x14ac:dyDescent="0.3">
      <c r="K6318">
        <v>0</v>
      </c>
    </row>
    <row r="6319" spans="11:11" x14ac:dyDescent="0.3">
      <c r="K6319">
        <v>0</v>
      </c>
    </row>
    <row r="6320" spans="11:11" x14ac:dyDescent="0.3">
      <c r="K6320">
        <v>0</v>
      </c>
    </row>
    <row r="6321" spans="11:11" x14ac:dyDescent="0.3">
      <c r="K6321">
        <v>0</v>
      </c>
    </row>
    <row r="6322" spans="11:11" x14ac:dyDescent="0.3">
      <c r="K6322">
        <v>0</v>
      </c>
    </row>
    <row r="6323" spans="11:11" x14ac:dyDescent="0.3">
      <c r="K6323">
        <v>0</v>
      </c>
    </row>
    <row r="6324" spans="11:11" x14ac:dyDescent="0.3">
      <c r="K6324">
        <v>0</v>
      </c>
    </row>
    <row r="6325" spans="11:11" x14ac:dyDescent="0.3">
      <c r="K6325">
        <v>0</v>
      </c>
    </row>
    <row r="6326" spans="11:11" x14ac:dyDescent="0.3">
      <c r="K6326">
        <v>0</v>
      </c>
    </row>
    <row r="6327" spans="11:11" x14ac:dyDescent="0.3">
      <c r="K6327">
        <v>0</v>
      </c>
    </row>
    <row r="6328" spans="11:11" x14ac:dyDescent="0.3">
      <c r="K6328">
        <v>0</v>
      </c>
    </row>
    <row r="6329" spans="11:11" x14ac:dyDescent="0.3">
      <c r="K6329">
        <v>0</v>
      </c>
    </row>
    <row r="6330" spans="11:11" x14ac:dyDescent="0.3">
      <c r="K6330">
        <v>0</v>
      </c>
    </row>
    <row r="6331" spans="11:11" x14ac:dyDescent="0.3">
      <c r="K6331">
        <v>0</v>
      </c>
    </row>
    <row r="6332" spans="11:11" x14ac:dyDescent="0.3">
      <c r="K6332">
        <v>0</v>
      </c>
    </row>
    <row r="6333" spans="11:11" x14ac:dyDescent="0.3">
      <c r="K6333">
        <v>0</v>
      </c>
    </row>
    <row r="6334" spans="11:11" x14ac:dyDescent="0.3">
      <c r="K6334">
        <v>0</v>
      </c>
    </row>
    <row r="6335" spans="11:11" x14ac:dyDescent="0.3">
      <c r="K6335">
        <v>0</v>
      </c>
    </row>
    <row r="6336" spans="11:11" x14ac:dyDescent="0.3">
      <c r="K6336">
        <v>0</v>
      </c>
    </row>
    <row r="6337" spans="11:11" x14ac:dyDescent="0.3">
      <c r="K6337">
        <v>0</v>
      </c>
    </row>
    <row r="6338" spans="11:11" x14ac:dyDescent="0.3">
      <c r="K6338">
        <v>0</v>
      </c>
    </row>
    <row r="6339" spans="11:11" x14ac:dyDescent="0.3">
      <c r="K6339">
        <v>0</v>
      </c>
    </row>
    <row r="6340" spans="11:11" x14ac:dyDescent="0.3">
      <c r="K6340">
        <v>0</v>
      </c>
    </row>
    <row r="6341" spans="11:11" x14ac:dyDescent="0.3">
      <c r="K6341">
        <v>0</v>
      </c>
    </row>
    <row r="6342" spans="11:11" x14ac:dyDescent="0.3">
      <c r="K6342">
        <v>0</v>
      </c>
    </row>
    <row r="6343" spans="11:11" x14ac:dyDescent="0.3">
      <c r="K6343">
        <v>0</v>
      </c>
    </row>
    <row r="6344" spans="11:11" x14ac:dyDescent="0.3">
      <c r="K6344">
        <v>0</v>
      </c>
    </row>
    <row r="6345" spans="11:11" x14ac:dyDescent="0.3">
      <c r="K6345">
        <v>0</v>
      </c>
    </row>
    <row r="6346" spans="11:11" x14ac:dyDescent="0.3">
      <c r="K6346">
        <v>0</v>
      </c>
    </row>
    <row r="6347" spans="11:11" x14ac:dyDescent="0.3">
      <c r="K6347">
        <v>0</v>
      </c>
    </row>
    <row r="6348" spans="11:11" x14ac:dyDescent="0.3">
      <c r="K6348">
        <v>0</v>
      </c>
    </row>
    <row r="6349" spans="11:11" x14ac:dyDescent="0.3">
      <c r="K6349">
        <v>0</v>
      </c>
    </row>
    <row r="6350" spans="11:11" x14ac:dyDescent="0.3">
      <c r="K6350">
        <v>0</v>
      </c>
    </row>
    <row r="6351" spans="11:11" x14ac:dyDescent="0.3">
      <c r="K6351">
        <v>0</v>
      </c>
    </row>
    <row r="6352" spans="11:11" x14ac:dyDescent="0.3">
      <c r="K6352">
        <v>0</v>
      </c>
    </row>
    <row r="6353" spans="11:11" x14ac:dyDescent="0.3">
      <c r="K6353">
        <v>0</v>
      </c>
    </row>
    <row r="6354" spans="11:11" x14ac:dyDescent="0.3">
      <c r="K6354">
        <v>0</v>
      </c>
    </row>
    <row r="6355" spans="11:11" x14ac:dyDescent="0.3">
      <c r="K6355">
        <v>0</v>
      </c>
    </row>
    <row r="6356" spans="11:11" x14ac:dyDescent="0.3">
      <c r="K6356">
        <v>0</v>
      </c>
    </row>
    <row r="6357" spans="11:11" x14ac:dyDescent="0.3">
      <c r="K6357">
        <v>0</v>
      </c>
    </row>
    <row r="6358" spans="11:11" x14ac:dyDescent="0.3">
      <c r="K6358">
        <v>0</v>
      </c>
    </row>
    <row r="6359" spans="11:11" x14ac:dyDescent="0.3">
      <c r="K6359">
        <v>0</v>
      </c>
    </row>
    <row r="6360" spans="11:11" x14ac:dyDescent="0.3">
      <c r="K6360">
        <v>0</v>
      </c>
    </row>
    <row r="6361" spans="11:11" x14ac:dyDescent="0.3">
      <c r="K6361">
        <v>0</v>
      </c>
    </row>
    <row r="6362" spans="11:11" x14ac:dyDescent="0.3">
      <c r="K6362">
        <v>0</v>
      </c>
    </row>
    <row r="6363" spans="11:11" x14ac:dyDescent="0.3">
      <c r="K6363">
        <v>0</v>
      </c>
    </row>
    <row r="6364" spans="11:11" x14ac:dyDescent="0.3">
      <c r="K6364">
        <v>0</v>
      </c>
    </row>
    <row r="6365" spans="11:11" x14ac:dyDescent="0.3">
      <c r="K6365">
        <v>0</v>
      </c>
    </row>
    <row r="6366" spans="11:11" x14ac:dyDescent="0.3">
      <c r="K6366">
        <v>0</v>
      </c>
    </row>
    <row r="6367" spans="11:11" x14ac:dyDescent="0.3">
      <c r="K6367">
        <v>0</v>
      </c>
    </row>
    <row r="6368" spans="11:11" x14ac:dyDescent="0.3">
      <c r="K6368">
        <v>0</v>
      </c>
    </row>
    <row r="6369" spans="11:11" x14ac:dyDescent="0.3">
      <c r="K6369">
        <v>0</v>
      </c>
    </row>
    <row r="6370" spans="11:11" x14ac:dyDescent="0.3">
      <c r="K6370">
        <v>0</v>
      </c>
    </row>
    <row r="6371" spans="11:11" x14ac:dyDescent="0.3">
      <c r="K6371">
        <v>0</v>
      </c>
    </row>
    <row r="6372" spans="11:11" x14ac:dyDescent="0.3">
      <c r="K6372">
        <v>0</v>
      </c>
    </row>
    <row r="6373" spans="11:11" x14ac:dyDescent="0.3">
      <c r="K6373">
        <v>0</v>
      </c>
    </row>
    <row r="6374" spans="11:11" x14ac:dyDescent="0.3">
      <c r="K6374">
        <v>0</v>
      </c>
    </row>
    <row r="6375" spans="11:11" x14ac:dyDescent="0.3">
      <c r="K6375">
        <v>0</v>
      </c>
    </row>
    <row r="6376" spans="11:11" x14ac:dyDescent="0.3">
      <c r="K6376">
        <v>0</v>
      </c>
    </row>
    <row r="6377" spans="11:11" x14ac:dyDescent="0.3">
      <c r="K6377">
        <v>0</v>
      </c>
    </row>
    <row r="6378" spans="11:11" x14ac:dyDescent="0.3">
      <c r="K6378">
        <v>0</v>
      </c>
    </row>
    <row r="6379" spans="11:11" x14ac:dyDescent="0.3">
      <c r="K6379">
        <v>0</v>
      </c>
    </row>
    <row r="6380" spans="11:11" x14ac:dyDescent="0.3">
      <c r="K6380">
        <v>0</v>
      </c>
    </row>
    <row r="6381" spans="11:11" x14ac:dyDescent="0.3">
      <c r="K6381">
        <v>0</v>
      </c>
    </row>
    <row r="6382" spans="11:11" x14ac:dyDescent="0.3">
      <c r="K6382">
        <v>0</v>
      </c>
    </row>
    <row r="6383" spans="11:11" x14ac:dyDescent="0.3">
      <c r="K6383">
        <v>0</v>
      </c>
    </row>
    <row r="6384" spans="11:11" x14ac:dyDescent="0.3">
      <c r="K6384">
        <v>0</v>
      </c>
    </row>
    <row r="6385" spans="11:11" x14ac:dyDescent="0.3">
      <c r="K6385">
        <v>0</v>
      </c>
    </row>
    <row r="6386" spans="11:11" x14ac:dyDescent="0.3">
      <c r="K6386">
        <v>0</v>
      </c>
    </row>
    <row r="6387" spans="11:11" x14ac:dyDescent="0.3">
      <c r="K6387">
        <v>0</v>
      </c>
    </row>
    <row r="6388" spans="11:11" x14ac:dyDescent="0.3">
      <c r="K6388">
        <v>0</v>
      </c>
    </row>
    <row r="6389" spans="11:11" x14ac:dyDescent="0.3">
      <c r="K6389">
        <v>0</v>
      </c>
    </row>
    <row r="6390" spans="11:11" x14ac:dyDescent="0.3">
      <c r="K6390">
        <v>0</v>
      </c>
    </row>
    <row r="6391" spans="11:11" x14ac:dyDescent="0.3">
      <c r="K6391">
        <v>0</v>
      </c>
    </row>
    <row r="6392" spans="11:11" x14ac:dyDescent="0.3">
      <c r="K6392">
        <v>0</v>
      </c>
    </row>
    <row r="6393" spans="11:11" x14ac:dyDescent="0.3">
      <c r="K6393">
        <v>0</v>
      </c>
    </row>
    <row r="6394" spans="11:11" x14ac:dyDescent="0.3">
      <c r="K6394">
        <v>0</v>
      </c>
    </row>
    <row r="6395" spans="11:11" x14ac:dyDescent="0.3">
      <c r="K6395">
        <v>0</v>
      </c>
    </row>
    <row r="6396" spans="11:11" x14ac:dyDescent="0.3">
      <c r="K6396">
        <v>0</v>
      </c>
    </row>
    <row r="6397" spans="11:11" x14ac:dyDescent="0.3">
      <c r="K6397">
        <v>0</v>
      </c>
    </row>
    <row r="6398" spans="11:11" x14ac:dyDescent="0.3">
      <c r="K6398">
        <v>0</v>
      </c>
    </row>
    <row r="6399" spans="11:11" x14ac:dyDescent="0.3">
      <c r="K6399">
        <v>0</v>
      </c>
    </row>
    <row r="6400" spans="11:11" x14ac:dyDescent="0.3">
      <c r="K6400">
        <v>0</v>
      </c>
    </row>
    <row r="6401" spans="11:11" x14ac:dyDescent="0.3">
      <c r="K6401">
        <v>0</v>
      </c>
    </row>
    <row r="6402" spans="11:11" x14ac:dyDescent="0.3">
      <c r="K6402">
        <v>0</v>
      </c>
    </row>
    <row r="6403" spans="11:11" x14ac:dyDescent="0.3">
      <c r="K6403">
        <v>0</v>
      </c>
    </row>
    <row r="6404" spans="11:11" x14ac:dyDescent="0.3">
      <c r="K6404">
        <v>0</v>
      </c>
    </row>
    <row r="6405" spans="11:11" x14ac:dyDescent="0.3">
      <c r="K6405">
        <v>0</v>
      </c>
    </row>
    <row r="6406" spans="11:11" x14ac:dyDescent="0.3">
      <c r="K6406">
        <v>0</v>
      </c>
    </row>
    <row r="6407" spans="11:11" x14ac:dyDescent="0.3">
      <c r="K6407">
        <v>0</v>
      </c>
    </row>
    <row r="6408" spans="11:11" x14ac:dyDescent="0.3">
      <c r="K6408">
        <v>0</v>
      </c>
    </row>
    <row r="6409" spans="11:11" x14ac:dyDescent="0.3">
      <c r="K6409">
        <v>0</v>
      </c>
    </row>
    <row r="6410" spans="11:11" x14ac:dyDescent="0.3">
      <c r="K6410">
        <v>0</v>
      </c>
    </row>
    <row r="6411" spans="11:11" x14ac:dyDescent="0.3">
      <c r="K6411">
        <v>0</v>
      </c>
    </row>
    <row r="6412" spans="11:11" x14ac:dyDescent="0.3">
      <c r="K6412">
        <v>0</v>
      </c>
    </row>
    <row r="6413" spans="11:11" x14ac:dyDescent="0.3">
      <c r="K6413">
        <v>0</v>
      </c>
    </row>
    <row r="6414" spans="11:11" x14ac:dyDescent="0.3">
      <c r="K6414">
        <v>0</v>
      </c>
    </row>
    <row r="6415" spans="11:11" x14ac:dyDescent="0.3">
      <c r="K6415">
        <v>0</v>
      </c>
    </row>
    <row r="6416" spans="11:11" x14ac:dyDescent="0.3">
      <c r="K6416">
        <v>0</v>
      </c>
    </row>
    <row r="6417" spans="11:11" x14ac:dyDescent="0.3">
      <c r="K6417">
        <v>0</v>
      </c>
    </row>
    <row r="6418" spans="11:11" x14ac:dyDescent="0.3">
      <c r="K6418">
        <v>0</v>
      </c>
    </row>
    <row r="6419" spans="11:11" x14ac:dyDescent="0.3">
      <c r="K6419">
        <v>0</v>
      </c>
    </row>
    <row r="6420" spans="11:11" x14ac:dyDescent="0.3">
      <c r="K6420">
        <v>0</v>
      </c>
    </row>
    <row r="6421" spans="11:11" x14ac:dyDescent="0.3">
      <c r="K6421">
        <v>0</v>
      </c>
    </row>
    <row r="6422" spans="11:11" x14ac:dyDescent="0.3">
      <c r="K6422">
        <v>0</v>
      </c>
    </row>
    <row r="6423" spans="11:11" x14ac:dyDescent="0.3">
      <c r="K6423">
        <v>0</v>
      </c>
    </row>
    <row r="6424" spans="11:11" x14ac:dyDescent="0.3">
      <c r="K6424">
        <v>0</v>
      </c>
    </row>
    <row r="6425" spans="11:11" x14ac:dyDescent="0.3">
      <c r="K6425">
        <v>0</v>
      </c>
    </row>
    <row r="6426" spans="11:11" x14ac:dyDescent="0.3">
      <c r="K6426">
        <v>0</v>
      </c>
    </row>
    <row r="6427" spans="11:11" x14ac:dyDescent="0.3">
      <c r="K6427">
        <v>0</v>
      </c>
    </row>
    <row r="6428" spans="11:11" x14ac:dyDescent="0.3">
      <c r="K6428">
        <v>0</v>
      </c>
    </row>
    <row r="6429" spans="11:11" x14ac:dyDescent="0.3">
      <c r="K6429">
        <v>0</v>
      </c>
    </row>
    <row r="6430" spans="11:11" x14ac:dyDescent="0.3">
      <c r="K6430">
        <v>0</v>
      </c>
    </row>
    <row r="6431" spans="11:11" x14ac:dyDescent="0.3">
      <c r="K6431">
        <v>0</v>
      </c>
    </row>
    <row r="6432" spans="11:11" x14ac:dyDescent="0.3">
      <c r="K6432">
        <v>0</v>
      </c>
    </row>
    <row r="6433" spans="11:11" x14ac:dyDescent="0.3">
      <c r="K6433">
        <v>0</v>
      </c>
    </row>
    <row r="6434" spans="11:11" x14ac:dyDescent="0.3">
      <c r="K6434">
        <v>0</v>
      </c>
    </row>
    <row r="6435" spans="11:11" x14ac:dyDescent="0.3">
      <c r="K6435">
        <v>0</v>
      </c>
    </row>
    <row r="6436" spans="11:11" x14ac:dyDescent="0.3">
      <c r="K6436">
        <v>0</v>
      </c>
    </row>
    <row r="6437" spans="11:11" x14ac:dyDescent="0.3">
      <c r="K6437">
        <v>0</v>
      </c>
    </row>
    <row r="6438" spans="11:11" x14ac:dyDescent="0.3">
      <c r="K6438">
        <v>0</v>
      </c>
    </row>
    <row r="6439" spans="11:11" x14ac:dyDescent="0.3">
      <c r="K6439">
        <v>0</v>
      </c>
    </row>
    <row r="6440" spans="11:11" x14ac:dyDescent="0.3">
      <c r="K6440">
        <v>0</v>
      </c>
    </row>
    <row r="6441" spans="11:11" x14ac:dyDescent="0.3">
      <c r="K6441">
        <v>0</v>
      </c>
    </row>
    <row r="6442" spans="11:11" x14ac:dyDescent="0.3">
      <c r="K6442">
        <v>0</v>
      </c>
    </row>
    <row r="6443" spans="11:11" x14ac:dyDescent="0.3">
      <c r="K6443">
        <v>0</v>
      </c>
    </row>
    <row r="6444" spans="11:11" x14ac:dyDescent="0.3">
      <c r="K6444">
        <v>0</v>
      </c>
    </row>
    <row r="6445" spans="11:11" x14ac:dyDescent="0.3">
      <c r="K6445">
        <v>0</v>
      </c>
    </row>
    <row r="6446" spans="11:11" x14ac:dyDescent="0.3">
      <c r="K6446">
        <v>0</v>
      </c>
    </row>
    <row r="6447" spans="11:11" x14ac:dyDescent="0.3">
      <c r="K6447">
        <v>0</v>
      </c>
    </row>
    <row r="6448" spans="11:11" x14ac:dyDescent="0.3">
      <c r="K6448">
        <v>0</v>
      </c>
    </row>
    <row r="6449" spans="11:11" x14ac:dyDescent="0.3">
      <c r="K6449">
        <v>0</v>
      </c>
    </row>
    <row r="6450" spans="11:11" x14ac:dyDescent="0.3">
      <c r="K6450">
        <v>0</v>
      </c>
    </row>
    <row r="6451" spans="11:11" x14ac:dyDescent="0.3">
      <c r="K6451">
        <v>0</v>
      </c>
    </row>
    <row r="6452" spans="11:11" x14ac:dyDescent="0.3">
      <c r="K6452">
        <v>0</v>
      </c>
    </row>
    <row r="6453" spans="11:11" x14ac:dyDescent="0.3">
      <c r="K6453">
        <v>0</v>
      </c>
    </row>
    <row r="6454" spans="11:11" x14ac:dyDescent="0.3">
      <c r="K6454">
        <v>0</v>
      </c>
    </row>
    <row r="6455" spans="11:11" x14ac:dyDescent="0.3">
      <c r="K6455">
        <v>0</v>
      </c>
    </row>
    <row r="6456" spans="11:11" x14ac:dyDescent="0.3">
      <c r="K6456">
        <v>0</v>
      </c>
    </row>
    <row r="6457" spans="11:11" x14ac:dyDescent="0.3">
      <c r="K6457">
        <v>0</v>
      </c>
    </row>
    <row r="6458" spans="11:11" x14ac:dyDescent="0.3">
      <c r="K6458">
        <v>0</v>
      </c>
    </row>
    <row r="6459" spans="11:11" x14ac:dyDescent="0.3">
      <c r="K6459">
        <v>0</v>
      </c>
    </row>
    <row r="6460" spans="11:11" x14ac:dyDescent="0.3">
      <c r="K6460">
        <v>0</v>
      </c>
    </row>
    <row r="6461" spans="11:11" x14ac:dyDescent="0.3">
      <c r="K6461">
        <v>0</v>
      </c>
    </row>
    <row r="6462" spans="11:11" x14ac:dyDescent="0.3">
      <c r="K6462">
        <v>0</v>
      </c>
    </row>
    <row r="6463" spans="11:11" x14ac:dyDescent="0.3">
      <c r="K6463">
        <v>0</v>
      </c>
    </row>
    <row r="6464" spans="11:11" x14ac:dyDescent="0.3">
      <c r="K6464">
        <v>0</v>
      </c>
    </row>
    <row r="6465" spans="11:11" x14ac:dyDescent="0.3">
      <c r="K6465">
        <v>0</v>
      </c>
    </row>
    <row r="6466" spans="11:11" x14ac:dyDescent="0.3">
      <c r="K6466">
        <v>0</v>
      </c>
    </row>
    <row r="6467" spans="11:11" x14ac:dyDescent="0.3">
      <c r="K6467">
        <v>0</v>
      </c>
    </row>
    <row r="6468" spans="11:11" x14ac:dyDescent="0.3">
      <c r="K6468">
        <v>0</v>
      </c>
    </row>
    <row r="6469" spans="11:11" x14ac:dyDescent="0.3">
      <c r="K6469">
        <v>0</v>
      </c>
    </row>
    <row r="6470" spans="11:11" x14ac:dyDescent="0.3">
      <c r="K6470">
        <v>0</v>
      </c>
    </row>
    <row r="6471" spans="11:11" x14ac:dyDescent="0.3">
      <c r="K6471">
        <v>0</v>
      </c>
    </row>
    <row r="6472" spans="11:11" x14ac:dyDescent="0.3">
      <c r="K6472">
        <v>0</v>
      </c>
    </row>
    <row r="6473" spans="11:11" x14ac:dyDescent="0.3">
      <c r="K6473">
        <v>0</v>
      </c>
    </row>
    <row r="6474" spans="11:11" x14ac:dyDescent="0.3">
      <c r="K6474">
        <v>0</v>
      </c>
    </row>
    <row r="6475" spans="11:11" x14ac:dyDescent="0.3">
      <c r="K6475">
        <v>0</v>
      </c>
    </row>
    <row r="6476" spans="11:11" x14ac:dyDescent="0.3">
      <c r="K6476">
        <v>0</v>
      </c>
    </row>
    <row r="6477" spans="11:11" x14ac:dyDescent="0.3">
      <c r="K6477">
        <v>0</v>
      </c>
    </row>
    <row r="6478" spans="11:11" x14ac:dyDescent="0.3">
      <c r="K6478">
        <v>0</v>
      </c>
    </row>
    <row r="6479" spans="11:11" x14ac:dyDescent="0.3">
      <c r="K6479">
        <v>0</v>
      </c>
    </row>
    <row r="6480" spans="11:11" x14ac:dyDescent="0.3">
      <c r="K6480">
        <v>0</v>
      </c>
    </row>
    <row r="6481" spans="11:11" x14ac:dyDescent="0.3">
      <c r="K6481">
        <v>0</v>
      </c>
    </row>
    <row r="6482" spans="11:11" x14ac:dyDescent="0.3">
      <c r="K6482">
        <v>0</v>
      </c>
    </row>
    <row r="6483" spans="11:11" x14ac:dyDescent="0.3">
      <c r="K6483">
        <v>0</v>
      </c>
    </row>
    <row r="6484" spans="11:11" x14ac:dyDescent="0.3">
      <c r="K6484">
        <v>0</v>
      </c>
    </row>
    <row r="6485" spans="11:11" x14ac:dyDescent="0.3">
      <c r="K6485">
        <v>0</v>
      </c>
    </row>
    <row r="6486" spans="11:11" x14ac:dyDescent="0.3">
      <c r="K6486">
        <v>0</v>
      </c>
    </row>
    <row r="6487" spans="11:11" x14ac:dyDescent="0.3">
      <c r="K6487">
        <v>0</v>
      </c>
    </row>
    <row r="6488" spans="11:11" x14ac:dyDescent="0.3">
      <c r="K6488">
        <v>0</v>
      </c>
    </row>
    <row r="6489" spans="11:11" x14ac:dyDescent="0.3">
      <c r="K6489">
        <v>0</v>
      </c>
    </row>
    <row r="6490" spans="11:11" x14ac:dyDescent="0.3">
      <c r="K6490">
        <v>0</v>
      </c>
    </row>
    <row r="6491" spans="11:11" x14ac:dyDescent="0.3">
      <c r="K6491">
        <v>0</v>
      </c>
    </row>
    <row r="6492" spans="11:11" x14ac:dyDescent="0.3">
      <c r="K6492">
        <v>0</v>
      </c>
    </row>
    <row r="6493" spans="11:11" x14ac:dyDescent="0.3">
      <c r="K6493">
        <v>0</v>
      </c>
    </row>
    <row r="6494" spans="11:11" x14ac:dyDescent="0.3">
      <c r="K6494">
        <v>0</v>
      </c>
    </row>
    <row r="6495" spans="11:11" x14ac:dyDescent="0.3">
      <c r="K6495">
        <v>0</v>
      </c>
    </row>
    <row r="6496" spans="11:11" x14ac:dyDescent="0.3">
      <c r="K6496">
        <v>0</v>
      </c>
    </row>
    <row r="6497" spans="11:11" x14ac:dyDescent="0.3">
      <c r="K6497">
        <v>0</v>
      </c>
    </row>
    <row r="6498" spans="11:11" x14ac:dyDescent="0.3">
      <c r="K6498">
        <v>0</v>
      </c>
    </row>
    <row r="6499" spans="11:11" x14ac:dyDescent="0.3">
      <c r="K6499">
        <v>0</v>
      </c>
    </row>
    <row r="6500" spans="11:11" x14ac:dyDescent="0.3">
      <c r="K6500">
        <v>0</v>
      </c>
    </row>
    <row r="6501" spans="11:11" x14ac:dyDescent="0.3">
      <c r="K6501">
        <v>0</v>
      </c>
    </row>
    <row r="6502" spans="11:11" x14ac:dyDescent="0.3">
      <c r="K6502">
        <v>0</v>
      </c>
    </row>
    <row r="6503" spans="11:11" x14ac:dyDescent="0.3">
      <c r="K6503">
        <v>0</v>
      </c>
    </row>
    <row r="6504" spans="11:11" x14ac:dyDescent="0.3">
      <c r="K6504">
        <v>0</v>
      </c>
    </row>
    <row r="6505" spans="11:11" x14ac:dyDescent="0.3">
      <c r="K6505">
        <v>0</v>
      </c>
    </row>
    <row r="6506" spans="11:11" x14ac:dyDescent="0.3">
      <c r="K6506">
        <v>0</v>
      </c>
    </row>
    <row r="6507" spans="11:11" x14ac:dyDescent="0.3">
      <c r="K6507">
        <v>0</v>
      </c>
    </row>
    <row r="6508" spans="11:11" x14ac:dyDescent="0.3">
      <c r="K6508">
        <v>0</v>
      </c>
    </row>
    <row r="6509" spans="11:11" x14ac:dyDescent="0.3">
      <c r="K6509">
        <v>0</v>
      </c>
    </row>
    <row r="6510" spans="11:11" x14ac:dyDescent="0.3">
      <c r="K6510">
        <v>0</v>
      </c>
    </row>
    <row r="6511" spans="11:11" x14ac:dyDescent="0.3">
      <c r="K6511">
        <v>0</v>
      </c>
    </row>
    <row r="6512" spans="11:11" x14ac:dyDescent="0.3">
      <c r="K6512">
        <v>0</v>
      </c>
    </row>
    <row r="6513" spans="11:11" x14ac:dyDescent="0.3">
      <c r="K6513">
        <v>0</v>
      </c>
    </row>
    <row r="6514" spans="11:11" x14ac:dyDescent="0.3">
      <c r="K6514">
        <v>0</v>
      </c>
    </row>
    <row r="6515" spans="11:11" x14ac:dyDescent="0.3">
      <c r="K6515">
        <v>0</v>
      </c>
    </row>
    <row r="6516" spans="11:11" x14ac:dyDescent="0.3">
      <c r="K6516">
        <v>0</v>
      </c>
    </row>
    <row r="6517" spans="11:11" x14ac:dyDescent="0.3">
      <c r="K6517">
        <v>0</v>
      </c>
    </row>
    <row r="6518" spans="11:11" x14ac:dyDescent="0.3">
      <c r="K6518">
        <v>0</v>
      </c>
    </row>
    <row r="6519" spans="11:11" x14ac:dyDescent="0.3">
      <c r="K6519">
        <v>0</v>
      </c>
    </row>
    <row r="6520" spans="11:11" x14ac:dyDescent="0.3">
      <c r="K6520">
        <v>0</v>
      </c>
    </row>
    <row r="6521" spans="11:11" x14ac:dyDescent="0.3">
      <c r="K6521">
        <v>0</v>
      </c>
    </row>
    <row r="6522" spans="11:11" x14ac:dyDescent="0.3">
      <c r="K6522">
        <v>0</v>
      </c>
    </row>
    <row r="6523" spans="11:11" x14ac:dyDescent="0.3">
      <c r="K6523">
        <v>0</v>
      </c>
    </row>
    <row r="6524" spans="11:11" x14ac:dyDescent="0.3">
      <c r="K6524">
        <v>0</v>
      </c>
    </row>
    <row r="6525" spans="11:11" x14ac:dyDescent="0.3">
      <c r="K6525">
        <v>0</v>
      </c>
    </row>
    <row r="6526" spans="11:11" x14ac:dyDescent="0.3">
      <c r="K6526">
        <v>0</v>
      </c>
    </row>
    <row r="6527" spans="11:11" x14ac:dyDescent="0.3">
      <c r="K6527">
        <v>0</v>
      </c>
    </row>
    <row r="6528" spans="11:11" x14ac:dyDescent="0.3">
      <c r="K6528">
        <v>0</v>
      </c>
    </row>
    <row r="6529" spans="11:11" x14ac:dyDescent="0.3">
      <c r="K6529">
        <v>0</v>
      </c>
    </row>
    <row r="6530" spans="11:11" x14ac:dyDescent="0.3">
      <c r="K6530">
        <v>0</v>
      </c>
    </row>
    <row r="6531" spans="11:11" x14ac:dyDescent="0.3">
      <c r="K6531">
        <v>0</v>
      </c>
    </row>
    <row r="6532" spans="11:11" x14ac:dyDescent="0.3">
      <c r="K6532">
        <v>0</v>
      </c>
    </row>
    <row r="6533" spans="11:11" x14ac:dyDescent="0.3">
      <c r="K6533">
        <v>0</v>
      </c>
    </row>
    <row r="6534" spans="11:11" x14ac:dyDescent="0.3">
      <c r="K6534">
        <v>0</v>
      </c>
    </row>
    <row r="6535" spans="11:11" x14ac:dyDescent="0.3">
      <c r="K6535">
        <v>0</v>
      </c>
    </row>
    <row r="6536" spans="11:11" x14ac:dyDescent="0.3">
      <c r="K6536">
        <v>0</v>
      </c>
    </row>
    <row r="6537" spans="11:11" x14ac:dyDescent="0.3">
      <c r="K6537">
        <v>0</v>
      </c>
    </row>
    <row r="6538" spans="11:11" x14ac:dyDescent="0.3">
      <c r="K6538">
        <v>0</v>
      </c>
    </row>
    <row r="6539" spans="11:11" x14ac:dyDescent="0.3">
      <c r="K6539">
        <v>0</v>
      </c>
    </row>
    <row r="6540" spans="11:11" x14ac:dyDescent="0.3">
      <c r="K6540">
        <v>0</v>
      </c>
    </row>
    <row r="6541" spans="11:11" x14ac:dyDescent="0.3">
      <c r="K6541">
        <v>0</v>
      </c>
    </row>
    <row r="6542" spans="11:11" x14ac:dyDescent="0.3">
      <c r="K6542">
        <v>0</v>
      </c>
    </row>
    <row r="6543" spans="11:11" x14ac:dyDescent="0.3">
      <c r="K6543">
        <v>0</v>
      </c>
    </row>
    <row r="6544" spans="11:11" x14ac:dyDescent="0.3">
      <c r="K6544">
        <v>0</v>
      </c>
    </row>
    <row r="6545" spans="11:11" x14ac:dyDescent="0.3">
      <c r="K6545">
        <v>0</v>
      </c>
    </row>
    <row r="6546" spans="11:11" x14ac:dyDescent="0.3">
      <c r="K6546">
        <v>0</v>
      </c>
    </row>
    <row r="6547" spans="11:11" x14ac:dyDescent="0.3">
      <c r="K6547">
        <v>0</v>
      </c>
    </row>
    <row r="6548" spans="11:11" x14ac:dyDescent="0.3">
      <c r="K6548">
        <v>0</v>
      </c>
    </row>
    <row r="6549" spans="11:11" x14ac:dyDescent="0.3">
      <c r="K6549">
        <v>0</v>
      </c>
    </row>
    <row r="6550" spans="11:11" x14ac:dyDescent="0.3">
      <c r="K6550">
        <v>0</v>
      </c>
    </row>
    <row r="6551" spans="11:11" x14ac:dyDescent="0.3">
      <c r="K6551">
        <v>0</v>
      </c>
    </row>
    <row r="6552" spans="11:11" x14ac:dyDescent="0.3">
      <c r="K6552">
        <v>0</v>
      </c>
    </row>
    <row r="6553" spans="11:11" x14ac:dyDescent="0.3">
      <c r="K6553">
        <v>0</v>
      </c>
    </row>
    <row r="6554" spans="11:11" x14ac:dyDescent="0.3">
      <c r="K6554">
        <v>0</v>
      </c>
    </row>
    <row r="6555" spans="11:11" x14ac:dyDescent="0.3">
      <c r="K6555">
        <v>0</v>
      </c>
    </row>
    <row r="6556" spans="11:11" x14ac:dyDescent="0.3">
      <c r="K6556">
        <v>0</v>
      </c>
    </row>
    <row r="6557" spans="11:11" x14ac:dyDescent="0.3">
      <c r="K6557">
        <v>0</v>
      </c>
    </row>
    <row r="6558" spans="11:11" x14ac:dyDescent="0.3">
      <c r="K6558">
        <v>0</v>
      </c>
    </row>
    <row r="6559" spans="11:11" x14ac:dyDescent="0.3">
      <c r="K6559">
        <v>0</v>
      </c>
    </row>
    <row r="6560" spans="11:11" x14ac:dyDescent="0.3">
      <c r="K6560">
        <v>0</v>
      </c>
    </row>
    <row r="6561" spans="11:11" x14ac:dyDescent="0.3">
      <c r="K6561">
        <v>0</v>
      </c>
    </row>
    <row r="6562" spans="11:11" x14ac:dyDescent="0.3">
      <c r="K6562">
        <v>0</v>
      </c>
    </row>
    <row r="6563" spans="11:11" x14ac:dyDescent="0.3">
      <c r="K6563">
        <v>0</v>
      </c>
    </row>
    <row r="6564" spans="11:11" x14ac:dyDescent="0.3">
      <c r="K6564">
        <v>0</v>
      </c>
    </row>
    <row r="6565" spans="11:11" x14ac:dyDescent="0.3">
      <c r="K6565">
        <v>0</v>
      </c>
    </row>
    <row r="6566" spans="11:11" x14ac:dyDescent="0.3">
      <c r="K6566">
        <v>0</v>
      </c>
    </row>
    <row r="6567" spans="11:11" x14ac:dyDescent="0.3">
      <c r="K6567">
        <v>0</v>
      </c>
    </row>
    <row r="6568" spans="11:11" x14ac:dyDescent="0.3">
      <c r="K6568">
        <v>0</v>
      </c>
    </row>
    <row r="6569" spans="11:11" x14ac:dyDescent="0.3">
      <c r="K6569">
        <v>0</v>
      </c>
    </row>
    <row r="6570" spans="11:11" x14ac:dyDescent="0.3">
      <c r="K6570">
        <v>0</v>
      </c>
    </row>
    <row r="6571" spans="11:11" x14ac:dyDescent="0.3">
      <c r="K6571">
        <v>0</v>
      </c>
    </row>
    <row r="6572" spans="11:11" x14ac:dyDescent="0.3">
      <c r="K6572">
        <v>0</v>
      </c>
    </row>
    <row r="6573" spans="11:11" x14ac:dyDescent="0.3">
      <c r="K6573">
        <v>0</v>
      </c>
    </row>
    <row r="6574" spans="11:11" x14ac:dyDescent="0.3">
      <c r="K6574">
        <v>0</v>
      </c>
    </row>
    <row r="6575" spans="11:11" x14ac:dyDescent="0.3">
      <c r="K6575">
        <v>0</v>
      </c>
    </row>
    <row r="6576" spans="11:11" x14ac:dyDescent="0.3">
      <c r="K6576">
        <v>0</v>
      </c>
    </row>
    <row r="6577" spans="11:11" x14ac:dyDescent="0.3">
      <c r="K6577">
        <v>0</v>
      </c>
    </row>
    <row r="6578" spans="11:11" x14ac:dyDescent="0.3">
      <c r="K6578">
        <v>0</v>
      </c>
    </row>
    <row r="6579" spans="11:11" x14ac:dyDescent="0.3">
      <c r="K6579">
        <v>0</v>
      </c>
    </row>
    <row r="6580" spans="11:11" x14ac:dyDescent="0.3">
      <c r="K6580">
        <v>0</v>
      </c>
    </row>
    <row r="6581" spans="11:11" x14ac:dyDescent="0.3">
      <c r="K6581">
        <v>0</v>
      </c>
    </row>
    <row r="6582" spans="11:11" x14ac:dyDescent="0.3">
      <c r="K6582">
        <v>0</v>
      </c>
    </row>
    <row r="6583" spans="11:11" x14ac:dyDescent="0.3">
      <c r="K6583">
        <v>0</v>
      </c>
    </row>
    <row r="6584" spans="11:11" x14ac:dyDescent="0.3">
      <c r="K6584">
        <v>0</v>
      </c>
    </row>
    <row r="6585" spans="11:11" x14ac:dyDescent="0.3">
      <c r="K6585">
        <v>0</v>
      </c>
    </row>
    <row r="6586" spans="11:11" x14ac:dyDescent="0.3">
      <c r="K6586">
        <v>0</v>
      </c>
    </row>
    <row r="6587" spans="11:11" x14ac:dyDescent="0.3">
      <c r="K6587">
        <v>0</v>
      </c>
    </row>
    <row r="6588" spans="11:11" x14ac:dyDescent="0.3">
      <c r="K6588">
        <v>0</v>
      </c>
    </row>
    <row r="6589" spans="11:11" x14ac:dyDescent="0.3">
      <c r="K6589">
        <v>0</v>
      </c>
    </row>
    <row r="6590" spans="11:11" x14ac:dyDescent="0.3">
      <c r="K6590">
        <v>0</v>
      </c>
    </row>
    <row r="6591" spans="11:11" x14ac:dyDescent="0.3">
      <c r="K6591">
        <v>0</v>
      </c>
    </row>
    <row r="6592" spans="11:11" x14ac:dyDescent="0.3">
      <c r="K6592">
        <v>0</v>
      </c>
    </row>
    <row r="6593" spans="11:11" x14ac:dyDescent="0.3">
      <c r="K6593">
        <v>0</v>
      </c>
    </row>
    <row r="6594" spans="11:11" x14ac:dyDescent="0.3">
      <c r="K6594">
        <v>0</v>
      </c>
    </row>
    <row r="6595" spans="11:11" x14ac:dyDescent="0.3">
      <c r="K6595">
        <v>0</v>
      </c>
    </row>
    <row r="6596" spans="11:11" x14ac:dyDescent="0.3">
      <c r="K6596">
        <v>0</v>
      </c>
    </row>
    <row r="6597" spans="11:11" x14ac:dyDescent="0.3">
      <c r="K6597">
        <v>0</v>
      </c>
    </row>
    <row r="6598" spans="11:11" x14ac:dyDescent="0.3">
      <c r="K6598">
        <v>0</v>
      </c>
    </row>
    <row r="6599" spans="11:11" x14ac:dyDescent="0.3">
      <c r="K6599">
        <v>0</v>
      </c>
    </row>
    <row r="6600" spans="11:11" x14ac:dyDescent="0.3">
      <c r="K6600">
        <v>0</v>
      </c>
    </row>
    <row r="6601" spans="11:11" x14ac:dyDescent="0.3">
      <c r="K6601">
        <v>0</v>
      </c>
    </row>
    <row r="6602" spans="11:11" x14ac:dyDescent="0.3">
      <c r="K6602">
        <v>0</v>
      </c>
    </row>
    <row r="6603" spans="11:11" x14ac:dyDescent="0.3">
      <c r="K6603">
        <v>0</v>
      </c>
    </row>
    <row r="6604" spans="11:11" x14ac:dyDescent="0.3">
      <c r="K6604">
        <v>0</v>
      </c>
    </row>
    <row r="6605" spans="11:11" x14ac:dyDescent="0.3">
      <c r="K6605">
        <v>0</v>
      </c>
    </row>
    <row r="6606" spans="11:11" x14ac:dyDescent="0.3">
      <c r="K6606">
        <v>0</v>
      </c>
    </row>
    <row r="6607" spans="11:11" x14ac:dyDescent="0.3">
      <c r="K6607">
        <v>0</v>
      </c>
    </row>
    <row r="6608" spans="11:11" x14ac:dyDescent="0.3">
      <c r="K6608">
        <v>0</v>
      </c>
    </row>
    <row r="6609" spans="11:11" x14ac:dyDescent="0.3">
      <c r="K6609">
        <v>0</v>
      </c>
    </row>
    <row r="6610" spans="11:11" x14ac:dyDescent="0.3">
      <c r="K6610">
        <v>0</v>
      </c>
    </row>
    <row r="6611" spans="11:11" x14ac:dyDescent="0.3">
      <c r="K6611">
        <v>0</v>
      </c>
    </row>
    <row r="6612" spans="11:11" x14ac:dyDescent="0.3">
      <c r="K6612">
        <v>0</v>
      </c>
    </row>
    <row r="6613" spans="11:11" x14ac:dyDescent="0.3">
      <c r="K6613">
        <v>0</v>
      </c>
    </row>
    <row r="6614" spans="11:11" x14ac:dyDescent="0.3">
      <c r="K6614">
        <v>0</v>
      </c>
    </row>
    <row r="6615" spans="11:11" x14ac:dyDescent="0.3">
      <c r="K6615">
        <v>0</v>
      </c>
    </row>
    <row r="6616" spans="11:11" x14ac:dyDescent="0.3">
      <c r="K6616">
        <v>0</v>
      </c>
    </row>
    <row r="6617" spans="11:11" x14ac:dyDescent="0.3">
      <c r="K6617">
        <v>0</v>
      </c>
    </row>
    <row r="6618" spans="11:11" x14ac:dyDescent="0.3">
      <c r="K6618">
        <v>0</v>
      </c>
    </row>
    <row r="6619" spans="11:11" x14ac:dyDescent="0.3">
      <c r="K6619">
        <v>0</v>
      </c>
    </row>
    <row r="6620" spans="11:11" x14ac:dyDescent="0.3">
      <c r="K6620">
        <v>0</v>
      </c>
    </row>
    <row r="6621" spans="11:11" x14ac:dyDescent="0.3">
      <c r="K6621">
        <v>0</v>
      </c>
    </row>
    <row r="6622" spans="11:11" x14ac:dyDescent="0.3">
      <c r="K6622">
        <v>0</v>
      </c>
    </row>
    <row r="6623" spans="11:11" x14ac:dyDescent="0.3">
      <c r="K6623">
        <v>0</v>
      </c>
    </row>
    <row r="6624" spans="11:11" x14ac:dyDescent="0.3">
      <c r="K6624">
        <v>0</v>
      </c>
    </row>
    <row r="6625" spans="11:11" x14ac:dyDescent="0.3">
      <c r="K6625">
        <v>0</v>
      </c>
    </row>
    <row r="6626" spans="11:11" x14ac:dyDescent="0.3">
      <c r="K6626">
        <v>0</v>
      </c>
    </row>
    <row r="6627" spans="11:11" x14ac:dyDescent="0.3">
      <c r="K6627">
        <v>0</v>
      </c>
    </row>
    <row r="6628" spans="11:11" x14ac:dyDescent="0.3">
      <c r="K6628">
        <v>0</v>
      </c>
    </row>
    <row r="6629" spans="11:11" x14ac:dyDescent="0.3">
      <c r="K6629">
        <v>0</v>
      </c>
    </row>
    <row r="6630" spans="11:11" x14ac:dyDescent="0.3">
      <c r="K6630">
        <v>0</v>
      </c>
    </row>
    <row r="6631" spans="11:11" x14ac:dyDescent="0.3">
      <c r="K6631">
        <v>0</v>
      </c>
    </row>
    <row r="6632" spans="11:11" x14ac:dyDescent="0.3">
      <c r="K6632">
        <v>0</v>
      </c>
    </row>
    <row r="6633" spans="11:11" x14ac:dyDescent="0.3">
      <c r="K6633">
        <v>0</v>
      </c>
    </row>
    <row r="6634" spans="11:11" x14ac:dyDescent="0.3">
      <c r="K6634">
        <v>0</v>
      </c>
    </row>
    <row r="6635" spans="11:11" x14ac:dyDescent="0.3">
      <c r="K6635">
        <v>0</v>
      </c>
    </row>
    <row r="6636" spans="11:11" x14ac:dyDescent="0.3">
      <c r="K6636">
        <v>0</v>
      </c>
    </row>
    <row r="6637" spans="11:11" x14ac:dyDescent="0.3">
      <c r="K6637">
        <v>0</v>
      </c>
    </row>
    <row r="6638" spans="11:11" x14ac:dyDescent="0.3">
      <c r="K6638">
        <v>0</v>
      </c>
    </row>
    <row r="6639" spans="11:11" x14ac:dyDescent="0.3">
      <c r="K6639">
        <v>0</v>
      </c>
    </row>
    <row r="6640" spans="11:11" x14ac:dyDescent="0.3">
      <c r="K6640">
        <v>0</v>
      </c>
    </row>
    <row r="6641" spans="11:11" x14ac:dyDescent="0.3">
      <c r="K6641">
        <v>0</v>
      </c>
    </row>
    <row r="6642" spans="11:11" x14ac:dyDescent="0.3">
      <c r="K6642">
        <v>0</v>
      </c>
    </row>
    <row r="6643" spans="11:11" x14ac:dyDescent="0.3">
      <c r="K6643">
        <v>0</v>
      </c>
    </row>
    <row r="6644" spans="11:11" x14ac:dyDescent="0.3">
      <c r="K6644">
        <v>0</v>
      </c>
    </row>
    <row r="6645" spans="11:11" x14ac:dyDescent="0.3">
      <c r="K6645">
        <v>0</v>
      </c>
    </row>
    <row r="6646" spans="11:11" x14ac:dyDescent="0.3">
      <c r="K6646">
        <v>0</v>
      </c>
    </row>
    <row r="6647" spans="11:11" x14ac:dyDescent="0.3">
      <c r="K6647">
        <v>0</v>
      </c>
    </row>
    <row r="6648" spans="11:11" x14ac:dyDescent="0.3">
      <c r="K6648">
        <v>0</v>
      </c>
    </row>
    <row r="6649" spans="11:11" x14ac:dyDescent="0.3">
      <c r="K6649">
        <v>0</v>
      </c>
    </row>
    <row r="6650" spans="11:11" x14ac:dyDescent="0.3">
      <c r="K6650">
        <v>0</v>
      </c>
    </row>
    <row r="6651" spans="11:11" x14ac:dyDescent="0.3">
      <c r="K6651">
        <v>0</v>
      </c>
    </row>
    <row r="6652" spans="11:11" x14ac:dyDescent="0.3">
      <c r="K6652">
        <v>0</v>
      </c>
    </row>
    <row r="6653" spans="11:11" x14ac:dyDescent="0.3">
      <c r="K6653">
        <v>0</v>
      </c>
    </row>
    <row r="6654" spans="11:11" x14ac:dyDescent="0.3">
      <c r="K6654">
        <v>0</v>
      </c>
    </row>
    <row r="6655" spans="11:11" x14ac:dyDescent="0.3">
      <c r="K6655">
        <v>0</v>
      </c>
    </row>
    <row r="6656" spans="11:11" x14ac:dyDescent="0.3">
      <c r="K6656">
        <v>0</v>
      </c>
    </row>
    <row r="6657" spans="11:11" x14ac:dyDescent="0.3">
      <c r="K6657">
        <v>0</v>
      </c>
    </row>
    <row r="6658" spans="11:11" x14ac:dyDescent="0.3">
      <c r="K6658">
        <v>0</v>
      </c>
    </row>
    <row r="6659" spans="11:11" x14ac:dyDescent="0.3">
      <c r="K6659">
        <v>0</v>
      </c>
    </row>
    <row r="6660" spans="11:11" x14ac:dyDescent="0.3">
      <c r="K6660">
        <v>0</v>
      </c>
    </row>
    <row r="6661" spans="11:11" x14ac:dyDescent="0.3">
      <c r="K6661">
        <v>0</v>
      </c>
    </row>
    <row r="6662" spans="11:11" x14ac:dyDescent="0.3">
      <c r="K6662">
        <v>0</v>
      </c>
    </row>
    <row r="6663" spans="11:11" x14ac:dyDescent="0.3">
      <c r="K6663">
        <v>0</v>
      </c>
    </row>
    <row r="6664" spans="11:11" x14ac:dyDescent="0.3">
      <c r="K6664">
        <v>0</v>
      </c>
    </row>
    <row r="6665" spans="11:11" x14ac:dyDescent="0.3">
      <c r="K6665">
        <v>0</v>
      </c>
    </row>
    <row r="6666" spans="11:11" x14ac:dyDescent="0.3">
      <c r="K6666">
        <v>0</v>
      </c>
    </row>
    <row r="6667" spans="11:11" x14ac:dyDescent="0.3">
      <c r="K6667">
        <v>0</v>
      </c>
    </row>
    <row r="6668" spans="11:11" x14ac:dyDescent="0.3">
      <c r="K6668">
        <v>0</v>
      </c>
    </row>
    <row r="6669" spans="11:11" x14ac:dyDescent="0.3">
      <c r="K6669">
        <v>0</v>
      </c>
    </row>
    <row r="6670" spans="11:11" x14ac:dyDescent="0.3">
      <c r="K6670">
        <v>0</v>
      </c>
    </row>
    <row r="6671" spans="11:11" x14ac:dyDescent="0.3">
      <c r="K6671">
        <v>0</v>
      </c>
    </row>
    <row r="6672" spans="11:11" x14ac:dyDescent="0.3">
      <c r="K6672">
        <v>0</v>
      </c>
    </row>
    <row r="6673" spans="11:11" x14ac:dyDescent="0.3">
      <c r="K6673">
        <v>0</v>
      </c>
    </row>
    <row r="6674" spans="11:11" x14ac:dyDescent="0.3">
      <c r="K6674">
        <v>0</v>
      </c>
    </row>
    <row r="6675" spans="11:11" x14ac:dyDescent="0.3">
      <c r="K6675">
        <v>0</v>
      </c>
    </row>
    <row r="6676" spans="11:11" x14ac:dyDescent="0.3">
      <c r="K6676">
        <v>0</v>
      </c>
    </row>
    <row r="6677" spans="11:11" x14ac:dyDescent="0.3">
      <c r="K6677">
        <v>0</v>
      </c>
    </row>
    <row r="6678" spans="11:11" x14ac:dyDescent="0.3">
      <c r="K6678">
        <v>0</v>
      </c>
    </row>
    <row r="6679" spans="11:11" x14ac:dyDescent="0.3">
      <c r="K6679">
        <v>0</v>
      </c>
    </row>
    <row r="6680" spans="11:11" x14ac:dyDescent="0.3">
      <c r="K6680">
        <v>0</v>
      </c>
    </row>
    <row r="6681" spans="11:11" x14ac:dyDescent="0.3">
      <c r="K6681">
        <v>0</v>
      </c>
    </row>
    <row r="6682" spans="11:11" x14ac:dyDescent="0.3">
      <c r="K6682">
        <v>0</v>
      </c>
    </row>
    <row r="6683" spans="11:11" x14ac:dyDescent="0.3">
      <c r="K6683">
        <v>0</v>
      </c>
    </row>
    <row r="6684" spans="11:11" x14ac:dyDescent="0.3">
      <c r="K6684">
        <v>0</v>
      </c>
    </row>
    <row r="6685" spans="11:11" x14ac:dyDescent="0.3">
      <c r="K6685">
        <v>0</v>
      </c>
    </row>
    <row r="6686" spans="11:11" x14ac:dyDescent="0.3">
      <c r="K6686">
        <v>0</v>
      </c>
    </row>
    <row r="6687" spans="11:11" x14ac:dyDescent="0.3">
      <c r="K6687">
        <v>0</v>
      </c>
    </row>
    <row r="6688" spans="11:11" x14ac:dyDescent="0.3">
      <c r="K6688">
        <v>0</v>
      </c>
    </row>
    <row r="6689" spans="11:11" x14ac:dyDescent="0.3">
      <c r="K6689">
        <v>0</v>
      </c>
    </row>
    <row r="6690" spans="11:11" x14ac:dyDescent="0.3">
      <c r="K6690">
        <v>0</v>
      </c>
    </row>
    <row r="6691" spans="11:11" x14ac:dyDescent="0.3">
      <c r="K6691">
        <v>0</v>
      </c>
    </row>
    <row r="6692" spans="11:11" x14ac:dyDescent="0.3">
      <c r="K6692">
        <v>0</v>
      </c>
    </row>
    <row r="6693" spans="11:11" x14ac:dyDescent="0.3">
      <c r="K6693">
        <v>0</v>
      </c>
    </row>
    <row r="6694" spans="11:11" x14ac:dyDescent="0.3">
      <c r="K6694">
        <v>0</v>
      </c>
    </row>
    <row r="6695" spans="11:11" x14ac:dyDescent="0.3">
      <c r="K6695">
        <v>0</v>
      </c>
    </row>
    <row r="6696" spans="11:11" x14ac:dyDescent="0.3">
      <c r="K6696">
        <v>0</v>
      </c>
    </row>
    <row r="6697" spans="11:11" x14ac:dyDescent="0.3">
      <c r="K6697">
        <v>0</v>
      </c>
    </row>
    <row r="6698" spans="11:11" x14ac:dyDescent="0.3">
      <c r="K6698">
        <v>0</v>
      </c>
    </row>
    <row r="6699" spans="11:11" x14ac:dyDescent="0.3">
      <c r="K6699">
        <v>0</v>
      </c>
    </row>
    <row r="6700" spans="11:11" x14ac:dyDescent="0.3">
      <c r="K6700">
        <v>0</v>
      </c>
    </row>
    <row r="6701" spans="11:11" x14ac:dyDescent="0.3">
      <c r="K6701">
        <v>0</v>
      </c>
    </row>
    <row r="6702" spans="11:11" x14ac:dyDescent="0.3">
      <c r="K6702">
        <v>0</v>
      </c>
    </row>
    <row r="6703" spans="11:11" x14ac:dyDescent="0.3">
      <c r="K6703">
        <v>0</v>
      </c>
    </row>
    <row r="6704" spans="11:11" x14ac:dyDescent="0.3">
      <c r="K6704">
        <v>0</v>
      </c>
    </row>
    <row r="6705" spans="11:11" x14ac:dyDescent="0.3">
      <c r="K6705">
        <v>0</v>
      </c>
    </row>
    <row r="6706" spans="11:11" x14ac:dyDescent="0.3">
      <c r="K6706">
        <v>0</v>
      </c>
    </row>
    <row r="6707" spans="11:11" x14ac:dyDescent="0.3">
      <c r="K6707">
        <v>0</v>
      </c>
    </row>
    <row r="6708" spans="11:11" x14ac:dyDescent="0.3">
      <c r="K6708">
        <v>0</v>
      </c>
    </row>
    <row r="6709" spans="11:11" x14ac:dyDescent="0.3">
      <c r="K6709">
        <v>0</v>
      </c>
    </row>
    <row r="6710" spans="11:11" x14ac:dyDescent="0.3">
      <c r="K6710">
        <v>0</v>
      </c>
    </row>
    <row r="6711" spans="11:11" x14ac:dyDescent="0.3">
      <c r="K6711">
        <v>0</v>
      </c>
    </row>
    <row r="6712" spans="11:11" x14ac:dyDescent="0.3">
      <c r="K6712">
        <v>0</v>
      </c>
    </row>
    <row r="6713" spans="11:11" x14ac:dyDescent="0.3">
      <c r="K6713">
        <v>0</v>
      </c>
    </row>
    <row r="6714" spans="11:11" x14ac:dyDescent="0.3">
      <c r="K6714">
        <v>0</v>
      </c>
    </row>
    <row r="6715" spans="11:11" x14ac:dyDescent="0.3">
      <c r="K6715">
        <v>0</v>
      </c>
    </row>
    <row r="6716" spans="11:11" x14ac:dyDescent="0.3">
      <c r="K6716">
        <v>0</v>
      </c>
    </row>
    <row r="6717" spans="11:11" x14ac:dyDescent="0.3">
      <c r="K6717">
        <v>0</v>
      </c>
    </row>
    <row r="6718" spans="11:11" x14ac:dyDescent="0.3">
      <c r="K6718">
        <v>0</v>
      </c>
    </row>
    <row r="6719" spans="11:11" x14ac:dyDescent="0.3">
      <c r="K6719">
        <v>0</v>
      </c>
    </row>
    <row r="6720" spans="11:11" x14ac:dyDescent="0.3">
      <c r="K6720">
        <v>0</v>
      </c>
    </row>
    <row r="6721" spans="11:11" x14ac:dyDescent="0.3">
      <c r="K6721">
        <v>0</v>
      </c>
    </row>
    <row r="6722" spans="11:11" x14ac:dyDescent="0.3">
      <c r="K6722">
        <v>0</v>
      </c>
    </row>
    <row r="6723" spans="11:11" x14ac:dyDescent="0.3">
      <c r="K6723">
        <v>0</v>
      </c>
    </row>
    <row r="6724" spans="11:11" x14ac:dyDescent="0.3">
      <c r="K6724">
        <v>0</v>
      </c>
    </row>
    <row r="6725" spans="11:11" x14ac:dyDescent="0.3">
      <c r="K6725">
        <v>0</v>
      </c>
    </row>
    <row r="6726" spans="11:11" x14ac:dyDescent="0.3">
      <c r="K6726">
        <v>0</v>
      </c>
    </row>
    <row r="6727" spans="11:11" x14ac:dyDescent="0.3">
      <c r="K6727">
        <v>0</v>
      </c>
    </row>
    <row r="6728" spans="11:11" x14ac:dyDescent="0.3">
      <c r="K6728">
        <v>0</v>
      </c>
    </row>
    <row r="6729" spans="11:11" x14ac:dyDescent="0.3">
      <c r="K6729">
        <v>0</v>
      </c>
    </row>
    <row r="6730" spans="11:11" x14ac:dyDescent="0.3">
      <c r="K6730">
        <v>0</v>
      </c>
    </row>
    <row r="6731" spans="11:11" x14ac:dyDescent="0.3">
      <c r="K6731">
        <v>0</v>
      </c>
    </row>
    <row r="6732" spans="11:11" x14ac:dyDescent="0.3">
      <c r="K6732">
        <v>0</v>
      </c>
    </row>
    <row r="6733" spans="11:11" x14ac:dyDescent="0.3">
      <c r="K6733">
        <v>0</v>
      </c>
    </row>
    <row r="6734" spans="11:11" x14ac:dyDescent="0.3">
      <c r="K6734">
        <v>0</v>
      </c>
    </row>
    <row r="6735" spans="11:11" x14ac:dyDescent="0.3">
      <c r="K6735">
        <v>0</v>
      </c>
    </row>
    <row r="6736" spans="11:11" x14ac:dyDescent="0.3">
      <c r="K6736">
        <v>0</v>
      </c>
    </row>
    <row r="6737" spans="11:11" x14ac:dyDescent="0.3">
      <c r="K6737">
        <v>0</v>
      </c>
    </row>
    <row r="6738" spans="11:11" x14ac:dyDescent="0.3">
      <c r="K6738">
        <v>0</v>
      </c>
    </row>
    <row r="6739" spans="11:11" x14ac:dyDescent="0.3">
      <c r="K6739">
        <v>0</v>
      </c>
    </row>
    <row r="6740" spans="11:11" x14ac:dyDescent="0.3">
      <c r="K6740">
        <v>0</v>
      </c>
    </row>
    <row r="6741" spans="11:11" x14ac:dyDescent="0.3">
      <c r="K6741">
        <v>0</v>
      </c>
    </row>
    <row r="6742" spans="11:11" x14ac:dyDescent="0.3">
      <c r="K6742">
        <v>0</v>
      </c>
    </row>
    <row r="6743" spans="11:11" x14ac:dyDescent="0.3">
      <c r="K6743">
        <v>0</v>
      </c>
    </row>
    <row r="6744" spans="11:11" x14ac:dyDescent="0.3">
      <c r="K6744">
        <v>0</v>
      </c>
    </row>
    <row r="6745" spans="11:11" x14ac:dyDescent="0.3">
      <c r="K6745">
        <v>0</v>
      </c>
    </row>
    <row r="6746" spans="11:11" x14ac:dyDescent="0.3">
      <c r="K6746">
        <v>0</v>
      </c>
    </row>
    <row r="6747" spans="11:11" x14ac:dyDescent="0.3">
      <c r="K6747">
        <v>0</v>
      </c>
    </row>
    <row r="6748" spans="11:11" x14ac:dyDescent="0.3">
      <c r="K6748">
        <v>0</v>
      </c>
    </row>
    <row r="6749" spans="11:11" x14ac:dyDescent="0.3">
      <c r="K6749">
        <v>0</v>
      </c>
    </row>
    <row r="6750" spans="11:11" x14ac:dyDescent="0.3">
      <c r="K6750">
        <v>0</v>
      </c>
    </row>
    <row r="6751" spans="11:11" x14ac:dyDescent="0.3">
      <c r="K6751">
        <v>0</v>
      </c>
    </row>
    <row r="6752" spans="11:11" x14ac:dyDescent="0.3">
      <c r="K6752">
        <v>0</v>
      </c>
    </row>
    <row r="6753" spans="11:11" x14ac:dyDescent="0.3">
      <c r="K6753">
        <v>0</v>
      </c>
    </row>
    <row r="6754" spans="11:11" x14ac:dyDescent="0.3">
      <c r="K6754">
        <v>0</v>
      </c>
    </row>
    <row r="6755" spans="11:11" x14ac:dyDescent="0.3">
      <c r="K6755">
        <v>0</v>
      </c>
    </row>
    <row r="6756" spans="11:11" x14ac:dyDescent="0.3">
      <c r="K6756">
        <v>0</v>
      </c>
    </row>
    <row r="6757" spans="11:11" x14ac:dyDescent="0.3">
      <c r="K6757">
        <v>0</v>
      </c>
    </row>
    <row r="6758" spans="11:11" x14ac:dyDescent="0.3">
      <c r="K6758">
        <v>0</v>
      </c>
    </row>
    <row r="6759" spans="11:11" x14ac:dyDescent="0.3">
      <c r="K6759">
        <v>0</v>
      </c>
    </row>
    <row r="6760" spans="11:11" x14ac:dyDescent="0.3">
      <c r="K6760">
        <v>0</v>
      </c>
    </row>
    <row r="6761" spans="11:11" x14ac:dyDescent="0.3">
      <c r="K6761">
        <v>0</v>
      </c>
    </row>
    <row r="6762" spans="11:11" x14ac:dyDescent="0.3">
      <c r="K6762">
        <v>0</v>
      </c>
    </row>
    <row r="6763" spans="11:11" x14ac:dyDescent="0.3">
      <c r="K6763">
        <v>0</v>
      </c>
    </row>
    <row r="6764" spans="11:11" x14ac:dyDescent="0.3">
      <c r="K6764">
        <v>0</v>
      </c>
    </row>
    <row r="6765" spans="11:11" x14ac:dyDescent="0.3">
      <c r="K6765">
        <v>0</v>
      </c>
    </row>
    <row r="6766" spans="11:11" x14ac:dyDescent="0.3">
      <c r="K6766">
        <v>0</v>
      </c>
    </row>
    <row r="6767" spans="11:11" x14ac:dyDescent="0.3">
      <c r="K6767">
        <v>0</v>
      </c>
    </row>
    <row r="6768" spans="11:11" x14ac:dyDescent="0.3">
      <c r="K6768">
        <v>0</v>
      </c>
    </row>
    <row r="6769" spans="11:11" x14ac:dyDescent="0.3">
      <c r="K6769">
        <v>0</v>
      </c>
    </row>
    <row r="6770" spans="11:11" x14ac:dyDescent="0.3">
      <c r="K6770">
        <v>0</v>
      </c>
    </row>
    <row r="6771" spans="11:11" x14ac:dyDescent="0.3">
      <c r="K6771">
        <v>0</v>
      </c>
    </row>
    <row r="6772" spans="11:11" x14ac:dyDescent="0.3">
      <c r="K6772">
        <v>0</v>
      </c>
    </row>
    <row r="6773" spans="11:11" x14ac:dyDescent="0.3">
      <c r="K6773">
        <v>0</v>
      </c>
    </row>
    <row r="6774" spans="11:11" x14ac:dyDescent="0.3">
      <c r="K6774">
        <v>0</v>
      </c>
    </row>
    <row r="6775" spans="11:11" x14ac:dyDescent="0.3">
      <c r="K6775">
        <v>0</v>
      </c>
    </row>
    <row r="6776" spans="11:11" x14ac:dyDescent="0.3">
      <c r="K6776">
        <v>0</v>
      </c>
    </row>
    <row r="6777" spans="11:11" x14ac:dyDescent="0.3">
      <c r="K6777">
        <v>0</v>
      </c>
    </row>
    <row r="6778" spans="11:11" x14ac:dyDescent="0.3">
      <c r="K6778">
        <v>0</v>
      </c>
    </row>
    <row r="6779" spans="11:11" x14ac:dyDescent="0.3">
      <c r="K6779">
        <v>0</v>
      </c>
    </row>
    <row r="6780" spans="11:11" x14ac:dyDescent="0.3">
      <c r="K6780">
        <v>0</v>
      </c>
    </row>
    <row r="6781" spans="11:11" x14ac:dyDescent="0.3">
      <c r="K6781">
        <v>0</v>
      </c>
    </row>
    <row r="6782" spans="11:11" x14ac:dyDescent="0.3">
      <c r="K6782">
        <v>0</v>
      </c>
    </row>
    <row r="6783" spans="11:11" x14ac:dyDescent="0.3">
      <c r="K6783">
        <v>0</v>
      </c>
    </row>
    <row r="6784" spans="11:11" x14ac:dyDescent="0.3">
      <c r="K6784">
        <v>0</v>
      </c>
    </row>
    <row r="6785" spans="11:11" x14ac:dyDescent="0.3">
      <c r="K6785">
        <v>0</v>
      </c>
    </row>
    <row r="6786" spans="11:11" x14ac:dyDescent="0.3">
      <c r="K6786">
        <v>0</v>
      </c>
    </row>
    <row r="6787" spans="11:11" x14ac:dyDescent="0.3">
      <c r="K6787">
        <v>0</v>
      </c>
    </row>
    <row r="6788" spans="11:11" x14ac:dyDescent="0.3">
      <c r="K6788">
        <v>0</v>
      </c>
    </row>
    <row r="6789" spans="11:11" x14ac:dyDescent="0.3">
      <c r="K6789">
        <v>0</v>
      </c>
    </row>
    <row r="6790" spans="11:11" x14ac:dyDescent="0.3">
      <c r="K6790">
        <v>0</v>
      </c>
    </row>
    <row r="6791" spans="11:11" x14ac:dyDescent="0.3">
      <c r="K6791">
        <v>0</v>
      </c>
    </row>
    <row r="6792" spans="11:11" x14ac:dyDescent="0.3">
      <c r="K6792">
        <v>0</v>
      </c>
    </row>
    <row r="6793" spans="11:11" x14ac:dyDescent="0.3">
      <c r="K6793">
        <v>0</v>
      </c>
    </row>
    <row r="6794" spans="11:11" x14ac:dyDescent="0.3">
      <c r="K6794">
        <v>0</v>
      </c>
    </row>
    <row r="6795" spans="11:11" x14ac:dyDescent="0.3">
      <c r="K6795">
        <v>0</v>
      </c>
    </row>
    <row r="6796" spans="11:11" x14ac:dyDescent="0.3">
      <c r="K6796">
        <v>0</v>
      </c>
    </row>
    <row r="6797" spans="11:11" x14ac:dyDescent="0.3">
      <c r="K6797">
        <v>0</v>
      </c>
    </row>
    <row r="6798" spans="11:11" x14ac:dyDescent="0.3">
      <c r="K6798">
        <v>0</v>
      </c>
    </row>
    <row r="6799" spans="11:11" x14ac:dyDescent="0.3">
      <c r="K6799">
        <v>0</v>
      </c>
    </row>
    <row r="6800" spans="11:11" x14ac:dyDescent="0.3">
      <c r="K6800">
        <v>0</v>
      </c>
    </row>
    <row r="6801" spans="11:11" x14ac:dyDescent="0.3">
      <c r="K6801">
        <v>0</v>
      </c>
    </row>
    <row r="6802" spans="11:11" x14ac:dyDescent="0.3">
      <c r="K6802">
        <v>0</v>
      </c>
    </row>
    <row r="6803" spans="11:11" x14ac:dyDescent="0.3">
      <c r="K6803">
        <v>0</v>
      </c>
    </row>
    <row r="6804" spans="11:11" x14ac:dyDescent="0.3">
      <c r="K6804">
        <v>0</v>
      </c>
    </row>
    <row r="6805" spans="11:11" x14ac:dyDescent="0.3">
      <c r="K6805">
        <v>0</v>
      </c>
    </row>
    <row r="6806" spans="11:11" x14ac:dyDescent="0.3">
      <c r="K6806">
        <v>0</v>
      </c>
    </row>
    <row r="6807" spans="11:11" x14ac:dyDescent="0.3">
      <c r="K6807">
        <v>0</v>
      </c>
    </row>
  </sheetData>
  <sortState xmlns:xlrd2="http://schemas.microsoft.com/office/spreadsheetml/2017/richdata2" ref="J3:K362">
    <sortCondition descending="1" ref="K3:K36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a9ec0f0-7796-43d0-ac1f-4c8c46ee0bd1" xsi:nil="true"/>
    <lcf76f155ced4ddcb4097134ff3c332f xmlns="ddff576a-dbbc-4494-a6a3-7f20f9e3b9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51BB30E5739F4A93FBA975675BA33E" ma:contentTypeVersion="17" ma:contentTypeDescription="Een nieuw document maken." ma:contentTypeScope="" ma:versionID="da6638703ff893c124054078dd4c1694">
  <xsd:schema xmlns:xsd="http://www.w3.org/2001/XMLSchema" xmlns:xs="http://www.w3.org/2001/XMLSchema" xmlns:p="http://schemas.microsoft.com/office/2006/metadata/properties" xmlns:ns2="ddff576a-dbbc-4494-a6a3-7f20f9e3b96e" xmlns:ns3="6f1249d8-8563-47e1-b628-fdc44376b021" xmlns:ns4="9a9ec0f0-7796-43d0-ac1f-4c8c46ee0bd1" targetNamespace="http://schemas.microsoft.com/office/2006/metadata/properties" ma:root="true" ma:fieldsID="cb1622ed73793884e42e640f22bf8a81" ns2:_="" ns3:_="" ns4:_="">
    <xsd:import namespace="ddff576a-dbbc-4494-a6a3-7f20f9e3b96e"/>
    <xsd:import namespace="6f1249d8-8563-47e1-b628-fdc44376b021"/>
    <xsd:import namespace="9a9ec0f0-7796-43d0-ac1f-4c8c46ee0b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ff576a-dbbc-4494-a6a3-7f20f9e3b9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49ca8161-7180-459b-a0ef-1a71cf6ffea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249d8-8563-47e1-b628-fdc44376b0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9ec0f0-7796-43d0-ac1f-4c8c46ee0bd1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2051b53b-46af-4651-bcbd-130dcd156f13}" ma:internalName="TaxCatchAll" ma:showField="CatchAllData" ma:web="d6b0519f-151c-4ff4-90e5-3a8f1ccb71a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ECCBDA-FAB3-495E-B462-62F31F541042}">
  <ds:schemaRefs>
    <ds:schemaRef ds:uri="http://schemas.microsoft.com/office/2006/documentManagement/types"/>
    <ds:schemaRef ds:uri="http://schemas.microsoft.com/office/infopath/2007/PartnerControls"/>
    <ds:schemaRef ds:uri="da59bcab-dc31-4d65-8696-ba653de1c564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9a9ec0f0-7796-43d0-ac1f-4c8c46ee0bd1"/>
    <ds:schemaRef ds:uri="c4a02d41-8985-4276-8215-a4db17a367b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BEED826-0778-46DA-AEC2-FE56861A51D8}"/>
</file>

<file path=customXml/itemProps3.xml><?xml version="1.0" encoding="utf-8"?>
<ds:datastoreItem xmlns:ds="http://schemas.openxmlformats.org/officeDocument/2006/customXml" ds:itemID="{40795FAD-3EBE-430C-91F5-EDAC79784C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overzichtsfiche</vt:lpstr>
      <vt:lpstr>Identificatie</vt:lpstr>
      <vt:lpstr>basisdata</vt:lpstr>
      <vt:lpstr>checkKBOvalues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Vermeiren Nico</dc:creator>
  <cp:keywords/>
  <dc:description/>
  <cp:lastModifiedBy>Peeters Saskia</cp:lastModifiedBy>
  <cp:revision/>
  <dcterms:created xsi:type="dcterms:W3CDTF">2024-08-08T07:21:52Z</dcterms:created>
  <dcterms:modified xsi:type="dcterms:W3CDTF">2026-01-30T14:09:38Z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0x010100D151BB30E5739F4A93FBA975675BA33E</vt:lpwstr>
  </property>
  <property fmtid="{D5CDD505-2E9C-101B-9397-08002B2CF9AE}" pid="3" name="MediaServiceImageTags">
    <vt:lpwstr/>
  </property>
</Properties>
</file>