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ThisWorkbook" hidePivotFieldList="1" defaultThemeVersion="166925"/>
  <mc:AlternateContent xmlns:mc="http://schemas.openxmlformats.org/markup-compatibility/2006">
    <mc:Choice Requires="x15">
      <x15ac:absPath xmlns:x15ac="http://schemas.microsoft.com/office/spreadsheetml/2010/11/ac" url="C:\Users\vdelstfs\Downloads\"/>
    </mc:Choice>
  </mc:AlternateContent>
  <xr:revisionPtr revIDLastSave="0" documentId="13_ncr:1_{3981D0BF-5A37-4026-A488-5D75F79A67A6}" xr6:coauthVersionLast="47" xr6:coauthVersionMax="47" xr10:uidLastSave="{00000000-0000-0000-0000-000000000000}"/>
  <workbookProtection workbookAlgorithmName="SHA-512" workbookHashValue="Ksi4MHdVWFqTcwPvonA/QPBgCuPj/XDYWGc2gdDt0THIUZJYBRxHbwl8lYnRclGj54ImaYGzGOrie7s5N3X0Ow==" workbookSaltValue="15yS3wW0Uqdto7jW2oyEfA==" workbookSpinCount="100000" lockStructure="1"/>
  <bookViews>
    <workbookView xWindow="-108" yWindow="-108" windowWidth="23256" windowHeight="12456" activeTab="1" xr2:uid="{2F6EB678-533D-4908-B2CE-D3EC47E54FAF}"/>
  </bookViews>
  <sheets>
    <sheet name="TOELICHTING" sheetId="8" r:id="rId1"/>
    <sheet name="Facturatie" sheetId="17" r:id="rId2"/>
    <sheet name="Contractanten" sheetId="9" r:id="rId3"/>
    <sheet name="Betrokken medewerkers" sheetId="7" state="hidden" r:id="rId4"/>
    <sheet name="Verklaring betrokkenen" sheetId="14" r:id="rId5"/>
    <sheet name="Verklaring onderaannemers" sheetId="15" r:id="rId6"/>
    <sheet name="DNSH" sheetId="10" r:id="rId7"/>
    <sheet name="Identificatie" sheetId="11" r:id="rId8"/>
    <sheet name="Register stavingsstukken" sheetId="13" r:id="rId9"/>
    <sheet name="basisdata" sheetId="16" state="hidden" r:id="rId10"/>
  </sheets>
  <externalReferences>
    <externalReference r:id="rId11"/>
  </externalReferences>
  <definedNames>
    <definedName name="_20197218.1">#REF!</definedName>
    <definedName name="KeuzelijstGebouwBron">basisdata!$E$1:$E$639</definedName>
    <definedName name="maatregelen">#REF!</definedName>
    <definedName name="oproep1">[1]oproep1!$A$1:$AL$167</definedName>
    <definedName name="Slicer_Gebouw">#N/A</definedName>
  </definedNames>
  <calcPr calcId="191028"/>
  <pivotCaches>
    <pivotCache cacheId="39" r:id="rId12"/>
  </pivotCaches>
  <extLst>
    <ext xmlns:x14="http://schemas.microsoft.com/office/spreadsheetml/2009/9/main" uri="{BBE1A952-AA13-448e-AADC-164F8A28A991}">
      <x14:slicerCaches>
        <x14:slicerCache r:id="rId13"/>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4" i="17" l="1"/>
  <c r="A68" i="14" s="1"/>
  <c r="F25" i="17"/>
  <c r="A69" i="14" s="1"/>
  <c r="F26" i="17"/>
  <c r="A70" i="14" s="1"/>
  <c r="F27" i="17"/>
  <c r="A71" i="14" s="1"/>
  <c r="F28" i="17"/>
  <c r="E8" i="9" s="1"/>
  <c r="F29" i="17"/>
  <c r="E9" i="9" s="1"/>
  <c r="F30" i="17"/>
  <c r="E10" i="9" s="1"/>
  <c r="F31" i="17"/>
  <c r="E11" i="9" s="1"/>
  <c r="F32" i="17"/>
  <c r="F33" i="17"/>
  <c r="F34" i="17"/>
  <c r="F35" i="17"/>
  <c r="F36" i="17"/>
  <c r="F37" i="17"/>
  <c r="F38" i="17"/>
  <c r="F39" i="17"/>
  <c r="F40" i="17"/>
  <c r="F41" i="17"/>
  <c r="F42" i="17"/>
  <c r="F43" i="17"/>
  <c r="F44" i="17"/>
  <c r="E7" i="9" l="1"/>
  <c r="E5" i="9"/>
  <c r="A73" i="14"/>
  <c r="A72" i="14"/>
  <c r="E6" i="9"/>
  <c r="E4" i="9"/>
  <c r="B5" i="17"/>
  <c r="E5" i="11" s="1"/>
  <c r="B7" i="17"/>
  <c r="A9" i="9" s="1"/>
  <c r="K638" i="16"/>
  <c r="J35" i="16"/>
  <c r="J36" i="16"/>
  <c r="J40" i="16"/>
  <c r="J44" i="16"/>
  <c r="J42" i="16"/>
  <c r="J43" i="16"/>
  <c r="J38" i="16"/>
  <c r="J37" i="16"/>
  <c r="J39" i="16"/>
  <c r="J41" i="16"/>
  <c r="J47" i="16"/>
  <c r="J48" i="16"/>
  <c r="J60" i="16"/>
  <c r="J88" i="16"/>
  <c r="J89" i="16"/>
  <c r="J61" i="16"/>
  <c r="J62" i="16"/>
  <c r="J63" i="16"/>
  <c r="J64" i="16"/>
  <c r="J65" i="16"/>
  <c r="J66" i="16"/>
  <c r="J67" i="16"/>
  <c r="J68" i="16"/>
  <c r="J69" i="16"/>
  <c r="J70" i="16"/>
  <c r="J71" i="16"/>
  <c r="J72" i="16"/>
  <c r="J73" i="16"/>
  <c r="J74" i="16"/>
  <c r="J87" i="16"/>
  <c r="J75" i="16"/>
  <c r="J76" i="16"/>
  <c r="J77" i="16"/>
  <c r="J78" i="16"/>
  <c r="J79" i="16"/>
  <c r="J80" i="16"/>
  <c r="J81" i="16"/>
  <c r="J82" i="16"/>
  <c r="J83" i="16"/>
  <c r="J84" i="16"/>
  <c r="J85" i="16"/>
  <c r="J86" i="16"/>
  <c r="J105" i="16"/>
  <c r="J107" i="16"/>
  <c r="J104" i="16"/>
  <c r="J106" i="16"/>
  <c r="J108" i="16"/>
  <c r="J111" i="16"/>
  <c r="J110" i="16"/>
  <c r="J109" i="16"/>
  <c r="J101" i="16"/>
  <c r="J99" i="16"/>
  <c r="J100" i="16"/>
  <c r="J92" i="16"/>
  <c r="J93" i="16"/>
  <c r="J94" i="16"/>
  <c r="J95" i="16"/>
  <c r="J96" i="16"/>
  <c r="J97" i="16"/>
  <c r="J98" i="16"/>
  <c r="J102" i="16"/>
  <c r="J103" i="16"/>
  <c r="J112" i="16"/>
  <c r="J114" i="16"/>
  <c r="J115" i="16"/>
  <c r="J117" i="16"/>
  <c r="J116" i="16"/>
  <c r="J118" i="16"/>
  <c r="J127" i="16"/>
  <c r="J126" i="16"/>
  <c r="J129" i="16"/>
  <c r="J128" i="16"/>
  <c r="J130" i="16"/>
  <c r="J135" i="16"/>
  <c r="J136" i="16"/>
  <c r="J137" i="16"/>
  <c r="J131" i="16"/>
  <c r="J132" i="16"/>
  <c r="J134" i="16"/>
  <c r="J133" i="16"/>
  <c r="J138" i="16"/>
  <c r="J140" i="16"/>
  <c r="J139" i="16"/>
  <c r="J141" i="16"/>
  <c r="J142" i="16"/>
  <c r="J167" i="16"/>
  <c r="J170" i="16"/>
  <c r="J168" i="16"/>
  <c r="J171" i="16"/>
  <c r="J169" i="16"/>
  <c r="J174" i="16"/>
  <c r="J200" i="16"/>
  <c r="J201" i="16"/>
  <c r="J202" i="16"/>
  <c r="J227" i="16"/>
  <c r="J232" i="16"/>
  <c r="J235" i="16"/>
  <c r="J237" i="16"/>
  <c r="J236" i="16"/>
  <c r="J238" i="16"/>
  <c r="J239" i="16"/>
  <c r="J243" i="16"/>
  <c r="J240" i="16"/>
  <c r="J241" i="16"/>
  <c r="J242" i="16"/>
  <c r="J244" i="16"/>
  <c r="J245" i="16"/>
  <c r="J246" i="16"/>
  <c r="J247" i="16"/>
  <c r="J249" i="16"/>
  <c r="J251" i="16"/>
  <c r="J250" i="16"/>
  <c r="J248" i="16"/>
  <c r="J252" i="16"/>
  <c r="J254" i="16"/>
  <c r="J255" i="16"/>
  <c r="J256" i="16"/>
  <c r="J257" i="16"/>
  <c r="J258" i="16"/>
  <c r="J259" i="16"/>
  <c r="J253" i="16"/>
  <c r="J260" i="16"/>
  <c r="J261" i="16"/>
  <c r="J262" i="16"/>
  <c r="J276" i="16"/>
  <c r="J277" i="16"/>
  <c r="J282" i="16"/>
  <c r="J283" i="16"/>
  <c r="J285" i="16"/>
  <c r="J284" i="16"/>
  <c r="J291" i="16"/>
  <c r="J292" i="16"/>
  <c r="J293" i="16"/>
  <c r="J287" i="16"/>
  <c r="J286" i="16"/>
  <c r="J288" i="16"/>
  <c r="J294" i="16"/>
  <c r="J295" i="16"/>
  <c r="J296" i="16"/>
  <c r="J297" i="16"/>
  <c r="J289" i="16"/>
  <c r="J290" i="16"/>
  <c r="J298" i="16"/>
  <c r="J299" i="16"/>
  <c r="J300" i="16"/>
  <c r="J301" i="16"/>
  <c r="J320" i="16"/>
  <c r="J333" i="16"/>
  <c r="J329" i="16"/>
  <c r="J330" i="16"/>
  <c r="J327" i="16"/>
  <c r="J332" i="16"/>
  <c r="J328" i="16"/>
  <c r="J331" i="16"/>
  <c r="J343" i="16"/>
  <c r="J344" i="16"/>
  <c r="J355" i="16"/>
  <c r="J356" i="16"/>
  <c r="J357" i="16"/>
  <c r="J358" i="16"/>
  <c r="J360" i="16"/>
  <c r="J361" i="16"/>
  <c r="J362" i="16"/>
  <c r="J359" i="16"/>
  <c r="J372" i="16"/>
  <c r="J373" i="16"/>
  <c r="J374" i="16"/>
  <c r="J383" i="16"/>
  <c r="J384" i="16"/>
  <c r="J385" i="16"/>
  <c r="J386" i="16"/>
  <c r="J387" i="16"/>
  <c r="J388" i="16"/>
  <c r="J389" i="16"/>
  <c r="J415" i="16"/>
  <c r="J419" i="16"/>
  <c r="J421" i="16"/>
  <c r="J422" i="16"/>
  <c r="J428" i="16"/>
  <c r="J426" i="16"/>
  <c r="J427" i="16"/>
  <c r="J429" i="16"/>
  <c r="J430" i="16"/>
  <c r="J433" i="16"/>
  <c r="J434" i="16"/>
  <c r="J446" i="16"/>
  <c r="J447" i="16"/>
  <c r="J449" i="16"/>
  <c r="J450" i="16"/>
  <c r="J448" i="16"/>
  <c r="J451" i="16"/>
  <c r="J454" i="16"/>
  <c r="J455" i="16"/>
  <c r="J453" i="16"/>
  <c r="J452" i="16"/>
  <c r="J456" i="16"/>
  <c r="J458" i="16"/>
  <c r="J459" i="16"/>
  <c r="J457" i="16"/>
  <c r="J460" i="16"/>
  <c r="J634" i="16"/>
  <c r="J635" i="16"/>
  <c r="J636" i="16"/>
  <c r="J637" i="16"/>
  <c r="J468" i="16"/>
  <c r="J469" i="16"/>
  <c r="J470" i="16"/>
  <c r="J471" i="16"/>
  <c r="J472" i="16"/>
  <c r="J473" i="16"/>
  <c r="J474" i="16"/>
  <c r="J475" i="16"/>
  <c r="J485" i="16"/>
  <c r="J486" i="16"/>
  <c r="J491" i="16"/>
  <c r="J490" i="16"/>
  <c r="J494" i="16"/>
  <c r="J492" i="16"/>
  <c r="J493" i="16"/>
  <c r="J495" i="16"/>
  <c r="J508" i="16"/>
  <c r="J509" i="16"/>
  <c r="J510" i="16"/>
  <c r="J511" i="16"/>
  <c r="J542" i="16"/>
  <c r="J543" i="16"/>
  <c r="J544" i="16"/>
  <c r="J552" i="16"/>
  <c r="J553" i="16"/>
  <c r="J554" i="16"/>
  <c r="J564" i="16"/>
  <c r="J565" i="16"/>
  <c r="J563" i="16"/>
  <c r="J558" i="16"/>
  <c r="J559" i="16"/>
  <c r="J557" i="16"/>
  <c r="J555" i="16"/>
  <c r="J556" i="16"/>
  <c r="J560" i="16"/>
  <c r="J561" i="16"/>
  <c r="J562" i="16"/>
  <c r="J566" i="16"/>
  <c r="J572" i="16"/>
  <c r="J573" i="16"/>
  <c r="J571" i="16"/>
  <c r="J632" i="16"/>
  <c r="J631" i="16"/>
  <c r="J633" i="16"/>
  <c r="J580" i="16"/>
  <c r="J587" i="16"/>
  <c r="J588" i="16"/>
  <c r="J594" i="16"/>
  <c r="J595" i="16"/>
  <c r="J593" i="16"/>
  <c r="J630" i="16"/>
  <c r="J26" i="16"/>
  <c r="L35" i="16"/>
  <c r="L36" i="16"/>
  <c r="L40" i="16"/>
  <c r="L44" i="16"/>
  <c r="L42" i="16"/>
  <c r="L43" i="16"/>
  <c r="L38" i="16"/>
  <c r="L37" i="16"/>
  <c r="L39" i="16"/>
  <c r="L41" i="16"/>
  <c r="L47" i="16"/>
  <c r="L48" i="16"/>
  <c r="L60" i="16"/>
  <c r="L88" i="16"/>
  <c r="L89" i="16"/>
  <c r="L61" i="16"/>
  <c r="L62" i="16"/>
  <c r="L63" i="16"/>
  <c r="L64" i="16"/>
  <c r="L65" i="16"/>
  <c r="L66" i="16"/>
  <c r="L67" i="16"/>
  <c r="L68" i="16"/>
  <c r="L69" i="16"/>
  <c r="L70" i="16"/>
  <c r="L71" i="16"/>
  <c r="L72" i="16"/>
  <c r="L73" i="16"/>
  <c r="L74" i="16"/>
  <c r="L87" i="16"/>
  <c r="L75" i="16"/>
  <c r="L76" i="16"/>
  <c r="L77" i="16"/>
  <c r="L78" i="16"/>
  <c r="L79" i="16"/>
  <c r="L80" i="16"/>
  <c r="L81" i="16"/>
  <c r="L82" i="16"/>
  <c r="L83" i="16"/>
  <c r="L84" i="16"/>
  <c r="L85" i="16"/>
  <c r="L86" i="16"/>
  <c r="L105" i="16"/>
  <c r="L107" i="16"/>
  <c r="L104" i="16"/>
  <c r="L106" i="16"/>
  <c r="L108" i="16"/>
  <c r="L111" i="16"/>
  <c r="L110" i="16"/>
  <c r="L109" i="16"/>
  <c r="L101" i="16"/>
  <c r="L99" i="16"/>
  <c r="L100" i="16"/>
  <c r="L92" i="16"/>
  <c r="L93" i="16"/>
  <c r="L94" i="16"/>
  <c r="L95" i="16"/>
  <c r="L96" i="16"/>
  <c r="L97" i="16"/>
  <c r="L98" i="16"/>
  <c r="L102" i="16"/>
  <c r="L103" i="16"/>
  <c r="L112" i="16"/>
  <c r="L114" i="16"/>
  <c r="L115" i="16"/>
  <c r="L117" i="16"/>
  <c r="L116" i="16"/>
  <c r="L118" i="16"/>
  <c r="L127" i="16"/>
  <c r="L126" i="16"/>
  <c r="L129" i="16"/>
  <c r="L128" i="16"/>
  <c r="L130" i="16"/>
  <c r="L135" i="16"/>
  <c r="L136" i="16"/>
  <c r="L137" i="16"/>
  <c r="L131" i="16"/>
  <c r="L132" i="16"/>
  <c r="L134" i="16"/>
  <c r="L133" i="16"/>
  <c r="L138" i="16"/>
  <c r="L140" i="16"/>
  <c r="L139" i="16"/>
  <c r="L141" i="16"/>
  <c r="L142" i="16"/>
  <c r="L167" i="16"/>
  <c r="L170" i="16"/>
  <c r="L168" i="16"/>
  <c r="L171" i="16"/>
  <c r="L169" i="16"/>
  <c r="L174" i="16"/>
  <c r="L200" i="16"/>
  <c r="L201" i="16"/>
  <c r="L202" i="16"/>
  <c r="L227" i="16"/>
  <c r="L232" i="16"/>
  <c r="L235" i="16"/>
  <c r="L237" i="16"/>
  <c r="L236" i="16"/>
  <c r="L238" i="16"/>
  <c r="L239" i="16"/>
  <c r="L243" i="16"/>
  <c r="L240" i="16"/>
  <c r="L241" i="16"/>
  <c r="L242" i="16"/>
  <c r="L244" i="16"/>
  <c r="L245" i="16"/>
  <c r="L246" i="16"/>
  <c r="L247" i="16"/>
  <c r="L249" i="16"/>
  <c r="L251" i="16"/>
  <c r="L250" i="16"/>
  <c r="L248" i="16"/>
  <c r="L252" i="16"/>
  <c r="L254" i="16"/>
  <c r="L255" i="16"/>
  <c r="L256" i="16"/>
  <c r="L257" i="16"/>
  <c r="L258" i="16"/>
  <c r="L259" i="16"/>
  <c r="L253" i="16"/>
  <c r="L260" i="16"/>
  <c r="L261" i="16"/>
  <c r="L262" i="16"/>
  <c r="L276" i="16"/>
  <c r="L277" i="16"/>
  <c r="L282" i="16"/>
  <c r="L283" i="16"/>
  <c r="L285" i="16"/>
  <c r="L284" i="16"/>
  <c r="L291" i="16"/>
  <c r="L292" i="16"/>
  <c r="L293" i="16"/>
  <c r="L287" i="16"/>
  <c r="L286" i="16"/>
  <c r="L288" i="16"/>
  <c r="L294" i="16"/>
  <c r="L295" i="16"/>
  <c r="L296" i="16"/>
  <c r="L297" i="16"/>
  <c r="L289" i="16"/>
  <c r="L290" i="16"/>
  <c r="L298" i="16"/>
  <c r="L299" i="16"/>
  <c r="L300" i="16"/>
  <c r="L301" i="16"/>
  <c r="L320" i="16"/>
  <c r="L333" i="16"/>
  <c r="L329" i="16"/>
  <c r="L330" i="16"/>
  <c r="L327" i="16"/>
  <c r="L332" i="16"/>
  <c r="L328" i="16"/>
  <c r="L331" i="16"/>
  <c r="L343" i="16"/>
  <c r="L344" i="16"/>
  <c r="L355" i="16"/>
  <c r="L356" i="16"/>
  <c r="L357" i="16"/>
  <c r="L358" i="16"/>
  <c r="L360" i="16"/>
  <c r="L361" i="16"/>
  <c r="L362" i="16"/>
  <c r="L359" i="16"/>
  <c r="L372" i="16"/>
  <c r="L373" i="16"/>
  <c r="L374" i="16"/>
  <c r="L383" i="16"/>
  <c r="L384" i="16"/>
  <c r="L385" i="16"/>
  <c r="L386" i="16"/>
  <c r="L387" i="16"/>
  <c r="L388" i="16"/>
  <c r="L389" i="16"/>
  <c r="L415" i="16"/>
  <c r="L419" i="16"/>
  <c r="L421" i="16"/>
  <c r="L422" i="16"/>
  <c r="L428" i="16"/>
  <c r="L426" i="16"/>
  <c r="L427" i="16"/>
  <c r="L429" i="16"/>
  <c r="L430" i="16"/>
  <c r="L433" i="16"/>
  <c r="L434" i="16"/>
  <c r="L446" i="16"/>
  <c r="L447" i="16"/>
  <c r="L449" i="16"/>
  <c r="L450" i="16"/>
  <c r="L448" i="16"/>
  <c r="L451" i="16"/>
  <c r="L454" i="16"/>
  <c r="L455" i="16"/>
  <c r="L453" i="16"/>
  <c r="L452" i="16"/>
  <c r="L456" i="16"/>
  <c r="L458" i="16"/>
  <c r="L459" i="16"/>
  <c r="L457" i="16"/>
  <c r="L460" i="16"/>
  <c r="L634" i="16"/>
  <c r="L635" i="16"/>
  <c r="L636" i="16"/>
  <c r="L637" i="16"/>
  <c r="L468" i="16"/>
  <c r="L469" i="16"/>
  <c r="L470" i="16"/>
  <c r="L471" i="16"/>
  <c r="L472" i="16"/>
  <c r="L473" i="16"/>
  <c r="L474" i="16"/>
  <c r="L475" i="16"/>
  <c r="L485" i="16"/>
  <c r="L486" i="16"/>
  <c r="L491" i="16"/>
  <c r="L490" i="16"/>
  <c r="L494" i="16"/>
  <c r="L492" i="16"/>
  <c r="L493" i="16"/>
  <c r="L495" i="16"/>
  <c r="L508" i="16"/>
  <c r="L509" i="16"/>
  <c r="L510" i="16"/>
  <c r="L511" i="16"/>
  <c r="L542" i="16"/>
  <c r="L543" i="16"/>
  <c r="L544" i="16"/>
  <c r="L552" i="16"/>
  <c r="L553" i="16"/>
  <c r="L554" i="16"/>
  <c r="L564" i="16"/>
  <c r="L565" i="16"/>
  <c r="L563" i="16"/>
  <c r="L558" i="16"/>
  <c r="L559" i="16"/>
  <c r="L557" i="16"/>
  <c r="L555" i="16"/>
  <c r="L556" i="16"/>
  <c r="L560" i="16"/>
  <c r="L561" i="16"/>
  <c r="L562" i="16"/>
  <c r="L566" i="16"/>
  <c r="L572" i="16"/>
  <c r="L573" i="16"/>
  <c r="L571" i="16"/>
  <c r="L632" i="16"/>
  <c r="L631" i="16"/>
  <c r="L633" i="16"/>
  <c r="L580" i="16"/>
  <c r="L587" i="16"/>
  <c r="L588" i="16"/>
  <c r="L594" i="16"/>
  <c r="L595" i="16"/>
  <c r="L593" i="16"/>
  <c r="L630" i="16"/>
  <c r="L26" i="16"/>
  <c r="K2" i="16"/>
  <c r="J639" i="16"/>
  <c r="K639" i="16"/>
  <c r="L639" i="16"/>
  <c r="F17" i="17"/>
  <c r="F18" i="17"/>
  <c r="F19" i="17"/>
  <c r="F20" i="17"/>
  <c r="L504" i="16"/>
  <c r="L507" i="16"/>
  <c r="L506" i="16"/>
  <c r="L505" i="16"/>
  <c r="L489" i="16"/>
  <c r="L122" i="16"/>
  <c r="L125" i="16"/>
  <c r="L124" i="16"/>
  <c r="L123" i="16"/>
  <c r="L215" i="16"/>
  <c r="F16" i="17" s="1"/>
  <c r="L214" i="16"/>
  <c r="F15" i="17" s="1"/>
  <c r="L213" i="16"/>
  <c r="L216" i="16"/>
  <c r="L211" i="16"/>
  <c r="L210" i="16"/>
  <c r="L212" i="16"/>
  <c r="L143" i="16"/>
  <c r="L144" i="16"/>
  <c r="L445" i="16"/>
  <c r="L281" i="16"/>
  <c r="L579" i="16"/>
  <c r="L578" i="16"/>
  <c r="L441" i="16"/>
  <c r="L442" i="16"/>
  <c r="L443" i="16"/>
  <c r="L438" i="16"/>
  <c r="L440" i="16"/>
  <c r="L444" i="16"/>
  <c r="L439" i="16"/>
  <c r="L234" i="16"/>
  <c r="L233" i="16"/>
  <c r="L465" i="16"/>
  <c r="L420" i="16"/>
  <c r="L464" i="16"/>
  <c r="L477" i="16"/>
  <c r="L487" i="16"/>
  <c r="L208" i="16"/>
  <c r="L209" i="16"/>
  <c r="L207" i="16"/>
  <c r="L206" i="16"/>
  <c r="L205" i="16"/>
  <c r="L204" i="16"/>
  <c r="L498" i="16"/>
  <c r="L500" i="16"/>
  <c r="L499" i="16"/>
  <c r="L497" i="16"/>
  <c r="L496" i="16"/>
  <c r="L263" i="16"/>
  <c r="L364" i="16"/>
  <c r="L363" i="16"/>
  <c r="L424" i="16"/>
  <c r="L431" i="16"/>
  <c r="L432" i="16"/>
  <c r="L166" i="16"/>
  <c r="L335" i="16"/>
  <c r="L334" i="16"/>
  <c r="L336" i="16"/>
  <c r="L337" i="16"/>
  <c r="L463" i="16"/>
  <c r="L225" i="16"/>
  <c r="L224" i="16"/>
  <c r="L226" i="16"/>
  <c r="L527" i="16"/>
  <c r="L524" i="16"/>
  <c r="L525" i="16"/>
  <c r="L529" i="16"/>
  <c r="L530" i="16"/>
  <c r="L531" i="16"/>
  <c r="L528" i="16"/>
  <c r="L533" i="16"/>
  <c r="L532" i="16"/>
  <c r="L526" i="16"/>
  <c r="L523" i="16"/>
  <c r="L522" i="16"/>
  <c r="L323" i="16"/>
  <c r="L326" i="16"/>
  <c r="L321" i="16"/>
  <c r="L322" i="16"/>
  <c r="L325" i="16"/>
  <c r="L324" i="16"/>
  <c r="L228" i="16"/>
  <c r="L229" i="16"/>
  <c r="L231" i="16"/>
  <c r="L230" i="16"/>
  <c r="L308" i="16"/>
  <c r="L418" i="16"/>
  <c r="L417" i="16"/>
  <c r="L416" i="16"/>
  <c r="L305" i="16"/>
  <c r="L304" i="16"/>
  <c r="L302" i="16"/>
  <c r="L306" i="16"/>
  <c r="L303" i="16"/>
  <c r="L307" i="16"/>
  <c r="L390" i="16"/>
  <c r="L391" i="16"/>
  <c r="L392" i="16"/>
  <c r="L393" i="16"/>
  <c r="L596" i="16"/>
  <c r="L597" i="16"/>
  <c r="L425" i="16"/>
  <c r="L24" i="16"/>
  <c r="L25" i="16"/>
  <c r="L15" i="16"/>
  <c r="L19" i="16"/>
  <c r="L18" i="16"/>
  <c r="L23" i="16"/>
  <c r="L21" i="16"/>
  <c r="L22" i="16"/>
  <c r="L17" i="16"/>
  <c r="L12" i="16"/>
  <c r="L13" i="16"/>
  <c r="L20" i="16"/>
  <c r="L16" i="16"/>
  <c r="L14" i="16"/>
  <c r="L435" i="16"/>
  <c r="L521" i="16"/>
  <c r="L318" i="16"/>
  <c r="L319" i="16"/>
  <c r="L513" i="16"/>
  <c r="L520" i="16"/>
  <c r="L519" i="16"/>
  <c r="L515" i="16"/>
  <c r="L514" i="16"/>
  <c r="L512" i="16"/>
  <c r="L517" i="16"/>
  <c r="L516" i="16"/>
  <c r="L518" i="16"/>
  <c r="L175" i="16"/>
  <c r="L592" i="16"/>
  <c r="L591" i="16"/>
  <c r="L466" i="16"/>
  <c r="L467" i="16"/>
  <c r="L436" i="16"/>
  <c r="L375" i="16"/>
  <c r="L377" i="16"/>
  <c r="L376" i="16"/>
  <c r="L379" i="16"/>
  <c r="L380" i="16"/>
  <c r="L382" i="16"/>
  <c r="L378" i="16"/>
  <c r="L381" i="16"/>
  <c r="L146" i="16"/>
  <c r="L370" i="16"/>
  <c r="L369" i="16"/>
  <c r="L366" i="16"/>
  <c r="L367" i="16"/>
  <c r="L365" i="16"/>
  <c r="L368" i="16"/>
  <c r="L371" i="16"/>
  <c r="L536" i="16"/>
  <c r="L534" i="16"/>
  <c r="L535" i="16"/>
  <c r="L537" i="16"/>
  <c r="L462" i="16"/>
  <c r="L628" i="16"/>
  <c r="L629" i="16"/>
  <c r="L626" i="16"/>
  <c r="L625" i="16"/>
  <c r="L627" i="16"/>
  <c r="L312" i="16"/>
  <c r="L313" i="16"/>
  <c r="L153" i="16"/>
  <c r="L152" i="16"/>
  <c r="L151" i="16"/>
  <c r="L159" i="16"/>
  <c r="L164" i="16"/>
  <c r="L160" i="16"/>
  <c r="L156" i="16"/>
  <c r="L161" i="16"/>
  <c r="L163" i="16"/>
  <c r="L162" i="16"/>
  <c r="L157" i="16"/>
  <c r="L158" i="16"/>
  <c r="L154" i="16"/>
  <c r="L155" i="16"/>
  <c r="L342" i="16"/>
  <c r="L341" i="16"/>
  <c r="L340" i="16"/>
  <c r="L339" i="16"/>
  <c r="L119" i="16"/>
  <c r="L316" i="16"/>
  <c r="L317" i="16"/>
  <c r="L577" i="16"/>
  <c r="L576" i="16"/>
  <c r="L278" i="16"/>
  <c r="L145" i="16"/>
  <c r="L309" i="16"/>
  <c r="L311" i="16"/>
  <c r="L310" i="16"/>
  <c r="L218" i="16"/>
  <c r="L217" i="16"/>
  <c r="L539" i="16"/>
  <c r="L540" i="16"/>
  <c r="L538" i="16"/>
  <c r="L599" i="16"/>
  <c r="L113" i="16"/>
  <c r="L423" i="16"/>
  <c r="L338" i="16"/>
  <c r="L575" i="16"/>
  <c r="L49" i="16"/>
  <c r="L51" i="16"/>
  <c r="L52" i="16"/>
  <c r="L50" i="16"/>
  <c r="L53" i="16"/>
  <c r="L54" i="16"/>
  <c r="L56" i="16"/>
  <c r="L55" i="16"/>
  <c r="L45" i="16"/>
  <c r="L46" i="16"/>
  <c r="L31" i="16"/>
  <c r="L32" i="16"/>
  <c r="L27" i="16"/>
  <c r="L33" i="16"/>
  <c r="L29" i="16"/>
  <c r="L28" i="16"/>
  <c r="L30" i="16"/>
  <c r="L34" i="16"/>
  <c r="L203" i="16"/>
  <c r="L91" i="16"/>
  <c r="L90" i="16"/>
  <c r="L274" i="16"/>
  <c r="L275" i="16"/>
  <c r="L121" i="16"/>
  <c r="L120" i="16"/>
  <c r="L598" i="16"/>
  <c r="L476" i="16"/>
  <c r="L394" i="16"/>
  <c r="L395" i="16"/>
  <c r="L437" i="16"/>
  <c r="L173" i="16"/>
  <c r="L150" i="16"/>
  <c r="L148" i="16"/>
  <c r="L147" i="16"/>
  <c r="L149" i="16"/>
  <c r="L4" i="16"/>
  <c r="L6" i="16"/>
  <c r="L2" i="16"/>
  <c r="L10" i="16"/>
  <c r="L11" i="16"/>
  <c r="L7" i="16"/>
  <c r="L8" i="16"/>
  <c r="L9" i="16"/>
  <c r="L5" i="16"/>
  <c r="L3" i="16"/>
  <c r="L410" i="16"/>
  <c r="L411" i="16"/>
  <c r="L414" i="16"/>
  <c r="L412" i="16"/>
  <c r="L413" i="16"/>
  <c r="L398" i="16"/>
  <c r="L399" i="16"/>
  <c r="L400" i="16"/>
  <c r="L403" i="16"/>
  <c r="L404" i="16"/>
  <c r="L397" i="16"/>
  <c r="L396" i="16"/>
  <c r="L401" i="16"/>
  <c r="L408" i="16"/>
  <c r="L409" i="16"/>
  <c r="L407" i="16"/>
  <c r="L405" i="16"/>
  <c r="L402" i="16"/>
  <c r="L406" i="16"/>
  <c r="L348" i="16"/>
  <c r="L349" i="16"/>
  <c r="L346" i="16"/>
  <c r="L345" i="16"/>
  <c r="L347" i="16"/>
  <c r="L350" i="16"/>
  <c r="L351" i="16"/>
  <c r="L352" i="16"/>
  <c r="L551" i="16"/>
  <c r="L548" i="16"/>
  <c r="L549" i="16"/>
  <c r="L550" i="16"/>
  <c r="L547" i="16"/>
  <c r="L546" i="16"/>
  <c r="L545" i="16"/>
  <c r="L58" i="16"/>
  <c r="L57" i="16"/>
  <c r="L59" i="16"/>
  <c r="L609" i="16"/>
  <c r="L608" i="16"/>
  <c r="L607" i="16"/>
  <c r="L610" i="16"/>
  <c r="L617" i="16"/>
  <c r="L618" i="16"/>
  <c r="L620" i="16"/>
  <c r="L624" i="16"/>
  <c r="L621" i="16"/>
  <c r="L622" i="16"/>
  <c r="L623" i="16"/>
  <c r="L601" i="16"/>
  <c r="L602" i="16"/>
  <c r="L600" i="16"/>
  <c r="L616" i="16"/>
  <c r="L619" i="16"/>
  <c r="L615" i="16"/>
  <c r="L605" i="16"/>
  <c r="L604" i="16"/>
  <c r="L606" i="16"/>
  <c r="L603" i="16"/>
  <c r="L613" i="16"/>
  <c r="L611" i="16"/>
  <c r="L612" i="16"/>
  <c r="L614" i="16"/>
  <c r="L353" i="16"/>
  <c r="L354" i="16"/>
  <c r="L195" i="16"/>
  <c r="L180" i="16"/>
  <c r="L176" i="16"/>
  <c r="L184" i="16"/>
  <c r="L185" i="16"/>
  <c r="L191" i="16"/>
  <c r="L192" i="16"/>
  <c r="L181" i="16"/>
  <c r="L177" i="16"/>
  <c r="L183" i="16"/>
  <c r="L190" i="16"/>
  <c r="L189" i="16"/>
  <c r="L194" i="16"/>
  <c r="L193" i="16"/>
  <c r="L186" i="16"/>
  <c r="L187" i="16"/>
  <c r="L188" i="16"/>
  <c r="L199" i="16"/>
  <c r="L198" i="16"/>
  <c r="L196" i="16"/>
  <c r="L197" i="16"/>
  <c r="L179" i="16"/>
  <c r="L178" i="16"/>
  <c r="L182" i="16"/>
  <c r="L266" i="16"/>
  <c r="L267" i="16"/>
  <c r="L264" i="16"/>
  <c r="L265" i="16"/>
  <c r="L268" i="16"/>
  <c r="L269" i="16"/>
  <c r="L270" i="16"/>
  <c r="L273" i="16"/>
  <c r="L271" i="16"/>
  <c r="L272" i="16"/>
  <c r="L172" i="16"/>
  <c r="L314" i="16"/>
  <c r="L315" i="16"/>
  <c r="L461" i="16"/>
  <c r="L541" i="16"/>
  <c r="L280" i="16"/>
  <c r="L279" i="16"/>
  <c r="L501" i="16"/>
  <c r="L502" i="16"/>
  <c r="L503" i="16"/>
  <c r="L165" i="16"/>
  <c r="L570" i="16"/>
  <c r="L567" i="16"/>
  <c r="L569" i="16"/>
  <c r="L568" i="16"/>
  <c r="L574" i="16"/>
  <c r="L589" i="16"/>
  <c r="L590" i="16"/>
  <c r="L488" i="16"/>
  <c r="L581" i="16"/>
  <c r="L586" i="16"/>
  <c r="L584" i="16"/>
  <c r="L582" i="16"/>
  <c r="L583" i="16"/>
  <c r="L585" i="16"/>
  <c r="L219" i="16"/>
  <c r="L221" i="16"/>
  <c r="L222" i="16"/>
  <c r="L223" i="16"/>
  <c r="L220" i="16"/>
  <c r="L482" i="16"/>
  <c r="L483" i="16"/>
  <c r="L481" i="16"/>
  <c r="L480" i="16"/>
  <c r="L484" i="16"/>
  <c r="L478" i="16"/>
  <c r="L479" i="16"/>
  <c r="L638" i="16"/>
  <c r="C7" i="14" l="1"/>
  <c r="A6" i="9"/>
  <c r="A7" i="9"/>
  <c r="A8" i="9"/>
  <c r="A10" i="9"/>
  <c r="A11" i="9"/>
  <c r="A4" i="9"/>
  <c r="A5" i="9"/>
  <c r="J638" i="16" l="1"/>
  <c r="J504" i="16" l="1"/>
  <c r="J507" i="16"/>
  <c r="J506" i="16"/>
  <c r="J505" i="16"/>
  <c r="J489" i="16"/>
  <c r="J122" i="16"/>
  <c r="J125" i="16"/>
  <c r="J124" i="16"/>
  <c r="J123" i="16"/>
  <c r="J215" i="16"/>
  <c r="J214" i="16"/>
  <c r="J213" i="16"/>
  <c r="J216" i="16"/>
  <c r="J211" i="16"/>
  <c r="J210" i="16"/>
  <c r="J212" i="16"/>
  <c r="J143" i="16"/>
  <c r="J144" i="16"/>
  <c r="J445" i="16"/>
  <c r="J281" i="16"/>
  <c r="J579" i="16"/>
  <c r="J578" i="16"/>
  <c r="J441" i="16"/>
  <c r="J442" i="16"/>
  <c r="J443" i="16"/>
  <c r="J438" i="16"/>
  <c r="J440" i="16"/>
  <c r="J444" i="16"/>
  <c r="J439" i="16"/>
  <c r="J234" i="16"/>
  <c r="J233" i="16"/>
  <c r="J465" i="16"/>
  <c r="J420" i="16"/>
  <c r="J464" i="16"/>
  <c r="J477" i="16"/>
  <c r="J487" i="16"/>
  <c r="J208" i="16"/>
  <c r="J209" i="16"/>
  <c r="J207" i="16"/>
  <c r="J206" i="16"/>
  <c r="J205" i="16"/>
  <c r="J204" i="16"/>
  <c r="J498" i="16"/>
  <c r="J500" i="16"/>
  <c r="J499" i="16"/>
  <c r="J497" i="16"/>
  <c r="J496" i="16"/>
  <c r="J263" i="16"/>
  <c r="J364" i="16"/>
  <c r="J363" i="16"/>
  <c r="J424" i="16"/>
  <c r="J431" i="16"/>
  <c r="J432" i="16"/>
  <c r="J166" i="16"/>
  <c r="J335" i="16"/>
  <c r="J334" i="16"/>
  <c r="J336" i="16"/>
  <c r="J337" i="16"/>
  <c r="J463" i="16"/>
  <c r="J225" i="16"/>
  <c r="J224" i="16"/>
  <c r="J226" i="16"/>
  <c r="J527" i="16"/>
  <c r="J524" i="16"/>
  <c r="J525" i="16"/>
  <c r="J529" i="16"/>
  <c r="J530" i="16"/>
  <c r="J531" i="16"/>
  <c r="J528" i="16"/>
  <c r="J533" i="16"/>
  <c r="J532" i="16"/>
  <c r="J526" i="16"/>
  <c r="J523" i="16"/>
  <c r="J522" i="16"/>
  <c r="J323" i="16"/>
  <c r="J326" i="16"/>
  <c r="J321" i="16"/>
  <c r="J322" i="16"/>
  <c r="J325" i="16"/>
  <c r="J324" i="16"/>
  <c r="J228" i="16"/>
  <c r="J229" i="16"/>
  <c r="J231" i="16"/>
  <c r="J230" i="16"/>
  <c r="J308" i="16"/>
  <c r="J418" i="16"/>
  <c r="J417" i="16"/>
  <c r="J416" i="16"/>
  <c r="J305" i="16"/>
  <c r="J304" i="16"/>
  <c r="J302" i="16"/>
  <c r="J306" i="16"/>
  <c r="J303" i="16"/>
  <c r="J307" i="16"/>
  <c r="J390" i="16"/>
  <c r="J391" i="16"/>
  <c r="J392" i="16"/>
  <c r="J393" i="16"/>
  <c r="J596" i="16"/>
  <c r="J597" i="16"/>
  <c r="J425" i="16"/>
  <c r="J24" i="16"/>
  <c r="J25" i="16"/>
  <c r="J15" i="16"/>
  <c r="J19" i="16"/>
  <c r="J18" i="16"/>
  <c r="J23" i="16"/>
  <c r="J21" i="16"/>
  <c r="J22" i="16"/>
  <c r="J17" i="16"/>
  <c r="J12" i="16"/>
  <c r="J13" i="16"/>
  <c r="J20" i="16"/>
  <c r="J16" i="16"/>
  <c r="J14" i="16"/>
  <c r="J435" i="16"/>
  <c r="J521" i="16"/>
  <c r="J318" i="16"/>
  <c r="J319" i="16"/>
  <c r="J513" i="16"/>
  <c r="J520" i="16"/>
  <c r="J519" i="16"/>
  <c r="J515" i="16"/>
  <c r="J514" i="16"/>
  <c r="J512" i="16"/>
  <c r="J517" i="16"/>
  <c r="J516" i="16"/>
  <c r="J518" i="16"/>
  <c r="J175" i="16"/>
  <c r="J592" i="16"/>
  <c r="J591" i="16"/>
  <c r="J466" i="16"/>
  <c r="J467" i="16"/>
  <c r="J436" i="16"/>
  <c r="J375" i="16"/>
  <c r="J377" i="16"/>
  <c r="J376" i="16"/>
  <c r="J379" i="16"/>
  <c r="J380" i="16"/>
  <c r="J382" i="16"/>
  <c r="J378" i="16"/>
  <c r="J381" i="16"/>
  <c r="J146" i="16"/>
  <c r="J370" i="16"/>
  <c r="J369" i="16"/>
  <c r="J366" i="16"/>
  <c r="J367" i="16"/>
  <c r="J365" i="16"/>
  <c r="J368" i="16"/>
  <c r="J371" i="16"/>
  <c r="J536" i="16"/>
  <c r="J534" i="16"/>
  <c r="J535" i="16"/>
  <c r="J537" i="16"/>
  <c r="J462" i="16"/>
  <c r="J628" i="16"/>
  <c r="J629" i="16"/>
  <c r="J626" i="16"/>
  <c r="J625" i="16"/>
  <c r="J627" i="16"/>
  <c r="J312" i="16"/>
  <c r="J313" i="16"/>
  <c r="J153" i="16"/>
  <c r="J152" i="16"/>
  <c r="J151" i="16"/>
  <c r="J159" i="16"/>
  <c r="J164" i="16"/>
  <c r="J160" i="16"/>
  <c r="J156" i="16"/>
  <c r="J161" i="16"/>
  <c r="J163" i="16"/>
  <c r="J162" i="16"/>
  <c r="J157" i="16"/>
  <c r="J158" i="16"/>
  <c r="J154" i="16"/>
  <c r="J155" i="16"/>
  <c r="J342" i="16"/>
  <c r="J341" i="16"/>
  <c r="J340" i="16"/>
  <c r="J339" i="16"/>
  <c r="J119" i="16"/>
  <c r="J316" i="16"/>
  <c r="J317" i="16"/>
  <c r="J577" i="16"/>
  <c r="J576" i="16"/>
  <c r="J278" i="16"/>
  <c r="J145" i="16"/>
  <c r="J309" i="16"/>
  <c r="J311" i="16"/>
  <c r="J310" i="16"/>
  <c r="J218" i="16"/>
  <c r="J217" i="16"/>
  <c r="J539" i="16"/>
  <c r="J540" i="16"/>
  <c r="J538" i="16"/>
  <c r="J599" i="16"/>
  <c r="J113" i="16"/>
  <c r="J423" i="16"/>
  <c r="J338" i="16"/>
  <c r="J575" i="16"/>
  <c r="J49" i="16"/>
  <c r="J51" i="16"/>
  <c r="J52" i="16"/>
  <c r="J50" i="16"/>
  <c r="J53" i="16"/>
  <c r="J54" i="16"/>
  <c r="J56" i="16"/>
  <c r="J55" i="16"/>
  <c r="J45" i="16"/>
  <c r="J46" i="16"/>
  <c r="J31" i="16"/>
  <c r="J32" i="16"/>
  <c r="J27" i="16"/>
  <c r="J33" i="16"/>
  <c r="J29" i="16"/>
  <c r="J28" i="16"/>
  <c r="J30" i="16"/>
  <c r="J34" i="16"/>
  <c r="J203" i="16"/>
  <c r="J91" i="16"/>
  <c r="J90" i="16"/>
  <c r="J274" i="16"/>
  <c r="J275" i="16"/>
  <c r="J121" i="16"/>
  <c r="J120" i="16"/>
  <c r="J598" i="16"/>
  <c r="J476" i="16"/>
  <c r="J394" i="16"/>
  <c r="J395" i="16"/>
  <c r="J437" i="16"/>
  <c r="J173" i="16"/>
  <c r="J150" i="16"/>
  <c r="J148" i="16"/>
  <c r="J147" i="16"/>
  <c r="J149" i="16"/>
  <c r="J4" i="16"/>
  <c r="J6" i="16"/>
  <c r="J2" i="16"/>
  <c r="J10" i="16"/>
  <c r="J11" i="16"/>
  <c r="J7" i="16"/>
  <c r="J8" i="16"/>
  <c r="J9" i="16"/>
  <c r="J5" i="16"/>
  <c r="J3" i="16"/>
  <c r="J410" i="16"/>
  <c r="J411" i="16"/>
  <c r="J414" i="16"/>
  <c r="J412" i="16"/>
  <c r="J413" i="16"/>
  <c r="J398" i="16"/>
  <c r="J399" i="16"/>
  <c r="J400" i="16"/>
  <c r="J403" i="16"/>
  <c r="J404" i="16"/>
  <c r="J397" i="16"/>
  <c r="J396" i="16"/>
  <c r="J401" i="16"/>
  <c r="J408" i="16"/>
  <c r="J409" i="16"/>
  <c r="J407" i="16"/>
  <c r="J405" i="16"/>
  <c r="J402" i="16"/>
  <c r="J406" i="16"/>
  <c r="J348" i="16"/>
  <c r="J349" i="16"/>
  <c r="J346" i="16"/>
  <c r="J345" i="16"/>
  <c r="J347" i="16"/>
  <c r="J350" i="16"/>
  <c r="J351" i="16"/>
  <c r="J352" i="16"/>
  <c r="J551" i="16"/>
  <c r="J548" i="16"/>
  <c r="J549" i="16"/>
  <c r="J550" i="16"/>
  <c r="J547" i="16"/>
  <c r="J546" i="16"/>
  <c r="J545" i="16"/>
  <c r="J58" i="16"/>
  <c r="J57" i="16"/>
  <c r="J59" i="16"/>
  <c r="J609" i="16"/>
  <c r="J608" i="16"/>
  <c r="J607" i="16"/>
  <c r="J610" i="16"/>
  <c r="J617" i="16"/>
  <c r="J618" i="16"/>
  <c r="J620" i="16"/>
  <c r="J624" i="16"/>
  <c r="J621" i="16"/>
  <c r="J622" i="16"/>
  <c r="J623" i="16"/>
  <c r="J601" i="16"/>
  <c r="J602" i="16"/>
  <c r="J600" i="16"/>
  <c r="J616" i="16"/>
  <c r="J619" i="16"/>
  <c r="J615" i="16"/>
  <c r="J605" i="16"/>
  <c r="J604" i="16"/>
  <c r="J606" i="16"/>
  <c r="J603" i="16"/>
  <c r="J613" i="16"/>
  <c r="J611" i="16"/>
  <c r="J612" i="16"/>
  <c r="J614" i="16"/>
  <c r="J353" i="16"/>
  <c r="J354" i="16"/>
  <c r="J195" i="16"/>
  <c r="J180" i="16"/>
  <c r="J176" i="16"/>
  <c r="J184" i="16"/>
  <c r="J185" i="16"/>
  <c r="J191" i="16"/>
  <c r="J192" i="16"/>
  <c r="J181" i="16"/>
  <c r="J177" i="16"/>
  <c r="J183" i="16"/>
  <c r="J190" i="16"/>
  <c r="J189" i="16"/>
  <c r="J194" i="16"/>
  <c r="J193" i="16"/>
  <c r="J186" i="16"/>
  <c r="J187" i="16"/>
  <c r="J188" i="16"/>
  <c r="J199" i="16"/>
  <c r="J198" i="16"/>
  <c r="J196" i="16"/>
  <c r="J197" i="16"/>
  <c r="J179" i="16"/>
  <c r="J178" i="16"/>
  <c r="J182" i="16"/>
  <c r="J266" i="16"/>
  <c r="J267" i="16"/>
  <c r="J264" i="16"/>
  <c r="J265" i="16"/>
  <c r="J268" i="16"/>
  <c r="J269" i="16"/>
  <c r="J270" i="16"/>
  <c r="J273" i="16"/>
  <c r="J271" i="16"/>
  <c r="J272" i="16"/>
  <c r="J172" i="16"/>
  <c r="J314" i="16"/>
  <c r="J315" i="16"/>
  <c r="J461" i="16"/>
  <c r="J541" i="16"/>
  <c r="J280" i="16"/>
  <c r="J279" i="16"/>
  <c r="J501" i="16"/>
  <c r="J502" i="16"/>
  <c r="J503" i="16"/>
  <c r="J165" i="16"/>
  <c r="J570" i="16"/>
  <c r="J567" i="16"/>
  <c r="J569" i="16"/>
  <c r="J568" i="16"/>
  <c r="J574" i="16"/>
  <c r="J589" i="16"/>
  <c r="J590" i="16"/>
  <c r="J488" i="16"/>
  <c r="J581" i="16"/>
  <c r="J586" i="16"/>
  <c r="J584" i="16"/>
  <c r="J582" i="16"/>
  <c r="J583" i="16"/>
  <c r="J585" i="16"/>
  <c r="J219" i="16"/>
  <c r="J221" i="16"/>
  <c r="J222" i="16"/>
  <c r="J223" i="16"/>
  <c r="J220" i="16"/>
  <c r="J482" i="16"/>
  <c r="J483" i="16"/>
  <c r="J481" i="16"/>
  <c r="J480" i="16"/>
  <c r="J484" i="16"/>
  <c r="J478" i="16"/>
  <c r="J479" i="16"/>
  <c r="B7" i="9" l="1"/>
  <c r="E6" i="11"/>
  <c r="B5" i="9"/>
  <c r="B8" i="9"/>
  <c r="C8" i="14"/>
  <c r="B9" i="9"/>
  <c r="B10" i="9"/>
  <c r="B11" i="9"/>
  <c r="B4" i="9"/>
  <c r="B6" i="9"/>
  <c r="C8" i="15" l="1"/>
  <c r="C9" i="15"/>
  <c r="A4" i="7"/>
  <c r="B4" i="7"/>
  <c r="C4" i="7"/>
  <c r="D4" i="7"/>
  <c r="A5" i="7"/>
  <c r="B5" i="7"/>
  <c r="C5" i="7"/>
  <c r="D5" i="7"/>
  <c r="A6" i="7"/>
  <c r="B6" i="7"/>
  <c r="C6" i="7"/>
  <c r="D6" i="7"/>
  <c r="A7" i="7"/>
  <c r="B7" i="7"/>
  <c r="C7" i="7"/>
  <c r="D7" i="7"/>
  <c r="A8" i="7"/>
  <c r="B8" i="7"/>
  <c r="C8" i="7"/>
  <c r="D8" i="7"/>
  <c r="A9" i="7"/>
  <c r="B9" i="7"/>
  <c r="C9" i="7"/>
  <c r="D9" i="7"/>
  <c r="A10" i="7"/>
  <c r="B10" i="7"/>
  <c r="C10" i="7"/>
  <c r="D10" i="7"/>
  <c r="A11" i="7"/>
  <c r="B11" i="7"/>
  <c r="C11" i="7"/>
  <c r="D11" i="7"/>
  <c r="A12" i="7"/>
  <c r="B12" i="7"/>
  <c r="C12" i="7"/>
  <c r="D12" i="7"/>
  <c r="A13" i="7"/>
  <c r="B13" i="7"/>
  <c r="C13" i="7"/>
  <c r="D13" i="7"/>
  <c r="A14" i="7"/>
  <c r="B14" i="7"/>
  <c r="C14" i="7"/>
  <c r="D14" i="7"/>
  <c r="A15" i="7"/>
  <c r="B15" i="7"/>
  <c r="C15" i="7"/>
  <c r="D15" i="7"/>
  <c r="A16" i="7"/>
  <c r="B16" i="7"/>
  <c r="C16" i="7"/>
  <c r="D16" i="7"/>
  <c r="B3" i="7"/>
  <c r="C3" i="7"/>
  <c r="D3" i="7"/>
  <c r="A3" i="7"/>
  <c r="F11" i="17" l="1"/>
  <c r="C9" i="14" s="1"/>
  <c r="F13" i="17"/>
  <c r="F12" i="17"/>
  <c r="F14" i="17"/>
</calcChain>
</file>

<file path=xl/sharedStrings.xml><?xml version="1.0" encoding="utf-8"?>
<sst xmlns="http://schemas.openxmlformats.org/spreadsheetml/2006/main" count="4677" uniqueCount="1752">
  <si>
    <t>TOELICHTING BIJ HET INVULLEN VAN HET RAPPORTERINGSSJABLOON</t>
  </si>
  <si>
    <t>a. Voor de zonnepanelen heeft de zorgvoorziening beroep gedaan op 1 leverancier, die het volledige contract heeft uitgevoerd. De werken werden reeds gefactureerd</t>
  </si>
  <si>
    <t>b. Voor de relighting werd het contract afgesloten met een consortium van 2 contractanten:</t>
  </si>
  <si>
    <t xml:space="preserve">     *  de leverancier 'Lichtspecialist nv', die voor de meer gespecialiseerde armaturen beroep doet op 1 subcontractant ' Armaturenverkoper bv'</t>
  </si>
  <si>
    <t xml:space="preserve">     *  de installateur 'Electriciteitswerken bv'</t>
  </si>
  <si>
    <t>Het eerste project werd intussen reeds volledig gefactureerd.</t>
  </si>
  <si>
    <t>Voor het relighting project werd de aankoop van de armaturen reeds betaald. De installatie zelf door 'Electriciteitswerken bv' dient nog gefactureerd te worden. Bijgevolg werd het contract in zijn geheel nog niet volledig gefactureerd.</t>
  </si>
  <si>
    <t>Merk op: indien u afneemt van een raamovereenkomst bij VEB, wordt het raamcontract door VIPA opgevraagd en hoeft u dit niet als bijlage bij te voegen bij de rapportering.</t>
  </si>
  <si>
    <t>Definitief (J/N)</t>
  </si>
  <si>
    <t>Begunstigde naam</t>
  </si>
  <si>
    <t>Contractnaam (vb. zonnepanelen, dakisolatie, …)</t>
  </si>
  <si>
    <t>Aankoopbedrag</t>
  </si>
  <si>
    <t>Subcontractant KBO nummer</t>
  </si>
  <si>
    <t>Subcontractant naam</t>
  </si>
  <si>
    <t>Vul 'J' in indien het contract reeds volledig werd gefactureerd, 'N' indien er nog facturen worden verwacht.</t>
  </si>
  <si>
    <t>Betrokken personen</t>
  </si>
  <si>
    <t>Functie</t>
  </si>
  <si>
    <t>Register stavingsstukken (factuur, UBO, documenten ondersteunend voor DNSH, verklaringen op eer,…)</t>
  </si>
  <si>
    <t>Naam document (bestandsnaam)</t>
  </si>
  <si>
    <t xml:space="preserve">type </t>
  </si>
  <si>
    <t>1. Indien meerdere aannemers (contractanten) de werken uitvoeren, gelieve dan evenveel lijnen als aannemers in te vullen.</t>
  </si>
  <si>
    <r>
      <t>2. Indien de aannemer beroep doet op meerdere onderaannemers (subcontractanten), gelieve dan evenveel lijnen als</t>
    </r>
    <r>
      <rPr>
        <strike/>
        <sz val="11"/>
        <rFont val="Calibri"/>
        <family val="2"/>
        <scheme val="minor"/>
      </rPr>
      <t xml:space="preserve"> </t>
    </r>
    <r>
      <rPr>
        <sz val="11"/>
        <rFont val="Calibri"/>
        <family val="2"/>
        <scheme val="minor"/>
      </rPr>
      <t xml:space="preserve">onderaannemers in te vullen. </t>
    </r>
  </si>
  <si>
    <r>
      <rPr>
        <b/>
        <sz val="11"/>
        <rFont val="Calibri"/>
        <family val="2"/>
        <scheme val="minor"/>
      </rPr>
      <t>Voorbeeld:</t>
    </r>
    <r>
      <rPr>
        <sz val="11"/>
        <rFont val="Calibri"/>
        <family val="2"/>
        <scheme val="minor"/>
      </rPr>
      <t xml:space="preserve"> 'Zorgvoorziening xyz vzw' wil graag in het kader van REPowerEU twee investeringen financieren : de installatie van zonnepanelen en een relighting project:</t>
    </r>
  </si>
  <si>
    <t>Begunstigde KBO nummer</t>
  </si>
  <si>
    <t>Aanbestedende overheid? (J/N)</t>
  </si>
  <si>
    <t>Contractant KBO nummer</t>
  </si>
  <si>
    <t>Contractant naam</t>
  </si>
  <si>
    <t>KBO nummer (BEXXXXXXXXXX, zonder puntjes) van uw organiserend bestuur</t>
  </si>
  <si>
    <t>Naam van uw organiserend bestuur</t>
  </si>
  <si>
    <t>Vul "J" in indien uw organiserend bestuur of dit project valt onder de Wet op de Overheidsopdrachten, "N" indien niet</t>
  </si>
  <si>
    <t>Naam van de maatregel die zal worden uitgevoerd (vb. plaatsing zonnepanelen, dakisolatie…)</t>
  </si>
  <si>
    <t>Totaalbedrag in euro, excl. btw</t>
  </si>
  <si>
    <t>KBO nummer (BEXXXXXXXXXX, zonder puntjes) van de aannemer</t>
  </si>
  <si>
    <t>Leverancier, aannemer of dienstverlener die de maatregel uitvoert</t>
  </si>
  <si>
    <t>KBO nummer (BEXXXXXXXXXX, zonder puntjes) van de eventuele onderaannemer</t>
  </si>
  <si>
    <t>Onderaannemer waarop de aannemer beroep doen in het kader van de uitvoering van de werken/levereing (bekendgeving via bestek of via melding)</t>
  </si>
  <si>
    <t>Geboortedatum</t>
  </si>
  <si>
    <t>Voornaam medewerkers betrokken bij de toekenningsprocedure</t>
  </si>
  <si>
    <t>Naam</t>
  </si>
  <si>
    <t>Stavingsstukken</t>
  </si>
  <si>
    <t>(Sub)Contractanten</t>
  </si>
  <si>
    <t xml:space="preserve">(5)  Overeenkomstig artikel 2, punt 16, van de taxonomieverordening betekent een ecosysteem in “goede staat” een ecosysteem dat in goede fysieke, chemische en biologische staat of van goede fysieke, chemische en biologische kwaliteit is en een zelfreproducerend of zelfherstellend vermogen heeft, waarin de soortensamenstelling, de ecosysteemstructuur en de ecologische functies niet worden verzwakt. </t>
  </si>
  <si>
    <t xml:space="preserve">(4)  Een “verontreinigende stof” is een stof, trilling, warmte, geluid, licht of andere contaminant in lucht, water of bodem die de gezondheid van de mens of het milieu kan aantasten. </t>
  </si>
  <si>
    <r>
      <t>(3) Zie, voor meer informatie over de doelstelling wat betreft de circulaire economie, overweging 27 bij de taxonomieverordening. In deze Taxonomieverordening focussen ze in kader van circulaire economie op een doorgedreven scheiding van stoffen en materialen in kader van zuivere recyclage en "urban mining" mogelijk te maken. Op preventie door beperken van impact van uw uitstoot op vlak van CO</t>
    </r>
    <r>
      <rPr>
        <sz val="9"/>
        <rFont val="Calibri"/>
        <family val="2"/>
        <scheme val="minor"/>
      </rPr>
      <t xml:space="preserve">2 </t>
    </r>
    <r>
      <rPr>
        <sz val="11"/>
        <rFont val="Calibri"/>
        <family val="2"/>
        <scheme val="minor"/>
      </rPr>
      <t>en door een uitvoering te voorzien die een eenvoudige aanpasbaarheid of deconstructie in de toekomst mogelijk maakt.</t>
    </r>
  </si>
  <si>
    <t xml:space="preserve">(2) Zo kunnen bijvoorbeeld inefficiënties tot een minimum worden beperkt door de duurzaamheid, repareerbaarheid, verbeterbaarheid en herbruikbaarheid van producten te vergroten, of door het gebruik van hulpbronnen aanzienlijk te verminderen door het maken van ontwerp- en materiaalkeuzes, door herbestemming, demontage en sloop te faciliteren, met name door het gebruik van bouwmaterialen te verminderen en het hergebruik van bouwmaterialen te bevorderen. Daarnaast valt ook te denken aan de transitie naar een circulaire economie door het ontwikkelen van “product-als-een-dienst”-bedrijfsmodellen en circulaire waardeketens, om producten, componenten en materialen zo lang mogelijk op het hoogste nut- en waardeniveau te houden. Dit omvat ook een aanzienlijke vermindering van het gehalte aan gevaarlijke stoffen in materialen en producten, onder meer door ze te vervangen door veiligere alternatieven. Dit omvat verder het aanzienlijk verminderen van voedselafval bij de productie, verwerking, vervaardiging of distributie van voedsel. </t>
  </si>
  <si>
    <t>(1) natuurlijke hulpbronnen omvatten energie, materialen, metalen, biomassa, lucht en land</t>
  </si>
  <si>
    <r>
      <rPr>
        <b/>
        <sz val="11"/>
        <color theme="1"/>
        <rFont val="Calibri"/>
        <family val="2"/>
        <scheme val="minor"/>
      </rPr>
      <t>EXTRA UITLEG WOORDJE UITLEG BIJ CONCEPTEN</t>
    </r>
    <r>
      <rPr>
        <sz val="11"/>
        <color theme="1"/>
        <rFont val="Calibri"/>
        <family val="2"/>
        <scheme val="minor"/>
      </rPr>
      <t xml:space="preserve">: </t>
    </r>
  </si>
  <si>
    <t>Europese richtlinenm .bt. Batterijen: https://ec.europa.eu/commission/presscorner/detail/en/ip_22_7588</t>
  </si>
  <si>
    <t>(vrij in te vullen met bijkomende duiding)</t>
  </si>
  <si>
    <r>
      <t>i) Dit project heeft een positief effect op het aardopwarmingsvermogen. Een jaarlijkse CO</t>
    </r>
    <r>
      <rPr>
        <sz val="8"/>
        <color theme="1"/>
        <rFont val="Calibri"/>
        <family val="2"/>
        <scheme val="minor"/>
      </rPr>
      <t>2</t>
    </r>
    <r>
      <rPr>
        <sz val="11"/>
        <color theme="1"/>
        <rFont val="Calibri"/>
        <family val="2"/>
        <scheme val="minor"/>
      </rPr>
      <t xml:space="preserve"> reductie door het uitvoeren van de maatregel, is een selectiecriterium </t>
    </r>
    <r>
      <rPr>
        <sz val="11"/>
        <rFont val="Calibri"/>
        <family val="2"/>
        <scheme val="minor"/>
      </rPr>
      <t>van de oproep van het VIPA</t>
    </r>
    <r>
      <rPr>
        <sz val="11"/>
        <color theme="1"/>
        <rFont val="Calibri"/>
        <family val="2"/>
        <scheme val="minor"/>
      </rPr>
      <t xml:space="preserve">. Concreet bespaart deze maatregel </t>
    </r>
    <r>
      <rPr>
        <sz val="11"/>
        <color rgb="FFFF0000"/>
        <rFont val="Calibri"/>
        <family val="2"/>
        <scheme val="minor"/>
      </rPr>
      <t>XXXX</t>
    </r>
    <r>
      <rPr>
        <sz val="11"/>
        <color theme="1"/>
        <rFont val="Calibri"/>
        <family val="2"/>
        <scheme val="minor"/>
      </rPr>
      <t>ton CO</t>
    </r>
    <r>
      <rPr>
        <sz val="9"/>
        <color theme="1"/>
        <rFont val="Calibri"/>
        <family val="2"/>
        <scheme val="minor"/>
      </rPr>
      <t>2</t>
    </r>
    <r>
      <rPr>
        <sz val="11"/>
        <color theme="1"/>
        <rFont val="Calibri"/>
        <family val="2"/>
        <scheme val="minor"/>
      </rPr>
      <t>/jaar</t>
    </r>
  </si>
  <si>
    <t xml:space="preserve"> iii) aanzienlijke en langdurige schade aan het milieu veroorzaakt wat betreft de circulaire economie (3)</t>
  </si>
  <si>
    <t>“Green procurement” https://green-business.ec.europa.eu/green-public-procurement/gpp-criteria-and-requirements_en ,   “Circulaire aanbestedingen” https://www.vlaanderen.be/green-deal-duurzame-zorg/inspiratie/inspiratie-mbt-circulair-aankopen; .</t>
  </si>
  <si>
    <t>ii) Het project ondersteunt circulariteit door bij de uitvoering van de maatregel rekening te houden met een eenvoudige aanpasbaarheid of deconstructie in de toekomst. Zodat hergebruik of recyclage bij afbraak in de toekomst gemakkelijk realiseerbaar is.</t>
  </si>
  <si>
    <t>i) Dit project zet in op het toekomstgericht en klimaatneutraal maken van het bestaande zorg- en welzijnspatrimonium. Inzetten op renovatie ipv nieuwbouw vermijdt aanzienlijke inefficiënties bij het directe of indirecte gebruik van natuurlijke hulpbronnen. De verbouwing behoudt minimum 50% van het gebouw.</t>
  </si>
  <si>
    <t xml:space="preserve"> ii) leidt tot een aanzienlijke inefficiënties bij het directe of indirecte gebruik van natuurlijke hulpbronnen (1) in enig stadium van de levenscyclus ervan die niet door passende maatregelen tot minimum kunnen worden beperkt (2)</t>
  </si>
  <si>
    <r>
      <t xml:space="preserve">ii) We voorzien dat 70% van ons materiaal kan ingezet worden voor </t>
    </r>
    <r>
      <rPr>
        <u/>
        <sz val="11"/>
        <rFont val="Calibri"/>
        <family val="2"/>
        <scheme val="minor"/>
      </rPr>
      <t>recyclage</t>
    </r>
    <r>
      <rPr>
        <sz val="11"/>
        <rFont val="Calibri"/>
        <family val="2"/>
        <scheme val="minor"/>
      </rPr>
      <t xml:space="preserve"> en/of hergebruik</t>
    </r>
  </si>
  <si>
    <t>https://ovam.vlaanderen.be/nl/w/gescheiden-inzameling-bouw-en-sloopafval-verplicht-vanaf-1-juli?p_l_back_url=%2Fzoeken%3Fq%3Dbouw%2Ben%2Bsloopafval</t>
  </si>
  <si>
    <t>i) De werken voldoen aan het bouw- en sloopafval regelgeving zoals actief sinds 1 juli 2024. Als afvalproducent nemen we een duidelijke verwijzing op in onze offertes/aanbestedingen, en kijken toe op een degelijke naleving door onze aangestelde aannemers.</t>
  </si>
  <si>
    <t xml:space="preserve">i) leidt tot een aanzienlijke toename van de productie, verbranding of verwijdering van afval, met uitzondering van de verbranding van niet-recycleerbaar gevaarlijk afval? </t>
  </si>
  <si>
    <r>
      <t>(</t>
    </r>
    <r>
      <rPr>
        <sz val="11"/>
        <color rgb="FFFF0000"/>
        <rFont val="Calibri"/>
        <family val="2"/>
        <scheme val="minor"/>
      </rPr>
      <t xml:space="preserve">verplicht zelf in te vullen </t>
    </r>
    <r>
      <rPr>
        <sz val="11"/>
        <rFont val="Calibri"/>
        <family val="2"/>
        <scheme val="minor"/>
      </rPr>
      <t>: algemene beoordeling)</t>
    </r>
  </si>
  <si>
    <r>
      <t>transitie naar een circulaire economie, met inbegrip van preventie en recycling van afval:</t>
    </r>
    <r>
      <rPr>
        <sz val="11"/>
        <color theme="1"/>
        <rFont val="Calibri"/>
        <family val="2"/>
        <scheme val="minor"/>
      </rPr>
      <t xml:space="preserve"> Is de verwachting dat de maatregel: </t>
    </r>
  </si>
  <si>
    <t>relevante links</t>
  </si>
  <si>
    <t>Inhoudelijke onderbouwing</t>
  </si>
  <si>
    <t>Nee</t>
  </si>
  <si>
    <t>Ja</t>
  </si>
  <si>
    <t>Vragen</t>
  </si>
  <si>
    <r>
      <rPr>
        <b/>
        <sz val="11"/>
        <color theme="1"/>
        <rFont val="Calibri"/>
        <family val="2"/>
        <scheme val="minor"/>
      </rPr>
      <t>DEEL 2</t>
    </r>
    <r>
      <rPr>
        <sz val="11"/>
        <color theme="1"/>
        <rFont val="Calibri"/>
        <family val="2"/>
        <scheme val="minor"/>
      </rPr>
      <t>: Er wordt op basis van de bovenstaande checklist een inhoudelijkste toetsting gedaan aan het beginsel "geen ernstige afbreuk doen aan". Voer dit uit voor elke maatregel: beantwoord de onderstaande vragen voor de milieudoelstellingen waarvan in deel 1 is gebleken dat een inhoudelijke toetsing nodig is.</t>
    </r>
    <r>
      <rPr>
        <sz val="11"/>
        <color rgb="FFFF0000"/>
        <rFont val="Calibri"/>
        <family val="2"/>
        <scheme val="minor"/>
      </rPr>
      <t xml:space="preserve"> </t>
    </r>
    <r>
      <rPr>
        <sz val="11"/>
        <rFont val="Calibri"/>
        <family val="2"/>
        <scheme val="minor"/>
      </rPr>
      <t xml:space="preserve">Vul de rode velden in. </t>
    </r>
    <r>
      <rPr>
        <sz val="11"/>
        <color rgb="FFFF0000"/>
        <rFont val="Calibri"/>
        <family val="2"/>
        <scheme val="minor"/>
      </rPr>
      <t>Controleer, onder de kolom inhoudelijke onderbouwing, of de witte velden met voorbeelden van dergelijke onderbouwing voor uw maatregel van toepassing zijn!</t>
    </r>
    <r>
      <rPr>
        <sz val="11"/>
        <rFont val="Calibri"/>
        <family val="2"/>
        <scheme val="minor"/>
      </rPr>
      <t xml:space="preserve"> Indien niet, verwijder wat vooraf ingevuld werd en neem dan zelf een motivatie op van het beginsel DSNH. Gebruik daartoe de blauwe velden. Die velden kunnen ook steeds vrij aangevuld worden met extra, relevante onderbouwing.</t>
    </r>
  </si>
  <si>
    <t>De maatregel heeft geen positief of negatief effect op de huidige situatie.</t>
  </si>
  <si>
    <t>x</t>
  </si>
  <si>
    <t>bescherming en herstel biodiversiteit en ecosystemen</t>
  </si>
  <si>
    <r>
      <t>De audits en renovaties richten zich op stimulering en bestendigen van duurzame energieopwekking, of de gevoelige verhoging van hun efficiëntie. Daarmee wordt de inzet van fossiele bronnen en daarmee gepaard gaande milieuvervuiling verkleind. Inzet van fossiel gestookte energieopwekking werd door het VIPA</t>
    </r>
    <r>
      <rPr>
        <sz val="11"/>
        <rFont val="Calibri"/>
        <family val="2"/>
        <scheme val="minor"/>
      </rPr>
      <t xml:space="preserve"> in de oproep uitdrukkelijk als uitsluitende voorwaarde opgenomen</t>
    </r>
    <r>
      <rPr>
        <sz val="11"/>
        <color theme="1"/>
        <rFont val="Calibri"/>
        <family val="2"/>
        <scheme val="minor"/>
      </rPr>
      <t>.  Deze energiebesparende maatregel is een onderdeel van het resultaat van de audit, waarop bovenstaande analyse toegepast is.</t>
    </r>
  </si>
  <si>
    <t>preventie en bestrijding verontreiniging in lucht, water of bodem</t>
  </si>
  <si>
    <t>circulaire economie, met inbegrip van preventie en recycling van afval</t>
  </si>
  <si>
    <t xml:space="preserve">Deze regeling heeft geen invloed op het gebruik van mariene hulpbronnen. </t>
  </si>
  <si>
    <t>duurzaam gebruik en bescherming van water en mariene hulpbronnen</t>
  </si>
  <si>
    <t>We zettten in op energiebesparende maatregelen rekening houdend met klimaatadaptatie. Door de lange looptijd en doelhorizon in 2050 draagt deze energiebesparende maatregel bij aan klimaatadaptatie. Deze energiebesparende maatregel is een onderdeel van het resultaat van de audit, waarop bovenstaande analyse toegepast is.</t>
  </si>
  <si>
    <t>klimaatadaptatie</t>
  </si>
  <si>
    <r>
      <t>Met het uitvoeren van deze maatregel wordt er</t>
    </r>
    <r>
      <rPr>
        <sz val="11"/>
        <color rgb="FFFF0000"/>
        <rFont val="Calibri"/>
        <family val="2"/>
        <scheme val="minor"/>
      </rPr>
      <t xml:space="preserve"> XXX</t>
    </r>
    <r>
      <rPr>
        <sz val="11"/>
        <color theme="1"/>
        <rFont val="Calibri"/>
        <family val="2"/>
        <scheme val="minor"/>
      </rPr>
      <t xml:space="preserve"> ton/jaar CO</t>
    </r>
    <r>
      <rPr>
        <sz val="9"/>
        <color theme="1"/>
        <rFont val="Calibri"/>
        <family val="2"/>
        <scheme val="minor"/>
      </rPr>
      <t>2</t>
    </r>
    <r>
      <rPr>
        <sz val="11"/>
        <color theme="1"/>
        <rFont val="Calibri"/>
        <family val="2"/>
        <scheme val="minor"/>
      </rPr>
      <t>-reductie gerealiseerd.</t>
    </r>
  </si>
  <si>
    <r>
      <t xml:space="preserve">Door deze maatregelen wordt de CO2-uitstoot van gebouwen en installaties significant beperkt.
</t>
    </r>
    <r>
      <rPr>
        <sz val="11"/>
        <rFont val="Calibri"/>
        <family val="2"/>
        <scheme val="minor"/>
      </rPr>
      <t>De projectoproep van VIPA is bedoeld</t>
    </r>
    <r>
      <rPr>
        <sz val="11"/>
        <color rgb="FF00B050"/>
        <rFont val="Calibri"/>
        <family val="2"/>
        <scheme val="minor"/>
      </rPr>
      <t xml:space="preserve"> </t>
    </r>
    <r>
      <rPr>
        <sz val="11"/>
        <color theme="1"/>
        <rFont val="Calibri"/>
        <family val="2"/>
        <scheme val="minor"/>
      </rPr>
      <t>voor maatregelen die GHG emissies reduceren of de energie-efficiëntie van gebouwen en installaties verbeteren. 
Voor elk van de te beoordelen investeringsmaatregelen is vooraf met een analyse en audit de haalbaarheid van dit resultaat geverifieerd, en zijn  onderbouwde energiebesparende maatregelen voorgesteld binnen de best beschikbare technologie. Deze energiebesparende maatregel is een onderdeel van het resultaat van de audit, waarop bovenstaande analyse toegepast is.</t>
    </r>
  </si>
  <si>
    <t>klimaatmitigatie</t>
  </si>
  <si>
    <r>
      <rPr>
        <u/>
        <sz val="11"/>
        <color theme="1"/>
        <rFont val="Calibri"/>
        <family val="2"/>
        <scheme val="minor"/>
      </rPr>
      <t>Onderbouwing</t>
    </r>
    <r>
      <rPr>
        <sz val="11"/>
        <color theme="1"/>
        <rFont val="Calibri"/>
        <family val="2"/>
        <scheme val="minor"/>
      </rPr>
      <t xml:space="preserve"> indien "Nee" is gekozen</t>
    </r>
  </si>
  <si>
    <r>
      <t xml:space="preserve">Geef aan voor welke milieudoelstellingen de maatregel inhoudelijk aan het beginsel </t>
    </r>
    <r>
      <rPr>
        <b/>
        <sz val="11"/>
        <color theme="1"/>
        <rFont val="Calibri"/>
        <family val="2"/>
        <scheme val="minor"/>
      </rPr>
      <t>"geen ernstige afbreuk doen aan"</t>
    </r>
    <r>
      <rPr>
        <sz val="11"/>
        <color theme="1"/>
        <rFont val="Calibri"/>
        <family val="2"/>
        <scheme val="minor"/>
      </rPr>
      <t xml:space="preserve"> moet worden getoetst.</t>
    </r>
  </si>
  <si>
    <r>
      <rPr>
        <b/>
        <sz val="11"/>
        <color theme="1"/>
        <rFont val="Calibri"/>
        <family val="2"/>
        <scheme val="minor"/>
      </rPr>
      <t>DEEL 1</t>
    </r>
    <r>
      <rPr>
        <sz val="11"/>
        <color theme="1"/>
        <rFont val="Calibri"/>
        <family val="2"/>
        <scheme val="minor"/>
      </rPr>
      <t xml:space="preserve">: In de eerste checklist moet men de zes milieudoelstellingen filteren om te bepalen welke doelstellingen een inhoudelijke beoordeling (DEEL 2) vereisen. Voor elke maatregel: geef aan voor welke van de onderstande milieudoelstellingen, zoals omschreven in artikel 17 ("Ernstige afbreuk aan milieudoelstellingen") van de taxonomieverordening van de EU, een inhoudelijke toetsing van de maatregel aan het beginsel "geen ernstige afbreuk doen aan" vereist is: </t>
    </r>
  </si>
  <si>
    <r>
      <rPr>
        <b/>
        <sz val="11"/>
        <color rgb="FF000000"/>
        <rFont val="Calibri"/>
        <family val="2"/>
        <scheme val="minor"/>
      </rPr>
      <t>DNSH staat voor: Do No Significant Harm. Een principe dat Europa hanteert om zekerheid te krijgen dat Europees gefinancierde projecten geen impact hebbe</t>
    </r>
    <r>
      <rPr>
        <b/>
        <sz val="11"/>
        <rFont val="Calibri"/>
        <family val="2"/>
        <scheme val="minor"/>
      </rPr>
      <t xml:space="preserve">n op de zes milieudoelstellingen van de Europese Unie. Deze doelstellingen hebben betrekking op klimaatverandering, klimaatadaptatie, bescherming van het water en de zee, afvalbeheer en vermindering, uitstootbeheersing en herstellen van biodiversiteit.  Naargelang de aard van het project moet een uitgebreide of beknopte analyse uitgevoerd worden, </t>
    </r>
    <r>
      <rPr>
        <b/>
        <u/>
        <sz val="11"/>
        <rFont val="Calibri"/>
        <family val="2"/>
        <scheme val="minor"/>
      </rPr>
      <t>die waar nodig met bewijsstukken wordt gestaafd</t>
    </r>
    <r>
      <rPr>
        <b/>
        <sz val="11"/>
        <rFont val="Calibri"/>
        <family val="2"/>
        <scheme val="minor"/>
      </rPr>
      <t>. De</t>
    </r>
    <r>
      <rPr>
        <b/>
        <sz val="11"/>
        <color rgb="FFFF0000"/>
        <rFont val="Calibri"/>
        <family val="2"/>
        <scheme val="minor"/>
      </rPr>
      <t xml:space="preserve"> </t>
    </r>
    <r>
      <rPr>
        <b/>
        <sz val="11"/>
        <rFont val="Calibri"/>
        <family val="2"/>
        <scheme val="minor"/>
      </rPr>
      <t xml:space="preserve">controlerende instantie (=europa naar VIPA, VIPA naar voorziening, of voorziening naar aannemer) heeft het recht om bijkomende vragen te stellen i.k.v. de DNSH-analyse en kan verzoeken om bijkomende stavingstukken. Voor deze subsidieoproep volstaat een beknopte analyse in de vorm van onderstaande zelfbevraging. </t>
    </r>
    <r>
      <rPr>
        <b/>
        <sz val="11"/>
        <color rgb="FF000000"/>
        <rFont val="Calibri"/>
        <family val="2"/>
        <scheme val="minor"/>
      </rPr>
      <t xml:space="preserve">Duid aan of uw investering/ingreep impact heeft op onderstaande vragen: ja: het heeft impact, duid aan wat u doet om het te mitigeren, neen: geen impact, en schrijf kort neer waarom niet: bv zonnepanelen geven groene stroom, en verlagen ons verbruik </t>
    </r>
    <r>
      <rPr>
        <b/>
        <sz val="11"/>
        <rFont val="Calibri"/>
        <family val="2"/>
        <scheme val="minor"/>
      </rPr>
      <t>op een duurzame wijze.</t>
    </r>
    <r>
      <rPr>
        <b/>
        <sz val="11"/>
        <color rgb="FF000000"/>
        <rFont val="Calibri"/>
        <family val="2"/>
        <scheme val="minor"/>
      </rPr>
      <t xml:space="preserve"> We helpen jullie alvast op weg door een aantal velden al in te vullen, aangezien deze generiek zijn aan de scope van onze VIPA-projectoproep. Een aantal velden (</t>
    </r>
    <r>
      <rPr>
        <b/>
        <sz val="11"/>
        <color rgb="FFFF0000"/>
        <rFont val="Calibri"/>
        <family val="2"/>
        <scheme val="minor"/>
      </rPr>
      <t>in rood</t>
    </r>
    <r>
      <rPr>
        <b/>
        <sz val="11"/>
        <color rgb="FF156082"/>
        <rFont val="Calibri"/>
        <family val="2"/>
        <scheme val="minor"/>
      </rPr>
      <t xml:space="preserve"> en blauw kader</t>
    </r>
    <r>
      <rPr>
        <b/>
        <sz val="11"/>
        <color rgb="FF000000"/>
        <rFont val="Calibri"/>
        <family val="2"/>
        <scheme val="minor"/>
      </rPr>
      <t>) dient u nog zelf in te vullen, aangezien deze evaluatie van DNSH uitvoering specifiek is.</t>
    </r>
    <r>
      <rPr>
        <b/>
        <sz val="11"/>
        <color rgb="FFFF0000"/>
        <rFont val="Calibri"/>
        <family val="2"/>
        <scheme val="minor"/>
      </rPr>
      <t xml:space="preserve"> rood kader = verplicht in te vullen</t>
    </r>
    <r>
      <rPr>
        <b/>
        <sz val="11"/>
        <color theme="1"/>
        <rFont val="Calibri"/>
        <family val="2"/>
        <scheme val="minor"/>
      </rPr>
      <t xml:space="preserve">, </t>
    </r>
    <r>
      <rPr>
        <b/>
        <sz val="11"/>
        <color theme="4"/>
        <rFont val="Calibri"/>
        <family val="2"/>
        <scheme val="minor"/>
      </rPr>
      <t>blauw kader = facultatief in te vullen</t>
    </r>
    <r>
      <rPr>
        <b/>
        <sz val="11"/>
        <color theme="1"/>
        <rFont val="Calibri"/>
        <family val="2"/>
        <scheme val="minor"/>
      </rPr>
      <t>, wit kader = kan ongewijzigd blijven.</t>
    </r>
    <r>
      <rPr>
        <b/>
        <sz val="11"/>
        <color theme="1"/>
        <rFont val="Calibri"/>
        <family val="2"/>
        <scheme val="minor"/>
      </rPr>
      <t xml:space="preserve"> </t>
    </r>
  </si>
  <si>
    <t>DNSH CHECKLIST - Energiebesparende maatregelen</t>
  </si>
  <si>
    <t>     </t>
  </si>
  <si>
    <t>handtekening:</t>
  </si>
  <si>
    <t>functie:</t>
  </si>
  <si>
    <t>naam:</t>
  </si>
  <si>
    <t>jaar:</t>
  </si>
  <si>
    <t>maand:</t>
  </si>
  <si>
    <t>dag:</t>
  </si>
  <si>
    <t>datum</t>
  </si>
  <si>
    <t>Ik verklaar dat alle gegevens in dit formulier naar waarheid zijn ingevuld.</t>
  </si>
  <si>
    <t xml:space="preserve">Onderteken dit formulier. </t>
  </si>
  <si>
    <t>Ondertekening door 2 vertegenwoordigers van de aanvrager</t>
  </si>
  <si>
    <t>Voorziening:</t>
  </si>
  <si>
    <t>Telefoonnummer:</t>
  </si>
  <si>
    <t>Mailadres contactpersoon:</t>
  </si>
  <si>
    <t>http://www.ibanbic.be/</t>
  </si>
  <si>
    <t>Contactpersoon:</t>
  </si>
  <si>
    <t>BE gevolgd door 14 cijfers, zonder spaties</t>
  </si>
  <si>
    <t xml:space="preserve">IBAN-nummer: </t>
  </si>
  <si>
    <t>Bankrekeningnummer:</t>
  </si>
  <si>
    <t>Gemeente:</t>
  </si>
  <si>
    <t>Straat+nr:</t>
  </si>
  <si>
    <t>Ondernemingsnummer:</t>
  </si>
  <si>
    <t>Rechtspersoon:</t>
  </si>
  <si>
    <t xml:space="preserve">Identificatiegegevens </t>
  </si>
  <si>
    <t>Identificatieformulier klimaatsubsidies</t>
  </si>
  <si>
    <t>EXTENDED</t>
  </si>
  <si>
    <t>Vervangen pompen</t>
  </si>
  <si>
    <t>Renovatie SWW</t>
  </si>
  <si>
    <t>Regeltechn.verwarming</t>
  </si>
  <si>
    <t>Regeltechn.ventilatie</t>
  </si>
  <si>
    <t>Regeltechnisch</t>
  </si>
  <si>
    <t>Isoleren pompen/kranen/hydraulica</t>
  </si>
  <si>
    <t>Zonneboiler</t>
  </si>
  <si>
    <t>Isoleren leidingen</t>
  </si>
  <si>
    <t>Renovatie beglazing</t>
  </si>
  <si>
    <t>Stookplaatsrenovatie</t>
  </si>
  <si>
    <t>Renovatie ventilatie</t>
  </si>
  <si>
    <t>SIMPLE</t>
  </si>
  <si>
    <t>Monitoring</t>
  </si>
  <si>
    <t>Vloerisolatie</t>
  </si>
  <si>
    <t>Dakisolatie</t>
  </si>
  <si>
    <t>Muurisolatie</t>
  </si>
  <si>
    <t>OCSF Den Heuvel Hasselt</t>
  </si>
  <si>
    <t>Schrijnwerkrenovatie Aluminium</t>
  </si>
  <si>
    <t>Warmtepompen en koeling</t>
  </si>
  <si>
    <t>OCSF DCH</t>
  </si>
  <si>
    <t>Overige</t>
  </si>
  <si>
    <t>Dakisolatie plat dak</t>
  </si>
  <si>
    <t>Schrijnwerkrenovatie Hout</t>
  </si>
  <si>
    <t>Relighting/relamping</t>
  </si>
  <si>
    <t>Dossiertype</t>
  </si>
  <si>
    <t>Subsidiebedrag</t>
  </si>
  <si>
    <t>Einddatum werken</t>
  </si>
  <si>
    <t>Startdatum werken</t>
  </si>
  <si>
    <t>Factuur</t>
  </si>
  <si>
    <t>Verklaring op eer omtrent de afwezigheid van belangenconflicten</t>
  </si>
  <si>
    <t>KBOnr</t>
  </si>
  <si>
    <t>Maatregel</t>
  </si>
  <si>
    <t>4. HANDTEKENING BETROKKEN PERSONEN</t>
  </si>
  <si>
    <t xml:space="preserve">
In onderstaande tabel dienen alle personen betrokken bij de selectie een verklaring op eer omtrent de afwezigheid van belangenconflicten te ondertekenen. Daarin verklaren zij dat zij op geen enkele manier een conflicterend belangen hebben met de begunstigde van de subsidie of de contractant van de overheidsopdracht waaraan zij hebben meegewerkt.
Verklaring op eer omtrent de afwezigheid van belangenconflicten
Ik, ondergetekende (voornaam, naam en functie/rol (in te vullen in tabel onderaan)), verklaar hierbij, voor zover mij bekend is, geen belangenconflict te hebben met de kandidaat-contractant van de overheidsopdracht. Indien ik tijdens de selectie-, evaluatie, of uitvoeringsprocedure of bij wijziging van het contract, het bestaan of ontstaan van een belangenconflict ontdek, verbind ik mij ertoe dit onmiddellijk te melden aan de projectleider en mijn directe hiërarchische meerdere. De projectleider, of mijn hiërarchische meerdere indien ikzelf projectleider ben, is belast met het onderzoeken van dit mogelijke belangenconflict. Indien een belangenconflict daadwerkelijk wordt vastgesteld, staak ik onverwijld mijn deelname aan de procedure en aanverwante activiteiten. Het onderzoek en genomen acties worden gedocumenteerd en aan het dossier toegevoegd. 
Tevens verklaar ik dat ik alle aan mij toevertrouwde zaken vertrouwelijk zal behandelen. Ik zal geen vertrouwelijke informatie openbaar maken die aan mij bekend werd of wordt gemaakt of die ik heb ontdekt. Ik zal geen oneigenlijk gebruik maken van de aan mij verstrekte informatie. Ik ga er met name mee akkoord dat ik alle informatie die aan mij bekend werd en wordt gemaakt of alle documenten die mij werden en worden verstrekt, die door mij werden en worden ontdekt of die door mij werden en worden opgesteld in de loop van of in verband met de evaluatie vertrouwelijk en geheim zal houden en ik ga ermee akkoord deze uitsluitend te gebruiken ten behoeve van deze evaluatie en niet bekend te maken aan enige derde. Ook ga ik ermee akkoord geen exemplaren te bewaren van de verstrekte schriftelijke informatie.
Ik ben mij ervan bewust dat het afleggen van een valse verklaring kan leiden tot disciplinaire/administratieve/strafrechtelijke sancties. Verder verklaar ik voldoende geïnformeerd te zijn over, en akkoord te zijn met het feit dat onderstaande gegevens zullen worden verwerkt en bijgehouden worden in het door de Vlaamse Overheid toegepaste risicoscoringsinstrument (in casu Arache, een instrument van de Europese Commissie), en dit gedurende de toepasselijke wettelijk bepaalde periode.  </t>
  </si>
  <si>
    <t>Voornaam</t>
  </si>
  <si>
    <t>Functie in de organisatie + rol in de procedure</t>
  </si>
  <si>
    <t>Datum, plaats + handtekening</t>
  </si>
  <si>
    <t>Verklaring op eer onderaannemers</t>
  </si>
  <si>
    <t>Het tabblad bevat de DNSH-checklist alsook extra toelichting over de concepten.</t>
  </si>
  <si>
    <t>2. Ondertekende pdf verklaring op eer omtrent de afwezigheid van belangenconflicten</t>
  </si>
  <si>
    <t>U vult de gegevens van de aannemers en onderaannemers aan.</t>
  </si>
  <si>
    <t>Vul uw rekeningnummer in, print het tabblad af in pdf-formaat en laat ondertekenen door 2 gemachtigden van uw voorziening.</t>
  </si>
  <si>
    <t>Ik, ondergetekende (voornaam, naam, functie)</t>
  </si>
  <si>
    <t xml:space="preserve">verklaar hierbij op eer dat, 
</t>
  </si>
  <si>
    <t>de lijst van subcontractanten zoals opgenomen op het tabblad “Contractanten” volledig en correct is.</t>
  </si>
  <si>
    <t>[Plaats], [Datum]</t>
  </si>
  <si>
    <t>[Handtekening]</t>
  </si>
  <si>
    <t>maatregel(en)</t>
  </si>
  <si>
    <t>Als er verschillende projecten lopen in verschillende gebouwen en dezelfde personeelsleden zijn betrokken bij de aanbesteding dan kan dit in één verklaring worden opgenomen.</t>
  </si>
  <si>
    <t>U vult per maatregel een verklaring op eer in. Als de passende clausule geldt voor alle maatregelen dan kan dit in één verklaring worden opgenomen.</t>
  </si>
  <si>
    <t>Vb. Factuur_20183547.1_RPS-1107-2</t>
  </si>
  <si>
    <t>Referentie Gebouw</t>
  </si>
  <si>
    <t>KBO</t>
  </si>
  <si>
    <t>Organisatie</t>
  </si>
  <si>
    <t>Gebouw</t>
  </si>
  <si>
    <t>Categorie maatregel</t>
  </si>
  <si>
    <t>20192090.3</t>
  </si>
  <si>
    <t>Algemeen Ziekenhuis Delta</t>
  </si>
  <si>
    <t>AZ Delta Torhout</t>
  </si>
  <si>
    <t>PV-panelen</t>
  </si>
  <si>
    <t>20197462.3</t>
  </si>
  <si>
    <t>AZ Delta Roeselare</t>
  </si>
  <si>
    <t>20192720.3</t>
  </si>
  <si>
    <t>AZ Delta Menen</t>
  </si>
  <si>
    <t>20212642.1</t>
  </si>
  <si>
    <t>AZ Delta Rumbeke</t>
  </si>
  <si>
    <t>20184961.4</t>
  </si>
  <si>
    <t>Algemeen Ziekenhuis Groeninge</t>
  </si>
  <si>
    <t>Campus Kennedylaan</t>
  </si>
  <si>
    <t>20206283.1</t>
  </si>
  <si>
    <t>Algemeen Ziekenhuis West</t>
  </si>
  <si>
    <t>az West</t>
  </si>
  <si>
    <t>Sensibilisering</t>
  </si>
  <si>
    <t>20225657.1</t>
  </si>
  <si>
    <t>Apojo</t>
  </si>
  <si>
    <t>dagcentrum</t>
  </si>
  <si>
    <t>Schrijnwerkrenovatie PVC</t>
  </si>
  <si>
    <t>Relighting</t>
  </si>
  <si>
    <t>Dakisolatie hellend dak</t>
  </si>
  <si>
    <t>20232447.2</t>
  </si>
  <si>
    <t>Ascendere</t>
  </si>
  <si>
    <t>CAR Klim Op</t>
  </si>
  <si>
    <t>20231743.2</t>
  </si>
  <si>
    <t>Auricula</t>
  </si>
  <si>
    <t>Kinderdagverblijf Auricula</t>
  </si>
  <si>
    <t>20232394.3</t>
  </si>
  <si>
    <t>AZ RIVIERENLAND</t>
  </si>
  <si>
    <t>Algemeen Ziekenhuis Heilige Familie</t>
  </si>
  <si>
    <t>20185494.2</t>
  </si>
  <si>
    <t>AZ Sint-Dimpna</t>
  </si>
  <si>
    <t>Sint-Dimpna Ziekenhuis Geel</t>
  </si>
  <si>
    <t>20231039.2</t>
  </si>
  <si>
    <t>AZ St.-Elisabeth Herentals VZW</t>
  </si>
  <si>
    <t>Ziekenhuis</t>
  </si>
  <si>
    <t>20235674.3</t>
  </si>
  <si>
    <t>BOELIEBOE</t>
  </si>
  <si>
    <t>Boelieboe Malle</t>
  </si>
  <si>
    <t>20232984.3</t>
  </si>
  <si>
    <t>Boelieboe</t>
  </si>
  <si>
    <t>Boelieboe Brecht</t>
  </si>
  <si>
    <t>20226851.1</t>
  </si>
  <si>
    <t>Boterlaarhof</t>
  </si>
  <si>
    <t>Relamping</t>
  </si>
  <si>
    <t>20213080.1</t>
  </si>
  <si>
    <t>Centrum Algemeen Welzijnswerk De Kempen</t>
  </si>
  <si>
    <t>Hofkwartier Herentals</t>
  </si>
  <si>
    <t>20216874.2</t>
  </si>
  <si>
    <t>Centrum Ambulante Diensten</t>
  </si>
  <si>
    <t>Boei 1</t>
  </si>
  <si>
    <t>20213258.2</t>
  </si>
  <si>
    <t>Centrum voor Ambulante Revalidatie D.A.T.</t>
  </si>
  <si>
    <t>Centrum Ambulante Revalidatie DAT</t>
  </si>
  <si>
    <t>20189268.2</t>
  </si>
  <si>
    <t>Centrum voor Geestelijke Gezondheidszorg Andante</t>
  </si>
  <si>
    <t>Centrum voor geestelijke gezondheidszorg Andante vzw</t>
  </si>
  <si>
    <t>20215203.2</t>
  </si>
  <si>
    <t>Centrum voor Geestelijke Gezondheidszorg Mandel en Leie</t>
  </si>
  <si>
    <t>Beverlaai Kortrijk</t>
  </si>
  <si>
    <t>20238376.2</t>
  </si>
  <si>
    <t>CENTRUM VOOR JEUGDZORG DE KANTEL</t>
  </si>
  <si>
    <t>De Moerbei</t>
  </si>
  <si>
    <t>20238899.2</t>
  </si>
  <si>
    <t>De Mispel</t>
  </si>
  <si>
    <t>20237624.2</t>
  </si>
  <si>
    <t>De Linde</t>
  </si>
  <si>
    <t>20207041.2</t>
  </si>
  <si>
    <t>Centrum voor Kinderzorg en Gezinsondersteuning Kapoentje</t>
  </si>
  <si>
    <t>Celtic</t>
  </si>
  <si>
    <t>20227502.2</t>
  </si>
  <si>
    <t>Kapoentje Blankenberge</t>
  </si>
  <si>
    <t>20206802.3</t>
  </si>
  <si>
    <t>Langestraat</t>
  </si>
  <si>
    <t>20205897.2</t>
  </si>
  <si>
    <t>Brabantstraat</t>
  </si>
  <si>
    <t>20192133.2</t>
  </si>
  <si>
    <t>Christelijke Integrale Gezondheids- en Bejaardenzorg</t>
  </si>
  <si>
    <t>Huize Ter Walle</t>
  </si>
  <si>
    <t>20182601.2</t>
  </si>
  <si>
    <t>CONECTO</t>
  </si>
  <si>
    <t>WZC Heilige Familie</t>
  </si>
  <si>
    <t>20188586.1</t>
  </si>
  <si>
    <t>WZC Ter Hovingen</t>
  </si>
  <si>
    <t>20234467.2</t>
  </si>
  <si>
    <t>Curando - WZC Marialove</t>
  </si>
  <si>
    <t>MARIALOVE</t>
  </si>
  <si>
    <t>20199993.3</t>
  </si>
  <si>
    <t>DE HULSTER</t>
  </si>
  <si>
    <t>Kotlab</t>
  </si>
  <si>
    <t>20197510.2</t>
  </si>
  <si>
    <t>Passiebloem</t>
  </si>
  <si>
    <t>20209979.1</t>
  </si>
  <si>
    <t>De Lovie</t>
  </si>
  <si>
    <t>Het Begijnhof Poortgebouw</t>
  </si>
  <si>
    <t>20232850.2</t>
  </si>
  <si>
    <t>DE SPEELBERG</t>
  </si>
  <si>
    <t>De Speelberg</t>
  </si>
  <si>
    <t>20188024.2</t>
  </si>
  <si>
    <t>De Stap, Centrum voor Kinderzorg en Gezinsondersteuning</t>
  </si>
  <si>
    <t>De Stap vzw</t>
  </si>
  <si>
    <t>20222126.1</t>
  </si>
  <si>
    <t>De Ukkies</t>
  </si>
  <si>
    <t>Erasmuslaan</t>
  </si>
  <si>
    <t>20183311.1</t>
  </si>
  <si>
    <t>Havinet</t>
  </si>
  <si>
    <t>Valier 2</t>
  </si>
  <si>
    <t>20189214.1</t>
  </si>
  <si>
    <t>Huis Eygen</t>
  </si>
  <si>
    <t>20181571.1</t>
  </si>
  <si>
    <t>Valier 3</t>
  </si>
  <si>
    <t>20182131.1</t>
  </si>
  <si>
    <t>Valier 4</t>
  </si>
  <si>
    <t>20181255.1</t>
  </si>
  <si>
    <t>De Valier Molenstraat</t>
  </si>
  <si>
    <t>20187988.1</t>
  </si>
  <si>
    <t>Woonwerking</t>
  </si>
  <si>
    <t>20207468.3</t>
  </si>
  <si>
    <t>DE VIJVER</t>
  </si>
  <si>
    <t>Hoofdgebouw Dorp vzw</t>
  </si>
  <si>
    <t>20188060.5</t>
  </si>
  <si>
    <t>De Hoeve Woningen</t>
  </si>
  <si>
    <t>20189371.1</t>
  </si>
  <si>
    <t>Hoekhuis</t>
  </si>
  <si>
    <t>20187274.1</t>
  </si>
  <si>
    <t>Rijhuis</t>
  </si>
  <si>
    <t>20188060.4</t>
  </si>
  <si>
    <t>20186588.3</t>
  </si>
  <si>
    <t>De Hoeve Activiteitencentrum</t>
  </si>
  <si>
    <t>20182547.2</t>
  </si>
  <si>
    <t>De Waaiburg</t>
  </si>
  <si>
    <t>De Pitstop</t>
  </si>
  <si>
    <t>20183753.2</t>
  </si>
  <si>
    <t>t Spoor</t>
  </si>
  <si>
    <t>20188527.2</t>
  </si>
  <si>
    <t>De Leeuwerik</t>
  </si>
  <si>
    <t>20181254.1</t>
  </si>
  <si>
    <t>Kameleon</t>
  </si>
  <si>
    <t>20231272.3</t>
  </si>
  <si>
    <t>De Wissel</t>
  </si>
  <si>
    <t>OverKop Tienen - Oude basisschool</t>
  </si>
  <si>
    <t>20194205.1</t>
  </si>
  <si>
    <t>Dommelhof</t>
  </si>
  <si>
    <t>Huis Wingerberg</t>
  </si>
  <si>
    <t>20194994.1</t>
  </si>
  <si>
    <t>Huis Perkeveld</t>
  </si>
  <si>
    <t>20193787.1</t>
  </si>
  <si>
    <t>Huis Den Hoek</t>
  </si>
  <si>
    <t>20204515.1</t>
  </si>
  <si>
    <t>Eigen Woonst</t>
  </si>
  <si>
    <t>Vander Merschplein</t>
  </si>
  <si>
    <t>20206784.1</t>
  </si>
  <si>
    <t>Poedermagazijn 47</t>
  </si>
  <si>
    <t>20209529.1</t>
  </si>
  <si>
    <t>Ieperstraat 119</t>
  </si>
  <si>
    <t>20201998.1</t>
  </si>
  <si>
    <t>Volkslaan</t>
  </si>
  <si>
    <t>20202828.1</t>
  </si>
  <si>
    <t>Ieperstraat 83</t>
  </si>
  <si>
    <t>20239289.1</t>
  </si>
  <si>
    <t>Emiliani</t>
  </si>
  <si>
    <t>Emiliani hoofdsite</t>
  </si>
  <si>
    <t>20228581.1</t>
  </si>
  <si>
    <t>Exalta</t>
  </si>
  <si>
    <t>SF Morgenster</t>
  </si>
  <si>
    <t>20227927.1</t>
  </si>
  <si>
    <t>WZC Morgenster</t>
  </si>
  <si>
    <t>20224060.1</t>
  </si>
  <si>
    <t>Felies Junior</t>
  </si>
  <si>
    <t>IBO De Mallemolen</t>
  </si>
  <si>
    <t>20206365.2</t>
  </si>
  <si>
    <t>GAW Patershof</t>
  </si>
  <si>
    <t>Westervier</t>
  </si>
  <si>
    <t>20224805.2</t>
  </si>
  <si>
    <t>Gemeente Tessenderlo</t>
  </si>
  <si>
    <t>BKO Pinokkio</t>
  </si>
  <si>
    <t>20223474.2</t>
  </si>
  <si>
    <t>Pinokkio Hulst</t>
  </si>
  <si>
    <t>Buitengevel</t>
  </si>
  <si>
    <t>Vloerisolatie (op de vloerplaat)</t>
  </si>
  <si>
    <t>20227321.3</t>
  </si>
  <si>
    <t>GEZINSACTIVITEITENCENTRUM HET BALANSKE</t>
  </si>
  <si>
    <t>gezinsactiviteiten het balanske</t>
  </si>
  <si>
    <t>20203615.3</t>
  </si>
  <si>
    <t>Zonnestraal vzw, gebouw C</t>
  </si>
  <si>
    <t>20229132.1</t>
  </si>
  <si>
    <t>Het Open Poortje</t>
  </si>
  <si>
    <t>CKG Het Open Poortje Waasland</t>
  </si>
  <si>
    <t>20182192.3</t>
  </si>
  <si>
    <t>LT Voorkempen - K&amp;G</t>
  </si>
  <si>
    <t>20236747.1</t>
  </si>
  <si>
    <t>HET TUINKABOUTERHUISJE</t>
  </si>
  <si>
    <t>Het Tuin Kabouterhuisje</t>
  </si>
  <si>
    <t>Vloerisolatie (onder de vloerplaat)</t>
  </si>
  <si>
    <t>20231186.1</t>
  </si>
  <si>
    <t>Het Wit-Gele Kruis van West-Vlaanderen</t>
  </si>
  <si>
    <t>WGK W-VL Afdelingsgebouw Bredene</t>
  </si>
  <si>
    <t>20207661.2</t>
  </si>
  <si>
    <t>Het Ziekenhuisnetwerk Antwerpen</t>
  </si>
  <si>
    <t>ZNA Psychiatrisch Ziekenhuis Stuivenberg</t>
  </si>
  <si>
    <t>20198001.4</t>
  </si>
  <si>
    <t>ZNA Hoge Beuken</t>
  </si>
  <si>
    <t>20221502.1</t>
  </si>
  <si>
    <t>HOME SINT-JOZEF vzw</t>
  </si>
  <si>
    <t>Home Sint-Jozef</t>
  </si>
  <si>
    <t>Initiatieven voor Kortverblijf, Oppas en Opvang</t>
  </si>
  <si>
    <t>20221612.1</t>
  </si>
  <si>
    <t>Het Passantenhuis D en Res. Christiana</t>
  </si>
  <si>
    <t>20214362.4</t>
  </si>
  <si>
    <t>INSPIRANT</t>
  </si>
  <si>
    <t>Inspirant aan zee | MFC - gebouw A-N</t>
  </si>
  <si>
    <t>20218266.4</t>
  </si>
  <si>
    <t>Inspirant aan zee | MFC - Gebouw H-I-J</t>
  </si>
  <si>
    <t>20225075.4</t>
  </si>
  <si>
    <t>Inspirant Aartrijke | MFC</t>
  </si>
  <si>
    <t>20218395.2</t>
  </si>
  <si>
    <t>Inspirant aan zee | MFC - Gebouw G</t>
  </si>
  <si>
    <t>20204337.5</t>
  </si>
  <si>
    <t>INST. TROPISCHE GENEESKUNDE - PRINS LEOPOLD</t>
  </si>
  <si>
    <t>ITG Nationalestraat</t>
  </si>
  <si>
    <t>20214371.1</t>
  </si>
  <si>
    <t>Integrale Bejaardenzorg Sint-Jozef</t>
  </si>
  <si>
    <t>De Ruyschaert</t>
  </si>
  <si>
    <t>20218652.1</t>
  </si>
  <si>
    <t>Residentie Het Kloosterhof</t>
  </si>
  <si>
    <t>20192310.3</t>
  </si>
  <si>
    <t>Integro</t>
  </si>
  <si>
    <t>INTEGRO campus Voorzienigheid</t>
  </si>
  <si>
    <t>20196770.2</t>
  </si>
  <si>
    <t>INTEGRO campus Immaculata</t>
  </si>
  <si>
    <t>20193140.3</t>
  </si>
  <si>
    <t>INTEGRO campus St. Jozef</t>
  </si>
  <si>
    <t>20219405.4</t>
  </si>
  <si>
    <t>INTEGRO campus Cecilia</t>
  </si>
  <si>
    <t>20185582.7</t>
  </si>
  <si>
    <t>Jan Yperman Ziekenhuis</t>
  </si>
  <si>
    <t>Jan Yperman ziekenhuis campus Ieper</t>
  </si>
  <si>
    <t>20209821.2</t>
  </si>
  <si>
    <t>KINDERDAGVERBLIJF RAINBOWS</t>
  </si>
  <si>
    <t>Kinderdagverblijf Rainbows vzw</t>
  </si>
  <si>
    <t>20236827.2</t>
  </si>
  <si>
    <t>Kinderdagverblijf Rainbows</t>
  </si>
  <si>
    <t>20236486.2</t>
  </si>
  <si>
    <t>Klim</t>
  </si>
  <si>
    <t>Klim vzw - Vestiging De Klink Diegem</t>
  </si>
  <si>
    <t>20239178.2</t>
  </si>
  <si>
    <t>Klim vzw - Vestiging Michielsheem Dilbeek</t>
  </si>
  <si>
    <t>20184857.1</t>
  </si>
  <si>
    <t>KONINKLIJK ONDERSTEUNINGSCENTRUM TER ENGELEN TEVONA</t>
  </si>
  <si>
    <t>De Giek</t>
  </si>
  <si>
    <t>20188641.1</t>
  </si>
  <si>
    <t>WZC (blok A)</t>
  </si>
  <si>
    <t>20185531.1</t>
  </si>
  <si>
    <t>Tevona De Es (Blok D)</t>
  </si>
  <si>
    <t>20182010.1</t>
  </si>
  <si>
    <t>Tevona Dienstencentrum (Blok C)</t>
  </si>
  <si>
    <t>20183677.1</t>
  </si>
  <si>
    <t>Tevona Dagcentrum (Blok B)</t>
  </si>
  <si>
    <t>20219628.2</t>
  </si>
  <si>
    <t>Mariënstede</t>
  </si>
  <si>
    <t>vzw Mariënstede</t>
  </si>
  <si>
    <t>20215146.2</t>
  </si>
  <si>
    <t>Kasteel</t>
  </si>
  <si>
    <t>20192761.2</t>
  </si>
  <si>
    <t>Martens - Sotteau</t>
  </si>
  <si>
    <t>Martens-sotteau</t>
  </si>
  <si>
    <t>20227279.1</t>
  </si>
  <si>
    <t>Martine Van Camp</t>
  </si>
  <si>
    <t>DIO1 KAB</t>
  </si>
  <si>
    <t>20239176.3</t>
  </si>
  <si>
    <t>Medisch Huis Lange Leem 385</t>
  </si>
  <si>
    <t>Huisartsengroep lange leem 385</t>
  </si>
  <si>
    <t>20218963.4</t>
  </si>
  <si>
    <t>Medisch Pedagogisch Centrum Sint-Franciscus</t>
  </si>
  <si>
    <t>Sportcomplex</t>
  </si>
  <si>
    <t>20188424.2</t>
  </si>
  <si>
    <t>Medisch Pedagogisch Instituut De Kindervriend vereniging zonder winstoogmerk</t>
  </si>
  <si>
    <t>Gebouw G + H</t>
  </si>
  <si>
    <t>20183574.1</t>
  </si>
  <si>
    <t>Nottebohm Home</t>
  </si>
  <si>
    <t>Nottebohm Woonzorgcentrum</t>
  </si>
  <si>
    <t>20184883.3</t>
  </si>
  <si>
    <t>O.L.V. VAN TROOST</t>
  </si>
  <si>
    <t>AZ Sint-Blasius</t>
  </si>
  <si>
    <t>20183103.3</t>
  </si>
  <si>
    <t>OCMW Vereniging SAKURA</t>
  </si>
  <si>
    <t>wzc Ter Durme</t>
  </si>
  <si>
    <t>20188161.2</t>
  </si>
  <si>
    <t>WZC Ter Moere</t>
  </si>
  <si>
    <t>20197606.2</t>
  </si>
  <si>
    <t>WZC Hof van Eksaarde</t>
  </si>
  <si>
    <t>20232005.1</t>
  </si>
  <si>
    <t>Ons Huis</t>
  </si>
  <si>
    <t>NAH Nieuwe notelaar / 7 Gaven</t>
  </si>
  <si>
    <t>20183046.3</t>
  </si>
  <si>
    <t>Onthaal-, Observatie- en Oriëntatiecentrum Ter Heide</t>
  </si>
  <si>
    <t>Hoofdgebouw</t>
  </si>
  <si>
    <t>20197264.2</t>
  </si>
  <si>
    <t>Onze-Lieve-Vrouw Gasthuis</t>
  </si>
  <si>
    <t>WZC OLV Gasthuis</t>
  </si>
  <si>
    <t>20232951.1</t>
  </si>
  <si>
    <t>Onze-Lieve-Vrouw van Antwerpen</t>
  </si>
  <si>
    <t>WZC Onze-Lieve-Vrouw van Antwerpen</t>
  </si>
  <si>
    <t>20181510.2</t>
  </si>
  <si>
    <t>OOOC XPLO</t>
  </si>
  <si>
    <t>WER Onthaal vzw en leefgroepen OOOC De Wijzer</t>
  </si>
  <si>
    <t>20182136.2</t>
  </si>
  <si>
    <t>Openbaar Centrum voor Maatschappelijk Welzijn van Buggenhout</t>
  </si>
  <si>
    <t>Herfstdroom</t>
  </si>
  <si>
    <t>20229003.1</t>
  </si>
  <si>
    <t>Openbaar Centrum voor Maatschappelijk Welzijn van Damme</t>
  </si>
  <si>
    <t>Opvanghuis</t>
  </si>
  <si>
    <t>20213317.2</t>
  </si>
  <si>
    <t>Openbaar Centrum voor Maatschappelijk Welzijn van De Haan</t>
  </si>
  <si>
    <t>Kerklommer</t>
  </si>
  <si>
    <t>20217513.2</t>
  </si>
  <si>
    <t>Dienstencentrum Kerklommer</t>
  </si>
  <si>
    <t>20206459.1</t>
  </si>
  <si>
    <t>Openbaar Centrum voor Maatschappelijk Welzijn van Oostende</t>
  </si>
  <si>
    <t>Zorg aan Zee: A. Lacourt</t>
  </si>
  <si>
    <t>20228793.1</t>
  </si>
  <si>
    <t>Openbaar Centrum voor Maatschappelijk Welzijn van Pittem</t>
  </si>
  <si>
    <t>woonzorgcentrum Sint-Remigius</t>
  </si>
  <si>
    <t>20187819.2</t>
  </si>
  <si>
    <t>Openbaar Centrum voor Maatschappelijk Welzijn van Sint-Laureins</t>
  </si>
  <si>
    <t>Woonzorgcentrum Sint-Jozef</t>
  </si>
  <si>
    <t>20182548.3</t>
  </si>
  <si>
    <t>Openbaar Centrum voor Maatschappelijk Welzijn van Tessenderlo</t>
  </si>
  <si>
    <t>WZC Heuvelheem</t>
  </si>
  <si>
    <t>20183062.2</t>
  </si>
  <si>
    <t>Oranjehuis</t>
  </si>
  <si>
    <t>Fatima-site</t>
  </si>
  <si>
    <t>20193601.3</t>
  </si>
  <si>
    <t>ORGANISATIE BROEDERS VAN LIEFDE</t>
  </si>
  <si>
    <t>20225655.2</t>
  </si>
  <si>
    <t>20186034.4</t>
  </si>
  <si>
    <t>RAAKZAAM</t>
  </si>
  <si>
    <t>Dagcentrum Sint-Niklaas OLVP</t>
  </si>
  <si>
    <t>20191190.3</t>
  </si>
  <si>
    <t>Regionaal Ziekenhuis Heilig Hart Tienen</t>
  </si>
  <si>
    <t>MC Aarschot</t>
  </si>
  <si>
    <t>20223780.3</t>
  </si>
  <si>
    <t>RUSTHUIS PALLIETER</t>
  </si>
  <si>
    <t>Pallieter</t>
  </si>
  <si>
    <t>20196951.2</t>
  </si>
  <si>
    <t>Sint-Franciscusziekenhuis</t>
  </si>
  <si>
    <t>20232610.1</t>
  </si>
  <si>
    <t>Sint-Jozef</t>
  </si>
  <si>
    <t>WZC Sint-Jozef</t>
  </si>
  <si>
    <t>20228017.1</t>
  </si>
  <si>
    <t>Sint-Jozef Rusthuis</t>
  </si>
  <si>
    <t>Rusthuis Sint Jozef - Wilgendries Aspelare</t>
  </si>
  <si>
    <t>20247444.1</t>
  </si>
  <si>
    <t>Sint-Vincentius</t>
  </si>
  <si>
    <t>vzw Ondersteunings-en zorgcentrum Sint-Vincentius</t>
  </si>
  <si>
    <t>20184824.4</t>
  </si>
  <si>
    <t>Sporen</t>
  </si>
  <si>
    <t>Triangel</t>
  </si>
  <si>
    <t>20236927.2</t>
  </si>
  <si>
    <t>Herberg Stanske</t>
  </si>
  <si>
    <t>20239354.2</t>
  </si>
  <si>
    <t>de Pijl nieuwbouw</t>
  </si>
  <si>
    <t>20182510.3</t>
  </si>
  <si>
    <t>Oudebaan</t>
  </si>
  <si>
    <t>20206107.2</t>
  </si>
  <si>
    <t>Stad Oostende</t>
  </si>
  <si>
    <t>LDC DE BOEIE</t>
  </si>
  <si>
    <t>20206033.2</t>
  </si>
  <si>
    <t>De Brem</t>
  </si>
  <si>
    <t>20209492.1</t>
  </si>
  <si>
    <t>De Ballon</t>
  </si>
  <si>
    <t>20203436.2</t>
  </si>
  <si>
    <t>Panukkel</t>
  </si>
  <si>
    <t>20209441.2</t>
  </si>
  <si>
    <t>LDC 't Viooltje</t>
  </si>
  <si>
    <t>20207013.1</t>
  </si>
  <si>
    <t>De Zeeparel</t>
  </si>
  <si>
    <t>20195219.3</t>
  </si>
  <si>
    <t>Stijn</t>
  </si>
  <si>
    <t>De Witte Mol - 4 gebouwen / 8 leefgroepen + centrumgebouw</t>
  </si>
  <si>
    <t>20222331.2</t>
  </si>
  <si>
    <t>t Klavertje Beukenveld</t>
  </si>
  <si>
    <t>20208793.2</t>
  </si>
  <si>
    <t>Kamiano Groenhoef</t>
  </si>
  <si>
    <t>20181674.1</t>
  </si>
  <si>
    <t>Klimroos Vliegden Noord</t>
  </si>
  <si>
    <t>20185192.1</t>
  </si>
  <si>
    <t>Klimroos Vliegden Oost</t>
  </si>
  <si>
    <t>20197081.2</t>
  </si>
  <si>
    <t>Sint-Oda hei 3-4</t>
  </si>
  <si>
    <t>20199668.2</t>
  </si>
  <si>
    <t>Sint-Oda hei 7-8</t>
  </si>
  <si>
    <t>20183919.1</t>
  </si>
  <si>
    <t>Klimroos Trefpunt De Gorten</t>
  </si>
  <si>
    <t>20198179.1</t>
  </si>
  <si>
    <t>Sint-Gerardus Het Verblijf</t>
  </si>
  <si>
    <t>20197971.2</t>
  </si>
  <si>
    <t>Sint-Oda hei 1-2</t>
  </si>
  <si>
    <t>20181014.3</t>
  </si>
  <si>
    <t>Sint-Oda Hei 5-6</t>
  </si>
  <si>
    <t>20184309.2</t>
  </si>
  <si>
    <t>Sint-Oda Sens-city</t>
  </si>
  <si>
    <t>20191805.1</t>
  </si>
  <si>
    <t>Sint-Oda Vloeter</t>
  </si>
  <si>
    <t>20192032.1</t>
  </si>
  <si>
    <t>Sint-Oda Adelberg</t>
  </si>
  <si>
    <t>20246818.2</t>
  </si>
  <si>
    <t>t Weyerke</t>
  </si>
  <si>
    <t>t Weyerke-ZAC4</t>
  </si>
  <si>
    <t>20183728.2</t>
  </si>
  <si>
    <t>UNIE-K</t>
  </si>
  <si>
    <t>De Waaiberg - Woning 3, 4, 5 &amp; 6</t>
  </si>
  <si>
    <t>20183359.2</t>
  </si>
  <si>
    <t>Ons Erf - gebouw A</t>
  </si>
  <si>
    <t>20183004.2</t>
  </si>
  <si>
    <t>De Waaiberg - Woning 1 &amp; 2</t>
  </si>
  <si>
    <t>20182785.2</t>
  </si>
  <si>
    <t>De Waaiberg - Centraal Gebouw</t>
  </si>
  <si>
    <t>20183004.3</t>
  </si>
  <si>
    <t>20183943.2</t>
  </si>
  <si>
    <t>Ons Erf - gebouw B</t>
  </si>
  <si>
    <t>20185062.3</t>
  </si>
  <si>
    <t>t Venster - Oud gebouw</t>
  </si>
  <si>
    <t>20233028.3</t>
  </si>
  <si>
    <t>VIRO</t>
  </si>
  <si>
    <t>Ons Tehuis - Hoofdgebouw</t>
  </si>
  <si>
    <t>20237804.3</t>
  </si>
  <si>
    <t>VIRO vzw</t>
  </si>
  <si>
    <t>Ons Tehuis - ADO-huis</t>
  </si>
  <si>
    <t>20223581.1</t>
  </si>
  <si>
    <t>VITAS</t>
  </si>
  <si>
    <t>WZC Reigersvliet</t>
  </si>
  <si>
    <t>20228963.1</t>
  </si>
  <si>
    <t>Corsala</t>
  </si>
  <si>
    <t>20188876.2</t>
  </si>
  <si>
    <t>Kloosterhof</t>
  </si>
  <si>
    <t>20222064.2</t>
  </si>
  <si>
    <t>VITAZ</t>
  </si>
  <si>
    <t>Logistiek platform</t>
  </si>
  <si>
    <t>20227087.2</t>
  </si>
  <si>
    <t>Vitaz - Site SL</t>
  </si>
  <si>
    <t>20228875.2</t>
  </si>
  <si>
    <t>VITAZ vzw</t>
  </si>
  <si>
    <t>20223640.2</t>
  </si>
  <si>
    <t>Kasteel Moeland</t>
  </si>
  <si>
    <t>20226065.2</t>
  </si>
  <si>
    <t>K-Dienst</t>
  </si>
  <si>
    <t>20228625.2</t>
  </si>
  <si>
    <t>Ter Wilgen</t>
  </si>
  <si>
    <t>20232240.2</t>
  </si>
  <si>
    <t>VZW DE VLEUGELS</t>
  </si>
  <si>
    <t>Horizon</t>
  </si>
  <si>
    <t>20238580.3</t>
  </si>
  <si>
    <t>Technische dienst en wasserij</t>
  </si>
  <si>
    <t>20218432.2</t>
  </si>
  <si>
    <t>VZW Emmaüs</t>
  </si>
  <si>
    <t>JZEM/07</t>
  </si>
  <si>
    <t>20187628.3</t>
  </si>
  <si>
    <t>JZEM/09</t>
  </si>
  <si>
    <t>20204946.6</t>
  </si>
  <si>
    <t>JZEM/02</t>
  </si>
  <si>
    <t>20188272.4</t>
  </si>
  <si>
    <t>CKG/01</t>
  </si>
  <si>
    <t>20188399.4</t>
  </si>
  <si>
    <t>JZEM/01</t>
  </si>
  <si>
    <t>20212471.2</t>
  </si>
  <si>
    <t>JZEM/26</t>
  </si>
  <si>
    <t>20186484.2</t>
  </si>
  <si>
    <t>HVA/01</t>
  </si>
  <si>
    <t>20182760.2</t>
  </si>
  <si>
    <t>WZC Ambroos - AMB/01</t>
  </si>
  <si>
    <t>20185447.6</t>
  </si>
  <si>
    <t>JZEA/06</t>
  </si>
  <si>
    <t>20183208.6</t>
  </si>
  <si>
    <t>JZEM/05</t>
  </si>
  <si>
    <t>20193228.3</t>
  </si>
  <si>
    <t>JZEA/02</t>
  </si>
  <si>
    <t>20195911.5</t>
  </si>
  <si>
    <t>JZEA/04</t>
  </si>
  <si>
    <t>20212555.2</t>
  </si>
  <si>
    <t>JZEM/11</t>
  </si>
  <si>
    <t>20195760.3</t>
  </si>
  <si>
    <t>JZEM/10</t>
  </si>
  <si>
    <t>20191641.2</t>
  </si>
  <si>
    <t>JZEA/01</t>
  </si>
  <si>
    <t>20235964.1</t>
  </si>
  <si>
    <t>VZW KATRINAHOF</t>
  </si>
  <si>
    <t>Katrinahof - Fromentin</t>
  </si>
  <si>
    <t>20228907.1</t>
  </si>
  <si>
    <t>Katrinahof - dagcentrum</t>
  </si>
  <si>
    <t>20229151.1</t>
  </si>
  <si>
    <t>Katrinahof - HALEWEIN</t>
  </si>
  <si>
    <t>20229582.1</t>
  </si>
  <si>
    <t>Villa Louis</t>
  </si>
  <si>
    <t>20227490.1</t>
  </si>
  <si>
    <t>Katrinahof BL100</t>
  </si>
  <si>
    <t>20214134.12</t>
  </si>
  <si>
    <t>20181431.3</t>
  </si>
  <si>
    <t>Werken Glorieux</t>
  </si>
  <si>
    <t>AZ Glorieux</t>
  </si>
  <si>
    <t>20227945.2</t>
  </si>
  <si>
    <t>WINTERSHOVE</t>
  </si>
  <si>
    <t>Wintershove</t>
  </si>
  <si>
    <t>20196762.2</t>
  </si>
  <si>
    <t>Woon- en Zorgbedrijf Wervik</t>
  </si>
  <si>
    <t>Woonzorgcentrum Het Pardoen</t>
  </si>
  <si>
    <t>Woon- en Zorgcentrum Home Vrijzicht vzw</t>
  </si>
  <si>
    <t>20226666.1</t>
  </si>
  <si>
    <t>Residentie Elisabeth</t>
  </si>
  <si>
    <t>20237216.2</t>
  </si>
  <si>
    <t>WOON- EN ZORGCENTRUM TEN ANKER</t>
  </si>
  <si>
    <t>WZC Ten Anker</t>
  </si>
  <si>
    <t>Woonzorgcentrum Kanunnik Triest VZW</t>
  </si>
  <si>
    <t>WZC Kanunnik Triest vzw</t>
  </si>
  <si>
    <t>20223067.1</t>
  </si>
  <si>
    <t>20222185.1</t>
  </si>
  <si>
    <t>WOONZORGNETWERK SPIRIT</t>
  </si>
  <si>
    <t>WZC Sint Godelieve</t>
  </si>
  <si>
    <t>20184480.1</t>
  </si>
  <si>
    <t>Woonzorgcentrum Avondrust</t>
  </si>
  <si>
    <t>20227571.1</t>
  </si>
  <si>
    <t>Xplo vzw</t>
  </si>
  <si>
    <t>ROE Leliestraat</t>
  </si>
  <si>
    <t>20183611.6</t>
  </si>
  <si>
    <t>ZIEKENHUIS AAN DE STROOM</t>
  </si>
  <si>
    <t>ZNA Middelheim</t>
  </si>
  <si>
    <t>20188925.6</t>
  </si>
  <si>
    <t>ZNA Jan Palfijn</t>
  </si>
  <si>
    <t>20224371.1</t>
  </si>
  <si>
    <t>Zilvervogel</t>
  </si>
  <si>
    <t>Zilvervogel Reninge (nieuw WZC)</t>
  </si>
  <si>
    <t>20187994.4</t>
  </si>
  <si>
    <t>Zorg en onderwijs De Hagewinde</t>
  </si>
  <si>
    <t>Kleuterwerking</t>
  </si>
  <si>
    <t>20187099.3</t>
  </si>
  <si>
    <t>Kamertraining Luikstraat</t>
  </si>
  <si>
    <t>20183537.3</t>
  </si>
  <si>
    <t>Zorggroep De Ark/Atelier</t>
  </si>
  <si>
    <t>20196334.3</t>
  </si>
  <si>
    <t>Paviljoen Arlechino/Tarmac</t>
  </si>
  <si>
    <t>20186794.4</t>
  </si>
  <si>
    <t>Paviljoen Tijl/Nele</t>
  </si>
  <si>
    <t>20181737.3</t>
  </si>
  <si>
    <t>Zorggroep Pinocchio</t>
  </si>
  <si>
    <t>20237592.1</t>
  </si>
  <si>
    <t>Zorg en Welzijn</t>
  </si>
  <si>
    <t>Assistentiewoningen De Amberboom (</t>
  </si>
  <si>
    <t>20232510.1</t>
  </si>
  <si>
    <t>20223828.1</t>
  </si>
  <si>
    <t>20181188.1</t>
  </si>
  <si>
    <t>ZORG-SAAM ZUSTERS KINDSHEID JESU</t>
  </si>
  <si>
    <t>WZC Sint-Vincentius</t>
  </si>
  <si>
    <t>20184867.1</t>
  </si>
  <si>
    <t>WZC Ons Zomerheem</t>
  </si>
  <si>
    <t>20181492.2</t>
  </si>
  <si>
    <t>WZC Sint Eligius</t>
  </si>
  <si>
    <t>20189099.1</t>
  </si>
  <si>
    <t>WZC De Regenboog</t>
  </si>
  <si>
    <t>geheime code</t>
  </si>
  <si>
    <t>Code organisatie</t>
  </si>
  <si>
    <t>Rechtspersoon</t>
  </si>
  <si>
    <t>Vul hieronder de code van uw organisatie in, indien ok dan verschijnt de naam en het KBOnr van uw organisatie/rechtspersoon</t>
  </si>
  <si>
    <t>Selecteer hier het gebouw waarop het sjabloon betrekking heeft</t>
  </si>
  <si>
    <t>Naam rechtspersoon</t>
  </si>
  <si>
    <r>
      <rPr>
        <b/>
        <sz val="16"/>
        <color theme="1"/>
        <rFont val="Calibri"/>
        <family val="2"/>
        <scheme val="minor"/>
      </rPr>
      <t xml:space="preserve">1. INLEIDING
</t>
    </r>
    <r>
      <rPr>
        <sz val="11"/>
        <color theme="1"/>
        <rFont val="Calibri"/>
        <family val="2"/>
        <scheme val="minor"/>
      </rPr>
      <t xml:space="preserve">
In het kader van de bescherming van de financiële belangen van de Unie, artikel 22, 2, d, i tot iii, van Verordening (EU) nr. 2021/241 dient elke persoon betrokken bij de selectieprocedure van een projectoproep of overheidsaanbesteding die bijdraagt tot het behalen van de mijlpalen en streefdoelen die geheel of gedeeltelijk gefinancierd worden met middelen uit de Recovery en Resilience Facility (RRF, in dit geval REPowerEU-middelen), de afwezigheid van een conflicterend belang te verklaren. Meer bepaald moet elke persoon die deelneemt aan de voorbereiding, evaluatie en de toekenning van de overheidsopdracht deze verklaring verplicht invullen en ondertekenen.
De Europese Commissie legt bijzondere voorwaarden op met betrekking tot het afleggen van de verklaring op eer omtrent de afwezigheid van belangenconflicten door alle betrokken personen in alle stadia (voorbereiding, uitwerking, uitvoering of afhandeling) van de selectieprocedure. Hierna volgt een niet limitatieve opsomming van personen waarvoor deze verplichting in ieder geval geldt:
•	het hoofd van de aanbestedende dienst en iedereen aan wie hij/zij zijn/haar taken delegeert;
•	alle leden van het managementcomité,
•	alle personeelsleden die meewerken aan het voorbereiden en opstellen van de aanbestedingsdocumenten, 
•	de leden van de beoordelingscommissie, 
•	deskundigen die taken verrichten die verband houden met het opstellen van de aanbestedingsdocumenten en/of het beoordelen van de offertes..
Met deze ondertekening verklaart de ondertekenaar zich niet in een toestand van belangenconflict te bevinden zoals gedefinieerd in artikel 61 van het VERORDENING 2018/1046 VAN HET EUROPEES PARLEMENT EN DE RAAD van 18 juli 2018. In geval een risico op belangenconflict zich voordoet gedurende de selectieprocedure, reikt het hierboven vermelde artikel 61, de stappen aan die genomen moeten worden om het risico te mitigeren.
Het artikel leest als volgt:
</t>
    </r>
    <r>
      <rPr>
        <b/>
        <sz val="11"/>
        <color theme="1"/>
        <rFont val="Calibri"/>
        <family val="2"/>
        <scheme val="minor"/>
      </rPr>
      <t>Belangenconflict</t>
    </r>
    <r>
      <rPr>
        <sz val="11"/>
        <color theme="1"/>
        <rFont val="Calibri"/>
        <family val="2"/>
        <scheme val="minor"/>
      </rPr>
      <t xml:space="preserve">
1.	</t>
    </r>
    <r>
      <rPr>
        <i/>
        <sz val="11"/>
        <color theme="1"/>
        <rFont val="Calibri"/>
        <family val="2"/>
        <scheme val="minor"/>
      </rPr>
      <t xml:space="preserve">Financiële actoren in de zin van hoofdstuk 4 van deze titel en andere personen, daaronder begrepen nationale autoriteiten op alle niveaus, die bij de uitvoering van de begroting onder direct, indirect en gedeeld beheer, met inbegrip van voorbereidende handelingen op dit gebied, de audit of de controle betrokken zijn, verrichten geen handelingen waarbij hun eigen belangen in conflict kunnen komen met die van de Unie. Zij nemen ook passende maatregelen om te voorkomen dat een belangenconflict ontstaat in de functies onder hun verantwoordelijkheid en om situaties te verhelpen die objectief als belangenconflict kunnen worden beschouwd.
2.	Indien er een risico bestaat op een belangenconflict waarbij een personeelslid van een nationale autoriteit betrokken is, brengt de betrokken persoon deze zaak ter kennis van zijn hiërarchieke meerdere. Indien een dergelijk risico bestaat voor aan het statuut onderworpen personeel brengt de betrokken persoon deze zaak ter kennis van de bevoegde gedelegeerde ordonnateur. De bevoegde hiërarchieke meerdere of de verantwoordelijk gedelegeerde ordonnateur bevestigt schriftelijk of er sprake is van een belangenconflict. Indien een belangenconflict wordt vastgesteld, zorgt het tot aanstelling bevoegde gezag of de bevoegde nationale autriteit ervoor dat de betrokken persoon al zijn activiteiten in verband met de zaak beëindigt. De betrokken gedelegeerde ordonnateur of de betrokken nationale autoriteit zorgt ervoor dat de nodige verdere maatregelen worden genomen in overeenstemming met de toepasselijke wetgeving.
3.	Voor de toepassing van lid 1 doet een belangenconflict zich voor wanneer de onpartijdige en objectieve uitoefening van de functies van de in lid 1 bedoelde financiële actor of andere persoon in gevaar wordt gebracht als gevolg van familiebanden, persoonlijke relaties, politieke gezindheid of nationaliteit, economische belangen of elk ander direct of indirect persoonlijk belang.
</t>
    </r>
    <r>
      <rPr>
        <sz val="11"/>
        <color theme="1"/>
        <rFont val="Calibri"/>
        <family val="2"/>
        <scheme val="minor"/>
      </rPr>
      <t xml:space="preserve">Door de ondertekening van dit document verklaart de betrokken persoon zich akkoord met de registratie en het gebruik van zijn of haar naam en voornaam in de database en het voorziene risicoscoringsinstrument (i.e. Arachne). 
</t>
    </r>
    <r>
      <rPr>
        <b/>
        <sz val="16"/>
        <color theme="1"/>
        <rFont val="Calibri"/>
        <family val="2"/>
        <scheme val="minor"/>
      </rPr>
      <t>2. GEBRUIKSINSTRUCTIE</t>
    </r>
    <r>
      <rPr>
        <sz val="11"/>
        <color theme="1"/>
        <rFont val="Calibri"/>
        <family val="2"/>
        <scheme val="minor"/>
      </rPr>
      <t xml:space="preserve">
De projectverantwoordelijke die instaat voor de overheidsopdracht, zorgt ervoor dat de hoofdstukken 3 en 4 correct worden ingevuld, en slaat dit bestand op als PDF. Dit document wordt door alle personen betrokken bij de beslissing tot toekenning van de overheidsopdracht verder ingevuld en ondertekend. 
</t>
    </r>
    <r>
      <rPr>
        <b/>
        <sz val="16"/>
        <color theme="1"/>
        <rFont val="Calibri"/>
        <family val="2"/>
        <scheme val="minor"/>
      </rPr>
      <t xml:space="preserve">3.PROJECTDETAILS
</t>
    </r>
    <r>
      <rPr>
        <sz val="11"/>
        <color theme="1"/>
        <rFont val="Calibri"/>
        <family val="2"/>
        <scheme val="minor"/>
      </rPr>
      <t xml:space="preserve">
</t>
    </r>
    <r>
      <rPr>
        <u/>
        <sz val="11"/>
        <color theme="1"/>
        <rFont val="Calibri"/>
        <family val="2"/>
        <scheme val="minor"/>
      </rPr>
      <t>3.1.PROJECTBESCHRIJVING</t>
    </r>
    <r>
      <rPr>
        <sz val="11"/>
        <color theme="1"/>
        <rFont val="Calibri"/>
        <family val="2"/>
        <scheme val="minor"/>
      </rPr>
      <t xml:space="preserve">
(in te vullen door projectverantwoordelijke)</t>
    </r>
  </si>
  <si>
    <t>Kolomlabels</t>
  </si>
  <si>
    <t>Eindtotaal</t>
  </si>
  <si>
    <t>Som van Subsidiebedrag</t>
  </si>
  <si>
    <t>dossiernummer</t>
  </si>
  <si>
    <t>Kolom1</t>
  </si>
  <si>
    <t>Kolom2</t>
  </si>
  <si>
    <t>Effectieve kostprijs 
excl. btw</t>
  </si>
  <si>
    <t>Dossiernummers</t>
  </si>
  <si>
    <t>Tabblad 'Contractanten':</t>
  </si>
  <si>
    <t>U vindt hier een overzicht van de maatregelen waarvoor een subsidie werd toegekend.</t>
  </si>
  <si>
    <t>foutieve geheime code</t>
  </si>
  <si>
    <t>xxx</t>
  </si>
  <si>
    <t>U doet dit door op het tabblad 'Facturatie' uw geheime code in te geven en het gebouw te selecteren. Sla deze kopie(ën) op.</t>
  </si>
  <si>
    <t xml:space="preserve">Vul bij de aanvraag van de tweede betaalschijf de start- en einddatum en effectieve kostprijs van de werken excl. btw aan op de facturatiefiche. </t>
  </si>
  <si>
    <t>Kolom12</t>
  </si>
  <si>
    <t>er geen subcontractanten betrokken zijn bij de uitvoering van de maatregel(en)</t>
  </si>
  <si>
    <t xml:space="preserve">Maak eerst een kopie van het rapporteringssjabloon per gebouw. </t>
  </si>
  <si>
    <t>Tabblad 'Facturatie'</t>
  </si>
  <si>
    <t>Tabblad 'Verklaring betrokkenen'</t>
  </si>
  <si>
    <t>Tabblad 'Verklaring onderaannemers'</t>
  </si>
  <si>
    <t>Tabblad 'DNSH'</t>
  </si>
  <si>
    <t>Tabblad 'Identificatie'</t>
  </si>
  <si>
    <t>KBOnr contractant</t>
  </si>
  <si>
    <t>Naam contractant</t>
  </si>
  <si>
    <t>Raamcontract VEB?
(J/N)</t>
  </si>
  <si>
    <t>Vul "J" in indien u voor uitvoering van dit project afneemt van RO VEB, "N" indien niet</t>
  </si>
  <si>
    <t>Indien u afneemt van een raamovereenkomst van het VEB of niet valt onder het toepassingsgebied Wet op overheidsopdrachten hoeft u de verklaring niet te ondertekenen.</t>
  </si>
  <si>
    <t>20228860.1</t>
  </si>
  <si>
    <t>Openbaar Centrum voor Maatschappelijk Welzijn van Veurne</t>
  </si>
  <si>
    <t>Zonnebloem</t>
  </si>
  <si>
    <t>20205820.1</t>
  </si>
  <si>
    <t>Openbaar Centrum voor Maatschappelijk Welzijn van Kortrijk</t>
  </si>
  <si>
    <t>G-0013-WZC Ter Melle</t>
  </si>
  <si>
    <t>20208391.2</t>
  </si>
  <si>
    <t>G-0016-WZC De Weister</t>
  </si>
  <si>
    <t>20208712.2</t>
  </si>
  <si>
    <t>G-0017-WZC Biezenheem</t>
  </si>
  <si>
    <t>20209420.2</t>
  </si>
  <si>
    <t>G-0028-WKC De Zonnewijzer</t>
  </si>
  <si>
    <t>20203115.2</t>
  </si>
  <si>
    <t>G-0029-De Nieuwe Lente - WKC De Zevenkamer</t>
  </si>
  <si>
    <t>20206797.2</t>
  </si>
  <si>
    <t>G-0355-Rietveld</t>
  </si>
  <si>
    <t>20207755.2</t>
  </si>
  <si>
    <t>G-0471-Kinderopvang Blokkenhuis</t>
  </si>
  <si>
    <t>20196332.2</t>
  </si>
  <si>
    <t>Openbaar Centrum voor Maatschappelijk Welzijn van Oudenburg</t>
  </si>
  <si>
    <t>WZC Riethove</t>
  </si>
  <si>
    <t>20196332.1</t>
  </si>
  <si>
    <t>20216675.4</t>
  </si>
  <si>
    <t>AZ ST-JAN Brugge-Oostende A.V.</t>
  </si>
  <si>
    <t>AZ Sint-Jan, Ruddershove</t>
  </si>
  <si>
    <t>20247798.1</t>
  </si>
  <si>
    <t>Onze-Lieve-Vrouw van Lourdes Ziekenhuis Waregem</t>
  </si>
  <si>
    <t>O.L.V. van Lourdes Ziekenhuis Waregem vzw</t>
  </si>
  <si>
    <t>20236411.1</t>
  </si>
  <si>
    <t>De Sleutel - ACG</t>
  </si>
  <si>
    <t>20236854.2</t>
  </si>
  <si>
    <t>De Sleutel - RKJ</t>
  </si>
  <si>
    <t>20236854.1</t>
  </si>
  <si>
    <t>20231482.1</t>
  </si>
  <si>
    <t>Het Roerhuis</t>
  </si>
  <si>
    <t>20225655.3</t>
  </si>
  <si>
    <t>20227387.2</t>
  </si>
  <si>
    <t>OCSF Gebouw S</t>
  </si>
  <si>
    <t>20227429.2</t>
  </si>
  <si>
    <t>OCSF Gebouw_P1</t>
  </si>
  <si>
    <t>20222916.2</t>
  </si>
  <si>
    <t>OCSF Gebouw_P2</t>
  </si>
  <si>
    <t>20248401.1</t>
  </si>
  <si>
    <t>OCSF_SI Hoeveke</t>
  </si>
  <si>
    <t>20192909.3</t>
  </si>
  <si>
    <t>SJB - Suikerkaai (volledige site)</t>
  </si>
  <si>
    <t>Windmolens</t>
  </si>
  <si>
    <t>20192359.1</t>
  </si>
  <si>
    <t>NEKTARI</t>
  </si>
  <si>
    <t>BWZ Klein Brabant VZW (site Flegado)</t>
  </si>
  <si>
    <t>20234138.1</t>
  </si>
  <si>
    <t>De Zeshoek</t>
  </si>
  <si>
    <t>CIG DE ZESHOEK</t>
  </si>
  <si>
    <t>20184764.3</t>
  </si>
  <si>
    <t>A.Z. SINT-LUCAS</t>
  </si>
  <si>
    <t>AZ Sint Lucas Hoofdgebouw</t>
  </si>
  <si>
    <t>20206256.2</t>
  </si>
  <si>
    <t>Koraal VZW</t>
  </si>
  <si>
    <t>Kasteel Horst</t>
  </si>
  <si>
    <t>20238612.1</t>
  </si>
  <si>
    <t>Sint-Barbara</t>
  </si>
  <si>
    <t>Beversthuis</t>
  </si>
  <si>
    <t>20189660.2</t>
  </si>
  <si>
    <t>Dominiek Savio Instituut vzw - De Tandem</t>
  </si>
  <si>
    <t>Boskant Kouter</t>
  </si>
  <si>
    <t>20204197.2</t>
  </si>
  <si>
    <t>Koolskampstraat (gebouw 152)</t>
  </si>
  <si>
    <t>20202254.1</t>
  </si>
  <si>
    <t>Koolskampstraat (Gebouw 154)</t>
  </si>
  <si>
    <t>20209094.1</t>
  </si>
  <si>
    <t>Koolskampstraat (gebouw 156)</t>
  </si>
  <si>
    <t>20206728.2</t>
  </si>
  <si>
    <t>Koolskampstraat (Gebouw 170)</t>
  </si>
  <si>
    <t>20205909.2</t>
  </si>
  <si>
    <t>Koolskampstraat (Gebouw 180)</t>
  </si>
  <si>
    <t>Schrijnwerkrenovatie</t>
  </si>
  <si>
    <t>20201240.2</t>
  </si>
  <si>
    <t>Koolskampstraat (gebouw 320)</t>
  </si>
  <si>
    <t>20203437.1</t>
  </si>
  <si>
    <t>Koolskampstraat (gebouw 325)</t>
  </si>
  <si>
    <t>20203079.2</t>
  </si>
  <si>
    <t>De Seizoenen</t>
  </si>
  <si>
    <t>20201478.6</t>
  </si>
  <si>
    <t>Het Vijverhof loods-schuur</t>
  </si>
  <si>
    <t>20241794.1</t>
  </si>
  <si>
    <t>Hoevestallen (18 - domein)</t>
  </si>
  <si>
    <t>20207572.4</t>
  </si>
  <si>
    <t>Matthijs</t>
  </si>
  <si>
    <t>20247444.5</t>
  </si>
  <si>
    <t>ozc Sint-Vincentius</t>
  </si>
  <si>
    <t>20194178.1</t>
  </si>
  <si>
    <t>Emmaüs</t>
  </si>
  <si>
    <t>AZM/1</t>
  </si>
  <si>
    <t>20222126.3</t>
  </si>
  <si>
    <t>De ukkies vzw</t>
  </si>
  <si>
    <t>20243301.1</t>
  </si>
  <si>
    <t>DE WAAIBURG</t>
  </si>
  <si>
    <t>JAN RAP</t>
  </si>
  <si>
    <t>20244230.1</t>
  </si>
  <si>
    <t>BLIJ LEVEN</t>
  </si>
  <si>
    <t>Gebouw AB</t>
  </si>
  <si>
    <t>20208327.4</t>
  </si>
  <si>
    <t>Kinderopvang de Duinhuisjes</t>
  </si>
  <si>
    <t>kinderdagverblijf de Duinhummeltjes</t>
  </si>
  <si>
    <t>Spouwmuur</t>
  </si>
  <si>
    <t>20208327.2</t>
  </si>
  <si>
    <t>20205085.1</t>
  </si>
  <si>
    <t>Kinderdagverblijf De Peuterhaven</t>
  </si>
  <si>
    <t>20203595.1</t>
  </si>
  <si>
    <t>t Bremhuisje</t>
  </si>
  <si>
    <t>20184758.2</t>
  </si>
  <si>
    <t>De Kade</t>
  </si>
  <si>
    <t>Campus Spermalie</t>
  </si>
  <si>
    <t>20185411.1</t>
  </si>
  <si>
    <t>De Kade Elisabeth Zorghestraat 4</t>
  </si>
  <si>
    <t>20186472.1</t>
  </si>
  <si>
    <t>De Vlier</t>
  </si>
  <si>
    <t>20186514.1</t>
  </si>
  <si>
    <t>Ginkgo</t>
  </si>
  <si>
    <t>20184458.2</t>
  </si>
  <si>
    <t>Het Vlot</t>
  </si>
  <si>
    <t>20186026.2</t>
  </si>
  <si>
    <t>Oude Dorpsweg</t>
  </si>
  <si>
    <t>20182235.2</t>
  </si>
  <si>
    <t>Pastorie</t>
  </si>
  <si>
    <t>20182863.2</t>
  </si>
  <si>
    <t>Paviljoen 1</t>
  </si>
  <si>
    <t>20235622.1</t>
  </si>
  <si>
    <t>Mezennestje</t>
  </si>
  <si>
    <t>Mezennestje vzw</t>
  </si>
  <si>
    <t>20241674.1</t>
  </si>
  <si>
    <t>Oranje</t>
  </si>
  <si>
    <t>O´berge</t>
  </si>
  <si>
    <t>20234245.1</t>
  </si>
  <si>
    <t>JONGERENZORG ZUID-WEST-VLAANDEREN</t>
  </si>
  <si>
    <t>Aventurijn</t>
  </si>
  <si>
    <t>20222874.2</t>
  </si>
  <si>
    <t>De Oever</t>
  </si>
  <si>
    <t>VZW De Oever - Centraal gebouw</t>
  </si>
  <si>
    <t>20224510.2</t>
  </si>
  <si>
    <t>VZW De Oever - Kidscampus</t>
  </si>
  <si>
    <t>20185165.2</t>
  </si>
  <si>
    <t>VZW KINDEROPVANG 'T EEKHOORNTJE</t>
  </si>
  <si>
    <t>Kinderopvang 't Eekhoorntje</t>
  </si>
  <si>
    <t>20233936.1</t>
  </si>
  <si>
    <t>Centrum voor Jongens en Meisjes met individuele Begeleiding</t>
  </si>
  <si>
    <t>Krauwelenhof</t>
  </si>
  <si>
    <t>20181811.2</t>
  </si>
  <si>
    <t>WOONZORGCENTRUM ST. VINCENTIUS</t>
  </si>
  <si>
    <t>WZC Sint-Vincentius vzw</t>
  </si>
  <si>
    <t>20188714.9</t>
  </si>
  <si>
    <t>Katholieke Universiteit te Leuven</t>
  </si>
  <si>
    <t>UZ Leuven - Campus Gasthuisberg</t>
  </si>
  <si>
    <t>20209579.2</t>
  </si>
  <si>
    <t>Ubuntu Achtkanter</t>
  </si>
  <si>
    <t>Beeklaan 79</t>
  </si>
  <si>
    <t>20202917.1</t>
  </si>
  <si>
    <t>Beeklaan 79 a</t>
  </si>
  <si>
    <t>20201238.1</t>
  </si>
  <si>
    <t>Beukenlaan 47</t>
  </si>
  <si>
    <t>20206879.2</t>
  </si>
  <si>
    <t>Blokkestraat 29</t>
  </si>
  <si>
    <t>20209832.2</t>
  </si>
  <si>
    <t>Julius Sabbestraat 45</t>
  </si>
  <si>
    <t>20206696.1</t>
  </si>
  <si>
    <t>Plein 25</t>
  </si>
  <si>
    <t>20226384.1</t>
  </si>
  <si>
    <t>Plein 33</t>
  </si>
  <si>
    <t>20224515.1</t>
  </si>
  <si>
    <t>Plein 34</t>
  </si>
  <si>
    <t>20222556.1</t>
  </si>
  <si>
    <t>Plein 36</t>
  </si>
  <si>
    <t>20205600.2</t>
  </si>
  <si>
    <t>Sint Denijseweg 71</t>
  </si>
  <si>
    <t>20214101.2</t>
  </si>
  <si>
    <t>PEGODE vzw</t>
  </si>
  <si>
    <t>WH Schilde</t>
  </si>
  <si>
    <t>20231193.1</t>
  </si>
  <si>
    <t>Lejo</t>
  </si>
  <si>
    <t>Lejo Gent</t>
  </si>
  <si>
    <t>20194416.4</t>
  </si>
  <si>
    <t>Psychiatrisch Centrum Sint-Hiëronymus</t>
  </si>
  <si>
    <t>PC Sint-Hieronymus</t>
  </si>
  <si>
    <t>20182555.2</t>
  </si>
  <si>
    <t>Goddelijke Voorzienigheid - Vereniging voor Huisvesting en Verzorging van Bejaarden</t>
  </si>
  <si>
    <t>vzw Goddelijke Voorzienigheid</t>
  </si>
  <si>
    <t>20186588.4</t>
  </si>
  <si>
    <t>20184107.1</t>
  </si>
  <si>
    <t>De Lelie</t>
  </si>
  <si>
    <t>20181009.1</t>
  </si>
  <si>
    <t>Drakenhof</t>
  </si>
  <si>
    <t>20189371.2</t>
  </si>
  <si>
    <t>20207468.4</t>
  </si>
  <si>
    <t>20187274.2</t>
  </si>
  <si>
    <t>20188523.1</t>
  </si>
  <si>
    <t>Tyrolerhof</t>
  </si>
  <si>
    <t>20211942.3</t>
  </si>
  <si>
    <t>Mariënstede vzw</t>
  </si>
  <si>
    <t>20219628.3</t>
  </si>
  <si>
    <t>De HUizen</t>
  </si>
  <si>
    <t>20234935.1</t>
  </si>
  <si>
    <t>Maria Middelares</t>
  </si>
  <si>
    <t>MARIA MIDDELARES- Gebouw 31149047</t>
  </si>
  <si>
    <t>20233101.1</t>
  </si>
  <si>
    <t>Talander vzw</t>
  </si>
  <si>
    <t>Talander</t>
  </si>
  <si>
    <t>20235662.1</t>
  </si>
  <si>
    <t>Centrum van de Oostkust voor Revalidatie en Welzijnszorg</t>
  </si>
  <si>
    <t>De Klinker</t>
  </si>
  <si>
    <t>Comfortverhoging</t>
  </si>
  <si>
    <t>20186201.2</t>
  </si>
  <si>
    <t>20233130.1</t>
  </si>
  <si>
    <t>Het Baken</t>
  </si>
  <si>
    <t>20237860.1</t>
  </si>
  <si>
    <t>20219786.4</t>
  </si>
  <si>
    <t>RUSTHUIS STRIJLAND</t>
  </si>
  <si>
    <t>WZC Strijland</t>
  </si>
  <si>
    <t>20243568.1</t>
  </si>
  <si>
    <t>Inspirant in't Dorp</t>
  </si>
  <si>
    <t>Inspirant in 't dorp - HTH (atelier en stal)</t>
  </si>
  <si>
    <t>20233974.1</t>
  </si>
  <si>
    <t>Inspirant in 't dorp - HTH (huis en loods)</t>
  </si>
  <si>
    <t>20232407.1</t>
  </si>
  <si>
    <t>Inspirant in 't dorp - MKL 2</t>
  </si>
  <si>
    <t>20248013.1</t>
  </si>
  <si>
    <t>Inspirant in 't dorp - Vincentlaan</t>
  </si>
  <si>
    <t>20235511.1</t>
  </si>
  <si>
    <t>Inspirant in 't dorp- ELZ 3</t>
  </si>
  <si>
    <t>20198582.4</t>
  </si>
  <si>
    <t>Résidence Marie-Astrid</t>
  </si>
  <si>
    <t>NV RESIDENCE MARIE-ASTRID</t>
  </si>
  <si>
    <t>20231262.3</t>
  </si>
  <si>
    <t>VZW Kompas - dagcentrum</t>
  </si>
  <si>
    <t>VZW Kompas Omega</t>
  </si>
  <si>
    <t>20187843.1</t>
  </si>
  <si>
    <t>Sint-Trudo Ziekenhuis</t>
  </si>
  <si>
    <t>Campus Rummenweg</t>
  </si>
  <si>
    <t>20185078.2</t>
  </si>
  <si>
    <t>Campus Sint-Jozef</t>
  </si>
  <si>
    <t>20244391.2</t>
  </si>
  <si>
    <t>Curando O.L.V. van 7 weeën Ruiselede vzw</t>
  </si>
  <si>
    <t>De Torre</t>
  </si>
  <si>
    <t>20244391.1</t>
  </si>
  <si>
    <t>20243587.1</t>
  </si>
  <si>
    <t>De Hulster</t>
  </si>
  <si>
    <t>Statiestraat</t>
  </si>
  <si>
    <t>20193923.4</t>
  </si>
  <si>
    <t>Vaart</t>
  </si>
  <si>
    <t>20189705.1</t>
  </si>
  <si>
    <t>Zorgnetwerk Trento</t>
  </si>
  <si>
    <t>Campus De Vliet</t>
  </si>
  <si>
    <t>20184901.1</t>
  </si>
  <si>
    <t>Campus De Vliet - Nieuwbouw</t>
  </si>
  <si>
    <t>20186614.1</t>
  </si>
  <si>
    <t>20186614.2</t>
  </si>
  <si>
    <t>20183583.1</t>
  </si>
  <si>
    <t>Campus Sint-Jozef afdeling den blancquaert</t>
  </si>
  <si>
    <t>20246272.1</t>
  </si>
  <si>
    <t>DE GAVERMEERSEN</t>
  </si>
  <si>
    <t>WZC Heilige Familie - SENIORENZORG HEILIGE FAMILIE</t>
  </si>
  <si>
    <t>20232642.1</t>
  </si>
  <si>
    <t>Vlaspand</t>
  </si>
  <si>
    <t>WZC Vlaspand</t>
  </si>
  <si>
    <t>20231512.2</t>
  </si>
  <si>
    <t>DE GROENE VERTE WOON EN ZORG</t>
  </si>
  <si>
    <t>De Groene Verte woonzorgcentrum</t>
  </si>
  <si>
    <t>20185973.2</t>
  </si>
  <si>
    <t>GEZONDHEIDSZORG 'BERMHERTIGHEID JESU'</t>
  </si>
  <si>
    <t>B - PTC Rustenburg</t>
  </si>
  <si>
    <t>Duurzame energieopslag</t>
  </si>
  <si>
    <t>20185565.5</t>
  </si>
  <si>
    <t>B - PZ Onzelievevrouw</t>
  </si>
  <si>
    <t>20186933.6</t>
  </si>
  <si>
    <t>I-POP - PZ Heilig Hart</t>
  </si>
  <si>
    <t>20186306.4</t>
  </si>
  <si>
    <t>I-TUL - PVT Het Tempelhof</t>
  </si>
  <si>
    <t>20235940.1</t>
  </si>
  <si>
    <t>Zorg-Saam Zusters Kindsheid Jesu</t>
  </si>
  <si>
    <t>WZC Sint Antonius</t>
  </si>
  <si>
    <t>20237356.1</t>
  </si>
  <si>
    <t>WZC Sint Elisabeth</t>
  </si>
  <si>
    <t>20248810.1</t>
  </si>
  <si>
    <t>Blok F</t>
  </si>
  <si>
    <t>20233487.2</t>
  </si>
  <si>
    <t>20233487.3</t>
  </si>
  <si>
    <t>20233487.1</t>
  </si>
  <si>
    <t>20243643.2</t>
  </si>
  <si>
    <t>Kinderdagverblijf Kabouterland vzw</t>
  </si>
  <si>
    <t>Kabouterland - KINDERDAGVERBLIJF KABOUTERLAND</t>
  </si>
  <si>
    <t>20197462.5</t>
  </si>
  <si>
    <t>20192090.6</t>
  </si>
  <si>
    <t>20234312.1</t>
  </si>
  <si>
    <t>MeeGaan</t>
  </si>
  <si>
    <t>tBruut</t>
  </si>
  <si>
    <t>20195149.1</t>
  </si>
  <si>
    <t>Dienstencentrum De Spie</t>
  </si>
  <si>
    <t>20193371.2</t>
  </si>
  <si>
    <t>Sint-Janshospitaal</t>
  </si>
  <si>
    <t>20182189.1</t>
  </si>
  <si>
    <t>WZG Voorkempen</t>
  </si>
  <si>
    <t>Dagverzorgingscentrum 't Dorp</t>
  </si>
  <si>
    <t>20185296.1</t>
  </si>
  <si>
    <t>Groep Philippus Neri Geestelijke Gezondheidszorg</t>
  </si>
  <si>
    <t>De Pelgrim</t>
  </si>
  <si>
    <t>20182097.3</t>
  </si>
  <si>
    <t>Gebouw D, DA, E, F, H</t>
  </si>
  <si>
    <t>20189039.3</t>
  </si>
  <si>
    <t>Gebouw I</t>
  </si>
  <si>
    <t>20183568.1</t>
  </si>
  <si>
    <t>Onthaal en cafetaria</t>
  </si>
  <si>
    <t>20185734.3</t>
  </si>
  <si>
    <t>Paviljoen A, B, C, G</t>
  </si>
  <si>
    <t>20186025.2</t>
  </si>
  <si>
    <t>PVT Casa Neri</t>
  </si>
  <si>
    <t>20221669.1</t>
  </si>
  <si>
    <t>WZC Avondrust-verwijderen</t>
  </si>
  <si>
    <t>20223961.1</t>
  </si>
  <si>
    <t>WZC Regina Coeli</t>
  </si>
  <si>
    <t>20222185.3</t>
  </si>
  <si>
    <t>20189495.3</t>
  </si>
  <si>
    <t>AZORG</t>
  </si>
  <si>
    <t>ASZ Aalst</t>
  </si>
  <si>
    <t>20189335.3</t>
  </si>
  <si>
    <t>ASZ Geraardsbergen</t>
  </si>
  <si>
    <t>20214940.1</t>
  </si>
  <si>
    <t>OPENBAAR PSYCHIATRISCH ZORGCENTRUM GEEL</t>
  </si>
  <si>
    <t>Gebouw 2012 Pas 230</t>
  </si>
  <si>
    <t>20211413.1</t>
  </si>
  <si>
    <t>De Bolster</t>
  </si>
  <si>
    <t>De Bolster Zwalm : De Boskant</t>
  </si>
  <si>
    <t>20236371.1</t>
  </si>
  <si>
    <t>Het Dak - WZC De Noordhinder</t>
  </si>
  <si>
    <t>Het Dak - Rusthuis de Noordhinder</t>
  </si>
  <si>
    <t>20236371.2</t>
  </si>
  <si>
    <t>20224815.1</t>
  </si>
  <si>
    <t>AZ TURNHOUT</t>
  </si>
  <si>
    <t>Campus Sint Elisabeth Hoofdgebouw</t>
  </si>
  <si>
    <t>20203942.2</t>
  </si>
  <si>
    <t>Gemeente Koksijde</t>
  </si>
  <si>
    <t>De Dunevoetjes</t>
  </si>
  <si>
    <t>oproep</t>
  </si>
  <si>
    <t>R1</t>
  </si>
  <si>
    <t>R2</t>
  </si>
  <si>
    <t>RPS-1080-1 (R1)</t>
  </si>
  <si>
    <t>RPS-1081-1 (R1)</t>
  </si>
  <si>
    <t>RPS-1082-1 (R1)</t>
  </si>
  <si>
    <t>RPS-531-2 (R1)</t>
  </si>
  <si>
    <t>RPS-531-3 (R1)</t>
  </si>
  <si>
    <t>RPS-534-4 (R1)</t>
  </si>
  <si>
    <t>RPS-534-5 (R1)</t>
  </si>
  <si>
    <t>RPS-534-6 (R1)</t>
  </si>
  <si>
    <t>RPS-535-3 (R1)</t>
  </si>
  <si>
    <t>RPS-535-4 (R1)</t>
  </si>
  <si>
    <t>RPS-874-10 (R1)</t>
  </si>
  <si>
    <t>RPS-874-11 (R1)</t>
  </si>
  <si>
    <t>RPS-874-12 (R1)</t>
  </si>
  <si>
    <t>RPS-874-13 (R1)</t>
  </si>
  <si>
    <t>RPS-874-14 (R1)</t>
  </si>
  <si>
    <t>RPS-874-15 (R1)</t>
  </si>
  <si>
    <t>RPS-874-17 (R1)</t>
  </si>
  <si>
    <t>RPS-874-5 (R1)</t>
  </si>
  <si>
    <t>RPS-874-6 (R1)</t>
  </si>
  <si>
    <t>RPS-874-7 (R1)</t>
  </si>
  <si>
    <t>RPS-874-8 (R1)</t>
  </si>
  <si>
    <t>RPS-874-9 (R1)</t>
  </si>
  <si>
    <t>RPS-916-5 (R1)</t>
  </si>
  <si>
    <t>RPS-916-6 (R1)</t>
  </si>
  <si>
    <t>RPS-875-2 (R2)</t>
  </si>
  <si>
    <t>RPS-145-2 (R1)</t>
  </si>
  <si>
    <t>RPS-145-3 (R1)</t>
  </si>
  <si>
    <t>RPS-145-5 (R1)</t>
  </si>
  <si>
    <t>RPS-145-6 (R1)</t>
  </si>
  <si>
    <t>RPS-145-7 (R1)</t>
  </si>
  <si>
    <t>RPS-145-8 (R1)</t>
  </si>
  <si>
    <t>RPS-147-7 (R1)</t>
  </si>
  <si>
    <t>RPS-1248-1 (R2)</t>
  </si>
  <si>
    <t>RPS-1249-1 (R2)</t>
  </si>
  <si>
    <t>RPS-800-3 (R2)</t>
  </si>
  <si>
    <t>RPS-800-4 (R2)</t>
  </si>
  <si>
    <t>RPS-801-5 (R2)</t>
  </si>
  <si>
    <t>RPS-802-3 (R2)</t>
  </si>
  <si>
    <t>RPS-803-2 (R2)</t>
  </si>
  <si>
    <t>RPS-804-3 (R2)</t>
  </si>
  <si>
    <t>RPS-804-4 (R2)</t>
  </si>
  <si>
    <t>RPS-805-3 (R2)</t>
  </si>
  <si>
    <t>RPS-1083-1 (R1)</t>
  </si>
  <si>
    <t>RPS-1084-1 (R1)</t>
  </si>
  <si>
    <t>RPS-1250-1 (R2)</t>
  </si>
  <si>
    <t>RPS-1250-2 (R2)</t>
  </si>
  <si>
    <t>RPS-225-4 (R1)</t>
  </si>
  <si>
    <t>RPS-1085-1 (R1)</t>
  </si>
  <si>
    <t>RPS-1085-2 (R1)</t>
  </si>
  <si>
    <t>RPS-1085-3 (R1)</t>
  </si>
  <si>
    <t>RPS-1085-4 (R1)</t>
  </si>
  <si>
    <t>RPS-1085-5 (R1)</t>
  </si>
  <si>
    <t>RPS-553-9 (R1)</t>
  </si>
  <si>
    <t>RPS-554-5 (R1)</t>
  </si>
  <si>
    <t>RPS-1086-1 (R1)</t>
  </si>
  <si>
    <t>RPS-1087-1 (R1)</t>
  </si>
  <si>
    <t>RPS-374-2 (R1)</t>
  </si>
  <si>
    <t>RPE-880-9 (R2)</t>
  </si>
  <si>
    <t>RPS-291-10 (R2)</t>
  </si>
  <si>
    <t>RPS-291-11 (R2)</t>
  </si>
  <si>
    <t>RPS-291-12 (R2)</t>
  </si>
  <si>
    <t>RPS-291-13 (R2)</t>
  </si>
  <si>
    <t>RPS-291-14 (R2)</t>
  </si>
  <si>
    <t>RPS-291-15 (R2)</t>
  </si>
  <si>
    <t>RPS-291-16 (R2)</t>
  </si>
  <si>
    <t>RPS-291-17 (R2)</t>
  </si>
  <si>
    <t>RPS-291-18 (R2)</t>
  </si>
  <si>
    <t>RPS-291-19 (R2)</t>
  </si>
  <si>
    <t>RPS-291-20 (R2)</t>
  </si>
  <si>
    <t>RPS-291-21 (R2)</t>
  </si>
  <si>
    <t>RPS-291-22 (R2)</t>
  </si>
  <si>
    <t>RPS-291-23 (R2)</t>
  </si>
  <si>
    <t>RPS-291-24 (R2)</t>
  </si>
  <si>
    <t>RPS-291-25 (R2)</t>
  </si>
  <si>
    <t>RPS-291-26 (R2)</t>
  </si>
  <si>
    <t>RPS-291-27 (R2)</t>
  </si>
  <si>
    <t>RPS-291-28 (R2)</t>
  </si>
  <si>
    <t>RPS-291-29 (R2)</t>
  </si>
  <si>
    <t>RPS-291-30 (R2)</t>
  </si>
  <si>
    <t>RPS-291-31 (R2)</t>
  </si>
  <si>
    <t>RPS-291-32 (R2)</t>
  </si>
  <si>
    <t>RPS-291-33 (R2)</t>
  </si>
  <si>
    <t>RPS-291-34 (R2)</t>
  </si>
  <si>
    <t>RPS-291-35 (R2)</t>
  </si>
  <si>
    <t>RPS-291-7 (R2)</t>
  </si>
  <si>
    <t>RPS-291-8 (R2)</t>
  </si>
  <si>
    <t>RPS-291-9 (R2)</t>
  </si>
  <si>
    <t>RPS-1088-1 (R1)</t>
  </si>
  <si>
    <t>RPS-813-7 (R1)</t>
  </si>
  <si>
    <t>RPE-1006-2 (R2)</t>
  </si>
  <si>
    <t>RPE-1006-3 (R2)</t>
  </si>
  <si>
    <t>RPE-1007-4 (R2)</t>
  </si>
  <si>
    <t>RPE-1007-5 (R2)</t>
  </si>
  <si>
    <t>RPE-1008-2 (R2)</t>
  </si>
  <si>
    <t>RPE-1008-3 (R2)</t>
  </si>
  <si>
    <t>RPE-1008-4 (R2)</t>
  </si>
  <si>
    <t>RPE-1088-2 (R2)</t>
  </si>
  <si>
    <t>RPE-1088-3 (R2)</t>
  </si>
  <si>
    <t>RPE-1253-1 (R2)</t>
  </si>
  <si>
    <t>RPE-1254-1 (R2)</t>
  </si>
  <si>
    <t>RPE-575-10 (R2)</t>
  </si>
  <si>
    <t>RPS-1251-1 (R2)</t>
  </si>
  <si>
    <t>RPS-1251-2 (R2)</t>
  </si>
  <si>
    <t>RPS-1251-3 (R2)</t>
  </si>
  <si>
    <t>RPS-1251-4 (R2)</t>
  </si>
  <si>
    <t>RPS-1252-1 (R2)</t>
  </si>
  <si>
    <t>RPS-1252-2 (R2)</t>
  </si>
  <si>
    <t>RPS-1252-3 (R2)</t>
  </si>
  <si>
    <t>RPS-1252-4 (R2)</t>
  </si>
  <si>
    <t>RPS-1255-1 (R2)</t>
  </si>
  <si>
    <t>RPS-576-3 (R1)</t>
  </si>
  <si>
    <t>RPS-1256-1 (R2)</t>
  </si>
  <si>
    <t>RPS-1256-2 (R2)</t>
  </si>
  <si>
    <t>RPS-1257-1 (R2)</t>
  </si>
  <si>
    <t>RPS-1257-2 (R2)</t>
  </si>
  <si>
    <t>RPS-1257-3 (R2)</t>
  </si>
  <si>
    <t>RPS-577-3 (R1)</t>
  </si>
  <si>
    <t>RPS-578-3 (R1)</t>
  </si>
  <si>
    <t>RPS-578-4 (R1)</t>
  </si>
  <si>
    <t>RPS-1089-1 (R1)</t>
  </si>
  <si>
    <t>RPS-1089-2 (R1)</t>
  </si>
  <si>
    <t>RPS-1089-3 (R1)</t>
  </si>
  <si>
    <t>RPS-1089-4 (R1)</t>
  </si>
  <si>
    <t>RPS-1258-1 (R2)</t>
  </si>
  <si>
    <t>RPS-1258-2 (R2)</t>
  </si>
  <si>
    <t>RPS-1258-3 (R2)</t>
  </si>
  <si>
    <t>RPS-1258-4 (R2)</t>
  </si>
  <si>
    <t>RPS-1258-5 (R2)</t>
  </si>
  <si>
    <t>RPS-1259-1 (R2)</t>
  </si>
  <si>
    <t>RPS-1259-2 (R2)</t>
  </si>
  <si>
    <t>RPS-1260-1 (R2)</t>
  </si>
  <si>
    <t>RPS-1260-2 (R2)</t>
  </si>
  <si>
    <t>RPS-343-2 (R2)</t>
  </si>
  <si>
    <t>RPS-343-3 (R2)</t>
  </si>
  <si>
    <t>RPS-820-3 (R2)</t>
  </si>
  <si>
    <t>RPS-821-2 (R2)</t>
  </si>
  <si>
    <t>RPS-822-2 (R2)</t>
  </si>
  <si>
    <t>RPS-822-3 (R2)</t>
  </si>
  <si>
    <t>RPS-823-2 (R2)</t>
  </si>
  <si>
    <t>RPS-823-3 (R2)</t>
  </si>
  <si>
    <t>RPS-1090-1 (R1)</t>
  </si>
  <si>
    <t>RPS-1090-2 (R1)</t>
  </si>
  <si>
    <t>RPS-45-5 (R1)</t>
  </si>
  <si>
    <t>RPS-594-3 (R1)</t>
  </si>
  <si>
    <t>RPS-1091-1 (R1)</t>
  </si>
  <si>
    <t>RPS-1092-1 (R1)</t>
  </si>
  <si>
    <t>RPS-239-2 (R1)</t>
  </si>
  <si>
    <t>RPS-242-4 (R1)</t>
  </si>
  <si>
    <t>RPS-1093-1 (R1)</t>
  </si>
  <si>
    <t>RPS-1093-2 (R1)</t>
  </si>
  <si>
    <t>RPS-1093-3 (R1)</t>
  </si>
  <si>
    <t>RPS-1094-1 (R1)</t>
  </si>
  <si>
    <t>RPS-1094-3 (R1)</t>
  </si>
  <si>
    <t>RPS-1095-1 (R1)</t>
  </si>
  <si>
    <t>RPS-1096-1 (R1)</t>
  </si>
  <si>
    <t>RPS-1096-2 (R1)</t>
  </si>
  <si>
    <t>RPS-1097-1 (R1)</t>
  </si>
  <si>
    <t>RPS-1097-2 (R1)</t>
  </si>
  <si>
    <t>RPS-1097-3 (R1)</t>
  </si>
  <si>
    <t>RPS-1097-4 (R1)</t>
  </si>
  <si>
    <t>RPS-1097-6 (R1)</t>
  </si>
  <si>
    <t>RPS-1097-7 (R1)</t>
  </si>
  <si>
    <t>RPS-70-3 (R1)</t>
  </si>
  <si>
    <t>RPS-1098-1 (R1)</t>
  </si>
  <si>
    <t>RPS-1261-1 (R2)</t>
  </si>
  <si>
    <t>RPS-1262-6 (R2)</t>
  </si>
  <si>
    <t>RPS-605-5 (R2)</t>
  </si>
  <si>
    <t>RPS-608-3 (R2)</t>
  </si>
  <si>
    <t>RPS-613-8 (R1)</t>
  </si>
  <si>
    <t>RPS-613-9 (R1)</t>
  </si>
  <si>
    <t>RPS-613-12 (R2)</t>
  </si>
  <si>
    <t>RPS-1099-1 (R1)</t>
  </si>
  <si>
    <t>RPS-1011-2 (R1)</t>
  </si>
  <si>
    <t>RPS-1100-1 (R1)</t>
  </si>
  <si>
    <t>RPS-1101-1 (R1)</t>
  </si>
  <si>
    <t>RPS-1101-2 (R1)</t>
  </si>
  <si>
    <t>RPS-1102-1 (R1)</t>
  </si>
  <si>
    <t>RPS-1103-1 (R1)</t>
  </si>
  <si>
    <t>RPS-1103-2 (R1)</t>
  </si>
  <si>
    <t>RPS-1104-1 (R1)</t>
  </si>
  <si>
    <t>RPS-618-7 (R1)</t>
  </si>
  <si>
    <t>RPS-618-8 (R1)</t>
  </si>
  <si>
    <t>RPS-620-2 (R1)</t>
  </si>
  <si>
    <t>RPS-620-3 (R1)</t>
  </si>
  <si>
    <t>RPS-621-3 (R1)</t>
  </si>
  <si>
    <t>RPS-622-3 (R1)</t>
  </si>
  <si>
    <t>RPS-622-4 (R1)</t>
  </si>
  <si>
    <t>RPS-623-3 (R1)</t>
  </si>
  <si>
    <t>RPS-623-4 (R1)</t>
  </si>
  <si>
    <t>RPS-624-3 (R1)</t>
  </si>
  <si>
    <t>RPS-624-4 (R1)</t>
  </si>
  <si>
    <t>RPS-624-5 (R1)</t>
  </si>
  <si>
    <t>RPS-625-2 (R1)</t>
  </si>
  <si>
    <t>RPS-625-3 (R1)</t>
  </si>
  <si>
    <t>RPS-625-4 (R1)</t>
  </si>
  <si>
    <t>RPS-885-4 (R1)</t>
  </si>
  <si>
    <t>RPE-1263-1 (R2)</t>
  </si>
  <si>
    <t>RPS-1263-2 (R2)</t>
  </si>
  <si>
    <t>RPS-1263-3 (R2)</t>
  </si>
  <si>
    <t>RPS-227-8 (R1)</t>
  </si>
  <si>
    <t>RPS-1105-1 (R1)</t>
  </si>
  <si>
    <t>RPS-1105-2 (R1)</t>
  </si>
  <si>
    <t>RPS-1106-1 (R1)</t>
  </si>
  <si>
    <t>RPS-1106-2 (R1)</t>
  </si>
  <si>
    <t>RPS-1107-1 (R1)</t>
  </si>
  <si>
    <t>RPS-1107-2 (R1)</t>
  </si>
  <si>
    <t>RPS-1108-1 (R1)</t>
  </si>
  <si>
    <t>RPS-1108-2 (R1)</t>
  </si>
  <si>
    <t>RPS-1108-3 (R1)</t>
  </si>
  <si>
    <t>RPS-1108-4 (R1)</t>
  </si>
  <si>
    <t>RPS-1108-5 (R1)</t>
  </si>
  <si>
    <t>RPS-1108-6 (R1)</t>
  </si>
  <si>
    <t>RPS-1108-7 (R1)</t>
  </si>
  <si>
    <t>RPS-422-4 (R1)</t>
  </si>
  <si>
    <t>RPS-422-5 (R1)</t>
  </si>
  <si>
    <t>RPS-1109-1 (R1)</t>
  </si>
  <si>
    <t>RPS-1110-1 (R1)</t>
  </si>
  <si>
    <t>RPS-1111-1 (R1)</t>
  </si>
  <si>
    <t>RPS-1111-2 (R1)</t>
  </si>
  <si>
    <t>RPS-1111-3 (R1)</t>
  </si>
  <si>
    <t>RPS-1112-1 (R1)</t>
  </si>
  <si>
    <t>RPS-1112-2 (R1)</t>
  </si>
  <si>
    <t>RPS-1112-3 (R1)</t>
  </si>
  <si>
    <t>RPS-1112-5 (R2)</t>
  </si>
  <si>
    <t>RPS-100-2 (R1)</t>
  </si>
  <si>
    <t>RPS-101-3 (R1)</t>
  </si>
  <si>
    <t>RPS-1113-1 (R1)</t>
  </si>
  <si>
    <t>RPS-99-4 (R1)</t>
  </si>
  <si>
    <t>RPS-1264-1 (R2)</t>
  </si>
  <si>
    <t>RPS-1114-1 (R1)</t>
  </si>
  <si>
    <t>RPS-1114-2 (R1)</t>
  </si>
  <si>
    <t>RPS-1265-1 (R2)</t>
  </si>
  <si>
    <t>RPS-1217-5 (R2)</t>
  </si>
  <si>
    <t>RPS-1217-6 (R2)</t>
  </si>
  <si>
    <t>RPS-1266-1 (R2)</t>
  </si>
  <si>
    <t>RPS-1267-1 (R2)</t>
  </si>
  <si>
    <t>RPS-1268-1 (R2)</t>
  </si>
  <si>
    <t>RPS-1269-1 (R2)</t>
  </si>
  <si>
    <t>RPS-1270-1 (R2)</t>
  </si>
  <si>
    <t>RPS-19-3 (R2)</t>
  </si>
  <si>
    <t>RPS-268-3 (R2)</t>
  </si>
  <si>
    <t>RPS-269-3 (R2)</t>
  </si>
  <si>
    <t>RPS-270-3 (R2)</t>
  </si>
  <si>
    <t>RPS-271-5 (R2)</t>
  </si>
  <si>
    <t>RPS-1271-1 (R2)</t>
  </si>
  <si>
    <t>RPS-1271-2 (R2)</t>
  </si>
  <si>
    <t>RPS-1271-3 (R2)</t>
  </si>
  <si>
    <t>RPS-1271-4 (R2)</t>
  </si>
  <si>
    <t>RPS-1272-1 (R2)</t>
  </si>
  <si>
    <t>RPS-1273-1 (R2)</t>
  </si>
  <si>
    <t>RPS-1273-2 (R2)</t>
  </si>
  <si>
    <t>RPS-1273-3 (R2)</t>
  </si>
  <si>
    <t>RPS-1273-4 (R2)</t>
  </si>
  <si>
    <t>RPS-1273-5 (R2)</t>
  </si>
  <si>
    <t>RPS-1273-6 (R2)</t>
  </si>
  <si>
    <t>RPS-1273-7 (R2)</t>
  </si>
  <si>
    <t>RPS-888-2 (R2)</t>
  </si>
  <si>
    <t>RPS-889-3 (R2)</t>
  </si>
  <si>
    <t>RPS-890-4 (R2)</t>
  </si>
  <si>
    <t>RPS-841-2 (R1)</t>
  </si>
  <si>
    <t>RPS-1115-1 (R1)</t>
  </si>
  <si>
    <t>RPS-1115-2 (R1)</t>
  </si>
  <si>
    <t>RPS-1116-1 (R1)</t>
  </si>
  <si>
    <t>RPS-1116-2 (R1)</t>
  </si>
  <si>
    <t>RPS-1117-1 (R1)</t>
  </si>
  <si>
    <t>RPS-1117-2 (R1)</t>
  </si>
  <si>
    <t>RPS-1117-3 (R1)</t>
  </si>
  <si>
    <t>RPS-1118-1 (R1)</t>
  </si>
  <si>
    <t>RPS-1118-2 (R1)</t>
  </si>
  <si>
    <t>RPS-1119-1 (R1)</t>
  </si>
  <si>
    <t>RPS-1013-5 (R1)</t>
  </si>
  <si>
    <t>RPS-1013-6 (R1)</t>
  </si>
  <si>
    <t>RPS-1274-1 (R2)</t>
  </si>
  <si>
    <t>RPS-1274-2 (R2)</t>
  </si>
  <si>
    <t>RPS-940-2 (R1)</t>
  </si>
  <si>
    <t>RPS-1121-1 (R1)</t>
  </si>
  <si>
    <t>RPS-1121-2 (R1)</t>
  </si>
  <si>
    <t>RPE-87-9 (R1)</t>
  </si>
  <si>
    <t>RPS-245-2 (R2)</t>
  </si>
  <si>
    <t>RPE-113-14 (R2)</t>
  </si>
  <si>
    <t>RPS-1120-2 (R2)</t>
  </si>
  <si>
    <t>RPS-1120-3 (R2)</t>
  </si>
  <si>
    <t>RPS-1221-4 (R2)</t>
  </si>
  <si>
    <t>RPS-1221-5 (R2)</t>
  </si>
  <si>
    <t>RPS-1222-3 (R2)</t>
  </si>
  <si>
    <t>RPS-1225-3 (R2)</t>
  </si>
  <si>
    <t>RPS-1225-4 (R2)</t>
  </si>
  <si>
    <t>RPS-1275-1 (R2)</t>
  </si>
  <si>
    <t>RPS-1276-1 (R2)</t>
  </si>
  <si>
    <t>RPS-1276-2 (R2)</t>
  </si>
  <si>
    <t>RPS-1277-1 (R2)</t>
  </si>
  <si>
    <t>RPS-1278-1 (R2)</t>
  </si>
  <si>
    <t>RPS-1279-1 (R2)</t>
  </si>
  <si>
    <t>RPS-1280-1 (R2)</t>
  </si>
  <si>
    <t>RPS-906-7 (R2)</t>
  </si>
  <si>
    <t>RPS-1281-1 (R2)</t>
  </si>
  <si>
    <t>RPS-1281-2 (R2)</t>
  </si>
  <si>
    <t>RPS-654-6 (R2)</t>
  </si>
  <si>
    <t>RPS-1122-1 (R1)</t>
  </si>
  <si>
    <t>RPS-1123-1 (R1)</t>
  </si>
  <si>
    <t>RPS-1124-1 (R1)</t>
  </si>
  <si>
    <t>RPS-1125-1 (R1)</t>
  </si>
  <si>
    <t>RPS-1126-1 (R1)</t>
  </si>
  <si>
    <t>RPS-1127-1 (R1)</t>
  </si>
  <si>
    <t>RPS-1128-1 (R1)</t>
  </si>
  <si>
    <t>RPS-1129-1 (R1)</t>
  </si>
  <si>
    <t>RPS-1129-2 (R1)</t>
  </si>
  <si>
    <t>RPS-1129-3 (R1)</t>
  </si>
  <si>
    <t>RPS-1130-1 (R1)</t>
  </si>
  <si>
    <t>RPS-1131-1 (R1)</t>
  </si>
  <si>
    <t>RPS-304-7 (R1)</t>
  </si>
  <si>
    <t>RPS-304-8 (R1)</t>
  </si>
  <si>
    <t>RPS-1132-1 (R1)</t>
  </si>
  <si>
    <t>RPS-1132-2 (R1)</t>
  </si>
  <si>
    <t>RPS-1133-1 (R1)</t>
  </si>
  <si>
    <t>RPS-1134-1 (R1)</t>
  </si>
  <si>
    <t>RPS-285-5 (R2)</t>
  </si>
  <si>
    <t>RPS-1135-1 (R1)</t>
  </si>
  <si>
    <t>RPS-1136-1 (R1)</t>
  </si>
  <si>
    <t>RPS-850-2 (R1)</t>
  </si>
  <si>
    <t>RPS-918-5 (R1)</t>
  </si>
  <si>
    <t>RPS-919-6 (R1)</t>
  </si>
  <si>
    <t>RPS-919-7 (R1)</t>
  </si>
  <si>
    <t>RPS-1135-2 (R2)</t>
  </si>
  <si>
    <t>RPS-1136-2 (R2)</t>
  </si>
  <si>
    <t>RPS-1282-1 (R2)</t>
  </si>
  <si>
    <t>RPS-1283-1 (R2)</t>
  </si>
  <si>
    <t>RPS-1284-1 (R2)</t>
  </si>
  <si>
    <t>RPS-663-2 (R2)</t>
  </si>
  <si>
    <t>RPS-918-6 (R2)</t>
  </si>
  <si>
    <t>RPS-1022-5 (R1)</t>
  </si>
  <si>
    <t>RPS-1022-6 (R1)</t>
  </si>
  <si>
    <t>RPS-1022-7 (R1)</t>
  </si>
  <si>
    <t>RPS-1022-8 (R1)</t>
  </si>
  <si>
    <t>RPS-1143-1 (R1)</t>
  </si>
  <si>
    <t>RPS-664-12 (R1)</t>
  </si>
  <si>
    <t>RPS-664-13 (R1)</t>
  </si>
  <si>
    <t>RPS-664-14 (R1)</t>
  </si>
  <si>
    <t>RPS-665-12 (R1)</t>
  </si>
  <si>
    <t>RPS-665-13 (R2)</t>
  </si>
  <si>
    <t>RPS-945-6 (R2)</t>
  </si>
  <si>
    <t>RPS-1144-1 (R1)</t>
  </si>
  <si>
    <t>RPS-1145-1 (R1)</t>
  </si>
  <si>
    <t>RPS-1145-2 (R1)</t>
  </si>
  <si>
    <t>RPS-1146-1 (R1)</t>
  </si>
  <si>
    <t>RPS-1147-1 (R1)</t>
  </si>
  <si>
    <t>RPS-1148-1 (R1)</t>
  </si>
  <si>
    <t>RPS-1148-2 (R1)</t>
  </si>
  <si>
    <t>RPS-303-2 (R1)</t>
  </si>
  <si>
    <t>RPS-1149-1 (R1)</t>
  </si>
  <si>
    <t>RPS-1149-2 (R1)</t>
  </si>
  <si>
    <t>RPS-1285-1 (R2)</t>
  </si>
  <si>
    <t>RPS-1286-1 (R2)</t>
  </si>
  <si>
    <t>RPS-1286-2 (R2)</t>
  </si>
  <si>
    <t>RPS-1286-3 (R2)</t>
  </si>
  <si>
    <t>RPS-1287-1 (R2)</t>
  </si>
  <si>
    <t>RPS-465-3 (R2)</t>
  </si>
  <si>
    <t>RPS-465-4 (R2)</t>
  </si>
  <si>
    <t>RPS-466-2 (R2)</t>
  </si>
  <si>
    <t>RPS-1150-1 (R1)</t>
  </si>
  <si>
    <t>RPS-267-2 (R1)</t>
  </si>
  <si>
    <t>RPS-1151-1 (R1)</t>
  </si>
  <si>
    <t>RPS-1151-2 (R1)</t>
  </si>
  <si>
    <t>RPS-1151-3 (R1)</t>
  </si>
  <si>
    <t>RPS-1151-4 (R1)</t>
  </si>
  <si>
    <t>RPS-1151-5 (R1)</t>
  </si>
  <si>
    <t>RPS-1151-6 (R1)</t>
  </si>
  <si>
    <t>RPS-1152-1 (R1)</t>
  </si>
  <si>
    <t>RPS-679-10 (R2)</t>
  </si>
  <si>
    <t>RPS-679-8 (R2)</t>
  </si>
  <si>
    <t>RPS-679-9 (R2)</t>
  </si>
  <si>
    <t>RPE-1153-1 (R1)</t>
  </si>
  <si>
    <t>RPE-1153-2 (R1)</t>
  </si>
  <si>
    <t>RPE-1153-3 (R1)</t>
  </si>
  <si>
    <t>RPE-1154-1 (R1)</t>
  </si>
  <si>
    <t>RPE-1155-1 (R1)</t>
  </si>
  <si>
    <t>RPE-1155-2 (R1)</t>
  </si>
  <si>
    <t>RPE-1156-1 (R1)</t>
  </si>
  <si>
    <t>RPE-1156-2 (R1)</t>
  </si>
  <si>
    <t>RPS-1288-1 (R2)</t>
  </si>
  <si>
    <t>RPS-1289-2 (R2)</t>
  </si>
  <si>
    <t>RPS-1290-3 (R2)</t>
  </si>
  <si>
    <t>RPS-1291-4 (R2)</t>
  </si>
  <si>
    <t>RPS-1292-1 (R2)</t>
  </si>
  <si>
    <t>RPS-1293-1 (R2)</t>
  </si>
  <si>
    <t>RPS-1294-1 (R2)</t>
  </si>
  <si>
    <t>RPS-1157-1 (R1)</t>
  </si>
  <si>
    <t>RPS-1157-2 (R1)</t>
  </si>
  <si>
    <t>RPS-1158-1 (R1)</t>
  </si>
  <si>
    <t>RPS-1158-2 (R1)</t>
  </si>
  <si>
    <t>RPS-1159-1 (R1)</t>
  </si>
  <si>
    <t>RPS-1159-2 (R1)</t>
  </si>
  <si>
    <t>RPS-1160-1 (R1)</t>
  </si>
  <si>
    <t>RPS-1160-2 (R1)</t>
  </si>
  <si>
    <t>RPS-1161-1 (R1)</t>
  </si>
  <si>
    <t>RPS-1162-1 (R1)</t>
  </si>
  <si>
    <t>RPS-1162-2 (R1)</t>
  </si>
  <si>
    <t>RPS-1163-1 (R1)</t>
  </si>
  <si>
    <t>RPS-1164-2 (R1)</t>
  </si>
  <si>
    <t>RPS-1165-1 (R1)</t>
  </si>
  <si>
    <t>RPS-1166-1 (R1)</t>
  </si>
  <si>
    <t>RPS-1167-1 (R1)</t>
  </si>
  <si>
    <t>RPS-1168-1 (R1)</t>
  </si>
  <si>
    <t>RPS-447-2 (R1)</t>
  </si>
  <si>
    <t>RPS-515-1 (R1)</t>
  </si>
  <si>
    <t>RPS-516-2 (R1)</t>
  </si>
  <si>
    <t>RPS-682-6 (R1)</t>
  </si>
  <si>
    <t>RPS-682-7 (R1)</t>
  </si>
  <si>
    <t>RPS-683-9 (R1)</t>
  </si>
  <si>
    <t>RPS-947-5 (R1)</t>
  </si>
  <si>
    <t>RPS-947-6 (R1)</t>
  </si>
  <si>
    <t>RPS-372-3 (R2)</t>
  </si>
  <si>
    <t>RPS-1169-1 (R1)</t>
  </si>
  <si>
    <t>RPS-1170-1 (R1)</t>
  </si>
  <si>
    <t>RPS-1171-1 (R1)</t>
  </si>
  <si>
    <t>RPS-1065-5 (R2)</t>
  </si>
  <si>
    <t>RPS-338-4 (R1)</t>
  </si>
  <si>
    <t>RPS-1295-1 (R2)</t>
  </si>
  <si>
    <t>RPS-1296-1 (R2)</t>
  </si>
  <si>
    <t>VKF-714-12 (R1)</t>
  </si>
  <si>
    <t>RPS-1172-1 (R1)</t>
  </si>
  <si>
    <t>RPS-1173-1 (R1)</t>
  </si>
  <si>
    <t>RPE-1297-1 (R2)</t>
  </si>
  <si>
    <t>RPE-1297-2 (R2)</t>
  </si>
  <si>
    <t>RPE-1297-3 (R2)</t>
  </si>
  <si>
    <t>RPE-1297-5 (R2)</t>
  </si>
  <si>
    <t>RPS-1297-4 (R2)</t>
  </si>
  <si>
    <t>RPS-719-4 (R1)</t>
  </si>
  <si>
    <t>RPS-723-5 (R1)</t>
  </si>
  <si>
    <t>RPS-1298-1 (R2)</t>
  </si>
  <si>
    <t>RPS-725-7 (R2)</t>
  </si>
  <si>
    <t>RPS-909-7 (R1)</t>
  </si>
  <si>
    <t>RPS-1174-1 (R1)</t>
  </si>
  <si>
    <t>RPS-1176-1 (R1)</t>
  </si>
  <si>
    <t>RPS-1177-1 (R1)</t>
  </si>
  <si>
    <t>RPS-1177-2 (R1)</t>
  </si>
  <si>
    <t>RPS-1178-1 (R1)</t>
  </si>
  <si>
    <t>RPS-1178-2 (R1)</t>
  </si>
  <si>
    <t>RPS-1178-3 (R1)</t>
  </si>
  <si>
    <t>RPS-1178-4 (R1)</t>
  </si>
  <si>
    <t>RPS-1178-5 (R1)</t>
  </si>
  <si>
    <t>RPS-1179-1 (R1)</t>
  </si>
  <si>
    <t>RPS-1299-1 (R2)</t>
  </si>
  <si>
    <t>RPS-1299-2 (R2)</t>
  </si>
  <si>
    <t>RPS-1299-3 (R2)</t>
  </si>
  <si>
    <t>RPS-1299-4 (R2)</t>
  </si>
  <si>
    <t>RPS-1299-5 (R2)</t>
  </si>
  <si>
    <t>RPS-1300-1 (R2)</t>
  </si>
  <si>
    <t>RPS-1301-1 (R2)</t>
  </si>
  <si>
    <t>RPS-1301-2 (R2)</t>
  </si>
  <si>
    <t>RPS-1301-3 (R2)</t>
  </si>
  <si>
    <t>RPS-1301-4 (R2)</t>
  </si>
  <si>
    <t>RPS-1302-1 (R2)</t>
  </si>
  <si>
    <t>RPS-1302-2 (R2)</t>
  </si>
  <si>
    <t>RPS-1302-3 (R2)</t>
  </si>
  <si>
    <t>RPS-1302-4 (R2)</t>
  </si>
  <si>
    <t>RPS-1303-1 (R2)</t>
  </si>
  <si>
    <t>RPS-1180-1 (R1)</t>
  </si>
  <si>
    <t>RPS-357-7 (R1)</t>
  </si>
  <si>
    <t>RPS-98-2 (R1)</t>
  </si>
  <si>
    <t>RPS-1027-2 (R1)</t>
  </si>
  <si>
    <t>VKF-1029-1 (R1)</t>
  </si>
  <si>
    <t>RPS-1181-1 (R1)</t>
  </si>
  <si>
    <t>RPS-1181-2 (R1)</t>
  </si>
  <si>
    <t>RPS-1304-1 (R2)</t>
  </si>
  <si>
    <t>RPS-1305-1 (R2)</t>
  </si>
  <si>
    <t>RPS-1305-2 (R2)</t>
  </si>
  <si>
    <t>RPS-1306-1 (R2)</t>
  </si>
  <si>
    <t>RPS-1307-1 (R2)</t>
  </si>
  <si>
    <t>RPS-1307-2 (R2)</t>
  </si>
  <si>
    <t>RPS-1308-1 (R2)</t>
  </si>
  <si>
    <t>RPS-1308-2 (R2)</t>
  </si>
  <si>
    <t>RPS-511-2 (R1)</t>
  </si>
  <si>
    <t>RPS-1-3 (R1)</t>
  </si>
  <si>
    <t>RPS-1182-1 (R1)</t>
  </si>
  <si>
    <t>RPS-1182-2 (R1)</t>
  </si>
  <si>
    <t>RPS-1183-1 (R1)</t>
  </si>
  <si>
    <t>RPS-1183-2 (R1)</t>
  </si>
  <si>
    <t>RPS-1184-1 (R1)</t>
  </si>
  <si>
    <t>RPS-1184-2 (R1)</t>
  </si>
  <si>
    <t>RPS-744-2 (R1)</t>
  </si>
  <si>
    <t>RPS-1309-1 (R2)</t>
  </si>
  <si>
    <t>RPS-1310-1 (R2)</t>
  </si>
  <si>
    <t>RPS-910-2 (R1)</t>
  </si>
  <si>
    <t>RPS-1185-1 (R1)</t>
  </si>
  <si>
    <t>RPS-1186-1 (R1)</t>
  </si>
  <si>
    <t>RPE-1186-5 (R2)</t>
  </si>
  <si>
    <t>RPE-1311-1 (R2)</t>
  </si>
  <si>
    <t>RPS-1186-2 (R2)</t>
  </si>
  <si>
    <t>RPS-1186-3 (R2)</t>
  </si>
  <si>
    <t>RPS-1186-4 (R2)</t>
  </si>
  <si>
    <t>RPS-1312-1 (R2)</t>
  </si>
  <si>
    <t>RPS-745-6 (R1)</t>
  </si>
  <si>
    <t>RPS-746-6 (R1)</t>
  </si>
  <si>
    <t>RPS-960-6 (R1)</t>
  </si>
  <si>
    <t>RPS-961-10 (R1)</t>
  </si>
  <si>
    <t>RPS-961-9 (R1)</t>
  </si>
  <si>
    <t>RPS-1187-1 (R1)</t>
  </si>
  <si>
    <t>RPS-1187-2 (R1)</t>
  </si>
  <si>
    <t>RPS-1187-3 (R1)</t>
  </si>
  <si>
    <t>RPE-1204-1 (R1)</t>
  </si>
  <si>
    <t>RPE-1205-1 (R1)</t>
  </si>
  <si>
    <t>RPE-750-3 (R1)</t>
  </si>
  <si>
    <t>RPE-751-4 (R1)</t>
  </si>
  <si>
    <t>RPS-751-10 (R2)</t>
  </si>
  <si>
    <t>RPS-752-8 (R2)</t>
  </si>
  <si>
    <t>RPS-1238-4 (R2)</t>
  </si>
  <si>
    <t>RPS-1238-5 (R2)</t>
  </si>
  <si>
    <t>RPS-1188-1 (R1)</t>
  </si>
  <si>
    <t>RPS-1188-2 (R1)</t>
  </si>
  <si>
    <t>RPS-1188-3 (R1)</t>
  </si>
  <si>
    <t>RPS-1188-4 (R1)</t>
  </si>
  <si>
    <t>RPS-1188-5 (R1)</t>
  </si>
  <si>
    <t>RPS-1188-6 (R1)</t>
  </si>
  <si>
    <t>RPS-1188-7 (R1)</t>
  </si>
  <si>
    <t>RPS-1188-8 (R1)</t>
  </si>
  <si>
    <t>RPS-1188-9 (R1)</t>
  </si>
  <si>
    <t>RPE-1189-1 (R1)</t>
  </si>
  <si>
    <t>RPS-1137-1 (R1)</t>
  </si>
  <si>
    <t>RPS-1138-1 (R1)</t>
  </si>
  <si>
    <t>RPS-1139-1 (R1)</t>
  </si>
  <si>
    <t>RPS-1139-2 (R1)</t>
  </si>
  <si>
    <t>RPS-1140-1 (R1)</t>
  </si>
  <si>
    <t>RPS-1140-2 (R1)</t>
  </si>
  <si>
    <t>RPS-1141-1 (R1)</t>
  </si>
  <si>
    <t>RPS-1141-2 (R1)</t>
  </si>
  <si>
    <t>RPS-1141-3 (R1)</t>
  </si>
  <si>
    <t>RPS-1141-4 (R1)</t>
  </si>
  <si>
    <t>RPS-1142-1 (R1)</t>
  </si>
  <si>
    <t>RPS-1142-2 (R1)</t>
  </si>
  <si>
    <t>RPS-1190-1 (R1)</t>
  </si>
  <si>
    <t>RPS-475-4 (R1)</t>
  </si>
  <si>
    <t>RPS-476-3 (R1)</t>
  </si>
  <si>
    <t>RPS-862-7 (R1)</t>
  </si>
  <si>
    <t>RPS-506-3 (R1)</t>
  </si>
  <si>
    <t>RPS-507-3 (R1)</t>
  </si>
  <si>
    <t>RPS-508-3 (R1)</t>
  </si>
  <si>
    <t>RPS-1191-1 (R1)</t>
  </si>
  <si>
    <t>RPS-1313-1 (R2)</t>
  </si>
  <si>
    <t>RPS-1314-1 (R2)</t>
  </si>
  <si>
    <t>RPS-1314-2 (R2)</t>
  </si>
  <si>
    <t>RPS-1192-1 (R1)</t>
  </si>
  <si>
    <t>RPS-1193-1 (R1)</t>
  </si>
  <si>
    <t>RPS-1193-2 (R1)</t>
  </si>
  <si>
    <t>RPS-1193-3 (R1)</t>
  </si>
  <si>
    <t>RPS-1193-4 (R1)</t>
  </si>
  <si>
    <t>RPS-1193-5 (R1)</t>
  </si>
  <si>
    <t>RPS-1193-6 (R1)</t>
  </si>
  <si>
    <t>RPS-1315-1 (R2)</t>
  </si>
  <si>
    <t>RPS-1315-2 (R2)</t>
  </si>
  <si>
    <t>RPS-1316-1 (R2)</t>
  </si>
  <si>
    <t>RPS-1317-1 (R2)</t>
  </si>
  <si>
    <t>RPS-1317-2 (R2)</t>
  </si>
  <si>
    <t>RPS-778-4 (R2)</t>
  </si>
  <si>
    <t>RPS-778-5 (R2)</t>
  </si>
  <si>
    <t>RPS-778-6 (R2)</t>
  </si>
  <si>
    <t>RPS-780-7 (R2)</t>
  </si>
  <si>
    <t>RPS-780-8 (R2)</t>
  </si>
  <si>
    <t>RPS-780-9 (R2)</t>
  </si>
  <si>
    <t>RPS-963-10 (R2)</t>
  </si>
  <si>
    <t>RPS-963-8 (R2)</t>
  </si>
  <si>
    <t>RPS-963-9 (R2)</t>
  </si>
  <si>
    <t>RPS-964-3 (R2)</t>
  </si>
  <si>
    <t>RPS-1194-1 (R1)</t>
  </si>
  <si>
    <t>RPS-1194-2 (R1)</t>
  </si>
  <si>
    <t>RPS-1194-3 (R1)</t>
  </si>
  <si>
    <t>RPS-1195-1 (R1)</t>
  </si>
  <si>
    <t>RPS-1195-2 (R2)</t>
  </si>
  <si>
    <t>RPS-1318-1 (R2)</t>
  </si>
  <si>
    <t>RPS-1319-1 (R2)</t>
  </si>
  <si>
    <t>RPS-1196-1 (R1)</t>
  </si>
  <si>
    <t>RPS-1197-1 (R1)</t>
  </si>
  <si>
    <t>RPS-1198-1 (R1)</t>
  </si>
  <si>
    <t>RPS-1198-2 (R1)</t>
  </si>
  <si>
    <t>RPS-1199-1 (R1)</t>
  </si>
  <si>
    <t>RPS-462-4 (R1)</t>
  </si>
  <si>
    <t>RPS-1320-1 (R2)</t>
  </si>
  <si>
    <t>RPS-216-2 (R1)</t>
  </si>
  <si>
    <t>RPS-217-8 (R1)</t>
  </si>
  <si>
    <t>RPS-219-9 (R1)</t>
  </si>
  <si>
    <t>RPS-221-3 (R1)</t>
  </si>
  <si>
    <t>RPS-223-5 (R1)</t>
  </si>
  <si>
    <t>RPS-361-3 (R1)</t>
  </si>
  <si>
    <t>RPS-1321-1 (R2)</t>
  </si>
  <si>
    <t>RPS-1321-2 (R2)</t>
  </si>
  <si>
    <t>RPE-286-4 (R1)</t>
  </si>
  <si>
    <t>RPE-473-6 (R1)</t>
  </si>
  <si>
    <t>RPS-1041-2 (R1)</t>
  </si>
  <si>
    <t>RPS-1200-1 (R1)</t>
  </si>
  <si>
    <t>RPS-1322-1 (R2)</t>
  </si>
  <si>
    <t>RPS-1322-2 (R2)</t>
  </si>
  <si>
    <t>RPS-1322-3 (R2)</t>
  </si>
  <si>
    <t>RPS-1201-1 (R1)</t>
  </si>
  <si>
    <t>RPS-1201-2 (R1)</t>
  </si>
  <si>
    <t>RPS-913-6 (R1)</t>
  </si>
  <si>
    <t>RPS-1202-1 (R1)</t>
  </si>
  <si>
    <t>RPS-966-3 (R1)</t>
  </si>
  <si>
    <t>RPS-966-4 (R1)</t>
  </si>
  <si>
    <t>RPS-966-5 (R1)</t>
  </si>
  <si>
    <t>RPS-967-2 (R1)</t>
  </si>
  <si>
    <t>RPS-967-3 (R1)</t>
  </si>
  <si>
    <t>RPS-967-4 (R1)</t>
  </si>
  <si>
    <t>RPS-967-5 (R1)</t>
  </si>
  <si>
    <t>RPS-968-3 (R1)</t>
  </si>
  <si>
    <t>RPS-968-4 (R1)</t>
  </si>
  <si>
    <t>RPS-968-5 (R1)</t>
  </si>
  <si>
    <t>RPS-968-6 (R1)</t>
  </si>
  <si>
    <t>RPS-969-3 (R1)</t>
  </si>
  <si>
    <t>RPS-969-4 (R1)</t>
  </si>
  <si>
    <t>RPS-969-5 (R1)</t>
  </si>
  <si>
    <t>RPS-969-6 (R1)</t>
  </si>
  <si>
    <t>RPS-970-3 (R1)</t>
  </si>
  <si>
    <t>RPS-970-4 (R1)</t>
  </si>
  <si>
    <t>RPS-970-5 (R1)</t>
  </si>
  <si>
    <t>RPS-970-6 (R1)</t>
  </si>
  <si>
    <t>RPS-970-7 (R1)</t>
  </si>
  <si>
    <t>RPS-971-10 (R1)</t>
  </si>
  <si>
    <t>RPS-971-11 (R1)</t>
  </si>
  <si>
    <t>RPS-971-12 (R1)</t>
  </si>
  <si>
    <t>RPS-971-8 (R1)</t>
  </si>
  <si>
    <t>RPS-971-9 (R1)</t>
  </si>
  <si>
    <t>RPS-1203-1 (R1)</t>
  </si>
  <si>
    <t>RPS-1203-2 (R1)</t>
  </si>
  <si>
    <t>RPS-1203-3 (R1)</t>
  </si>
  <si>
    <t>RPS-789-12 (R1)</t>
  </si>
  <si>
    <t>RPS-789-13 (R1)</t>
  </si>
  <si>
    <t>RPS-1323-1 (R2)</t>
  </si>
  <si>
    <t>RPS-1324-1 (R2)</t>
  </si>
  <si>
    <t>RPS-1324-2 (R2)</t>
  </si>
  <si>
    <t>RPS-1325-1 (R2)</t>
  </si>
  <si>
    <t>RPS-1326-1 (R2)</t>
  </si>
  <si>
    <t>RPS-1326-2 (R2)</t>
  </si>
  <si>
    <t>RPS-1326-3 (R2)</t>
  </si>
  <si>
    <t>RPS-1326-4 (R2)</t>
  </si>
  <si>
    <t>Onder punt 3 van de verklaring op eer neemt u de gegevens van de contractanten over samen met de omschrijving van de maatregel.</t>
  </si>
  <si>
    <t xml:space="preserve">U vult onder punt 4 van de verklaring op eer de namen, voornamen en geboortedata van de personeelsleden aan, die betrokken zijn bij de selectieprocedure van de aanbesteding. </t>
  </si>
  <si>
    <t>U maakt een PDF van de verklaring en laat ze ondertekenen door alle betrokken medewerkers.</t>
  </si>
  <si>
    <t>U schrapt wat niet past en maakt een PDF van de verklaring.</t>
  </si>
  <si>
    <t>3. De aanvaarde offerte; indien deze niet bestaat bezorgt u minimaal de factuur</t>
  </si>
  <si>
    <t xml:space="preserve">4. De factuur of facturen die u ontvangt </t>
  </si>
  <si>
    <t>5. Ondertekende pdf verklaring op eer dat er geen subcontractanten zijn of, indien wel, de lijst van subcontractanten opgenomen op het tabblad Rapportering volledig is.</t>
  </si>
  <si>
    <t>Hieronder vindt u alle documenten die u in het kader van de rapportering moet aanleveren. U stuurt deze documenten op de gepaste tijdstippen naar klimaat.vipa@vlaanderen.be.</t>
  </si>
  <si>
    <r>
      <t xml:space="preserve">1. Enkel indien </t>
    </r>
    <r>
      <rPr>
        <sz val="11"/>
        <rFont val="Calibri"/>
        <family val="2"/>
        <scheme val="minor"/>
      </rPr>
      <t xml:space="preserve">uw voorziening </t>
    </r>
    <r>
      <rPr>
        <sz val="11"/>
        <color theme="1"/>
        <rFont val="Calibri"/>
        <family val="2"/>
        <scheme val="minor"/>
      </rPr>
      <t xml:space="preserve">onderworpen is aan de Wet op de Overheidsopdrachten en u </t>
    </r>
    <r>
      <rPr>
        <b/>
        <sz val="11"/>
        <color theme="1"/>
        <rFont val="Calibri"/>
        <family val="2"/>
        <scheme val="minor"/>
      </rPr>
      <t>voorafgaand aan de gunning</t>
    </r>
    <r>
      <rPr>
        <sz val="11"/>
        <color theme="1"/>
        <rFont val="Calibri"/>
        <family val="2"/>
        <scheme val="minor"/>
      </rPr>
      <t xml:space="preserve"> door VIPA </t>
    </r>
    <r>
      <rPr>
        <sz val="11"/>
        <rFont val="Calibri"/>
        <family val="2"/>
        <scheme val="minor"/>
      </rPr>
      <t>moet laten onderzoeken of deze wet wordt nageleefd</t>
    </r>
    <r>
      <rPr>
        <sz val="11"/>
        <color theme="1"/>
        <rFont val="Calibri"/>
        <family val="2"/>
        <scheme val="minor"/>
      </rPr>
      <t>: kopieën van de aankondigingen van de opdracht, selectiecriteria, gunningsbesluiten</t>
    </r>
  </si>
  <si>
    <t>Belangrijk: de kolommen G-I  moeten ingevuld worden bij de aanvraag van de tweede betaalschijf voor de betrokken klimaatmaatregelen</t>
  </si>
  <si>
    <t>Pleingebouw</t>
  </si>
  <si>
    <t>20205551.5</t>
  </si>
  <si>
    <t>RPS-609-3 (R2)</t>
  </si>
  <si>
    <t>(leeg)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</si>
</sst>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42"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8"/>
      <name val="Calibri"/>
      <family val="2"/>
      <scheme val="minor"/>
    </font>
    <font>
      <b/>
      <u/>
      <sz val="11"/>
      <color theme="1"/>
      <name val="Calibri"/>
      <family val="2"/>
      <scheme val="minor"/>
    </font>
    <font>
      <sz val="11"/>
      <color rgb="FFFF0000"/>
      <name val="Calibri"/>
      <family val="2"/>
      <scheme val="minor"/>
    </font>
    <font>
      <sz val="11"/>
      <name val="Calibri"/>
      <family val="2"/>
      <scheme val="minor"/>
    </font>
    <font>
      <strike/>
      <sz val="11"/>
      <name val="Calibri"/>
      <family val="2"/>
      <scheme val="minor"/>
    </font>
    <font>
      <b/>
      <sz val="11"/>
      <name val="Calibri"/>
      <family val="2"/>
      <scheme val="minor"/>
    </font>
    <font>
      <b/>
      <sz val="10"/>
      <color theme="1"/>
      <name val="Calibri"/>
      <family val="2"/>
      <scheme val="minor"/>
    </font>
    <font>
      <sz val="9"/>
      <color theme="1"/>
      <name val="Calibri"/>
      <family val="2"/>
      <scheme val="minor"/>
    </font>
    <font>
      <sz val="10"/>
      <color theme="1"/>
      <name val="Calibri"/>
      <family val="2"/>
      <scheme val="minor"/>
    </font>
    <font>
      <sz val="9"/>
      <name val="Calibri"/>
      <family val="2"/>
      <scheme val="minor"/>
    </font>
    <font>
      <sz val="8"/>
      <color theme="1"/>
      <name val="Calibri"/>
      <family val="2"/>
      <scheme val="minor"/>
    </font>
    <font>
      <u/>
      <sz val="11"/>
      <name val="Calibri"/>
      <family val="2"/>
      <scheme val="minor"/>
    </font>
    <font>
      <u/>
      <sz val="11"/>
      <color theme="10"/>
      <name val="Calibri"/>
      <family val="2"/>
      <scheme val="minor"/>
    </font>
    <font>
      <sz val="11"/>
      <color rgb="FF00B050"/>
      <name val="Calibri"/>
      <family val="2"/>
      <scheme val="minor"/>
    </font>
    <font>
      <u/>
      <sz val="11"/>
      <color theme="1"/>
      <name val="Calibri"/>
      <family val="2"/>
      <scheme val="minor"/>
    </font>
    <font>
      <b/>
      <sz val="11"/>
      <color theme="1"/>
      <name val="Calibri"/>
      <family val="2"/>
      <scheme val="minor"/>
    </font>
    <font>
      <b/>
      <sz val="11"/>
      <color rgb="FF000000"/>
      <name val="Calibri"/>
      <family val="2"/>
      <scheme val="minor"/>
    </font>
    <font>
      <b/>
      <u/>
      <sz val="11"/>
      <name val="Calibri"/>
      <family val="2"/>
      <scheme val="minor"/>
    </font>
    <font>
      <b/>
      <sz val="11"/>
      <color rgb="FFFF0000"/>
      <name val="Calibri"/>
      <family val="2"/>
      <scheme val="minor"/>
    </font>
    <font>
      <b/>
      <sz val="11"/>
      <color rgb="FF156082"/>
      <name val="Calibri"/>
      <family val="2"/>
      <scheme val="minor"/>
    </font>
    <font>
      <b/>
      <sz val="11"/>
      <color theme="4"/>
      <name val="Calibri"/>
      <family val="2"/>
      <scheme val="minor"/>
    </font>
    <font>
      <sz val="16"/>
      <color theme="1"/>
      <name val="Calibri"/>
      <family val="2"/>
      <scheme val="minor"/>
    </font>
    <font>
      <b/>
      <sz val="11"/>
      <color rgb="FFFFFFFF"/>
      <name val="Calibri"/>
      <family val="2"/>
      <scheme val="minor"/>
    </font>
    <font>
      <i/>
      <sz val="11"/>
      <color theme="1"/>
      <name val="Calibri"/>
      <family val="2"/>
      <scheme val="minor"/>
    </font>
    <font>
      <sz val="12"/>
      <color theme="1"/>
      <name val="Calibri"/>
      <family val="2"/>
      <scheme val="minor"/>
    </font>
    <font>
      <b/>
      <sz val="12"/>
      <color theme="1"/>
      <name val="Calibri"/>
      <family val="2"/>
      <scheme val="minor"/>
    </font>
    <font>
      <sz val="11"/>
      <name val="Calibri"/>
      <family val="2"/>
    </font>
    <font>
      <b/>
      <u/>
      <sz val="16"/>
      <color theme="1"/>
      <name val="Calibri"/>
      <family val="2"/>
      <scheme val="minor"/>
    </font>
    <font>
      <b/>
      <sz val="16"/>
      <color rgb="FF3C3D3C"/>
      <name val="Calibri"/>
      <family val="2"/>
      <scheme val="minor"/>
    </font>
    <font>
      <b/>
      <sz val="11"/>
      <color rgb="FF000000"/>
      <name val="FlandersArtSerif-Regular"/>
    </font>
    <font>
      <sz val="11"/>
      <color theme="1"/>
      <name val="Aptos"/>
      <family val="2"/>
    </font>
    <font>
      <sz val="11"/>
      <color rgb="FF111111"/>
      <name val="Calibri"/>
      <family val="2"/>
      <scheme val="minor"/>
    </font>
    <font>
      <b/>
      <sz val="16"/>
      <color rgb="FFFF0000"/>
      <name val="Calibri"/>
      <family val="2"/>
      <scheme val="minor"/>
    </font>
    <font>
      <b/>
      <sz val="12"/>
      <name val="Calibri"/>
      <family val="2"/>
      <scheme val="minor"/>
    </font>
    <font>
      <b/>
      <sz val="12"/>
      <color rgb="FFFF0000"/>
      <name val="Calibri"/>
      <family val="2"/>
      <scheme val="minor"/>
    </font>
    <font>
      <sz val="11"/>
      <color theme="4" tint="0.79998168889431442"/>
      <name val="Calibri"/>
      <family val="2"/>
      <scheme val="minor"/>
    </font>
    <font>
      <sz val="11"/>
      <color theme="0"/>
      <name val="Calibri"/>
      <family val="2"/>
      <scheme val="minor"/>
    </font>
    <font>
      <sz val="11"/>
      <color rgb="FF000000"/>
      <name val="Calibri"/>
      <family val="2"/>
      <scheme val="minor"/>
    </font>
  </fonts>
  <fills count="11">
    <fill>
      <patternFill patternType="none"/>
    </fill>
    <fill>
      <patternFill patternType="gray125"/>
    </fill>
    <fill>
      <patternFill patternType="solid">
        <fgColor theme="9"/>
        <bgColor indexed="64"/>
      </patternFill>
    </fill>
    <fill>
      <patternFill patternType="solid">
        <fgColor theme="9" tint="0.59999389629810485"/>
        <bgColor indexed="64"/>
      </patternFill>
    </fill>
    <fill>
      <patternFill patternType="solid">
        <fgColor theme="0"/>
        <bgColor indexed="64"/>
      </patternFill>
    </fill>
    <fill>
      <patternFill patternType="solid">
        <fgColor theme="2"/>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0" tint="-4.9989318521683403E-2"/>
        <bgColor indexed="64"/>
      </patternFill>
    </fill>
    <fill>
      <patternFill patternType="mediumGray">
        <fgColor rgb="FF000000"/>
        <bgColor rgb="FF7F7F7F"/>
      </patternFill>
    </fill>
    <fill>
      <patternFill patternType="solid">
        <fgColor rgb="FFF2F2F2"/>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right/>
      <top style="thin">
        <color theme="4" tint="0.39997558519241921"/>
      </top>
      <bottom style="thin">
        <color theme="4" tint="0.39997558519241921"/>
      </bottom>
      <diagonal/>
    </border>
  </borders>
  <cellStyleXfs count="4">
    <xf numFmtId="0" fontId="0" fillId="0" borderId="0"/>
    <xf numFmtId="164" fontId="1" fillId="0" borderId="0" applyFont="0" applyFill="0" applyBorder="0" applyAlignment="0" applyProtection="0"/>
    <xf numFmtId="0" fontId="16" fillId="0" borderId="0" applyNumberFormat="0" applyFill="0" applyBorder="0" applyAlignment="0" applyProtection="0"/>
    <xf numFmtId="0" fontId="30" fillId="0" borderId="0"/>
  </cellStyleXfs>
  <cellXfs count="274">
    <xf numFmtId="0" fontId="0" fillId="0" borderId="0" xfId="0"/>
    <xf numFmtId="0" fontId="3" fillId="0" borderId="0" xfId="0" applyFont="1"/>
    <xf numFmtId="0" fontId="0" fillId="0" borderId="0" xfId="0" applyAlignment="1">
      <alignment wrapText="1"/>
    </xf>
    <xf numFmtId="0" fontId="0" fillId="2" borderId="0" xfId="0" applyFill="1" applyAlignment="1">
      <alignment wrapText="1"/>
    </xf>
    <xf numFmtId="0" fontId="0" fillId="2" borderId="0" xfId="0" applyFill="1"/>
    <xf numFmtId="0" fontId="0" fillId="4" borderId="0" xfId="0" applyFill="1"/>
    <xf numFmtId="0" fontId="0" fillId="0" borderId="7" xfId="0" applyBorder="1"/>
    <xf numFmtId="0" fontId="6" fillId="0" borderId="0" xfId="0" applyFont="1"/>
    <xf numFmtId="0" fontId="2" fillId="0" borderId="0" xfId="0" applyFont="1" applyAlignment="1">
      <alignment vertical="center" wrapText="1"/>
    </xf>
    <xf numFmtId="0" fontId="0" fillId="0" borderId="0" xfId="0" applyAlignment="1">
      <alignment horizontal="center" vertical="center" wrapText="1"/>
    </xf>
    <xf numFmtId="0" fontId="0" fillId="0" borderId="0" xfId="0" applyAlignment="1">
      <alignment horizontal="left"/>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vertical="top" wrapText="1"/>
    </xf>
    <xf numFmtId="0" fontId="25" fillId="0" borderId="0" xfId="0" applyFont="1"/>
    <xf numFmtId="0" fontId="0" fillId="0" borderId="0" xfId="0" applyAlignment="1">
      <alignment vertical="center" wrapText="1"/>
    </xf>
    <xf numFmtId="0" fontId="0" fillId="0" borderId="0" xfId="0" applyAlignment="1">
      <alignment horizontal="right" vertical="center" wrapText="1"/>
    </xf>
    <xf numFmtId="0" fontId="11" fillId="0" borderId="0" xfId="0" applyFont="1" applyAlignment="1">
      <alignment vertical="center" wrapText="1"/>
    </xf>
    <xf numFmtId="0" fontId="11" fillId="0" borderId="0" xfId="0" applyFont="1" applyAlignment="1">
      <alignment horizontal="center" vertical="center" wrapText="1"/>
    </xf>
    <xf numFmtId="0" fontId="0" fillId="0" borderId="0" xfId="0" applyAlignment="1" applyProtection="1">
      <alignment horizontal="right" vertical="center" wrapText="1"/>
      <protection locked="0"/>
    </xf>
    <xf numFmtId="0" fontId="0" fillId="0" borderId="0" xfId="0" applyAlignment="1" applyProtection="1">
      <alignment horizontal="center" vertical="center" wrapText="1"/>
      <protection locked="0"/>
    </xf>
    <xf numFmtId="0" fontId="11" fillId="0" borderId="0" xfId="0" applyFont="1" applyAlignment="1">
      <alignment horizontal="right" vertical="center" wrapText="1"/>
    </xf>
    <xf numFmtId="0" fontId="0" fillId="0" borderId="1" xfId="0" applyBorder="1" applyAlignment="1" applyProtection="1">
      <alignment horizontal="right" vertical="center" wrapText="1"/>
      <protection locked="0"/>
    </xf>
    <xf numFmtId="0" fontId="0" fillId="0" borderId="1" xfId="0" applyBorder="1" applyAlignment="1" applyProtection="1">
      <alignment horizontal="center" vertical="center" wrapText="1"/>
      <protection locked="0"/>
    </xf>
    <xf numFmtId="0" fontId="2" fillId="0" borderId="0" xfId="0" applyFont="1" applyAlignment="1">
      <alignment horizontal="right" vertical="center" wrapText="1"/>
    </xf>
    <xf numFmtId="0" fontId="27" fillId="0" borderId="0" xfId="0" applyFont="1"/>
    <xf numFmtId="0" fontId="16" fillId="0" borderId="0" xfId="2"/>
    <xf numFmtId="4" fontId="0" fillId="0" borderId="0" xfId="0" applyNumberFormat="1"/>
    <xf numFmtId="0" fontId="28" fillId="0" borderId="0" xfId="0" applyFont="1"/>
    <xf numFmtId="4" fontId="28" fillId="0" borderId="0" xfId="0" applyNumberFormat="1" applyFont="1"/>
    <xf numFmtId="0" fontId="28" fillId="0" borderId="37" xfId="0" applyFont="1" applyBorder="1"/>
    <xf numFmtId="0" fontId="28" fillId="0" borderId="14" xfId="0" applyFont="1" applyBorder="1"/>
    <xf numFmtId="0" fontId="29" fillId="0" borderId="38" xfId="0" applyFont="1" applyBorder="1"/>
    <xf numFmtId="0" fontId="31" fillId="0" borderId="0" xfId="0" applyFont="1" applyAlignment="1">
      <alignment horizontal="center" vertical="center" wrapText="1"/>
    </xf>
    <xf numFmtId="0" fontId="31" fillId="0" borderId="0" xfId="0" applyFont="1" applyAlignment="1">
      <alignment vertical="center" wrapText="1"/>
    </xf>
    <xf numFmtId="0" fontId="0" fillId="0" borderId="1" xfId="0" applyBorder="1" applyAlignment="1">
      <alignment vertical="top" wrapText="1"/>
    </xf>
    <xf numFmtId="0" fontId="32" fillId="0" borderId="0" xfId="0" applyFont="1" applyAlignment="1">
      <alignment vertical="center"/>
    </xf>
    <xf numFmtId="0" fontId="33" fillId="10" borderId="39" xfId="0" applyFont="1" applyFill="1" applyBorder="1" applyAlignment="1">
      <alignment horizontal="center" vertical="center" wrapText="1"/>
    </xf>
    <xf numFmtId="0" fontId="33" fillId="10" borderId="34" xfId="0" applyFont="1" applyFill="1" applyBorder="1" applyAlignment="1">
      <alignment horizontal="center" vertical="center" wrapText="1"/>
    </xf>
    <xf numFmtId="0" fontId="0" fillId="0" borderId="11" xfId="0" applyBorder="1" applyAlignment="1">
      <alignment vertical="top" wrapText="1"/>
    </xf>
    <xf numFmtId="0" fontId="2" fillId="0" borderId="34" xfId="0" applyFont="1" applyBorder="1" applyAlignment="1">
      <alignment vertical="center" wrapText="1"/>
    </xf>
    <xf numFmtId="0" fontId="2" fillId="0" borderId="41" xfId="0" applyFont="1" applyBorder="1" applyAlignment="1">
      <alignment vertical="center" wrapText="1"/>
    </xf>
    <xf numFmtId="0" fontId="2" fillId="0" borderId="42" xfId="0" applyFont="1" applyBorder="1" applyAlignment="1">
      <alignment vertical="center" wrapText="1"/>
    </xf>
    <xf numFmtId="164" fontId="0" fillId="0" borderId="0" xfId="1" applyFont="1"/>
    <xf numFmtId="164" fontId="6" fillId="0" borderId="0" xfId="1" applyFont="1"/>
    <xf numFmtId="0" fontId="9" fillId="4" borderId="0" xfId="0" applyFont="1" applyFill="1" applyAlignment="1">
      <alignment horizontal="left"/>
    </xf>
    <xf numFmtId="0" fontId="35" fillId="0" borderId="0" xfId="0" applyFont="1" applyAlignment="1">
      <alignment horizontal="left" vertical="center" wrapText="1"/>
    </xf>
    <xf numFmtId="0" fontId="0" fillId="0" borderId="43" xfId="0" applyBorder="1"/>
    <xf numFmtId="0" fontId="0" fillId="0" borderId="19" xfId="0" applyBorder="1"/>
    <xf numFmtId="0" fontId="36" fillId="0" borderId="0" xfId="0" applyFont="1" applyProtection="1">
      <protection locked="0"/>
    </xf>
    <xf numFmtId="0" fontId="0" fillId="0" borderId="0" xfId="0" applyProtection="1">
      <protection locked="0"/>
    </xf>
    <xf numFmtId="0" fontId="16" fillId="0" borderId="0" xfId="2" applyProtection="1">
      <protection locked="0"/>
    </xf>
    <xf numFmtId="1" fontId="0" fillId="0" borderId="0" xfId="0" applyNumberFormat="1"/>
    <xf numFmtId="1" fontId="34" fillId="0" borderId="0" xfId="0" applyNumberFormat="1" applyFont="1" applyAlignment="1">
      <alignment vertical="center"/>
    </xf>
    <xf numFmtId="49" fontId="0" fillId="0" borderId="0" xfId="0" applyNumberFormat="1"/>
    <xf numFmtId="1" fontId="0" fillId="0" borderId="0" xfId="0" applyNumberFormat="1" applyProtection="1">
      <protection locked="0"/>
    </xf>
    <xf numFmtId="1" fontId="0" fillId="0" borderId="0" xfId="0" applyNumberFormat="1" applyAlignment="1" applyProtection="1">
      <alignment horizontal="left"/>
      <protection locked="0"/>
    </xf>
    <xf numFmtId="0" fontId="37" fillId="4" borderId="0" xfId="0" applyFont="1" applyFill="1" applyAlignment="1" applyProtection="1">
      <alignment horizontal="left"/>
      <protection locked="0" hidden="1"/>
    </xf>
    <xf numFmtId="0" fontId="0" fillId="0" borderId="0" xfId="0" applyProtection="1">
      <protection locked="0" hidden="1"/>
    </xf>
    <xf numFmtId="0" fontId="12" fillId="0" borderId="0" xfId="0" applyFont="1" applyProtection="1">
      <protection locked="0" hidden="1"/>
    </xf>
    <xf numFmtId="0" fontId="0" fillId="0" borderId="0" xfId="0" applyAlignment="1" applyProtection="1">
      <alignment horizontal="left" wrapText="1"/>
      <protection locked="0" hidden="1"/>
    </xf>
    <xf numFmtId="0" fontId="0" fillId="0" borderId="0" xfId="0" applyAlignment="1" applyProtection="1">
      <alignment horizontal="left"/>
      <protection locked="0" hidden="1"/>
    </xf>
    <xf numFmtId="0" fontId="12" fillId="0" borderId="0" xfId="0" applyFont="1" applyProtection="1">
      <protection hidden="1"/>
    </xf>
    <xf numFmtId="0" fontId="37" fillId="4" borderId="0" xfId="0" applyFont="1" applyFill="1" applyAlignment="1" applyProtection="1">
      <alignment horizontal="left"/>
      <protection hidden="1"/>
    </xf>
    <xf numFmtId="49" fontId="0" fillId="0" borderId="0" xfId="0" applyNumberFormat="1" applyProtection="1">
      <protection locked="0"/>
    </xf>
    <xf numFmtId="0" fontId="0" fillId="0" borderId="0" xfId="0" applyAlignment="1" applyProtection="1">
      <alignment wrapText="1"/>
      <protection locked="0"/>
    </xf>
    <xf numFmtId="0" fontId="0" fillId="0" borderId="0" xfId="0" applyAlignment="1" applyProtection="1">
      <alignment horizontal="left" wrapText="1"/>
      <protection locked="0"/>
    </xf>
    <xf numFmtId="0" fontId="0" fillId="0" borderId="0" xfId="0" applyAlignment="1" applyProtection="1">
      <alignment horizontal="left"/>
      <protection locked="0"/>
    </xf>
    <xf numFmtId="0" fontId="0" fillId="0" borderId="0" xfId="0" pivotButton="1" applyProtection="1">
      <protection locked="0"/>
    </xf>
    <xf numFmtId="0" fontId="39" fillId="0" borderId="0" xfId="0" pivotButton="1" applyFont="1" applyProtection="1">
      <protection locked="0"/>
    </xf>
    <xf numFmtId="0" fontId="0" fillId="0" borderId="0" xfId="0" pivotButton="1" applyAlignment="1" applyProtection="1">
      <alignment vertical="top"/>
      <protection locked="0"/>
    </xf>
    <xf numFmtId="0" fontId="0" fillId="0" borderId="1" xfId="0" applyBorder="1" applyAlignment="1" applyProtection="1">
      <alignment vertical="top"/>
      <protection locked="0"/>
    </xf>
    <xf numFmtId="4" fontId="0" fillId="0" borderId="0" xfId="0" applyNumberFormat="1" applyProtection="1">
      <protection locked="0"/>
    </xf>
    <xf numFmtId="0" fontId="38" fillId="0" borderId="0" xfId="0" applyFont="1"/>
    <xf numFmtId="0" fontId="11" fillId="0" borderId="1" xfId="0" applyFont="1" applyBorder="1" applyAlignment="1" applyProtection="1">
      <alignment horizontal="left"/>
      <protection hidden="1"/>
    </xf>
    <xf numFmtId="0" fontId="11" fillId="0" borderId="1" xfId="0" applyFont="1" applyBorder="1" applyProtection="1">
      <protection hidden="1"/>
    </xf>
    <xf numFmtId="0" fontId="40" fillId="0" borderId="0" xfId="0" applyFont="1"/>
    <xf numFmtId="0" fontId="0" fillId="0" borderId="0" xfId="0" applyAlignment="1" applyProtection="1">
      <alignment wrapText="1"/>
      <protection locked="0" hidden="1"/>
    </xf>
    <xf numFmtId="0" fontId="2" fillId="0" borderId="43" xfId="0" applyFont="1" applyBorder="1"/>
    <xf numFmtId="0" fontId="2" fillId="0" borderId="28" xfId="0" applyFont="1" applyBorder="1"/>
    <xf numFmtId="0" fontId="34" fillId="0" borderId="43" xfId="0" applyFont="1" applyBorder="1" applyAlignment="1">
      <alignment vertical="center"/>
    </xf>
    <xf numFmtId="0" fontId="0" fillId="0" borderId="28" xfId="0" applyBorder="1"/>
    <xf numFmtId="0" fontId="0" fillId="0" borderId="17" xfId="0" applyBorder="1"/>
    <xf numFmtId="0" fontId="10" fillId="0" borderId="1" xfId="0" applyFont="1" applyBorder="1" applyAlignment="1">
      <alignment horizontal="center" vertical="top" wrapText="1"/>
    </xf>
    <xf numFmtId="0" fontId="10" fillId="0" borderId="1" xfId="0" applyFont="1" applyBorder="1" applyAlignment="1">
      <alignment vertical="top" wrapText="1"/>
    </xf>
    <xf numFmtId="0" fontId="10" fillId="0" borderId="1" xfId="0" applyFont="1" applyBorder="1" applyAlignment="1">
      <alignment horizontal="left" vertical="top" wrapText="1"/>
    </xf>
    <xf numFmtId="0" fontId="11" fillId="0" borderId="1" xfId="0" applyFont="1" applyBorder="1" applyProtection="1">
      <protection locked="0"/>
    </xf>
    <xf numFmtId="0" fontId="0" fillId="0" borderId="1" xfId="0" applyBorder="1" applyProtection="1">
      <protection locked="0"/>
    </xf>
    <xf numFmtId="0" fontId="10" fillId="3" borderId="1" xfId="0" applyFont="1" applyFill="1" applyBorder="1" applyAlignment="1" applyProtection="1">
      <alignment vertical="top" wrapText="1"/>
      <protection hidden="1"/>
    </xf>
    <xf numFmtId="0" fontId="2" fillId="3" borderId="1" xfId="0" applyFont="1" applyFill="1" applyBorder="1" applyAlignment="1" applyProtection="1">
      <alignment vertical="top"/>
      <protection hidden="1"/>
    </xf>
    <xf numFmtId="0" fontId="2" fillId="3" borderId="1" xfId="0" applyFont="1" applyFill="1" applyBorder="1" applyAlignment="1" applyProtection="1">
      <alignment vertical="top" wrapText="1"/>
      <protection hidden="1"/>
    </xf>
    <xf numFmtId="0" fontId="11" fillId="3" borderId="1" xfId="0" applyFont="1" applyFill="1" applyBorder="1" applyAlignment="1" applyProtection="1">
      <alignment vertical="top" wrapText="1"/>
      <protection hidden="1"/>
    </xf>
    <xf numFmtId="0" fontId="0" fillId="0" borderId="18" xfId="0" applyBorder="1"/>
    <xf numFmtId="0" fontId="0" fillId="0" borderId="44" xfId="0" applyBorder="1"/>
    <xf numFmtId="0" fontId="5" fillId="0" borderId="0" xfId="0" applyFont="1" applyProtection="1">
      <protection hidden="1"/>
    </xf>
    <xf numFmtId="0" fontId="0" fillId="4" borderId="0" xfId="0" applyFill="1" applyProtection="1">
      <protection hidden="1"/>
    </xf>
    <xf numFmtId="0" fontId="0" fillId="0" borderId="0" xfId="0" applyProtection="1">
      <protection hidden="1"/>
    </xf>
    <xf numFmtId="0" fontId="7" fillId="4" borderId="0" xfId="0" applyFont="1" applyFill="1" applyAlignment="1" applyProtection="1">
      <alignment horizontal="left"/>
      <protection hidden="1"/>
    </xf>
    <xf numFmtId="0" fontId="9" fillId="4" borderId="0" xfId="0" applyFont="1" applyFill="1" applyAlignment="1" applyProtection="1">
      <alignment horizontal="left"/>
      <protection hidden="1"/>
    </xf>
    <xf numFmtId="0" fontId="5" fillId="4" borderId="0" xfId="0" applyFont="1" applyFill="1" applyProtection="1">
      <protection hidden="1"/>
    </xf>
    <xf numFmtId="0" fontId="5" fillId="4" borderId="0" xfId="0" applyFont="1" applyFill="1" applyAlignment="1" applyProtection="1">
      <alignment horizontal="left"/>
      <protection hidden="1"/>
    </xf>
    <xf numFmtId="0" fontId="0" fillId="4" borderId="0" xfId="0" applyFill="1" applyAlignment="1" applyProtection="1">
      <alignment horizontal="left"/>
      <protection hidden="1"/>
    </xf>
    <xf numFmtId="0" fontId="7" fillId="4" borderId="0" xfId="0" applyFont="1" applyFill="1" applyProtection="1">
      <protection hidden="1"/>
    </xf>
    <xf numFmtId="0" fontId="0" fillId="4" borderId="0" xfId="0" applyFill="1" applyAlignment="1" applyProtection="1">
      <alignment horizontal="left" wrapText="1"/>
      <protection hidden="1"/>
    </xf>
    <xf numFmtId="164" fontId="0" fillId="0" borderId="0" xfId="1" applyFont="1" applyAlignment="1" applyProtection="1">
      <alignment horizontal="left"/>
      <protection hidden="1"/>
    </xf>
    <xf numFmtId="164" fontId="0" fillId="4" borderId="0" xfId="1" applyFont="1" applyFill="1" applyProtection="1">
      <protection hidden="1"/>
    </xf>
    <xf numFmtId="0" fontId="2" fillId="4" borderId="0" xfId="0" applyFont="1" applyFill="1" applyProtection="1">
      <protection hidden="1"/>
    </xf>
    <xf numFmtId="0" fontId="0" fillId="4" borderId="0" xfId="0" applyFill="1" applyAlignment="1" applyProtection="1">
      <alignment wrapText="1"/>
      <protection hidden="1"/>
    </xf>
    <xf numFmtId="0" fontId="0" fillId="0" borderId="0" xfId="0" applyAlignment="1" applyProtection="1">
      <alignment horizontal="left"/>
      <protection hidden="1"/>
    </xf>
    <xf numFmtId="0" fontId="0" fillId="0" borderId="1" xfId="0" applyBorder="1" applyAlignment="1" applyProtection="1">
      <alignment vertical="top" wrapText="1"/>
      <protection locked="0"/>
    </xf>
    <xf numFmtId="0" fontId="0" fillId="0" borderId="15" xfId="0" applyBorder="1" applyProtection="1">
      <protection locked="0"/>
    </xf>
    <xf numFmtId="0" fontId="0" fillId="0" borderId="2" xfId="0" applyBorder="1" applyProtection="1">
      <protection locked="0"/>
    </xf>
    <xf numFmtId="0" fontId="0" fillId="0" borderId="27" xfId="0" applyBorder="1" applyProtection="1">
      <protection locked="0"/>
    </xf>
    <xf numFmtId="0" fontId="0" fillId="0" borderId="25" xfId="0" applyBorder="1" applyProtection="1">
      <protection locked="0"/>
    </xf>
    <xf numFmtId="0" fontId="41" fillId="0" borderId="0" xfId="0" applyFont="1"/>
    <xf numFmtId="4" fontId="41" fillId="0" borderId="0" xfId="0" applyNumberFormat="1" applyFont="1"/>
    <xf numFmtId="0" fontId="7" fillId="4" borderId="0" xfId="0" applyFont="1" applyFill="1" applyAlignment="1" applyProtection="1">
      <alignment horizontal="left"/>
      <protection hidden="1"/>
    </xf>
    <xf numFmtId="0" fontId="5" fillId="4" borderId="0" xfId="0" applyFont="1" applyFill="1" applyAlignment="1" applyProtection="1">
      <alignment horizontal="left"/>
      <protection hidden="1"/>
    </xf>
    <xf numFmtId="0" fontId="0" fillId="0" borderId="4" xfId="0" applyBorder="1" applyAlignment="1" applyProtection="1">
      <alignment horizontal="left"/>
      <protection locked="0"/>
    </xf>
    <xf numFmtId="0" fontId="0" fillId="0" borderId="15" xfId="0" applyBorder="1" applyAlignment="1" applyProtection="1">
      <alignment horizontal="left"/>
      <protection locked="0"/>
    </xf>
    <xf numFmtId="0" fontId="0" fillId="0" borderId="4" xfId="0" applyBorder="1" applyAlignment="1" applyProtection="1">
      <alignment horizontal="left" wrapText="1"/>
      <protection hidden="1"/>
    </xf>
    <xf numFmtId="0" fontId="0" fillId="0" borderId="16" xfId="0" applyBorder="1" applyAlignment="1" applyProtection="1">
      <alignment horizontal="left" wrapText="1"/>
      <protection hidden="1"/>
    </xf>
    <xf numFmtId="0" fontId="0" fillId="0" borderId="15" xfId="0" applyBorder="1" applyAlignment="1" applyProtection="1">
      <alignment horizontal="left" wrapText="1"/>
      <protection hidden="1"/>
    </xf>
    <xf numFmtId="0" fontId="0" fillId="0" borderId="4" xfId="0" applyBorder="1" applyAlignment="1" applyProtection="1">
      <alignment horizontal="left"/>
      <protection hidden="1"/>
    </xf>
    <xf numFmtId="0" fontId="0" fillId="0" borderId="15" xfId="0" applyBorder="1" applyAlignment="1" applyProtection="1">
      <alignment horizontal="left"/>
      <protection hidden="1"/>
    </xf>
    <xf numFmtId="0" fontId="0" fillId="0" borderId="0" xfId="0" applyAlignment="1">
      <alignment horizontal="left" vertical="top" wrapText="1"/>
    </xf>
    <xf numFmtId="0" fontId="3" fillId="0" borderId="40"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2" fillId="0" borderId="0" xfId="0" applyFont="1" applyAlignment="1">
      <alignment horizontal="center" vertical="center"/>
    </xf>
    <xf numFmtId="0" fontId="12" fillId="0" borderId="0" xfId="0" applyFont="1" applyAlignment="1">
      <alignment horizontal="center" vertical="center" wrapText="1"/>
    </xf>
    <xf numFmtId="0" fontId="0" fillId="0" borderId="4" xfId="0" applyBorder="1" applyAlignment="1">
      <alignment horizontal="center" vertical="center" wrapText="1"/>
    </xf>
    <xf numFmtId="0" fontId="0" fillId="0" borderId="16" xfId="0" applyBorder="1" applyAlignment="1">
      <alignment horizontal="center" vertical="center" wrapText="1"/>
    </xf>
    <xf numFmtId="0" fontId="0" fillId="0" borderId="15" xfId="0" applyBorder="1" applyAlignment="1">
      <alignment horizontal="center" vertical="center" wrapText="1"/>
    </xf>
    <xf numFmtId="0" fontId="0" fillId="6" borderId="4" xfId="0" applyFill="1" applyBorder="1" applyAlignment="1">
      <alignment horizontal="center" vertical="center" wrapText="1"/>
    </xf>
    <xf numFmtId="0" fontId="0" fillId="6" borderId="16" xfId="0" applyFill="1" applyBorder="1" applyAlignment="1">
      <alignment horizontal="center" vertical="center" wrapText="1"/>
    </xf>
    <xf numFmtId="0" fontId="0" fillId="6" borderId="15" xfId="0" applyFill="1" applyBorder="1" applyAlignment="1">
      <alignment horizontal="center" vertical="center" wrapText="1"/>
    </xf>
    <xf numFmtId="0" fontId="0" fillId="0" borderId="3" xfId="0" applyBorder="1" applyAlignment="1">
      <alignment horizontal="center" vertical="center" wrapText="1"/>
    </xf>
    <xf numFmtId="0" fontId="0" fillId="0" borderId="21" xfId="0" applyBorder="1" applyAlignment="1">
      <alignment horizontal="center" vertical="center" wrapText="1"/>
    </xf>
    <xf numFmtId="0" fontId="0" fillId="0" borderId="20" xfId="0" applyBorder="1" applyAlignment="1">
      <alignment horizontal="center" vertical="center" wrapText="1"/>
    </xf>
    <xf numFmtId="0" fontId="19" fillId="0" borderId="0" xfId="0" applyFont="1" applyAlignment="1">
      <alignment horizontal="left" vertical="top" wrapText="1"/>
    </xf>
    <xf numFmtId="0" fontId="2" fillId="0" borderId="0" xfId="0" applyFont="1" applyAlignment="1">
      <alignment horizontal="left" vertical="top" wrapText="1"/>
    </xf>
    <xf numFmtId="0" fontId="16" fillId="0" borderId="0" xfId="2" applyFill="1" applyBorder="1" applyAlignment="1">
      <alignment horizontal="center" vertical="center"/>
    </xf>
    <xf numFmtId="0" fontId="2" fillId="0" borderId="0" xfId="0" applyFont="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0" borderId="17" xfId="0" applyBorder="1" applyAlignment="1">
      <alignment horizontal="center" vertical="center" wrapText="1"/>
    </xf>
    <xf numFmtId="0" fontId="0" fillId="7" borderId="4"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15" xfId="0" applyFill="1" applyBorder="1" applyAlignment="1">
      <alignment horizontal="center" vertical="center" wrapText="1"/>
    </xf>
    <xf numFmtId="0" fontId="0" fillId="8" borderId="1" xfId="0" applyFill="1" applyBorder="1" applyAlignment="1">
      <alignment horizontal="center" vertical="center" wrapText="1"/>
    </xf>
    <xf numFmtId="0" fontId="0" fillId="8" borderId="1" xfId="0" applyFill="1" applyBorder="1" applyAlignment="1">
      <alignment horizontal="center" vertical="center"/>
    </xf>
    <xf numFmtId="0" fontId="0" fillId="6" borderId="1" xfId="0" applyFill="1" applyBorder="1" applyAlignment="1">
      <alignment horizontal="center" vertical="center" wrapText="1"/>
    </xf>
    <xf numFmtId="0" fontId="0" fillId="8" borderId="5" xfId="0" applyFill="1" applyBorder="1" applyAlignment="1">
      <alignment horizontal="center" vertical="center" wrapText="1"/>
    </xf>
    <xf numFmtId="0" fontId="0" fillId="8" borderId="31" xfId="0" applyFill="1" applyBorder="1" applyAlignment="1">
      <alignment horizontal="center" vertical="center" wrapText="1"/>
    </xf>
    <xf numFmtId="0" fontId="0" fillId="8" borderId="13" xfId="0" applyFill="1" applyBorder="1" applyAlignment="1">
      <alignment horizontal="center" vertical="center" wrapText="1"/>
    </xf>
    <xf numFmtId="0" fontId="0" fillId="8" borderId="33" xfId="0" applyFill="1" applyBorder="1" applyAlignment="1">
      <alignment horizontal="center" vertical="center" wrapText="1"/>
    </xf>
    <xf numFmtId="0" fontId="0" fillId="8" borderId="31" xfId="0" applyFill="1" applyBorder="1" applyAlignment="1">
      <alignment horizontal="center" vertical="center"/>
    </xf>
    <xf numFmtId="0" fontId="0" fillId="8" borderId="33" xfId="0" applyFill="1" applyBorder="1" applyAlignment="1">
      <alignment horizontal="center" vertical="center"/>
    </xf>
    <xf numFmtId="0" fontId="0" fillId="5" borderId="36" xfId="0" applyFill="1" applyBorder="1" applyAlignment="1">
      <alignment horizontal="center" vertical="center"/>
    </xf>
    <xf numFmtId="0" fontId="0" fillId="5" borderId="35" xfId="0" applyFill="1" applyBorder="1" applyAlignment="1">
      <alignment horizontal="center" vertical="center"/>
    </xf>
    <xf numFmtId="0" fontId="0" fillId="5" borderId="34" xfId="0" applyFill="1" applyBorder="1" applyAlignment="1">
      <alignment horizontal="center" vertical="center"/>
    </xf>
    <xf numFmtId="0" fontId="0" fillId="5" borderId="32" xfId="0" applyFill="1" applyBorder="1" applyAlignment="1">
      <alignment horizontal="center" vertical="center"/>
    </xf>
    <xf numFmtId="0" fontId="0" fillId="5" borderId="11" xfId="0" applyFill="1" applyBorder="1" applyAlignment="1">
      <alignment horizontal="center" vertical="center"/>
    </xf>
    <xf numFmtId="0" fontId="0" fillId="5" borderId="10" xfId="0" applyFill="1" applyBorder="1" applyAlignment="1">
      <alignment horizontal="center" vertical="center"/>
    </xf>
    <xf numFmtId="0" fontId="0" fillId="0" borderId="3" xfId="0" applyBorder="1" applyAlignment="1">
      <alignment horizontal="left" vertical="top" wrapText="1"/>
    </xf>
    <xf numFmtId="0" fontId="0" fillId="0" borderId="21" xfId="0" applyBorder="1" applyAlignment="1">
      <alignment horizontal="left" vertical="top" wrapText="1"/>
    </xf>
    <xf numFmtId="0" fontId="0" fillId="0" borderId="20" xfId="0" applyBorder="1" applyAlignment="1">
      <alignment horizontal="left" vertical="top" wrapText="1"/>
    </xf>
    <xf numFmtId="0" fontId="0" fillId="0" borderId="19" xfId="0" applyBorder="1" applyAlignment="1">
      <alignment horizontal="left" vertical="top" wrapText="1"/>
    </xf>
    <xf numFmtId="0" fontId="0" fillId="0" borderId="18" xfId="0" applyBorder="1" applyAlignment="1">
      <alignment horizontal="left" vertical="top" wrapText="1"/>
    </xf>
    <xf numFmtId="0" fontId="0" fillId="0" borderId="17" xfId="0" applyBorder="1" applyAlignment="1">
      <alignment horizontal="left" vertical="top" wrapText="1"/>
    </xf>
    <xf numFmtId="0" fontId="0" fillId="0" borderId="4" xfId="0" applyBorder="1" applyAlignment="1">
      <alignment horizontal="left" vertical="top" wrapText="1"/>
    </xf>
    <xf numFmtId="0" fontId="0" fillId="0" borderId="16" xfId="0" applyBorder="1" applyAlignment="1">
      <alignment horizontal="left" vertical="top" wrapText="1"/>
    </xf>
    <xf numFmtId="0" fontId="0" fillId="0" borderId="15" xfId="0" applyBorder="1" applyAlignment="1">
      <alignment horizontal="left" vertical="top" wrapText="1"/>
    </xf>
    <xf numFmtId="0" fontId="7" fillId="4" borderId="4"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0" fillId="0" borderId="12" xfId="0" applyBorder="1" applyAlignment="1">
      <alignment horizontal="center" vertical="top" wrapText="1"/>
    </xf>
    <xf numFmtId="0" fontId="0" fillId="0" borderId="21" xfId="0" applyBorder="1" applyAlignment="1">
      <alignment horizontal="center" vertical="top" wrapText="1"/>
    </xf>
    <xf numFmtId="0" fontId="0" fillId="0" borderId="20" xfId="0" applyBorder="1" applyAlignment="1">
      <alignment horizontal="center" vertical="top" wrapText="1"/>
    </xf>
    <xf numFmtId="0" fontId="0" fillId="0" borderId="8" xfId="0" applyBorder="1" applyAlignment="1">
      <alignment horizontal="center" vertical="top" wrapText="1"/>
    </xf>
    <xf numFmtId="0" fontId="0" fillId="0" borderId="0" xfId="0" applyAlignment="1">
      <alignment horizontal="center" vertical="top" wrapText="1"/>
    </xf>
    <xf numFmtId="0" fontId="0" fillId="0" borderId="28" xfId="0" applyBorder="1" applyAlignment="1">
      <alignment horizontal="center" vertical="top" wrapText="1"/>
    </xf>
    <xf numFmtId="0" fontId="0" fillId="0" borderId="26" xfId="0" applyBorder="1" applyAlignment="1">
      <alignment horizontal="center" vertical="top" wrapText="1"/>
    </xf>
    <xf numFmtId="0" fontId="0" fillId="0" borderId="18" xfId="0" applyBorder="1" applyAlignment="1">
      <alignment horizontal="center" vertical="top" wrapText="1"/>
    </xf>
    <xf numFmtId="0" fontId="0" fillId="0" borderId="17" xfId="0" applyBorder="1" applyAlignment="1">
      <alignment horizontal="center" vertical="top" wrapText="1"/>
    </xf>
    <xf numFmtId="0" fontId="0" fillId="6" borderId="22" xfId="0" applyFill="1" applyBorder="1" applyAlignment="1">
      <alignment horizontal="center" vertical="center" wrapText="1"/>
    </xf>
    <xf numFmtId="0" fontId="0" fillId="7" borderId="2" xfId="0" applyFill="1" applyBorder="1" applyAlignment="1">
      <alignment horizontal="center"/>
    </xf>
    <xf numFmtId="0" fontId="0" fillId="7" borderId="27" xfId="0" applyFill="1" applyBorder="1" applyAlignment="1">
      <alignment horizontal="center"/>
    </xf>
    <xf numFmtId="0" fontId="0" fillId="7" borderId="25" xfId="0" applyFill="1" applyBorder="1" applyAlignment="1">
      <alignment horizontal="center"/>
    </xf>
    <xf numFmtId="0" fontId="0" fillId="0" borderId="4" xfId="0" applyBorder="1" applyAlignment="1">
      <alignment horizontal="left" vertical="top"/>
    </xf>
    <xf numFmtId="0" fontId="0" fillId="0" borderId="16" xfId="0" applyBorder="1" applyAlignment="1">
      <alignment horizontal="left" vertical="top"/>
    </xf>
    <xf numFmtId="0" fontId="0" fillId="0" borderId="15" xfId="0" applyBorder="1" applyAlignment="1">
      <alignment horizontal="left" vertical="top"/>
    </xf>
    <xf numFmtId="0" fontId="7" fillId="0" borderId="3" xfId="0" applyFont="1" applyBorder="1" applyAlignment="1">
      <alignment horizontal="left" vertical="top" wrapText="1"/>
    </xf>
    <xf numFmtId="0" fontId="7" fillId="0" borderId="21" xfId="0" applyFont="1" applyBorder="1" applyAlignment="1">
      <alignment horizontal="left" vertical="top" wrapText="1"/>
    </xf>
    <xf numFmtId="0" fontId="7" fillId="0" borderId="20" xfId="0" applyFont="1" applyBorder="1" applyAlignment="1">
      <alignment horizontal="left" vertical="top" wrapText="1"/>
    </xf>
    <xf numFmtId="0" fontId="7" fillId="0" borderId="19" xfId="0" applyFont="1" applyBorder="1" applyAlignment="1">
      <alignment horizontal="left" vertical="top" wrapText="1"/>
    </xf>
    <xf numFmtId="0" fontId="7" fillId="0" borderId="18" xfId="0" applyFont="1" applyBorder="1" applyAlignment="1">
      <alignment horizontal="left" vertical="top" wrapText="1"/>
    </xf>
    <xf numFmtId="0" fontId="7" fillId="0" borderId="17" xfId="0" applyFont="1" applyBorder="1" applyAlignment="1">
      <alignment horizontal="left" vertical="top" wrapText="1"/>
    </xf>
    <xf numFmtId="0" fontId="16" fillId="0" borderId="16" xfId="2" applyBorder="1" applyAlignment="1">
      <alignment horizontal="center" vertical="center" wrapText="1"/>
    </xf>
    <xf numFmtId="0" fontId="0" fillId="0" borderId="22" xfId="0" applyBorder="1" applyAlignment="1">
      <alignment horizontal="center" vertical="center" wrapText="1"/>
    </xf>
    <xf numFmtId="0" fontId="0" fillId="4" borderId="4" xfId="0" applyFill="1" applyBorder="1" applyAlignment="1">
      <alignment horizontal="center" vertical="top" wrapText="1"/>
    </xf>
    <xf numFmtId="0" fontId="0" fillId="4" borderId="16" xfId="0" applyFill="1" applyBorder="1" applyAlignment="1">
      <alignment horizontal="center" vertical="top" wrapText="1"/>
    </xf>
    <xf numFmtId="0" fontId="0" fillId="4" borderId="22" xfId="0" applyFill="1" applyBorder="1" applyAlignment="1">
      <alignment horizontal="center" vertical="top" wrapText="1"/>
    </xf>
    <xf numFmtId="0" fontId="0" fillId="0" borderId="9" xfId="0" applyBorder="1" applyAlignment="1">
      <alignment horizontal="center" vertical="top" wrapText="1"/>
    </xf>
    <xf numFmtId="0" fontId="0" fillId="0" borderId="11" xfId="0" applyBorder="1" applyAlignment="1">
      <alignment horizontal="center" vertical="top" wrapText="1"/>
    </xf>
    <xf numFmtId="0" fontId="0" fillId="0" borderId="24" xfId="0" applyBorder="1" applyAlignment="1">
      <alignment horizontal="center" vertical="top" wrapText="1"/>
    </xf>
    <xf numFmtId="0" fontId="0" fillId="7" borderId="22" xfId="0" applyFill="1" applyBorder="1" applyAlignment="1">
      <alignment horizontal="center" vertical="center" wrapText="1"/>
    </xf>
    <xf numFmtId="0" fontId="0" fillId="7" borderId="23" xfId="0" applyFill="1" applyBorder="1" applyAlignment="1">
      <alignment horizontal="center"/>
    </xf>
    <xf numFmtId="0" fontId="0" fillId="5" borderId="3" xfId="0" applyFill="1" applyBorder="1" applyAlignment="1">
      <alignment horizontal="center" vertical="center" wrapText="1"/>
    </xf>
    <xf numFmtId="0" fontId="0" fillId="5" borderId="21" xfId="0" applyFill="1" applyBorder="1" applyAlignment="1">
      <alignment horizontal="center" vertical="center" wrapText="1"/>
    </xf>
    <xf numFmtId="0" fontId="0" fillId="5" borderId="20" xfId="0" applyFill="1" applyBorder="1" applyAlignment="1">
      <alignment horizontal="center" vertical="center" wrapText="1"/>
    </xf>
    <xf numFmtId="0" fontId="0" fillId="5" borderId="19" xfId="0" applyFill="1" applyBorder="1" applyAlignment="1">
      <alignment horizontal="center" vertical="center" wrapText="1"/>
    </xf>
    <xf numFmtId="0" fontId="0" fillId="5" borderId="18" xfId="0" applyFill="1" applyBorder="1" applyAlignment="1">
      <alignment horizontal="center" vertical="center" wrapText="1"/>
    </xf>
    <xf numFmtId="0" fontId="0" fillId="5" borderId="17" xfId="0" applyFill="1" applyBorder="1" applyAlignment="1">
      <alignment horizontal="center" vertical="center" wrapText="1"/>
    </xf>
    <xf numFmtId="0" fontId="2" fillId="0" borderId="5" xfId="0" applyFont="1" applyBorder="1" applyAlignment="1">
      <alignment horizontal="left" vertical="center" wrapText="1"/>
    </xf>
    <xf numFmtId="0" fontId="2" fillId="0" borderId="31" xfId="0" applyFont="1" applyBorder="1" applyAlignment="1">
      <alignment horizontal="left" vertical="center" wrapText="1"/>
    </xf>
    <xf numFmtId="0" fontId="2" fillId="0" borderId="30" xfId="0" applyFont="1" applyBorder="1" applyAlignment="1">
      <alignment horizontal="left" vertical="center" wrapText="1"/>
    </xf>
    <xf numFmtId="0" fontId="2" fillId="0" borderId="1" xfId="0" applyFont="1" applyBorder="1" applyAlignment="1">
      <alignment horizontal="left" vertical="center" wrapText="1"/>
    </xf>
    <xf numFmtId="0" fontId="0" fillId="7" borderId="31" xfId="0" applyFill="1" applyBorder="1" applyAlignment="1">
      <alignment horizontal="center"/>
    </xf>
    <xf numFmtId="0" fontId="0" fillId="7" borderId="1" xfId="0" applyFill="1" applyBorder="1" applyAlignment="1">
      <alignment horizontal="center"/>
    </xf>
    <xf numFmtId="0" fontId="7" fillId="7" borderId="31"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29" xfId="0" applyFont="1" applyFill="1" applyBorder="1" applyAlignment="1">
      <alignment horizontal="center" vertical="center"/>
    </xf>
    <xf numFmtId="0" fontId="12" fillId="0" borderId="0" xfId="0" applyFont="1" applyAlignment="1">
      <alignment horizontal="left" vertical="center" wrapText="1"/>
    </xf>
    <xf numFmtId="0" fontId="0" fillId="0" borderId="8" xfId="0" applyBorder="1" applyAlignment="1">
      <alignment horizontal="left" vertical="top" wrapText="1"/>
    </xf>
    <xf numFmtId="0" fontId="0" fillId="0" borderId="7" xfId="0" applyBorder="1" applyAlignment="1">
      <alignment horizontal="left" vertical="top" wrapText="1"/>
    </xf>
    <xf numFmtId="0" fontId="0" fillId="0" borderId="9" xfId="0" applyBorder="1" applyAlignment="1">
      <alignment horizontal="left" vertical="top" wrapText="1"/>
    </xf>
    <xf numFmtId="0" fontId="0" fillId="0" borderId="11" xfId="0" applyBorder="1" applyAlignment="1">
      <alignment horizontal="left" vertical="top" wrapText="1"/>
    </xf>
    <xf numFmtId="0" fontId="0" fillId="0" borderId="10" xfId="0" applyBorder="1" applyAlignment="1">
      <alignment horizontal="left" vertical="top" wrapText="1"/>
    </xf>
    <xf numFmtId="0" fontId="2" fillId="0" borderId="0" xfId="0" applyFont="1" applyAlignment="1">
      <alignment horizontal="left" vertical="center" wrapText="1"/>
    </xf>
    <xf numFmtId="0" fontId="0" fillId="0" borderId="0" xfId="0" applyAlignment="1">
      <alignment horizontal="left"/>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xf>
    <xf numFmtId="0" fontId="0" fillId="0" borderId="38" xfId="0" applyBorder="1" applyAlignment="1" applyProtection="1">
      <alignment horizontal="left" wrapText="1"/>
      <protection locked="0"/>
    </xf>
    <xf numFmtId="0" fontId="0" fillId="0" borderId="14" xfId="0" applyBorder="1" applyAlignment="1" applyProtection="1">
      <alignment horizontal="left" wrapText="1"/>
      <protection locked="0"/>
    </xf>
    <xf numFmtId="0" fontId="0" fillId="0" borderId="37" xfId="0" applyBorder="1" applyAlignment="1" applyProtection="1">
      <alignment horizontal="left" wrapText="1"/>
      <protection locked="0"/>
    </xf>
    <xf numFmtId="0" fontId="26" fillId="9" borderId="0" xfId="0" applyFont="1" applyFill="1" applyAlignment="1">
      <alignment horizontal="left" vertical="center" wrapText="1"/>
    </xf>
    <xf numFmtId="0" fontId="26" fillId="9" borderId="35" xfId="0" applyFont="1" applyFill="1" applyBorder="1" applyAlignment="1">
      <alignment vertical="center" wrapText="1"/>
    </xf>
    <xf numFmtId="0" fontId="0" fillId="0" borderId="35" xfId="0" applyBorder="1"/>
    <xf numFmtId="0" fontId="0" fillId="0" borderId="38" xfId="0" quotePrefix="1" applyBorder="1" applyAlignment="1">
      <alignment horizontal="left" wrapText="1"/>
    </xf>
    <xf numFmtId="0" fontId="0" fillId="0" borderId="14" xfId="0" applyBorder="1" applyAlignment="1">
      <alignment horizontal="left" wrapText="1"/>
    </xf>
    <xf numFmtId="0" fontId="0" fillId="0" borderId="37" xfId="0" applyBorder="1" applyAlignment="1">
      <alignment horizontal="left" wrapText="1"/>
    </xf>
    <xf numFmtId="0" fontId="0" fillId="0" borderId="38" xfId="0" applyBorder="1" applyAlignment="1">
      <alignment horizontal="left" wrapText="1"/>
    </xf>
    <xf numFmtId="0" fontId="2" fillId="0" borderId="0" xfId="0" applyFont="1" applyAlignment="1">
      <alignment vertical="center" wrapText="1"/>
    </xf>
    <xf numFmtId="0" fontId="0" fillId="0" borderId="0" xfId="0" applyAlignment="1">
      <alignment vertical="center" wrapText="1"/>
    </xf>
    <xf numFmtId="0" fontId="0" fillId="0" borderId="0" xfId="0" applyAlignment="1">
      <alignment horizontal="right" vertical="center" wrapText="1"/>
    </xf>
    <xf numFmtId="0" fontId="0" fillId="0" borderId="4" xfId="0" applyBorder="1" applyAlignment="1" applyProtection="1">
      <alignment horizontal="right" vertical="center" wrapText="1"/>
      <protection locked="0"/>
    </xf>
    <xf numFmtId="0" fontId="0" fillId="0" borderId="16" xfId="0" applyBorder="1" applyAlignment="1" applyProtection="1">
      <alignment vertical="center" wrapText="1"/>
      <protection locked="0"/>
    </xf>
    <xf numFmtId="0" fontId="0" fillId="0" borderId="15" xfId="0" applyBorder="1" applyAlignment="1" applyProtection="1">
      <alignment vertical="center" wrapText="1"/>
      <protection locked="0"/>
    </xf>
    <xf numFmtId="0" fontId="0" fillId="0" borderId="4" xfId="0" applyBorder="1" applyAlignment="1" applyProtection="1">
      <alignment horizontal="right"/>
      <protection locked="0"/>
    </xf>
    <xf numFmtId="0" fontId="0" fillId="0" borderId="16" xfId="0" applyBorder="1" applyAlignment="1" applyProtection="1">
      <alignment horizontal="right"/>
      <protection locked="0"/>
    </xf>
    <xf numFmtId="0" fontId="0" fillId="0" borderId="15" xfId="0" applyBorder="1" applyAlignment="1" applyProtection="1">
      <alignment horizontal="right"/>
      <protection locked="0"/>
    </xf>
    <xf numFmtId="0" fontId="0" fillId="0" borderId="3" xfId="0" applyBorder="1" applyAlignment="1" applyProtection="1">
      <alignment horizontal="right" vertical="center" wrapText="1"/>
      <protection locked="0"/>
    </xf>
    <xf numFmtId="0" fontId="0" fillId="0" borderId="21" xfId="0" applyBorder="1" applyAlignment="1" applyProtection="1">
      <alignment vertical="center" wrapText="1"/>
      <protection locked="0"/>
    </xf>
    <xf numFmtId="0" fontId="0" fillId="0" borderId="20" xfId="0" applyBorder="1" applyAlignment="1" applyProtection="1">
      <alignment vertical="center" wrapText="1"/>
      <protection locked="0"/>
    </xf>
    <xf numFmtId="0" fontId="3" fillId="0" borderId="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28" xfId="0" applyFont="1" applyBorder="1" applyAlignment="1">
      <alignment horizontal="center" vertical="center" wrapText="1"/>
    </xf>
  </cellXfs>
  <cellStyles count="4">
    <cellStyle name="Hyperlink" xfId="2" builtinId="8"/>
    <cellStyle name="Komma" xfId="1" builtinId="3"/>
    <cellStyle name="Standaard" xfId="0" builtinId="0"/>
    <cellStyle name="Standaard 3" xfId="3" xr:uid="{5D02C6AF-4554-45E4-943C-A64A3F8D56EB}"/>
  </cellStyles>
  <dxfs count="45">
    <dxf>
      <numFmt numFmtId="0" formatCode="General"/>
    </dxf>
    <dxf>
      <numFmt numFmtId="0" formatCode="General"/>
    </dxf>
    <dxf>
      <numFmt numFmtId="0" formatCode="General"/>
    </dxf>
    <dxf>
      <numFmt numFmtId="0" formatCode="General"/>
    </dxf>
    <dxf>
      <numFmt numFmtId="0" formatCode="General"/>
    </dxf>
    <dxf>
      <numFmt numFmtId="4" formatCode="#,##0.00"/>
    </dxf>
    <dxf>
      <numFmt numFmtId="0" formatCode="General"/>
    </dxf>
    <dxf>
      <font>
        <b val="0"/>
        <i val="0"/>
        <strike val="0"/>
        <condense val="0"/>
        <extend val="0"/>
        <outline val="0"/>
        <shadow val="0"/>
        <u val="none"/>
        <vertAlign val="baseline"/>
        <sz val="11"/>
        <color theme="1"/>
        <name val="Aptos"/>
        <family val="2"/>
        <scheme val="none"/>
      </font>
      <numFmt numFmtId="1" formatCode="0"/>
      <alignment horizontal="general" vertical="center" textRotation="0" wrapText="0" indent="0" justifyLastLine="0" shrinkToFit="0" readingOrder="0"/>
    </dxf>
    <dxf>
      <alignment horizontal="general" vertical="bottom" textRotation="0" wrapText="1" indent="0" justifyLastLine="0" shrinkToFit="0" readingOrder="0"/>
    </dxf>
    <dxf>
      <numFmt numFmtId="0" formatCode="General"/>
    </dxf>
    <dxf>
      <protection locked="1"/>
    </dxf>
    <dxf>
      <protection locked="1" hidden="1"/>
    </dxf>
    <dxf>
      <protection locked="1"/>
    </dxf>
    <dxf>
      <protection locked="1"/>
    </dxf>
    <dxf>
      <protection hidden="0"/>
    </dxf>
    <dxf>
      <protection hidden="0"/>
    </dxf>
    <dxf>
      <protection hidden="0"/>
    </dxf>
    <dxf>
      <protection hidden="0"/>
    </dxf>
    <dxf>
      <protection hidden="0"/>
    </dxf>
    <dxf>
      <protection hidden="0"/>
    </dxf>
    <dxf>
      <protection hidden="0"/>
    </dxf>
    <dxf>
      <protection hidden="0"/>
    </dxf>
    <dxf>
      <protection hidden="0"/>
    </dxf>
    <dxf>
      <protection hidden="0"/>
    </dxf>
    <dxf>
      <protection locked="0" hidden="1"/>
    </dxf>
    <dxf>
      <protection locked="0" hidden="1"/>
    </dxf>
    <dxf>
      <protection locked="0" hidden="1"/>
    </dxf>
    <dxf>
      <protection locked="0" hidden="1"/>
    </dxf>
    <dxf>
      <protection locked="0" hidden="1"/>
    </dxf>
    <dxf>
      <protection locked="0" hidden="1"/>
    </dxf>
    <dxf>
      <protection locked="0" hidden="1"/>
    </dxf>
    <dxf>
      <protection locked="0" hidden="1"/>
    </dxf>
    <dxf>
      <protection locked="0" hidden="1"/>
    </dxf>
    <dxf>
      <protection locked="0" hidden="1"/>
    </dxf>
    <dxf>
      <alignment vertical="top"/>
    </dxf>
    <dxf>
      <alignment vertical="top"/>
    </dxf>
    <dxf>
      <alignment vertical="top"/>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color theme="4" tint="0.79998168889431442"/>
      </font>
    </dxf>
    <dxf>
      <font>
        <color theme="4" tint="0.79998168889431442"/>
      </font>
    </dxf>
    <dxf>
      <numFmt numFmtId="4" formatCode="#,##0.0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480060</xdr:colOff>
      <xdr:row>22</xdr:row>
      <xdr:rowOff>175260</xdr:rowOff>
    </xdr:from>
    <xdr:to>
      <xdr:col>1</xdr:col>
      <xdr:colOff>11986260</xdr:colOff>
      <xdr:row>35</xdr:row>
      <xdr:rowOff>175260</xdr:rowOff>
    </xdr:to>
    <xdr:pic>
      <xdr:nvPicPr>
        <xdr:cNvPr id="4" name="Afbeelding 3">
          <a:extLst>
            <a:ext uri="{FF2B5EF4-FFF2-40B4-BE49-F238E27FC236}">
              <a16:creationId xmlns:a16="http://schemas.microsoft.com/office/drawing/2014/main" id="{75AF5552-D4DA-6665-410E-BC7A18C61350}"/>
            </a:ext>
          </a:extLst>
        </xdr:cNvPr>
        <xdr:cNvPicPr>
          <a:picLocks noChangeAspect="1"/>
        </xdr:cNvPicPr>
      </xdr:nvPicPr>
      <xdr:blipFill>
        <a:blip xmlns:r="http://schemas.openxmlformats.org/officeDocument/2006/relationships" r:embed="rId1"/>
        <a:stretch>
          <a:fillRect/>
        </a:stretch>
      </xdr:blipFill>
      <xdr:spPr>
        <a:xfrm>
          <a:off x="480060" y="3101340"/>
          <a:ext cx="12115800" cy="23774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30480</xdr:colOff>
      <xdr:row>9</xdr:row>
      <xdr:rowOff>137161</xdr:rowOff>
    </xdr:from>
    <xdr:to>
      <xdr:col>4</xdr:col>
      <xdr:colOff>417195</xdr:colOff>
      <xdr:row>16</xdr:row>
      <xdr:rowOff>167641</xdr:rowOff>
    </xdr:to>
    <mc:AlternateContent xmlns:mc="http://schemas.openxmlformats.org/markup-compatibility/2006" xmlns:a14="http://schemas.microsoft.com/office/drawing/2010/main">
      <mc:Choice Requires="a14">
        <xdr:graphicFrame macro="">
          <xdr:nvGraphicFramePr>
            <xdr:cNvPr id="2" name="Gebouw">
              <a:extLst>
                <a:ext uri="{FF2B5EF4-FFF2-40B4-BE49-F238E27FC236}">
                  <a16:creationId xmlns:a16="http://schemas.microsoft.com/office/drawing/2014/main" id="{177B64F4-4BAA-E313-D739-48040DD09586}"/>
                </a:ext>
              </a:extLst>
            </xdr:cNvPr>
            <xdr:cNvGraphicFramePr/>
          </xdr:nvGraphicFramePr>
          <xdr:xfrm>
            <a:off x="0" y="0"/>
            <a:ext cx="0" cy="0"/>
          </xdr:xfrm>
          <a:graphic>
            <a:graphicData uri="http://schemas.microsoft.com/office/drawing/2010/slicer">
              <sle:slicer xmlns:sle="http://schemas.microsoft.com/office/drawing/2010/slicer" name="Gebouw"/>
            </a:graphicData>
          </a:graphic>
        </xdr:graphicFrame>
      </mc:Choice>
      <mc:Fallback xmlns="">
        <xdr:sp macro="" textlink="">
          <xdr:nvSpPr>
            <xdr:cNvPr id="0" name=""/>
            <xdr:cNvSpPr>
              <a:spLocks noTextEdit="1"/>
            </xdr:cNvSpPr>
          </xdr:nvSpPr>
          <xdr:spPr>
            <a:xfrm>
              <a:off x="30480" y="1821181"/>
              <a:ext cx="3855720" cy="1402080"/>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aamseoverheid.sharepoint.com/Klimaatfonds/klimaatfonds-totaaloverzicht%20oproepe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es"/>
      <sheetName val="uitgaven"/>
      <sheetName val="Blad8"/>
      <sheetName val="Blad6"/>
      <sheetName val="Blad9"/>
      <sheetName val="totaaloverzicht"/>
      <sheetName val="totaaloverzicht (2)"/>
      <sheetName val="totaaloverzicht (3)"/>
      <sheetName val="oproep6a-per aanvrager"/>
      <sheetName val="oproep6a"/>
      <sheetName val="dossiernummers+APB"/>
      <sheetName val="adressen rechtspers-APB+VLNR"/>
      <sheetName val="Kennisloket-adressen"/>
      <sheetName val="Blad11"/>
      <sheetName val="controles"/>
      <sheetName val="controleII"/>
      <sheetName val="mailing"/>
      <sheetName val="Blad4"/>
      <sheetName val="draaitabel oproep1"/>
      <sheetName val="oproep1"/>
      <sheetName val="Blad2"/>
      <sheetName val="oproep2"/>
      <sheetName val="oproep3-per aanvrager"/>
      <sheetName val="oproep3"/>
      <sheetName val="dossiernummers oproep3"/>
      <sheetName val="Blad1"/>
      <sheetName val="oproep4-per aanvrager"/>
      <sheetName val="oproep4"/>
      <sheetName val="Blad3"/>
      <sheetName val="oproep4bis"/>
      <sheetName val="oproep4bisaanvrager"/>
      <sheetName val="oproep5"/>
      <sheetName val="oproep5-per aanvrager"/>
      <sheetName val="APB-oproep 5"/>
      <sheetName val="Blad5"/>
      <sheetName val="Blad7"/>
      <sheetName val="rechtsvormen"/>
    </sheetNames>
    <sheetDataSet>
      <sheetData sheetId="0"/>
      <sheetData sheetId="1"/>
      <sheetData sheetId="2"/>
      <sheetData sheetId="3"/>
      <sheetData sheetId="4"/>
      <sheetData sheetId="5"/>
      <sheetData sheetId="6"/>
      <sheetData sheetId="7"/>
      <sheetData sheetId="8"/>
      <sheetData sheetId="9"/>
      <sheetData sheetId="10">
        <row r="1">
          <cell r="E1" t="str">
            <v>dossiernummer</v>
          </cell>
        </row>
      </sheetData>
      <sheetData sheetId="11">
        <row r="2">
          <cell r="J2" t="str">
            <v>KBO</v>
          </cell>
        </row>
      </sheetData>
      <sheetData sheetId="12"/>
      <sheetData sheetId="13"/>
      <sheetData sheetId="14"/>
      <sheetData sheetId="15"/>
      <sheetData sheetId="16"/>
      <sheetData sheetId="17"/>
      <sheetData sheetId="18"/>
      <sheetData sheetId="19">
        <row r="1">
          <cell r="A1" t="str">
            <v>Sleutel</v>
          </cell>
          <cell r="B1" t="str">
            <v>Referentie</v>
          </cell>
          <cell r="C1" t="str">
            <v>organisatie</v>
          </cell>
          <cell r="D1" t="str">
            <v>gebouw</v>
          </cell>
          <cell r="E1" t="str">
            <v>EmailAanvrager</v>
          </cell>
          <cell r="F1" t="str">
            <v>CO2 x Levensduur</v>
          </cell>
          <cell r="G1" t="str">
            <v>CO2ReductieLTPakket</v>
          </cell>
          <cell r="H1" t="str">
            <v>CO2ReductiePotentieel</v>
          </cell>
          <cell r="I1" t="str">
            <v>MaxSubsidieBedrag</v>
          </cell>
          <cell r="J1" t="str">
            <v>Categorie</v>
          </cell>
          <cell r="K1" t="str">
            <v>CO2Besparing</v>
          </cell>
          <cell r="L1" t="str">
            <v>Terugverdientijd</v>
          </cell>
          <cell r="M1" t="str">
            <v>TerugverdientijdMetSubsidie</v>
          </cell>
          <cell r="N1" t="str">
            <v>Investeringskost</v>
          </cell>
          <cell r="O1" t="str">
            <v>Score</v>
          </cell>
          <cell r="P1" t="str">
            <v>Subsidie</v>
          </cell>
          <cell r="Q1" t="str">
            <v>HCONummer</v>
          </cell>
          <cell r="R1" t="str">
            <v>Bruikbare Vloeroppervlakte</v>
          </cell>
          <cell r="S1" t="str">
            <v>Beschrijving</v>
          </cell>
          <cell r="T1" t="str">
            <v>AlgemeneVoorwaardenDocumentLink</v>
          </cell>
          <cell r="U1" t="str">
            <v>InnovationDocumentLink</v>
          </cell>
          <cell r="V1" t="str">
            <v>HealthIndoorDocumentLink</v>
          </cell>
          <cell r="W1" t="str">
            <v>KBO</v>
          </cell>
          <cell r="X1" t="str">
            <v>Criterium1</v>
          </cell>
          <cell r="Y1" t="str">
            <v>Criterium2</v>
          </cell>
          <cell r="Z1" t="str">
            <v>Criterium3</v>
          </cell>
          <cell r="AA1" t="str">
            <v>Criterium4</v>
          </cell>
          <cell r="AB1" t="str">
            <v>Criterium5</v>
          </cell>
          <cell r="AC1" t="str">
            <v>puntentotaal</v>
          </cell>
          <cell r="AD1" t="str">
            <v>totale subsidie/aanvrager</v>
          </cell>
          <cell r="AE1" t="str">
            <v>cum subsidie volgens puntentotaal</v>
          </cell>
          <cell r="AF1" t="str">
            <v>subsidie meenemen?</v>
          </cell>
          <cell r="AG1" t="str">
            <v>behouden</v>
          </cell>
          <cell r="AH1" t="str">
            <v>KBO2</v>
          </cell>
          <cell r="AI1" t="str">
            <v>meenemen?</v>
          </cell>
          <cell r="AJ1" t="str">
            <v>cum subsidie</v>
          </cell>
          <cell r="AK1" t="str">
            <v>subsidiebedrag</v>
          </cell>
          <cell r="AL1" t="str">
            <v>dossiernummer</v>
          </cell>
        </row>
        <row r="2">
          <cell r="A2" t="str">
            <v>82bcdea8-9010-4c09-94ad-4bdd869381db</v>
          </cell>
          <cell r="B2" t="str">
            <v>20184995.1</v>
          </cell>
          <cell r="C2" t="str">
            <v>O.C.M.W. van Temse</v>
          </cell>
          <cell r="D2" t="str">
            <v>Residentie Elisabeth</v>
          </cell>
          <cell r="E2" t="str">
            <v>Dirk.declerck@ocmwtemse.be</v>
          </cell>
          <cell r="F2">
            <v>466.5</v>
          </cell>
          <cell r="G2">
            <v>41.48</v>
          </cell>
          <cell r="H2">
            <v>41.48</v>
          </cell>
          <cell r="I2">
            <v>96000</v>
          </cell>
          <cell r="J2" t="str">
            <v>Stookplaatsrenovatie</v>
          </cell>
          <cell r="K2">
            <v>31.1</v>
          </cell>
          <cell r="L2">
            <v>17.2</v>
          </cell>
          <cell r="M2">
            <v>8.1</v>
          </cell>
          <cell r="N2">
            <v>160000</v>
          </cell>
          <cell r="O2">
            <v>0</v>
          </cell>
          <cell r="P2">
            <v>0</v>
          </cell>
          <cell r="Q2" t="str">
            <v>3981</v>
          </cell>
          <cell r="R2">
            <v>6596</v>
          </cell>
          <cell r="S2" t="str">
            <v>De verwarmingsketels zijn reeds 25 jaar oud en niet energiezuinig. De verwarmingsregeling is momenteel defect, waardoor de aanvoertemperaturen van de kringen 80 °C bedraagt. De (niet-frequentiegestuurde) pompen draaien momenteel permanent. Een stookplaatsrenovatie dringt zich op. Het warm water wordt op de WKK van het te bouwen ziekenhuis aangesloten.</v>
          </cell>
          <cell r="T2" t="str">
            <v>https://api.terra.vlaanderen.be/v1/subsidy/2ce745d4-a834-fe1f-490f-909e9878a9fc/documents/download</v>
          </cell>
          <cell r="U2" t="str">
            <v>no document is linked</v>
          </cell>
          <cell r="V2" t="str">
            <v>no document is linked</v>
          </cell>
          <cell r="W2">
            <v>212173840</v>
          </cell>
          <cell r="X2">
            <v>235.74893875075807</v>
          </cell>
          <cell r="Y2">
            <v>14.578125</v>
          </cell>
          <cell r="Z2">
            <v>20</v>
          </cell>
          <cell r="AB2">
            <v>50</v>
          </cell>
          <cell r="AC2">
            <v>320.32706375075804</v>
          </cell>
          <cell r="AD2">
            <v>109494</v>
          </cell>
          <cell r="AE2">
            <v>96000</v>
          </cell>
          <cell r="AF2">
            <v>1</v>
          </cell>
          <cell r="AG2">
            <v>96000</v>
          </cell>
          <cell r="AH2">
            <v>212173840</v>
          </cell>
          <cell r="AI2">
            <v>1</v>
          </cell>
          <cell r="AJ2">
            <v>98581</v>
          </cell>
          <cell r="AK2">
            <v>96000</v>
          </cell>
          <cell r="AL2" t="str">
            <v>VKF-56-2</v>
          </cell>
        </row>
        <row r="3">
          <cell r="A3" t="str">
            <v>65c780ae-0eb6-4398-adf2-33592a0662f7</v>
          </cell>
          <cell r="B3" t="str">
            <v>20188311.1</v>
          </cell>
          <cell r="C3" t="str">
            <v>O.C.M.W. van Temse</v>
          </cell>
          <cell r="D3" t="str">
            <v>'t Blauwhof</v>
          </cell>
          <cell r="E3" t="str">
            <v>Marc.pince@ocmwtemse.be</v>
          </cell>
          <cell r="F3">
            <v>101.7</v>
          </cell>
          <cell r="G3">
            <v>8.07</v>
          </cell>
          <cell r="H3">
            <v>8.07</v>
          </cell>
          <cell r="I3">
            <v>7581</v>
          </cell>
          <cell r="J3" t="str">
            <v>Regeltechn. ventilatie</v>
          </cell>
          <cell r="K3">
            <v>6.78</v>
          </cell>
          <cell r="L3">
            <v>7.7</v>
          </cell>
          <cell r="M3">
            <v>5</v>
          </cell>
          <cell r="N3">
            <v>20000</v>
          </cell>
          <cell r="O3">
            <v>0</v>
          </cell>
          <cell r="P3">
            <v>0</v>
          </cell>
          <cell r="Q3" t="str">
            <v>3734</v>
          </cell>
          <cell r="R3">
            <v>3245</v>
          </cell>
          <cell r="S3" t="str">
            <v>PG 4 verzorgt de ventilatie van de polyvalente zaal. Deze luchtgroep heeft geen warmterecuperatie en werkt op een vast debiet (2.750 m³/h), onafhankelijk van de bezetting. Uitgaande van een benodigd debiet van 36 à 54 m³/h/persoon (IDA2) is deze installatie gedimensioneerd op 76 à 47 personen. Aangezien in werkelijkheid deze bezetting niet constant is, is een vast debiet van deze grootte niet noodzakelijk. Deze luchtgroep kan vervangen worden door een luchtgroep met warmterecuperatie en vraaggestuurde, frequentiegestuurde ventilatoren die aangestuurd worden door CO2-sensoren.</v>
          </cell>
          <cell r="T3" t="str">
            <v>https://api.terra.vlaanderen.be/v1/subsidy/b326fc81-194b-e1b0-d70c-eced899218d0/documents/download</v>
          </cell>
          <cell r="U3" t="str">
            <v>no document is linked</v>
          </cell>
          <cell r="V3" t="str">
            <v>https://api.terra.vlaanderen.be/v1/subsidy/b326fc81-194b-e1b0-d70c-eced899218d0/measure/4468d8f3-217d-41b6-9650-452dbe9bd712/documents/download/healthyindoorclimate</v>
          </cell>
          <cell r="W3">
            <v>212173840</v>
          </cell>
          <cell r="X3">
            <v>104.4684129429892</v>
          </cell>
          <cell r="Y3">
            <v>40.245350217649388</v>
          </cell>
          <cell r="Z3">
            <v>20</v>
          </cell>
          <cell r="AB3">
            <v>50</v>
          </cell>
          <cell r="AC3">
            <v>214.71376316063859</v>
          </cell>
          <cell r="AD3">
            <v>109494</v>
          </cell>
          <cell r="AE3">
            <v>103581</v>
          </cell>
          <cell r="AF3">
            <v>1</v>
          </cell>
          <cell r="AG3">
            <v>7581</v>
          </cell>
          <cell r="AH3">
            <v>212173840</v>
          </cell>
          <cell r="AI3">
            <v>1</v>
          </cell>
          <cell r="AJ3">
            <v>106162</v>
          </cell>
          <cell r="AK3">
            <v>7581</v>
          </cell>
          <cell r="AL3" t="str">
            <v>VKF-57-1</v>
          </cell>
        </row>
        <row r="4">
          <cell r="A4" t="str">
            <v>13c198bb-df48-4b3b-8a1f-8c6320e95b5c</v>
          </cell>
          <cell r="B4" t="str">
            <v>20188311.1</v>
          </cell>
          <cell r="C4" t="str">
            <v>O.C.M.W. van Temse</v>
          </cell>
          <cell r="D4" t="str">
            <v>'t Blauwhof</v>
          </cell>
          <cell r="E4" t="str">
            <v>Marc.pince@ocmwtemse.be</v>
          </cell>
          <cell r="F4">
            <v>19.350000000000001</v>
          </cell>
          <cell r="G4">
            <v>8.07</v>
          </cell>
          <cell r="H4">
            <v>8.07</v>
          </cell>
          <cell r="I4">
            <v>3332</v>
          </cell>
          <cell r="J4" t="str">
            <v>Overige</v>
          </cell>
          <cell r="K4">
            <v>1.29</v>
          </cell>
          <cell r="L4">
            <v>8.9</v>
          </cell>
          <cell r="M4">
            <v>5</v>
          </cell>
          <cell r="N4">
            <v>7000</v>
          </cell>
          <cell r="O4">
            <v>0</v>
          </cell>
          <cell r="P4">
            <v>0</v>
          </cell>
          <cell r="Q4" t="str">
            <v>3734</v>
          </cell>
          <cell r="R4">
            <v>3245</v>
          </cell>
          <cell r="S4" t="str">
            <v>De verlichting in de badkamers blijft regelmatig onnodig ingeschakeld, tot 5u/dag. Plaatsing van een aanwezigheidsdetectie in bijv. het plafond kan dit probleem verhelpen.</v>
          </cell>
          <cell r="T4" t="str">
            <v>https://api.terra.vlaanderen.be/v1/subsidy/b326fc81-194b-e1b0-d70c-eced899218d0/documents/download</v>
          </cell>
          <cell r="U4" t="str">
            <v>no document is linked</v>
          </cell>
          <cell r="V4" t="str">
            <v>no document is linked</v>
          </cell>
          <cell r="W4">
            <v>212173840</v>
          </cell>
          <cell r="X4">
            <v>19.876733436055471</v>
          </cell>
          <cell r="Y4">
            <v>17.421968787515009</v>
          </cell>
          <cell r="Z4">
            <v>20</v>
          </cell>
          <cell r="AC4">
            <v>57.29870222357048</v>
          </cell>
          <cell r="AD4">
            <v>109494</v>
          </cell>
          <cell r="AE4">
            <v>106913</v>
          </cell>
          <cell r="AF4">
            <v>1</v>
          </cell>
          <cell r="AG4">
            <v>3332</v>
          </cell>
          <cell r="AH4">
            <v>212173840</v>
          </cell>
          <cell r="AI4">
            <v>1</v>
          </cell>
          <cell r="AJ4">
            <v>109494</v>
          </cell>
          <cell r="AK4">
            <v>3332</v>
          </cell>
          <cell r="AL4" t="str">
            <v>VKF-57-2</v>
          </cell>
        </row>
        <row r="5">
          <cell r="A5" t="str">
            <v>d7254abc-ff5b-4925-a47d-cde002ee3b2d</v>
          </cell>
          <cell r="B5" t="str">
            <v>20184995.1</v>
          </cell>
          <cell r="C5" t="str">
            <v>O.C.M.W. van Temse</v>
          </cell>
          <cell r="D5" t="str">
            <v>Residentie Elisabeth</v>
          </cell>
          <cell r="E5" t="str">
            <v>Dirk.declerck@ocmwtemse.be</v>
          </cell>
          <cell r="F5">
            <v>155.69999999999999</v>
          </cell>
          <cell r="G5">
            <v>41.48</v>
          </cell>
          <cell r="H5">
            <v>41.48</v>
          </cell>
          <cell r="I5">
            <v>2581</v>
          </cell>
          <cell r="J5" t="str">
            <v>Regeltechn. ventilatie</v>
          </cell>
          <cell r="K5">
            <v>10.38</v>
          </cell>
          <cell r="L5">
            <v>5.9</v>
          </cell>
          <cell r="M5">
            <v>5</v>
          </cell>
          <cell r="N5">
            <v>15000</v>
          </cell>
          <cell r="O5">
            <v>0</v>
          </cell>
          <cell r="P5">
            <v>0</v>
          </cell>
          <cell r="Q5" t="str">
            <v>3981</v>
          </cell>
          <cell r="R5">
            <v>6596</v>
          </cell>
          <cell r="S5" t="str">
            <v>De extractoren EG 1 en EG 2 dateren van 1994 en werken op een vast debiet onafhankelijk van de bezetting. Deze extractoren staan in voor de extractie in de uitbreiding en de cafetaria. Uitgaande van een benodigd debiet van 36 à 54 m³/h/persoon (IDA2) is deze installatie gedimensioneerd op respectievelijk 31 à 47 en 46 à 69 personen. Aangezien in werkelijkheid deze bezetting zelden gehaald wordt, is een vast debiet van deze grootte niet noodzakelijk. De extractoren kunnen vervangen worden door vraaggestuurde, frequentiegestuurde ventilatoren die aangestuurd worden door CO2-sensoren.</v>
          </cell>
          <cell r="T5" t="str">
            <v>https://api.terra.vlaanderen.be/v1/subsidy/2ce745d4-a834-fe1f-490f-909e9878a9fc/documents/download</v>
          </cell>
          <cell r="U5" t="str">
            <v>no document is linked</v>
          </cell>
          <cell r="V5" t="str">
            <v>https://api.terra.vlaanderen.be/v1/subsidy/2ce745d4-a834-fe1f-490f-909e9878a9fc/measure/b2dd736b-eaf7-453b-9c10-5ecdafbd6e88/documents/download/healthyindoorclimate</v>
          </cell>
          <cell r="W5">
            <v>212173840</v>
          </cell>
          <cell r="X5">
            <v>78.684050939963626</v>
          </cell>
          <cell r="Y5">
            <v>180.9763657497094</v>
          </cell>
          <cell r="Z5">
            <v>20</v>
          </cell>
          <cell r="AB5">
            <v>50</v>
          </cell>
          <cell r="AC5">
            <v>329.66041668967301</v>
          </cell>
          <cell r="AD5">
            <v>109494</v>
          </cell>
          <cell r="AE5">
            <v>109494</v>
          </cell>
          <cell r="AF5">
            <v>1</v>
          </cell>
          <cell r="AG5">
            <v>2581</v>
          </cell>
          <cell r="AH5">
            <v>212173840</v>
          </cell>
          <cell r="AI5">
            <v>1</v>
          </cell>
          <cell r="AJ5">
            <v>2581</v>
          </cell>
          <cell r="AK5">
            <v>2581</v>
          </cell>
          <cell r="AL5" t="str">
            <v>VKF-56-1</v>
          </cell>
        </row>
        <row r="6">
          <cell r="A6" t="str">
            <v>7e633fd4-16d1-4033-a0b7-230c30dcb1e1</v>
          </cell>
          <cell r="B6" t="str">
            <v>20181510.1</v>
          </cell>
          <cell r="C6" t="str">
            <v>O2</v>
          </cell>
          <cell r="D6" t="str">
            <v>Onthaal vzw en leefgroepen OOOC De Wijzer</v>
          </cell>
          <cell r="E6" t="str">
            <v>dieter.durnez@vzw-o2.be</v>
          </cell>
          <cell r="F6">
            <v>253.05</v>
          </cell>
          <cell r="G6">
            <v>7.93</v>
          </cell>
          <cell r="H6">
            <v>19.79</v>
          </cell>
          <cell r="I6">
            <v>8815</v>
          </cell>
          <cell r="J6" t="str">
            <v>Dakisolatie</v>
          </cell>
          <cell r="K6">
            <v>7.23</v>
          </cell>
          <cell r="L6">
            <v>10.1</v>
          </cell>
          <cell r="M6">
            <v>5</v>
          </cell>
          <cell r="N6">
            <v>18202</v>
          </cell>
          <cell r="O6">
            <v>0</v>
          </cell>
          <cell r="P6">
            <v>0</v>
          </cell>
          <cell r="Q6" t="str">
            <v>905578</v>
          </cell>
          <cell r="R6">
            <v>1790</v>
          </cell>
          <cell r="S6" t="str">
            <v>Het dak van de hoogbouw is niet van isolatie voorzien. Er zijn op dit moment geen plannen om de zolder te gebruiken behalve een klein deel voor oplslag en archief. Wij raden aan de zoldervloer te isoleren om warmteverliezen te beperken. Om de zoldervloer kwalitatief te isoleren dient eerst een onderdak onder het hellend dak aangebracht te worden om de zolder te beschermen. Nadien kan de zoldervloer met dekens van minerale wol geïsoleerd worden en tussen de traphal en het bestaande archief beloopbaar afgewerkt worden met OSB-platen. Dit deel kan tevens dienst doen als opslagzolder.</v>
          </cell>
          <cell r="T6" t="str">
            <v>https://api.terra.vlaanderen.be/v1/subsidy/cf319628-8af1-1452-1706-85ae95f91c3f/documents/download</v>
          </cell>
          <cell r="U6" t="str">
            <v>no document is linked</v>
          </cell>
          <cell r="V6" t="str">
            <v>https://api.terra.vlaanderen.be/v1/subsidy/cf319628-8af1-1452-1706-85ae95f91c3f/measure/3ed38478-068a-442f-a1a5-2366b5298faf/documents/download/healthyindoorclimate</v>
          </cell>
          <cell r="W6">
            <v>405531066</v>
          </cell>
          <cell r="X6">
            <v>201.95530726256982</v>
          </cell>
          <cell r="Y6">
            <v>86.120249574588769</v>
          </cell>
          <cell r="Z6">
            <v>8.014148559878727</v>
          </cell>
          <cell r="AB6">
            <v>50</v>
          </cell>
          <cell r="AC6">
            <v>346.08970539703733</v>
          </cell>
          <cell r="AD6">
            <v>14202</v>
          </cell>
          <cell r="AE6">
            <v>8815</v>
          </cell>
          <cell r="AF6">
            <v>1</v>
          </cell>
          <cell r="AG6">
            <v>8815</v>
          </cell>
          <cell r="AH6">
            <v>405531066</v>
          </cell>
          <cell r="AI6">
            <v>1</v>
          </cell>
          <cell r="AJ6">
            <v>8815</v>
          </cell>
          <cell r="AK6">
            <v>8815</v>
          </cell>
          <cell r="AL6" t="str">
            <v>VKF-59-1</v>
          </cell>
        </row>
        <row r="7">
          <cell r="A7" t="str">
            <v>8e644242-ed24-4b66-80d0-1d32342e2461</v>
          </cell>
          <cell r="B7" t="str">
            <v>20189529.1</v>
          </cell>
          <cell r="C7" t="str">
            <v>O2</v>
          </cell>
          <cell r="D7" t="str">
            <v>Kantoren vzw</v>
          </cell>
          <cell r="E7" t="str">
            <v>dieter.durnez@vzw-o2.be</v>
          </cell>
          <cell r="F7">
            <v>10.15</v>
          </cell>
          <cell r="G7">
            <v>0.28999999999999998</v>
          </cell>
          <cell r="H7">
            <v>0.73</v>
          </cell>
          <cell r="I7">
            <v>3540</v>
          </cell>
          <cell r="J7" t="str">
            <v>Schrijnwerkrenovatie</v>
          </cell>
          <cell r="K7">
            <v>0.28999999999999998</v>
          </cell>
          <cell r="L7">
            <v>44.8</v>
          </cell>
          <cell r="M7">
            <v>25.7</v>
          </cell>
          <cell r="N7">
            <v>5900</v>
          </cell>
          <cell r="O7">
            <v>0</v>
          </cell>
          <cell r="P7">
            <v>0</v>
          </cell>
          <cell r="Q7" t="str">
            <v>27698</v>
          </cell>
          <cell r="R7">
            <v>200</v>
          </cell>
          <cell r="S7" t="str">
            <v>Het hoofdgebouw heeft nog enkel glas in houten schrijnwerk. Het schrijnwerk is nier meer in goede staat. Wij raden aan het glas inclusief schrijnwerk te vervangen door nieuw houten schrijnwerk met hoogrendementsbeglazing. De investeringskost in onderstaande investeringsanalyse is gebaseerd op een verkregen offerte voor dit project. Het vervangen van de ramen en deuren zal bovendien ook een comfortverhoging betekenen omdat het koudegevoel in de omgeving van de ramen niet meer zal bestaan.</v>
          </cell>
          <cell r="T7" t="str">
            <v>https://api.terra.vlaanderen.be/v1/subsidy/3485a02a-71e8-0aac-91e7-8b6300d091ca/documents/download</v>
          </cell>
          <cell r="U7" t="str">
            <v>no document is linked</v>
          </cell>
          <cell r="V7" t="str">
            <v>no document is linked</v>
          </cell>
          <cell r="W7">
            <v>405531066</v>
          </cell>
          <cell r="X7">
            <v>72.5</v>
          </cell>
          <cell r="Y7">
            <v>8.601694915254237</v>
          </cell>
          <cell r="Z7">
            <v>7.9452054794520546</v>
          </cell>
          <cell r="AB7">
            <v>50</v>
          </cell>
          <cell r="AC7">
            <v>139.04690039470631</v>
          </cell>
          <cell r="AD7">
            <v>14202</v>
          </cell>
          <cell r="AE7">
            <v>12355</v>
          </cell>
          <cell r="AF7">
            <v>1</v>
          </cell>
          <cell r="AG7">
            <v>3540</v>
          </cell>
          <cell r="AH7">
            <v>405531066</v>
          </cell>
          <cell r="AI7">
            <v>1</v>
          </cell>
          <cell r="AJ7">
            <v>12355</v>
          </cell>
          <cell r="AK7">
            <v>3540</v>
          </cell>
          <cell r="AL7" t="str">
            <v>VKF-58-1</v>
          </cell>
        </row>
        <row r="8">
          <cell r="A8" t="str">
            <v>a5c7e458-c645-4560-bbe6-d202f7d9e8e7</v>
          </cell>
          <cell r="B8" t="str">
            <v>20181510.1</v>
          </cell>
          <cell r="C8" t="str">
            <v>O2</v>
          </cell>
          <cell r="D8" t="str">
            <v>Onthaal vzw en leefgroepen OOOC De Wijzer</v>
          </cell>
          <cell r="E8" t="str">
            <v>dieter.durnez@vzw-o2.be</v>
          </cell>
          <cell r="F8">
            <v>7.95</v>
          </cell>
          <cell r="G8">
            <v>7.93</v>
          </cell>
          <cell r="H8">
            <v>19.79</v>
          </cell>
          <cell r="I8">
            <v>1008</v>
          </cell>
          <cell r="J8" t="str">
            <v>Regeltechn. verwarming</v>
          </cell>
          <cell r="K8">
            <v>0.53</v>
          </cell>
          <cell r="L8">
            <v>13.5</v>
          </cell>
          <cell r="M8">
            <v>6.2</v>
          </cell>
          <cell r="N8">
            <v>1680</v>
          </cell>
          <cell r="O8">
            <v>0</v>
          </cell>
          <cell r="P8">
            <v>0</v>
          </cell>
          <cell r="Q8" t="str">
            <v>905578</v>
          </cell>
          <cell r="R8">
            <v>1790</v>
          </cell>
          <cell r="S8" t="str">
            <v>In de kamers van de jongeren zijn thermostaatkranen van het overheidstype voorzien. De stand van deze kranen is vast ingesteld. De gebouwgebruikers melden dat niet elke ruimte steeds in gebruik is en dat ze de mogelijkheid willen hebben de thermostaat in deze kamers te verlagen bij afwezigheid. Gezien de vraag van de gebruikers komt raden wij aan deze te volgen en thermostatische radiatorkranen te plaatsen welke geheel instelbaar zijn door de gebruikers. Wel adviseren wij de stooklijn te evalueren zodat geen hogere temperatuur dan nodig door de radiatoren circuleert en indien gewenst kunnen de thermostatische kranen begrensd worden.</v>
          </cell>
          <cell r="T8" t="str">
            <v>https://api.terra.vlaanderen.be/v1/subsidy/cf319628-8af1-1452-1706-85ae95f91c3f/documents/download</v>
          </cell>
          <cell r="U8" t="str">
            <v>no document is linked</v>
          </cell>
          <cell r="V8" t="str">
            <v>https://api.terra.vlaanderen.be/v1/subsidy/cf319628-8af1-1452-1706-85ae95f91c3f/measure/8be0e43e-945c-4a91-8922-423259984117/documents/download/healthyindoorclimate</v>
          </cell>
          <cell r="W8">
            <v>405531066</v>
          </cell>
          <cell r="X8">
            <v>14.804469273743017</v>
          </cell>
          <cell r="Y8">
            <v>23.660714285714285</v>
          </cell>
          <cell r="Z8">
            <v>8.014148559878727</v>
          </cell>
          <cell r="AB8">
            <v>50</v>
          </cell>
          <cell r="AC8">
            <v>96.479332119336021</v>
          </cell>
          <cell r="AD8">
            <v>14202</v>
          </cell>
          <cell r="AE8">
            <v>13363</v>
          </cell>
          <cell r="AF8">
            <v>1</v>
          </cell>
          <cell r="AG8">
            <v>1008</v>
          </cell>
          <cell r="AH8">
            <v>405531066</v>
          </cell>
          <cell r="AI8">
            <v>1</v>
          </cell>
          <cell r="AJ8">
            <v>13363</v>
          </cell>
          <cell r="AK8">
            <v>1008</v>
          </cell>
          <cell r="AL8" t="str">
            <v>VKF-59-2</v>
          </cell>
        </row>
        <row r="9">
          <cell r="A9" t="str">
            <v>f582721c-b97d-4c74-a5b9-d1ae93fac2e1</v>
          </cell>
          <cell r="B9" t="str">
            <v>20181510.1</v>
          </cell>
          <cell r="C9" t="str">
            <v>O2</v>
          </cell>
          <cell r="D9" t="str">
            <v>Onthaal vzw en leefgroepen OOOC De Wijzer</v>
          </cell>
          <cell r="E9" t="str">
            <v>dieter.durnez@vzw-o2.be</v>
          </cell>
          <cell r="F9">
            <v>2.5499999999999998</v>
          </cell>
          <cell r="G9">
            <v>7.93</v>
          </cell>
          <cell r="H9">
            <v>19.79</v>
          </cell>
          <cell r="I9">
            <v>839</v>
          </cell>
          <cell r="J9" t="str">
            <v>Overige</v>
          </cell>
          <cell r="K9">
            <v>0.17</v>
          </cell>
          <cell r="L9">
            <v>7.9</v>
          </cell>
          <cell r="M9">
            <v>5</v>
          </cell>
          <cell r="N9">
            <v>2120</v>
          </cell>
          <cell r="O9">
            <v>0</v>
          </cell>
          <cell r="P9">
            <v>0</v>
          </cell>
          <cell r="Q9" t="str">
            <v>905578</v>
          </cell>
          <cell r="R9">
            <v>1790</v>
          </cell>
          <cell r="S9" t="str">
            <v>In dit gebouw zijn 4 wasmachines opgesteld van een huishoudelijk formaat. De gebouwbeheerder meldt ons dat er geen plannen zijn voor centralisatie van de wasruimten wegens de diverse behoeften. Alle wasmachines zijn, zover ons bekend, geplaatst in de nabijheid van een warmwaterleiding. Wij adviseren deze machines aan te sluiten op de warmwarleiding omdat de centrale warmwaterproductie met een hoger rendement en lagere kostprijs volbracht wordt. Een hotfill-voorschakelapparaat zal ervoor zorgen dat steeds de gewenste temperatuur voorzien wordt.</v>
          </cell>
          <cell r="T9" t="str">
            <v>https://api.terra.vlaanderen.be/v1/subsidy/cf319628-8af1-1452-1706-85ae95f91c3f/documents/download</v>
          </cell>
          <cell r="U9" t="str">
            <v>no document is linked</v>
          </cell>
          <cell r="V9" t="str">
            <v>https://api.terra.vlaanderen.be/v1/subsidy/cf319628-8af1-1452-1706-85ae95f91c3f/measure/6e2caaf1-8f9e-4d5b-b178-d493c68ff315/documents/download/healthyindoorclimate</v>
          </cell>
          <cell r="W9">
            <v>405531066</v>
          </cell>
          <cell r="X9">
            <v>4.7486033519553077</v>
          </cell>
          <cell r="Y9">
            <v>9.1179976162097738</v>
          </cell>
          <cell r="Z9">
            <v>8.014148559878727</v>
          </cell>
          <cell r="AB9">
            <v>50</v>
          </cell>
          <cell r="AC9">
            <v>71.880749528043808</v>
          </cell>
          <cell r="AD9">
            <v>14202</v>
          </cell>
          <cell r="AE9">
            <v>14202</v>
          </cell>
          <cell r="AF9">
            <v>1</v>
          </cell>
          <cell r="AG9">
            <v>839</v>
          </cell>
          <cell r="AH9">
            <v>405531066</v>
          </cell>
          <cell r="AI9">
            <v>1</v>
          </cell>
          <cell r="AJ9">
            <v>14202</v>
          </cell>
          <cell r="AK9">
            <v>839</v>
          </cell>
          <cell r="AL9" t="str">
            <v>VKF-59-3</v>
          </cell>
        </row>
        <row r="10">
          <cell r="A10" t="str">
            <v>f307a033-d1ad-41c6-a4cc-a507d3d9d9d2</v>
          </cell>
          <cell r="B10" t="str">
            <v>20184640.1</v>
          </cell>
          <cell r="C10" t="str">
            <v>Medisch-Pedagogisch Centrum Priorij Ter Bank</v>
          </cell>
          <cell r="D10" t="str">
            <v>Dec</v>
          </cell>
          <cell r="E10" t="str">
            <v>ilse.vandecasteele@mpcterbank.be</v>
          </cell>
          <cell r="F10">
            <v>119</v>
          </cell>
          <cell r="G10">
            <v>7.64</v>
          </cell>
          <cell r="H10">
            <v>10.9</v>
          </cell>
          <cell r="I10">
            <v>28800</v>
          </cell>
          <cell r="J10" t="str">
            <v>Muurisolatie</v>
          </cell>
          <cell r="K10">
            <v>3.4</v>
          </cell>
          <cell r="L10">
            <v>31.3</v>
          </cell>
          <cell r="M10">
            <v>14.5</v>
          </cell>
          <cell r="N10">
            <v>48000</v>
          </cell>
          <cell r="O10">
            <v>0</v>
          </cell>
          <cell r="P10">
            <v>0</v>
          </cell>
          <cell r="R10">
            <v>559</v>
          </cell>
          <cell r="S10" t="str">
            <v>Gevelisolatie kan gebeuren op verschillende manieren: aan de buitenkant, in de bestaande spouw of aan de binnenkant.</v>
          </cell>
          <cell r="T10" t="str">
            <v>https://api.terra.vlaanderen.be/v1/subsidy/26f6c88c-9c25-9944-4579-db4ded62c594/documents/download</v>
          </cell>
          <cell r="U10" t="str">
            <v>no document is linked</v>
          </cell>
          <cell r="V10" t="str">
            <v>no document is linked</v>
          </cell>
          <cell r="W10">
            <v>408377126</v>
          </cell>
          <cell r="X10">
            <v>304.11449016100181</v>
          </cell>
          <cell r="Y10">
            <v>12.395833333333332</v>
          </cell>
          <cell r="Z10">
            <v>14.01834862385321</v>
          </cell>
          <cell r="AC10">
            <v>330.52867211818835</v>
          </cell>
          <cell r="AD10">
            <v>93336</v>
          </cell>
          <cell r="AE10">
            <v>28800</v>
          </cell>
          <cell r="AF10">
            <v>1</v>
          </cell>
          <cell r="AG10">
            <v>28800</v>
          </cell>
          <cell r="AH10">
            <v>408377126</v>
          </cell>
          <cell r="AI10">
            <v>1</v>
          </cell>
          <cell r="AJ10">
            <v>62973</v>
          </cell>
          <cell r="AK10">
            <v>28800</v>
          </cell>
          <cell r="AL10" t="str">
            <v>VKF-49-2</v>
          </cell>
        </row>
        <row r="11">
          <cell r="A11" t="str">
            <v>4092c8cf-502c-4848-a862-74eee581ac46</v>
          </cell>
          <cell r="B11" t="str">
            <v>20189819.1</v>
          </cell>
          <cell r="C11" t="str">
            <v>Medisch-Pedagogisch Centrum Priorij Ter Bank</v>
          </cell>
          <cell r="D11" t="str">
            <v>Meu</v>
          </cell>
          <cell r="E11" t="str">
            <v>ilse.vandecasteele@mpcterbank.be</v>
          </cell>
          <cell r="F11">
            <v>119</v>
          </cell>
          <cell r="G11">
            <v>7.6</v>
          </cell>
          <cell r="H11">
            <v>11.96</v>
          </cell>
          <cell r="I11">
            <v>28800</v>
          </cell>
          <cell r="J11" t="str">
            <v>Muurisolatie</v>
          </cell>
          <cell r="K11">
            <v>3.4</v>
          </cell>
          <cell r="L11">
            <v>32.200000000000003</v>
          </cell>
          <cell r="M11">
            <v>15</v>
          </cell>
          <cell r="N11">
            <v>48000</v>
          </cell>
          <cell r="O11">
            <v>0</v>
          </cell>
          <cell r="P11">
            <v>0</v>
          </cell>
          <cell r="R11">
            <v>559</v>
          </cell>
          <cell r="S11" t="str">
            <v>Gevelisolatie kan gebeuren op verschillende manieren: aan de buitenkant, in de bestaande spouw of aan de binnenkant.</v>
          </cell>
          <cell r="T11" t="str">
            <v>https://api.terra.vlaanderen.be/v1/subsidy/897a07c5-8c93-bde8-af88-7aa6e53c51fb/documents/download</v>
          </cell>
          <cell r="U11" t="str">
            <v>no document is linked</v>
          </cell>
          <cell r="V11" t="str">
            <v>no document is linked</v>
          </cell>
          <cell r="W11">
            <v>408377126</v>
          </cell>
          <cell r="X11">
            <v>304.11449016100181</v>
          </cell>
          <cell r="Y11">
            <v>12.395833333333332</v>
          </cell>
          <cell r="Z11">
            <v>12.709030100334447</v>
          </cell>
          <cell r="AC11">
            <v>329.2193535946696</v>
          </cell>
          <cell r="AD11">
            <v>93336</v>
          </cell>
          <cell r="AE11">
            <v>57600</v>
          </cell>
          <cell r="AF11">
            <v>1</v>
          </cell>
          <cell r="AG11">
            <v>28800</v>
          </cell>
          <cell r="AH11">
            <v>408377126</v>
          </cell>
          <cell r="AI11">
            <v>1</v>
          </cell>
          <cell r="AJ11">
            <v>91773</v>
          </cell>
          <cell r="AK11">
            <v>28800</v>
          </cell>
          <cell r="AL11" t="str">
            <v>VKF-52-2</v>
          </cell>
        </row>
        <row r="12">
          <cell r="A12" t="str">
            <v>7813ad9b-6fd2-4374-9db2-3f448567b2d7</v>
          </cell>
          <cell r="B12" t="str">
            <v>20184640.1</v>
          </cell>
          <cell r="C12" t="str">
            <v>Medisch-Pedagogisch Centrum Priorij Ter Bank</v>
          </cell>
          <cell r="D12" t="str">
            <v>Dec</v>
          </cell>
          <cell r="E12" t="str">
            <v>ilse.vandecasteele@mpcterbank.be</v>
          </cell>
          <cell r="F12">
            <v>126.35</v>
          </cell>
          <cell r="G12">
            <v>7.64</v>
          </cell>
          <cell r="H12">
            <v>10.9</v>
          </cell>
          <cell r="I12">
            <v>10848</v>
          </cell>
          <cell r="J12" t="str">
            <v>Dakisolatie</v>
          </cell>
          <cell r="K12">
            <v>3.61</v>
          </cell>
          <cell r="L12">
            <v>15.6</v>
          </cell>
          <cell r="M12">
            <v>6.5</v>
          </cell>
          <cell r="N12">
            <v>18080</v>
          </cell>
          <cell r="O12">
            <v>0</v>
          </cell>
          <cell r="P12">
            <v>0</v>
          </cell>
          <cell r="R12">
            <v>559</v>
          </cell>
          <cell r="S12" t="str">
            <v>De isolatie van het dak is prioritair bij het aanpakken van de gebouwschil. Er wordt aangeraden de hellende daken aan de binnenzijde bijkomend te isoleren.</v>
          </cell>
          <cell r="T12" t="str">
            <v>https://api.terra.vlaanderen.be/v1/subsidy/26f6c88c-9c25-9944-4579-db4ded62c594/documents/download</v>
          </cell>
          <cell r="U12" t="str">
            <v>no document is linked</v>
          </cell>
          <cell r="V12" t="str">
            <v>no document is linked</v>
          </cell>
          <cell r="W12">
            <v>408377126</v>
          </cell>
          <cell r="X12">
            <v>322.89803220035776</v>
          </cell>
          <cell r="Y12">
            <v>34.941924778761063</v>
          </cell>
          <cell r="Z12">
            <v>14.01834862385321</v>
          </cell>
          <cell r="AC12">
            <v>371.85830560297205</v>
          </cell>
          <cell r="AD12">
            <v>93336</v>
          </cell>
          <cell r="AE12">
            <v>68448</v>
          </cell>
          <cell r="AF12">
            <v>1</v>
          </cell>
          <cell r="AG12">
            <v>10848</v>
          </cell>
          <cell r="AH12">
            <v>408377126</v>
          </cell>
          <cell r="AI12">
            <v>1</v>
          </cell>
          <cell r="AJ12">
            <v>23325</v>
          </cell>
          <cell r="AK12">
            <v>10848</v>
          </cell>
          <cell r="AL12" t="str">
            <v>VKF-49-1</v>
          </cell>
        </row>
        <row r="13">
          <cell r="A13" t="str">
            <v>243add18-3d61-4847-ad11-da366dab2afc</v>
          </cell>
          <cell r="B13" t="str">
            <v>20189819.1</v>
          </cell>
          <cell r="C13" t="str">
            <v>Medisch-Pedagogisch Centrum Priorij Ter Bank</v>
          </cell>
          <cell r="D13" t="str">
            <v>Meu</v>
          </cell>
          <cell r="E13" t="str">
            <v>ilse.vandecasteele@mpcterbank.be</v>
          </cell>
          <cell r="F13">
            <v>126.35</v>
          </cell>
          <cell r="G13">
            <v>7.6</v>
          </cell>
          <cell r="H13">
            <v>11.96</v>
          </cell>
          <cell r="I13">
            <v>10848</v>
          </cell>
          <cell r="J13" t="str">
            <v>Dakisolatie</v>
          </cell>
          <cell r="K13">
            <v>3.61</v>
          </cell>
          <cell r="L13">
            <v>16.100000000000001</v>
          </cell>
          <cell r="M13">
            <v>6.7</v>
          </cell>
          <cell r="N13">
            <v>18080</v>
          </cell>
          <cell r="O13">
            <v>0</v>
          </cell>
          <cell r="P13">
            <v>0</v>
          </cell>
          <cell r="R13">
            <v>559</v>
          </cell>
          <cell r="S13" t="str">
            <v>De isolatie van het dak is prioritair bij het aanpakken van de gebouwschil. Bestaande platte daken kunnen relatief eenvoudig (extra) geïsoleerd worden.</v>
          </cell>
          <cell r="T13" t="str">
            <v>https://api.terra.vlaanderen.be/v1/subsidy/897a07c5-8c93-bde8-af88-7aa6e53c51fb/documents/download</v>
          </cell>
          <cell r="U13" t="str">
            <v>no document is linked</v>
          </cell>
          <cell r="V13" t="str">
            <v>no document is linked</v>
          </cell>
          <cell r="W13">
            <v>408377126</v>
          </cell>
          <cell r="X13">
            <v>322.89803220035776</v>
          </cell>
          <cell r="Y13">
            <v>34.941924778761063</v>
          </cell>
          <cell r="Z13">
            <v>12.709030100334447</v>
          </cell>
          <cell r="AC13">
            <v>370.5489870794533</v>
          </cell>
          <cell r="AD13">
            <v>93336</v>
          </cell>
          <cell r="AE13">
            <v>79296</v>
          </cell>
          <cell r="AF13">
            <v>1</v>
          </cell>
          <cell r="AG13">
            <v>10848</v>
          </cell>
          <cell r="AH13">
            <v>408377126</v>
          </cell>
          <cell r="AI13">
            <v>1</v>
          </cell>
          <cell r="AJ13">
            <v>34173</v>
          </cell>
          <cell r="AK13">
            <v>10848</v>
          </cell>
          <cell r="AL13" t="str">
            <v>VKF-52-1</v>
          </cell>
        </row>
        <row r="14">
          <cell r="A14" t="str">
            <v>a90cb0da-0fbc-48f1-b132-834c6899169b</v>
          </cell>
          <cell r="B14" t="str">
            <v>20186917.1</v>
          </cell>
          <cell r="C14" t="str">
            <v>Medisch-Pedagogisch Centrum Priorij Ter Bank</v>
          </cell>
          <cell r="D14" t="str">
            <v>G102</v>
          </cell>
          <cell r="E14" t="str">
            <v>ilse.vandecasteele@mpcterbank.be</v>
          </cell>
          <cell r="F14">
            <v>124.95</v>
          </cell>
          <cell r="G14">
            <v>3.86</v>
          </cell>
          <cell r="H14">
            <v>5.01</v>
          </cell>
          <cell r="I14">
            <v>6640</v>
          </cell>
          <cell r="J14" t="str">
            <v>Dakisolatie</v>
          </cell>
          <cell r="K14">
            <v>3.57</v>
          </cell>
          <cell r="L14">
            <v>11.3</v>
          </cell>
          <cell r="M14">
            <v>5</v>
          </cell>
          <cell r="N14">
            <v>12320</v>
          </cell>
          <cell r="O14">
            <v>0</v>
          </cell>
          <cell r="P14">
            <v>0</v>
          </cell>
          <cell r="R14">
            <v>372</v>
          </cell>
          <cell r="S14" t="str">
            <v>De isolatie van het dak is prioritair bij het aanpakken van de gebouwschil. Het hellende dak is nauwelijks geïsoleerd.</v>
          </cell>
          <cell r="T14" t="str">
            <v>https://api.terra.vlaanderen.be/v1/subsidy/eaaa9a56-61d1-9a74-e5c0-1520b85d30c7/documents/download</v>
          </cell>
          <cell r="U14" t="str">
            <v>no document is linked</v>
          </cell>
          <cell r="V14" t="str">
            <v>no document is linked</v>
          </cell>
          <cell r="W14">
            <v>408377126</v>
          </cell>
          <cell r="X14">
            <v>479.83870967741933</v>
          </cell>
          <cell r="Y14">
            <v>56.453313253012048</v>
          </cell>
          <cell r="Z14">
            <v>15.409181636726547</v>
          </cell>
          <cell r="AC14">
            <v>551.7012045671579</v>
          </cell>
          <cell r="AD14">
            <v>93336</v>
          </cell>
          <cell r="AE14">
            <v>85936</v>
          </cell>
          <cell r="AF14">
            <v>1</v>
          </cell>
          <cell r="AG14">
            <v>6640</v>
          </cell>
          <cell r="AH14">
            <v>408377126</v>
          </cell>
          <cell r="AI14">
            <v>1</v>
          </cell>
          <cell r="AJ14">
            <v>6658</v>
          </cell>
          <cell r="AK14">
            <v>6640</v>
          </cell>
          <cell r="AL14" t="str">
            <v>VKF-50-1</v>
          </cell>
        </row>
        <row r="15">
          <cell r="A15" t="str">
            <v>583b4ed2-d1af-49d9-a9f5-b174c5e736ce</v>
          </cell>
          <cell r="B15" t="str">
            <v>20182862.1</v>
          </cell>
          <cell r="C15" t="str">
            <v>Medisch-Pedagogisch Centrum Priorij Ter Bank</v>
          </cell>
          <cell r="D15" t="str">
            <v>S87</v>
          </cell>
          <cell r="E15" t="str">
            <v>ilse.vandecasteele@mpcterbank.be</v>
          </cell>
          <cell r="F15">
            <v>51.3</v>
          </cell>
          <cell r="G15">
            <v>4.0199999999999996</v>
          </cell>
          <cell r="H15">
            <v>5.27</v>
          </cell>
          <cell r="I15">
            <v>5819</v>
          </cell>
          <cell r="J15" t="str">
            <v>Stookplaatsrenovatie</v>
          </cell>
          <cell r="K15">
            <v>3.42</v>
          </cell>
          <cell r="L15">
            <v>10.9</v>
          </cell>
          <cell r="M15">
            <v>5</v>
          </cell>
          <cell r="N15">
            <v>9913</v>
          </cell>
          <cell r="O15">
            <v>0</v>
          </cell>
          <cell r="P15">
            <v>0</v>
          </cell>
          <cell r="R15">
            <v>372</v>
          </cell>
          <cell r="S15" t="str">
            <v>Gezien de leeftijd van de huidige ketel dient een stookplaatsrenovatie in gedachte te worden gehouden. Bij deze stookplaatsrenovatie moet absoluut het benodigde ketelvermogen opnieuw bepaald worden (voorlopig werd in deze berekening het bestaande vermogen behouden).</v>
          </cell>
          <cell r="T15" t="str">
            <v>https://api.terra.vlaanderen.be/v1/subsidy/c19b3ca5-6ad4-e3e1-c9ba-6b47d9bcfe8d/documents/download</v>
          </cell>
          <cell r="U15" t="str">
            <v>no document is linked</v>
          </cell>
          <cell r="V15" t="str">
            <v>no document is linked</v>
          </cell>
          <cell r="W15">
            <v>408377126</v>
          </cell>
          <cell r="X15">
            <v>459.67741935483872</v>
          </cell>
          <cell r="Y15">
            <v>26.447843272039865</v>
          </cell>
          <cell r="Z15">
            <v>15.256166982922201</v>
          </cell>
          <cell r="AC15">
            <v>501.38142960980076</v>
          </cell>
          <cell r="AD15">
            <v>93336</v>
          </cell>
          <cell r="AE15">
            <v>91755</v>
          </cell>
          <cell r="AF15">
            <v>1</v>
          </cell>
          <cell r="AG15">
            <v>5819</v>
          </cell>
          <cell r="AH15">
            <v>408377126</v>
          </cell>
          <cell r="AI15">
            <v>1</v>
          </cell>
          <cell r="AJ15">
            <v>12477</v>
          </cell>
          <cell r="AK15">
            <v>5819</v>
          </cell>
          <cell r="AL15" t="str">
            <v>VKF-53-2</v>
          </cell>
        </row>
        <row r="16">
          <cell r="A16" t="str">
            <v>52518e0b-8353-44e3-ac02-d45a8c1cb742</v>
          </cell>
          <cell r="B16" t="str">
            <v>20188025.1</v>
          </cell>
          <cell r="C16" t="str">
            <v>Medisch-Pedagogisch Centrum Priorij Ter Bank</v>
          </cell>
          <cell r="D16" t="str">
            <v>G104</v>
          </cell>
          <cell r="E16" t="str">
            <v>ilse.vandecasteele@mpcterbank.be</v>
          </cell>
          <cell r="F16">
            <v>5.7</v>
          </cell>
          <cell r="G16">
            <v>0.38</v>
          </cell>
          <cell r="H16">
            <v>3.83</v>
          </cell>
          <cell r="I16">
            <v>491</v>
          </cell>
          <cell r="J16" t="str">
            <v>Isoleren leidingen</v>
          </cell>
          <cell r="K16">
            <v>0.38</v>
          </cell>
          <cell r="L16">
            <v>9.6999999999999993</v>
          </cell>
          <cell r="M16">
            <v>5</v>
          </cell>
          <cell r="N16">
            <v>937</v>
          </cell>
          <cell r="O16">
            <v>0</v>
          </cell>
          <cell r="P16">
            <v>0</v>
          </cell>
          <cell r="R16">
            <v>643</v>
          </cell>
          <cell r="S16" t="str">
            <v>Ongeïsoleerde of slecht geïsoleerde leidingen en appendages voor sanitair warm water of van CV water kunnen best degelijk geïsoleerd worden. Een ongeïsoleerde buis in een onverwarmde ruimte zorgt voor een energieverlies van ongeveer 50W per lopende meter.</v>
          </cell>
          <cell r="T16" t="str">
            <v>https://api.terra.vlaanderen.be/v1/subsidy/c18fc7e0-ef2b-6099-e549-ca5f63cb87fc/documents/download</v>
          </cell>
          <cell r="U16" t="str">
            <v>no document is linked</v>
          </cell>
          <cell r="V16" t="str">
            <v>no document is linked</v>
          </cell>
          <cell r="W16">
            <v>408377126</v>
          </cell>
          <cell r="X16">
            <v>29.548989113530325</v>
          </cell>
          <cell r="Y16">
            <v>34.826883910386968</v>
          </cell>
          <cell r="Z16">
            <v>1.9843342036553524</v>
          </cell>
          <cell r="AC16">
            <v>66.360207227572644</v>
          </cell>
          <cell r="AD16">
            <v>93336</v>
          </cell>
          <cell r="AE16">
            <v>92246</v>
          </cell>
          <cell r="AF16">
            <v>1</v>
          </cell>
          <cell r="AG16">
            <v>491</v>
          </cell>
          <cell r="AH16">
            <v>408377126</v>
          </cell>
          <cell r="AI16">
            <v>1</v>
          </cell>
          <cell r="AJ16">
            <v>93036</v>
          </cell>
          <cell r="AK16">
            <v>491</v>
          </cell>
          <cell r="AL16" t="str">
            <v>VKF-51-1</v>
          </cell>
        </row>
        <row r="17">
          <cell r="A17" t="str">
            <v>f8afe7ab-a8d2-40bb-b497-4c273e775a64</v>
          </cell>
          <cell r="B17" t="str">
            <v>20189819.1</v>
          </cell>
          <cell r="C17" t="str">
            <v>Medisch-Pedagogisch Centrum Priorij Ter Bank</v>
          </cell>
          <cell r="D17" t="str">
            <v>Meu</v>
          </cell>
          <cell r="E17" t="str">
            <v>ilse.vandecasteele@mpcterbank.be</v>
          </cell>
          <cell r="F17">
            <v>8.85</v>
          </cell>
          <cell r="G17">
            <v>7.6</v>
          </cell>
          <cell r="H17">
            <v>11.96</v>
          </cell>
          <cell r="I17">
            <v>480</v>
          </cell>
          <cell r="J17" t="str">
            <v>Sensibilisering</v>
          </cell>
          <cell r="K17">
            <v>0.59</v>
          </cell>
          <cell r="L17">
            <v>13.6</v>
          </cell>
          <cell r="M17">
            <v>7.7</v>
          </cell>
          <cell r="N17">
            <v>800</v>
          </cell>
          <cell r="O17">
            <v>0</v>
          </cell>
          <cell r="P17">
            <v>0</v>
          </cell>
          <cell r="R17">
            <v>559</v>
          </cell>
          <cell r="S17" t="str">
            <v>Gebouwverantwoordelijken en gebruikers zijn zich te weinig bewust van hun impact op het energieverbruik van het gebouw. Een sensibiliseringscampagne en bijscholing in energiecoaching voor gebouwbeheerders kan hierbij helpen.</v>
          </cell>
          <cell r="T17" t="str">
            <v>https://api.terra.vlaanderen.be/v1/subsidy/897a07c5-8c93-bde8-af88-7aa6e53c51fb/documents/download</v>
          </cell>
          <cell r="U17" t="str">
            <v>no document is linked</v>
          </cell>
          <cell r="V17" t="str">
            <v>no document is linked</v>
          </cell>
          <cell r="W17">
            <v>408377126</v>
          </cell>
          <cell r="X17">
            <v>52.772808586762075</v>
          </cell>
          <cell r="Y17">
            <v>55.3125</v>
          </cell>
          <cell r="Z17">
            <v>12.709030100334447</v>
          </cell>
          <cell r="AC17">
            <v>120.79433868709651</v>
          </cell>
          <cell r="AD17">
            <v>93336</v>
          </cell>
          <cell r="AE17">
            <v>92726</v>
          </cell>
          <cell r="AF17">
            <v>1</v>
          </cell>
          <cell r="AG17">
            <v>480</v>
          </cell>
          <cell r="AH17">
            <v>408377126</v>
          </cell>
          <cell r="AI17">
            <v>1</v>
          </cell>
          <cell r="AJ17">
            <v>92545</v>
          </cell>
          <cell r="AK17">
            <v>480</v>
          </cell>
          <cell r="AL17" t="str">
            <v>VKF-52-3</v>
          </cell>
        </row>
        <row r="18">
          <cell r="A18" t="str">
            <v>d70d0c57-1a4f-411b-98ff-93612872dbb7</v>
          </cell>
          <cell r="B18" t="str">
            <v>20182862.1</v>
          </cell>
          <cell r="C18" t="str">
            <v>Medisch-Pedagogisch Centrum Priorij Ter Bank</v>
          </cell>
          <cell r="D18" t="str">
            <v>S87</v>
          </cell>
          <cell r="E18" t="str">
            <v>ilse.vandecasteele@mpcterbank.be</v>
          </cell>
          <cell r="F18">
            <v>0.3</v>
          </cell>
          <cell r="G18">
            <v>4.0199999999999996</v>
          </cell>
          <cell r="H18">
            <v>5.27</v>
          </cell>
          <cell r="I18">
            <v>300</v>
          </cell>
          <cell r="J18" t="str">
            <v>Vervangen pompen</v>
          </cell>
          <cell r="K18">
            <v>0.02</v>
          </cell>
          <cell r="L18">
            <v>24.8</v>
          </cell>
          <cell r="M18">
            <v>12.5</v>
          </cell>
          <cell r="N18">
            <v>500</v>
          </cell>
          <cell r="O18">
            <v>0</v>
          </cell>
          <cell r="P18">
            <v>0</v>
          </cell>
          <cell r="R18">
            <v>372</v>
          </cell>
          <cell r="S18" t="str">
            <v>Op de HVAC circuits staan pompen met vast ingestelde snelheden, hoewel het gebruik van deze circuits zeer variabel is.</v>
          </cell>
          <cell r="T18" t="str">
            <v>https://api.terra.vlaanderen.be/v1/subsidy/c19b3ca5-6ad4-e3e1-c9ba-6b47d9bcfe8d/documents/download</v>
          </cell>
          <cell r="U18" t="str">
            <v>no document is linked</v>
          </cell>
          <cell r="V18" t="str">
            <v>no document is linked</v>
          </cell>
          <cell r="W18">
            <v>408377126</v>
          </cell>
          <cell r="X18">
            <v>2.6881720430107525</v>
          </cell>
          <cell r="Y18">
            <v>3</v>
          </cell>
          <cell r="Z18">
            <v>15.256166982922201</v>
          </cell>
          <cell r="AC18">
            <v>20.944339025932955</v>
          </cell>
          <cell r="AD18">
            <v>93336</v>
          </cell>
          <cell r="AE18">
            <v>93026</v>
          </cell>
          <cell r="AF18">
            <v>1</v>
          </cell>
          <cell r="AG18">
            <v>300</v>
          </cell>
          <cell r="AH18">
            <v>408377126</v>
          </cell>
          <cell r="AI18">
            <v>1</v>
          </cell>
          <cell r="AJ18">
            <v>93336</v>
          </cell>
          <cell r="AK18">
            <v>300</v>
          </cell>
          <cell r="AL18" t="str">
            <v>VKF-53-3</v>
          </cell>
        </row>
        <row r="19">
          <cell r="A19" t="str">
            <v>c9ab171b-723f-413a-995d-e8b3597feaf1</v>
          </cell>
          <cell r="B19" t="str">
            <v>20184640.1</v>
          </cell>
          <cell r="C19" t="str">
            <v>Medisch-Pedagogisch Centrum Priorij Ter Bank</v>
          </cell>
          <cell r="D19" t="str">
            <v>Dec</v>
          </cell>
          <cell r="E19" t="str">
            <v>ilse.vandecasteele@mpcterbank.be</v>
          </cell>
          <cell r="F19">
            <v>9.4499999999999993</v>
          </cell>
          <cell r="G19">
            <v>7.64</v>
          </cell>
          <cell r="H19">
            <v>10.9</v>
          </cell>
          <cell r="I19">
            <v>233</v>
          </cell>
          <cell r="J19" t="str">
            <v>Sensibilisering</v>
          </cell>
          <cell r="K19">
            <v>0.63</v>
          </cell>
          <cell r="L19">
            <v>6.8</v>
          </cell>
          <cell r="M19">
            <v>5.4</v>
          </cell>
          <cell r="N19">
            <v>800</v>
          </cell>
          <cell r="O19">
            <v>0</v>
          </cell>
          <cell r="P19">
            <v>0</v>
          </cell>
          <cell r="R19">
            <v>559</v>
          </cell>
          <cell r="S19" t="str">
            <v>Gebouwverantwoordelijken en gebruikers zijn zich te weinig bewust van hun impact op het energieverbruik van het gebouw. Een sensibiliseringscampagne en bijscholing in energiecoaching voor gebouwbeheerders kan hierbij helpen.</v>
          </cell>
          <cell r="T19" t="str">
            <v>https://api.terra.vlaanderen.be/v1/subsidy/26f6c88c-9c25-9944-4579-db4ded62c594/documents/download</v>
          </cell>
          <cell r="U19" t="str">
            <v>no document is linked</v>
          </cell>
          <cell r="V19" t="str">
            <v>no document is linked</v>
          </cell>
          <cell r="W19">
            <v>408377126</v>
          </cell>
          <cell r="X19">
            <v>56.350626118067979</v>
          </cell>
          <cell r="Y19">
            <v>121.67381974248926</v>
          </cell>
          <cell r="Z19">
            <v>14.01834862385321</v>
          </cell>
          <cell r="AC19">
            <v>192.04279448441045</v>
          </cell>
          <cell r="AD19">
            <v>93336</v>
          </cell>
          <cell r="AE19">
            <v>93259</v>
          </cell>
          <cell r="AF19">
            <v>1</v>
          </cell>
          <cell r="AG19">
            <v>233</v>
          </cell>
          <cell r="AH19">
            <v>408377126</v>
          </cell>
          <cell r="AI19">
            <v>1</v>
          </cell>
          <cell r="AJ19">
            <v>92065</v>
          </cell>
          <cell r="AK19">
            <v>233</v>
          </cell>
          <cell r="AL19" t="str">
            <v>VKF-49-3</v>
          </cell>
        </row>
        <row r="20">
          <cell r="A20" t="str">
            <v>45ed0990-0c60-4e38-b496-35da15f093a1</v>
          </cell>
          <cell r="B20" t="str">
            <v>20186917.1</v>
          </cell>
          <cell r="C20" t="str">
            <v>Medisch-Pedagogisch Centrum Priorij Ter Bank</v>
          </cell>
          <cell r="D20" t="str">
            <v>G102</v>
          </cell>
          <cell r="E20" t="str">
            <v>ilse.vandecasteele@mpcterbank.be</v>
          </cell>
          <cell r="F20">
            <v>4.3499999999999996</v>
          </cell>
          <cell r="G20">
            <v>3.86</v>
          </cell>
          <cell r="H20">
            <v>5.01</v>
          </cell>
          <cell r="I20">
            <v>59</v>
          </cell>
          <cell r="J20" t="str">
            <v>Isoleren leidingen</v>
          </cell>
          <cell r="K20">
            <v>0.28999999999999998</v>
          </cell>
          <cell r="L20">
            <v>5.8</v>
          </cell>
          <cell r="M20">
            <v>5</v>
          </cell>
          <cell r="N20">
            <v>409</v>
          </cell>
          <cell r="O20">
            <v>0</v>
          </cell>
          <cell r="P20">
            <v>0</v>
          </cell>
          <cell r="R20">
            <v>372</v>
          </cell>
          <cell r="S20" t="str">
            <v>Ongeïsoleerde of slecht geïsoleerde leidingen en appendages voor sanitair warm water of van CV water kunnen best degelijk geïsoleerd worden. Een ongeïsoleerde buis in een onverwarmde ruimte zorgt voor een energieverlies van ongeveer 50W per lopende meter.</v>
          </cell>
          <cell r="T20" t="str">
            <v>https://api.terra.vlaanderen.be/v1/subsidy/eaaa9a56-61d1-9a74-e5c0-1520b85d30c7/documents/download</v>
          </cell>
          <cell r="U20" t="str">
            <v>no document is linked</v>
          </cell>
          <cell r="V20" t="str">
            <v>no document is linked</v>
          </cell>
          <cell r="W20">
            <v>408377126</v>
          </cell>
          <cell r="X20">
            <v>38.978494623655912</v>
          </cell>
          <cell r="Y20">
            <v>221.18644067796606</v>
          </cell>
          <cell r="Z20">
            <v>15.409181636726547</v>
          </cell>
          <cell r="AC20">
            <v>275.57411693834854</v>
          </cell>
          <cell r="AD20">
            <v>93336</v>
          </cell>
          <cell r="AE20">
            <v>93318</v>
          </cell>
          <cell r="AF20">
            <v>1</v>
          </cell>
          <cell r="AG20">
            <v>59</v>
          </cell>
          <cell r="AH20">
            <v>408377126</v>
          </cell>
          <cell r="AI20">
            <v>1</v>
          </cell>
          <cell r="AJ20">
            <v>91832</v>
          </cell>
          <cell r="AK20">
            <v>59</v>
          </cell>
          <cell r="AL20" t="str">
            <v>VKF-50-2</v>
          </cell>
        </row>
        <row r="21">
          <cell r="A21" t="str">
            <v>8f2c2dfc-c34d-4899-9a83-d2844e6aa40f</v>
          </cell>
          <cell r="B21" t="str">
            <v>20182862.1</v>
          </cell>
          <cell r="C21" t="str">
            <v>Medisch-Pedagogisch Centrum Priorij Ter Bank</v>
          </cell>
          <cell r="D21" t="str">
            <v>S87</v>
          </cell>
          <cell r="E21" t="str">
            <v>ilse.vandecasteele@mpcterbank.be</v>
          </cell>
          <cell r="F21">
            <v>8.6999999999999993</v>
          </cell>
          <cell r="G21">
            <v>4.0199999999999996</v>
          </cell>
          <cell r="H21">
            <v>5.27</v>
          </cell>
          <cell r="I21">
            <v>18</v>
          </cell>
          <cell r="J21" t="str">
            <v>Isoleren leidingen</v>
          </cell>
          <cell r="K21">
            <v>0.57999999999999996</v>
          </cell>
          <cell r="L21">
            <v>5.0999999999999996</v>
          </cell>
          <cell r="M21">
            <v>5</v>
          </cell>
          <cell r="N21">
            <v>682</v>
          </cell>
          <cell r="O21">
            <v>0</v>
          </cell>
          <cell r="P21">
            <v>0</v>
          </cell>
          <cell r="R21">
            <v>372</v>
          </cell>
          <cell r="S21" t="str">
            <v>Ongeïsoleerde of slecht geïsoleerde leidingen en appendages voor sanitair warm water of van CV water kunnen best degelijk geïsoleerd worden. Een ongeïsoleerde buis in een onverwarmde ruimte zorgt voor een energieverlies van ongeveer 50W per lopende meter.</v>
          </cell>
          <cell r="T21" t="str">
            <v>https://api.terra.vlaanderen.be/v1/subsidy/c19b3ca5-6ad4-e3e1-c9ba-6b47d9bcfe8d/documents/download</v>
          </cell>
          <cell r="U21" t="str">
            <v>no document is linked</v>
          </cell>
          <cell r="V21" t="str">
            <v>no document is linked</v>
          </cell>
          <cell r="W21">
            <v>408377126</v>
          </cell>
          <cell r="X21">
            <v>77.956989247311824</v>
          </cell>
          <cell r="Y21">
            <v>1449.9999999999998</v>
          </cell>
          <cell r="Z21">
            <v>15.256166982922201</v>
          </cell>
          <cell r="AC21">
            <v>1543.2131562302338</v>
          </cell>
          <cell r="AD21">
            <v>93336</v>
          </cell>
          <cell r="AE21">
            <v>93336</v>
          </cell>
          <cell r="AF21">
            <v>1</v>
          </cell>
          <cell r="AG21">
            <v>18</v>
          </cell>
          <cell r="AH21">
            <v>408377126</v>
          </cell>
          <cell r="AI21">
            <v>1</v>
          </cell>
          <cell r="AJ21">
            <v>18</v>
          </cell>
          <cell r="AK21">
            <v>18</v>
          </cell>
          <cell r="AL21" t="str">
            <v>VKF-53-1</v>
          </cell>
        </row>
        <row r="22">
          <cell r="A22" t="str">
            <v>f1a6b032-0537-42f0-97f8-0f32cb03b0ab</v>
          </cell>
          <cell r="B22" t="str">
            <v>20181733.1</v>
          </cell>
          <cell r="C22" t="str">
            <v>Dominiek Savio Instituut, Centrum Voor Personen Met Een Handicap</v>
          </cell>
          <cell r="D22" t="str">
            <v>De Reke</v>
          </cell>
          <cell r="E22" t="str">
            <v>muriel.maeyens@gidts.be</v>
          </cell>
          <cell r="F22">
            <v>223.5</v>
          </cell>
          <cell r="G22">
            <v>25.88</v>
          </cell>
          <cell r="H22">
            <v>38.549999999999997</v>
          </cell>
          <cell r="I22">
            <v>100800</v>
          </cell>
          <cell r="J22" t="str">
            <v>Overige</v>
          </cell>
          <cell r="K22">
            <v>14.9</v>
          </cell>
          <cell r="L22">
            <v>42.2</v>
          </cell>
          <cell r="M22">
            <v>24.3</v>
          </cell>
          <cell r="N22">
            <v>168000</v>
          </cell>
          <cell r="O22">
            <v>0</v>
          </cell>
          <cell r="P22">
            <v>0</v>
          </cell>
          <cell r="Q22" t="str">
            <v>051001</v>
          </cell>
          <cell r="R22">
            <v>4777</v>
          </cell>
          <cell r="S22" t="str">
            <v>Het volledige dak wordt voorzien van isolatie zodat een U-waarde van 0,13 W/m².K wordt bereikt, via bijv 16 cm PIR. Inclusief nieuwe dakbedekking, verhoging dakrand, vervanging van de aanwezige dakkoepels door driewandige koepels (U&lt; 1 W/m2K).</v>
          </cell>
          <cell r="T22" t="str">
            <v>https://api.terra.vlaanderen.be/v1/subsidy/4547d92d-a456-86ee-f8a1-bac081db94f1/documents/download</v>
          </cell>
          <cell r="U22" t="str">
            <v>no document is linked</v>
          </cell>
          <cell r="V22" t="str">
            <v>no document is linked</v>
          </cell>
          <cell r="W22">
            <v>409334258</v>
          </cell>
          <cell r="X22">
            <v>155.95562068243669</v>
          </cell>
          <cell r="Y22">
            <v>6.6517857142857135</v>
          </cell>
          <cell r="Z22">
            <v>13.426718547341117</v>
          </cell>
          <cell r="AC22">
            <v>176.03412494406354</v>
          </cell>
          <cell r="AD22">
            <v>178116</v>
          </cell>
          <cell r="AE22">
            <v>100800</v>
          </cell>
          <cell r="AF22">
            <v>1</v>
          </cell>
          <cell r="AG22">
            <v>100800</v>
          </cell>
          <cell r="AH22">
            <v>409334258</v>
          </cell>
          <cell r="AI22">
            <v>1</v>
          </cell>
          <cell r="AJ22">
            <v>136116</v>
          </cell>
          <cell r="AK22">
            <v>100800</v>
          </cell>
          <cell r="AL22" t="str">
            <v>VKF-32-1</v>
          </cell>
        </row>
        <row r="23">
          <cell r="A23" t="str">
            <v>e39e7e15-f22c-4c18-92ab-640509ab09fe</v>
          </cell>
          <cell r="B23" t="str">
            <v>20181733.1</v>
          </cell>
          <cell r="C23" t="str">
            <v>Dominiek Savio Instituut, Centrum Voor Personen Met Een Handicap</v>
          </cell>
          <cell r="D23" t="str">
            <v>De Reke</v>
          </cell>
          <cell r="E23" t="str">
            <v>muriel.maeyens@gidts.be</v>
          </cell>
          <cell r="F23">
            <v>82.35</v>
          </cell>
          <cell r="G23">
            <v>25.88</v>
          </cell>
          <cell r="H23">
            <v>38.549999999999997</v>
          </cell>
          <cell r="I23">
            <v>21000</v>
          </cell>
          <cell r="J23" t="str">
            <v>Stookplaatsrenovatie</v>
          </cell>
          <cell r="K23">
            <v>5.49</v>
          </cell>
          <cell r="L23">
            <v>30.4</v>
          </cell>
          <cell r="M23">
            <v>16.100000000000001</v>
          </cell>
          <cell r="N23">
            <v>35000</v>
          </cell>
          <cell r="O23">
            <v>0</v>
          </cell>
          <cell r="P23">
            <v>0</v>
          </cell>
          <cell r="Q23" t="str">
            <v>051001</v>
          </cell>
          <cell r="R23">
            <v>4777</v>
          </cell>
          <cell r="S23" t="str">
            <v>Volledige stookplaatsrenovatie, inclusief: - condenserende ketels met grote waterinhoud en nuldebiet - open collector - frequentiegestuurde pompen en toepassing van variabel debietsturing op ketels en alle kringen - regeling met zonering op minimaal de huidige kringen, nachtverlaging en start/stop optimalisatie - doorgedreven isolatie in de stookplaats Sanitair warm water loskoppelen d.m.v. direct gestookte condenserende boiler met legionella beveiliging. Het valt sterk te overwegen om de stookplaatsen van Contrabas en Barrière te supprimeren. Indien het benodigd vermogen volgens de vermogen &gt;70 kW wordt dit nog interessanter. Dit zal een lagere investering inhouden en een lagere onderhoudskost.</v>
          </cell>
          <cell r="T23" t="str">
            <v>https://api.terra.vlaanderen.be/v1/subsidy/4547d92d-a456-86ee-f8a1-bac081db94f1/documents/download</v>
          </cell>
          <cell r="U23" t="str">
            <v>no document is linked</v>
          </cell>
          <cell r="V23" t="str">
            <v>no document is linked</v>
          </cell>
          <cell r="W23">
            <v>409334258</v>
          </cell>
          <cell r="X23">
            <v>57.462842788360895</v>
          </cell>
          <cell r="Y23">
            <v>11.764285714285714</v>
          </cell>
          <cell r="Z23">
            <v>13.426718547341117</v>
          </cell>
          <cell r="AC23">
            <v>82.653847049987718</v>
          </cell>
          <cell r="AD23">
            <v>178116</v>
          </cell>
          <cell r="AE23">
            <v>121800</v>
          </cell>
          <cell r="AF23">
            <v>1</v>
          </cell>
          <cell r="AG23">
            <v>21000</v>
          </cell>
          <cell r="AH23">
            <v>409334258</v>
          </cell>
          <cell r="AI23">
            <v>1</v>
          </cell>
          <cell r="AJ23">
            <v>157116</v>
          </cell>
          <cell r="AK23">
            <v>21000</v>
          </cell>
          <cell r="AL23" t="str">
            <v>VKF-32-2</v>
          </cell>
        </row>
        <row r="24">
          <cell r="A24" t="str">
            <v>82378581-b1cb-4cfb-a6b7-74c2a3ad57f2</v>
          </cell>
          <cell r="B24" t="str">
            <v>20181733.1</v>
          </cell>
          <cell r="C24" t="str">
            <v>Dominiek Savio Instituut, Centrum Voor Personen Met Een Handicap</v>
          </cell>
          <cell r="D24" t="str">
            <v>De Reke</v>
          </cell>
          <cell r="E24" t="str">
            <v>muriel.maeyens@gidts.be</v>
          </cell>
          <cell r="F24">
            <v>82.35</v>
          </cell>
          <cell r="G24">
            <v>25.88</v>
          </cell>
          <cell r="H24">
            <v>38.549999999999997</v>
          </cell>
          <cell r="I24">
            <v>21000</v>
          </cell>
          <cell r="J24" t="str">
            <v>Stookplaatsrenovatie</v>
          </cell>
          <cell r="K24">
            <v>5.49</v>
          </cell>
          <cell r="L24">
            <v>30.4</v>
          </cell>
          <cell r="M24">
            <v>16.100000000000001</v>
          </cell>
          <cell r="N24">
            <v>35000</v>
          </cell>
          <cell r="O24">
            <v>0</v>
          </cell>
          <cell r="P24">
            <v>0</v>
          </cell>
          <cell r="Q24" t="str">
            <v>051001</v>
          </cell>
          <cell r="R24">
            <v>4777</v>
          </cell>
          <cell r="S24" t="str">
            <v>"Volledige stookplaatsrenovatie, inclusief: - condenserende ketels met grote waterinhoud en nuldebiet - open collector - frequentiegestuurde pompen en toepassing van variabel debietsturing op ketels en alle kringen - regeling met zonering op minimaal de huidige kringen, nachtverlaging en start/stop optimalisatie - doorgedreven isolatie in de stookplaats Sanitair warm water loskoppelen d.m.v. direct gestookte condenserende boiler met legionella beveiliging. Het valt sterk te overwegen om de stookplaatsen van Contrabas en Barrière te supprimeren. Indien het benodigd vermogen volgens de vermogen &gt;70 kW wordt dit nog interessanter. Dit zal een lagere investering inhouden en een lagere onderhoudskost."</v>
          </cell>
          <cell r="T24" t="str">
            <v>https://api.terra.vlaanderen.be/v1/subsidy/4547d92d-a456-86ee-f8a1-bac081db94f1/documents/download</v>
          </cell>
          <cell r="U24" t="str">
            <v>no document is linked</v>
          </cell>
          <cell r="V24" t="str">
            <v>no document is linked</v>
          </cell>
          <cell r="W24">
            <v>409334258</v>
          </cell>
          <cell r="X24">
            <v>57.462842788360895</v>
          </cell>
          <cell r="Y24">
            <v>11.764285714285714</v>
          </cell>
          <cell r="Z24">
            <v>13.426718547341117</v>
          </cell>
          <cell r="AC24">
            <v>82.653847049987718</v>
          </cell>
          <cell r="AD24">
            <v>178116</v>
          </cell>
          <cell r="AE24">
            <v>142800</v>
          </cell>
          <cell r="AF24">
            <v>1</v>
          </cell>
          <cell r="AG24">
            <v>21000</v>
          </cell>
          <cell r="AH24">
            <v>409334258</v>
          </cell>
          <cell r="AI24">
            <v>1</v>
          </cell>
          <cell r="AJ24">
            <v>178116</v>
          </cell>
          <cell r="AK24">
            <v>21000</v>
          </cell>
          <cell r="AL24" t="str">
            <v>VKF-32-3</v>
          </cell>
        </row>
        <row r="25">
          <cell r="A25" t="str">
            <v>67e0d492-778d-4257-9d66-2a1616dd84da</v>
          </cell>
          <cell r="B25" t="str">
            <v>20184870.1</v>
          </cell>
          <cell r="C25" t="str">
            <v>Dominiek Savio Instituut, Centrum Voor Personen Met Een Handicap</v>
          </cell>
          <cell r="D25" t="str">
            <v>Het Neerhof</v>
          </cell>
          <cell r="E25" t="str">
            <v>muriel.maeyens@gidts.be</v>
          </cell>
          <cell r="F25">
            <v>79.650000000000006</v>
          </cell>
          <cell r="G25">
            <v>5.31</v>
          </cell>
          <cell r="H25">
            <v>10.199999999999999</v>
          </cell>
          <cell r="I25">
            <v>18900</v>
          </cell>
          <cell r="J25" t="str">
            <v>Stookplaatsrenovatie</v>
          </cell>
          <cell r="K25">
            <v>5.31</v>
          </cell>
          <cell r="L25">
            <v>29.1</v>
          </cell>
          <cell r="M25">
            <v>15.2</v>
          </cell>
          <cell r="N25">
            <v>31500</v>
          </cell>
          <cell r="O25">
            <v>0</v>
          </cell>
          <cell r="P25">
            <v>0</v>
          </cell>
          <cell r="Q25" t="str">
            <v>051001</v>
          </cell>
          <cell r="R25">
            <v>827</v>
          </cell>
          <cell r="S25" t="str">
            <v>"Volledige stookplaatsrenovatie, inclusief: - condenserende ketels met grote waterinhoud en nuldebiet - open collector - frequentiegestuurde pompen en toepassing van variabel debietsturing op ketels en alle kringen - regeling met zonering op minimaal de huidige kringen, nachtverlaging en start/stop optimalisatie - doorgedreven isolatie in de stookplaats De radiatoren zijn niet gedimensioneerd op een lage temperatuurregime. Een hoge aanvoertemperatuur is een groot deel van het seizoen vereist. Daarom is het van groot belang dat het volledige hydraulische concept mee opgenomen wordt om een toch een lage retourtemperatuur te garanderen, met benutting van condensatie. Door enkel de ketels te vervangen door condenserende ketels zal er in het huidige concept niet gecondenseerd worden. Bovenstaande punten zijn een niet limitatieve opsomming van bijkomende vereisten om hiertoe te komen."</v>
          </cell>
          <cell r="T25" t="str">
            <v>https://api.terra.vlaanderen.be/v1/subsidy/a760b363-7db4-9ed0-7612-6d36dada8b66/documents/download</v>
          </cell>
          <cell r="U25" t="str">
            <v>no document is linked</v>
          </cell>
          <cell r="V25" t="str">
            <v>no document is linked</v>
          </cell>
          <cell r="W25">
            <v>409334258</v>
          </cell>
          <cell r="X25">
            <v>321.03990326481255</v>
          </cell>
          <cell r="Y25">
            <v>12.642857142857144</v>
          </cell>
          <cell r="Z25">
            <v>10.411764705882353</v>
          </cell>
          <cell r="AC25">
            <v>344.09452511355209</v>
          </cell>
          <cell r="AD25">
            <v>178116</v>
          </cell>
          <cell r="AE25">
            <v>161700</v>
          </cell>
          <cell r="AF25">
            <v>1</v>
          </cell>
          <cell r="AG25">
            <v>18900</v>
          </cell>
          <cell r="AH25">
            <v>409334258</v>
          </cell>
          <cell r="AI25">
            <v>1</v>
          </cell>
          <cell r="AJ25">
            <v>35316</v>
          </cell>
          <cell r="AK25">
            <v>18900</v>
          </cell>
          <cell r="AL25" t="str">
            <v>VKF-33-1</v>
          </cell>
        </row>
        <row r="26">
          <cell r="A26" t="str">
            <v>1fc551d2-64ad-40bb-9450-3052ffd508ae</v>
          </cell>
          <cell r="B26" t="str">
            <v>20186960.1</v>
          </cell>
          <cell r="C26" t="str">
            <v>Dominiek Savio Instituut, Centrum Voor Personen Met Een Handicap</v>
          </cell>
          <cell r="D26" t="str">
            <v>Verrekijker</v>
          </cell>
          <cell r="E26" t="str">
            <v>muriel.maeyens@gidts.be</v>
          </cell>
          <cell r="F26">
            <v>163.44999999999999</v>
          </cell>
          <cell r="G26">
            <v>4.67</v>
          </cell>
          <cell r="H26">
            <v>8.7899999999999991</v>
          </cell>
          <cell r="I26">
            <v>16416</v>
          </cell>
          <cell r="J26" t="str">
            <v>Dakisolatie</v>
          </cell>
          <cell r="K26">
            <v>4.67</v>
          </cell>
          <cell r="L26">
            <v>28.9</v>
          </cell>
          <cell r="M26">
            <v>15.1</v>
          </cell>
          <cell r="N26">
            <v>27360</v>
          </cell>
          <cell r="O26">
            <v>0</v>
          </cell>
          <cell r="P26">
            <v>0</v>
          </cell>
          <cell r="Q26" t="str">
            <v>051001</v>
          </cell>
          <cell r="R26">
            <v>581</v>
          </cell>
          <cell r="S26" t="str">
            <v>De zoldervloer kan voorzien worden van isolatie, bijv 12 cm PIR, zodat een U-waarde van 0,15 W/m²K wordt bereikt.</v>
          </cell>
          <cell r="T26" t="str">
            <v>https://api.terra.vlaanderen.be/v1/subsidy/f3ea4e95-64ca-01f0-3ec5-20607c4543da/documents/download</v>
          </cell>
          <cell r="U26" t="str">
            <v>no document is linked</v>
          </cell>
          <cell r="V26" t="str">
            <v>no document is linked</v>
          </cell>
          <cell r="W26">
            <v>409334258</v>
          </cell>
          <cell r="X26">
            <v>401.8932874354561</v>
          </cell>
          <cell r="Y26">
            <v>29.870248538011694</v>
          </cell>
          <cell r="Z26">
            <v>10.625711035267351</v>
          </cell>
          <cell r="AC26">
            <v>442.38924700873514</v>
          </cell>
          <cell r="AD26">
            <v>178116</v>
          </cell>
          <cell r="AE26">
            <v>178116</v>
          </cell>
          <cell r="AF26">
            <v>1</v>
          </cell>
          <cell r="AG26">
            <v>16416</v>
          </cell>
          <cell r="AH26">
            <v>409334258</v>
          </cell>
          <cell r="AI26">
            <v>1</v>
          </cell>
          <cell r="AJ26">
            <v>16416</v>
          </cell>
          <cell r="AK26">
            <v>16416</v>
          </cell>
          <cell r="AL26" t="str">
            <v>VKF-34-1</v>
          </cell>
        </row>
        <row r="27">
          <cell r="A27" t="str">
            <v>fbe0b756-fbe0-43a9-9c0b-19c0f8af7b34</v>
          </cell>
          <cell r="B27" t="str">
            <v>20184165.1</v>
          </cell>
          <cell r="C27" t="str">
            <v>Oostrem</v>
          </cell>
          <cell r="D27" t="str">
            <v>Dagcentrum Oostrem</v>
          </cell>
          <cell r="E27" t="str">
            <v>eric.teerlinck@oostrem.be</v>
          </cell>
          <cell r="F27">
            <v>546.70000000000005</v>
          </cell>
          <cell r="G27">
            <v>24.64</v>
          </cell>
          <cell r="H27">
            <v>24.64</v>
          </cell>
          <cell r="I27">
            <v>111856.2</v>
          </cell>
          <cell r="J27" t="str">
            <v>Dakisolatie</v>
          </cell>
          <cell r="K27">
            <v>15.62</v>
          </cell>
          <cell r="L27">
            <v>29.3</v>
          </cell>
          <cell r="M27">
            <v>14.2</v>
          </cell>
          <cell r="N27">
            <v>186427</v>
          </cell>
          <cell r="O27">
            <v>0</v>
          </cell>
          <cell r="P27">
            <v>0</v>
          </cell>
          <cell r="R27">
            <v>1342</v>
          </cell>
          <cell r="S27" t="str">
            <v>Het dak van het gebouw is in slechte staat en is ingepland om helemaal te vernieuwen. De lichtkoepels worden ook vervangen door lichtkoepels met een betere warmteweerstand.</v>
          </cell>
          <cell r="T27" t="str">
            <v>https://api.terra.vlaanderen.be/v1/subsidy/f0ac4966-5255-3aa1-d607-822ce08b11d8/documents/download</v>
          </cell>
          <cell r="U27" t="str">
            <v>no document is linked</v>
          </cell>
          <cell r="V27" t="str">
            <v>no document is linked</v>
          </cell>
          <cell r="W27">
            <v>409806786</v>
          </cell>
          <cell r="X27">
            <v>581.96721311475403</v>
          </cell>
          <cell r="Y27">
            <v>14.662575699871802</v>
          </cell>
          <cell r="Z27">
            <v>20</v>
          </cell>
          <cell r="AC27">
            <v>616.62978881462584</v>
          </cell>
          <cell r="AD27">
            <v>163309</v>
          </cell>
          <cell r="AE27">
            <v>111856.2</v>
          </cell>
          <cell r="AF27">
            <v>1</v>
          </cell>
          <cell r="AG27">
            <v>111856.2</v>
          </cell>
          <cell r="AH27">
            <v>409806786</v>
          </cell>
          <cell r="AI27">
            <v>1</v>
          </cell>
          <cell r="AJ27">
            <v>111856.2</v>
          </cell>
          <cell r="AK27">
            <v>111856.2</v>
          </cell>
          <cell r="AL27" t="str">
            <v>VKF-60-1</v>
          </cell>
        </row>
        <row r="28">
          <cell r="A28" t="str">
            <v>1f8a46cf-eea0-4b95-9c4c-3f729efe29ca</v>
          </cell>
          <cell r="B28" t="str">
            <v>20184165.1</v>
          </cell>
          <cell r="C28" t="str">
            <v>Oostrem</v>
          </cell>
          <cell r="D28" t="str">
            <v>Dagcentrum Oostrem</v>
          </cell>
          <cell r="E28" t="str">
            <v>eric.teerlinck@oostrem.be</v>
          </cell>
          <cell r="F28">
            <v>106.05</v>
          </cell>
          <cell r="G28">
            <v>24.64</v>
          </cell>
          <cell r="H28">
            <v>24.64</v>
          </cell>
          <cell r="I28">
            <v>15036</v>
          </cell>
          <cell r="J28" t="str">
            <v>Schrijnwerkrenovatie</v>
          </cell>
          <cell r="K28">
            <v>3.03</v>
          </cell>
          <cell r="L28">
            <v>23.1</v>
          </cell>
          <cell r="M28">
            <v>10.7</v>
          </cell>
          <cell r="N28">
            <v>25060</v>
          </cell>
          <cell r="O28">
            <v>0</v>
          </cell>
          <cell r="P28">
            <v>0</v>
          </cell>
          <cell r="R28">
            <v>1342</v>
          </cell>
          <cell r="S28" t="str">
            <v>Alle ramen en deuren bestaan uit houten buitenschrijnwerk met dubbel glas. Hierbij is de mogelijkheid om enkel het glas te vervangen en het bestaande buitenschrijnwerk te behouden. De warmteweerstand van het venster zal beter worden.</v>
          </cell>
          <cell r="T28" t="str">
            <v>https://api.terra.vlaanderen.be/v1/subsidy/f0ac4966-5255-3aa1-d607-822ce08b11d8/documents/download</v>
          </cell>
          <cell r="U28" t="str">
            <v>no document is linked</v>
          </cell>
          <cell r="V28" t="str">
            <v>no document is linked</v>
          </cell>
          <cell r="W28">
            <v>409806786</v>
          </cell>
          <cell r="X28">
            <v>112.89120715350222</v>
          </cell>
          <cell r="Y28">
            <v>21.159217877094971</v>
          </cell>
          <cell r="Z28">
            <v>20</v>
          </cell>
          <cell r="AC28">
            <v>154.05042503059718</v>
          </cell>
          <cell r="AD28">
            <v>163309</v>
          </cell>
          <cell r="AE28">
            <v>126892.2</v>
          </cell>
          <cell r="AF28">
            <v>1</v>
          </cell>
          <cell r="AG28">
            <v>15036</v>
          </cell>
          <cell r="AH28">
            <v>409806786</v>
          </cell>
          <cell r="AI28">
            <v>1</v>
          </cell>
          <cell r="AJ28">
            <v>156981.6</v>
          </cell>
          <cell r="AK28">
            <v>15036</v>
          </cell>
          <cell r="AL28" t="str">
            <v>VKF-60-3</v>
          </cell>
        </row>
        <row r="29">
          <cell r="A29" t="str">
            <v>28bfcced-8f6c-4365-9b18-9c816230fc15</v>
          </cell>
          <cell r="B29" t="str">
            <v>20186235.1</v>
          </cell>
          <cell r="C29" t="str">
            <v>Oostrem</v>
          </cell>
          <cell r="D29" t="str">
            <v>Leefgroepwerking Oostrem</v>
          </cell>
          <cell r="E29" t="str">
            <v>eric.teerlinck@oostrem.be</v>
          </cell>
          <cell r="F29">
            <v>80.25</v>
          </cell>
          <cell r="G29">
            <v>6.64</v>
          </cell>
          <cell r="H29">
            <v>10.61</v>
          </cell>
          <cell r="I29">
            <v>14669.400000000001</v>
          </cell>
          <cell r="J29" t="str">
            <v>Stookplaatsrenovatie</v>
          </cell>
          <cell r="K29">
            <v>5.35</v>
          </cell>
          <cell r="L29">
            <v>14.1</v>
          </cell>
          <cell r="M29">
            <v>6.5</v>
          </cell>
          <cell r="N29">
            <v>24449</v>
          </cell>
          <cell r="O29">
            <v>0</v>
          </cell>
          <cell r="P29">
            <v>0</v>
          </cell>
          <cell r="R29">
            <v>462</v>
          </cell>
          <cell r="S29" t="str">
            <v>De ketels, pompen en regelsystemen van de stookplaats zijn verouderd. Momenteel is er een indirect gestookte boiler aanwezig van 150 liter. Alle appendages en leidingen zijn niet geïsoleerd. De voorkeur gaat steeds uit naar een ketel met grotere waterinhoud in plaats van een gaswandketel omwille van levensduur en condensatierendement. De vernoemde investering voor een ketel maar kan goedkoper.</v>
          </cell>
          <cell r="T29" t="str">
            <v>https://api.terra.vlaanderen.be/v1/subsidy/cefdc28f-9718-9216-7c74-6a12f13557f0/documents/download</v>
          </cell>
          <cell r="U29" t="str">
            <v>no document is linked</v>
          </cell>
          <cell r="V29" t="str">
            <v>no document is linked</v>
          </cell>
          <cell r="W29">
            <v>409806786</v>
          </cell>
          <cell r="X29">
            <v>579.00432900432895</v>
          </cell>
          <cell r="Y29">
            <v>16.411714180539079</v>
          </cell>
          <cell r="Z29">
            <v>12.516493873704054</v>
          </cell>
          <cell r="AC29">
            <v>607.93253705857205</v>
          </cell>
          <cell r="AD29">
            <v>163309</v>
          </cell>
          <cell r="AE29">
            <v>141561.60000000001</v>
          </cell>
          <cell r="AF29">
            <v>1</v>
          </cell>
          <cell r="AG29">
            <v>14669.400000000001</v>
          </cell>
          <cell r="AH29">
            <v>409806786</v>
          </cell>
          <cell r="AI29">
            <v>1</v>
          </cell>
          <cell r="AJ29">
            <v>126525.6</v>
          </cell>
          <cell r="AK29">
            <v>14669.400000000001</v>
          </cell>
          <cell r="AL29" t="str">
            <v>VKF-61-1</v>
          </cell>
        </row>
        <row r="30">
          <cell r="A30" t="str">
            <v>d5a7ae6d-3fce-44ed-bbfd-e929e2917564</v>
          </cell>
          <cell r="B30" t="str">
            <v>20184165.1</v>
          </cell>
          <cell r="C30" t="str">
            <v>Oostrem</v>
          </cell>
          <cell r="D30" t="str">
            <v>Dagcentrum Oostrem</v>
          </cell>
          <cell r="E30" t="str">
            <v>eric.teerlinck@oostrem.be</v>
          </cell>
          <cell r="F30">
            <v>61.05</v>
          </cell>
          <cell r="G30">
            <v>24.64</v>
          </cell>
          <cell r="H30">
            <v>24.64</v>
          </cell>
          <cell r="I30">
            <v>11304</v>
          </cell>
          <cell r="J30" t="str">
            <v>Overige</v>
          </cell>
          <cell r="K30">
            <v>4.07</v>
          </cell>
          <cell r="L30">
            <v>15.7</v>
          </cell>
          <cell r="M30">
            <v>7.3</v>
          </cell>
          <cell r="N30">
            <v>18840</v>
          </cell>
          <cell r="O30">
            <v>0</v>
          </cell>
          <cell r="P30">
            <v>0</v>
          </cell>
          <cell r="R30">
            <v>1342</v>
          </cell>
          <cell r="S30" t="str">
            <v>Alle ruimtes van het gebouw worden verwarmd door middel van convectoren. De convectoren zijn achter een omkasting geplaatst.</v>
          </cell>
          <cell r="T30" t="str">
            <v>https://api.terra.vlaanderen.be/v1/subsidy/f0ac4966-5255-3aa1-d607-822ce08b11d8/documents/download</v>
          </cell>
          <cell r="U30" t="str">
            <v>no document is linked</v>
          </cell>
          <cell r="V30" t="str">
            <v>no document is linked</v>
          </cell>
          <cell r="W30">
            <v>409806786</v>
          </cell>
          <cell r="X30">
            <v>151.63934426229508</v>
          </cell>
          <cell r="Y30">
            <v>16.202229299363058</v>
          </cell>
          <cell r="Z30">
            <v>20</v>
          </cell>
          <cell r="AC30">
            <v>187.84157356165815</v>
          </cell>
          <cell r="AD30">
            <v>163309</v>
          </cell>
          <cell r="AE30">
            <v>152865.60000000001</v>
          </cell>
          <cell r="AF30">
            <v>1</v>
          </cell>
          <cell r="AG30">
            <v>11304</v>
          </cell>
          <cell r="AH30">
            <v>409806786</v>
          </cell>
          <cell r="AI30">
            <v>1</v>
          </cell>
          <cell r="AJ30">
            <v>137829.6</v>
          </cell>
          <cell r="AK30">
            <v>11304</v>
          </cell>
          <cell r="AL30" t="str">
            <v>VKF-60-2</v>
          </cell>
        </row>
        <row r="31">
          <cell r="A31" t="str">
            <v>62efaad9-656f-4657-b472-7e9b38c5815d</v>
          </cell>
          <cell r="B31" t="str">
            <v>20184165.1</v>
          </cell>
          <cell r="C31" t="str">
            <v>Oostrem</v>
          </cell>
          <cell r="D31" t="str">
            <v>Dagcentrum Oostrem</v>
          </cell>
          <cell r="E31" t="str">
            <v>eric.teerlinck@oostrem.be</v>
          </cell>
          <cell r="F31">
            <v>13.35</v>
          </cell>
          <cell r="G31">
            <v>24.64</v>
          </cell>
          <cell r="H31">
            <v>24.64</v>
          </cell>
          <cell r="I31">
            <v>5471.4</v>
          </cell>
          <cell r="J31" t="str">
            <v>Vervangen pompen</v>
          </cell>
          <cell r="K31">
            <v>0.89</v>
          </cell>
          <cell r="L31">
            <v>14.5</v>
          </cell>
          <cell r="M31">
            <v>6.7</v>
          </cell>
          <cell r="N31">
            <v>9119</v>
          </cell>
          <cell r="O31">
            <v>0</v>
          </cell>
          <cell r="P31">
            <v>0</v>
          </cell>
          <cell r="R31">
            <v>1342</v>
          </cell>
          <cell r="S31" t="str">
            <v>Drie van de vier pompen zijn verouderd en zijn in matige staat. De pompen kunnen één op één vervangen worden door een energiezuinige pomp.</v>
          </cell>
          <cell r="T31" t="str">
            <v>https://api.terra.vlaanderen.be/v1/subsidy/f0ac4966-5255-3aa1-d607-822ce08b11d8/documents/download</v>
          </cell>
          <cell r="U31" t="str">
            <v>no document is linked</v>
          </cell>
          <cell r="V31" t="str">
            <v>no document is linked</v>
          </cell>
          <cell r="W31">
            <v>409806786</v>
          </cell>
          <cell r="X31">
            <v>33.159463487332339</v>
          </cell>
          <cell r="Y31">
            <v>7.3198815659611798</v>
          </cell>
          <cell r="Z31">
            <v>20</v>
          </cell>
          <cell r="AC31">
            <v>60.479345053293521</v>
          </cell>
          <cell r="AD31">
            <v>163309</v>
          </cell>
          <cell r="AE31">
            <v>158337</v>
          </cell>
          <cell r="AF31">
            <v>1</v>
          </cell>
          <cell r="AG31">
            <v>5471.4</v>
          </cell>
          <cell r="AH31">
            <v>409806786</v>
          </cell>
          <cell r="AI31">
            <v>1</v>
          </cell>
          <cell r="AJ31">
            <v>163309</v>
          </cell>
          <cell r="AK31">
            <v>5471.4</v>
          </cell>
          <cell r="AL31" t="str">
            <v>VKF-60-5</v>
          </cell>
        </row>
        <row r="32">
          <cell r="A32" t="str">
            <v>2a13cf46-d825-48c7-974d-fe884b10b020</v>
          </cell>
          <cell r="B32" t="str">
            <v>20186235.1</v>
          </cell>
          <cell r="C32" t="str">
            <v>Oostrem</v>
          </cell>
          <cell r="D32" t="str">
            <v>Leefgroepwerking Oostrem</v>
          </cell>
          <cell r="E32" t="str">
            <v>eric.teerlinck@oostrem.be</v>
          </cell>
          <cell r="F32">
            <v>45.15</v>
          </cell>
          <cell r="G32">
            <v>6.64</v>
          </cell>
          <cell r="H32">
            <v>10.61</v>
          </cell>
          <cell r="I32">
            <v>4116</v>
          </cell>
          <cell r="J32" t="str">
            <v>Schrijnwerkrenovatie</v>
          </cell>
          <cell r="K32">
            <v>1.29</v>
          </cell>
          <cell r="L32">
            <v>15.8</v>
          </cell>
          <cell r="M32">
            <v>6.6</v>
          </cell>
          <cell r="N32">
            <v>6860</v>
          </cell>
          <cell r="O32">
            <v>0</v>
          </cell>
          <cell r="P32">
            <v>0</v>
          </cell>
          <cell r="R32">
            <v>462</v>
          </cell>
          <cell r="S32" t="str">
            <v>De vensters van het gebouw zijn van het bouwjaar 1985. De vensters hebben dubbel glas met een houten buitenschrijnwerk. Doordat er een houten buitenschrijnwerk is voorzien, is het mogelijk enkel het glas te vervangen door hoogrendementsglas.</v>
          </cell>
          <cell r="T32" t="str">
            <v>https://api.terra.vlaanderen.be/v1/subsidy/cefdc28f-9718-9216-7c74-6a12f13557f0/documents/download</v>
          </cell>
          <cell r="U32" t="str">
            <v>no document is linked</v>
          </cell>
          <cell r="V32" t="str">
            <v>no document is linked</v>
          </cell>
          <cell r="W32">
            <v>409806786</v>
          </cell>
          <cell r="X32">
            <v>139.6103896103896</v>
          </cell>
          <cell r="Y32">
            <v>32.908163265306122</v>
          </cell>
          <cell r="Z32">
            <v>12.516493873704054</v>
          </cell>
          <cell r="AC32">
            <v>185.03504674939978</v>
          </cell>
          <cell r="AD32">
            <v>163309</v>
          </cell>
          <cell r="AE32">
            <v>162453</v>
          </cell>
          <cell r="AF32">
            <v>1</v>
          </cell>
          <cell r="AG32">
            <v>4116</v>
          </cell>
          <cell r="AH32">
            <v>409806786</v>
          </cell>
          <cell r="AI32">
            <v>1</v>
          </cell>
          <cell r="AJ32">
            <v>141945.60000000001</v>
          </cell>
          <cell r="AK32">
            <v>4116</v>
          </cell>
          <cell r="AL32" t="str">
            <v>VKF-61-2</v>
          </cell>
        </row>
        <row r="33">
          <cell r="A33" t="str">
            <v>40d96f4c-0e43-4629-98fd-f3d6d6d60806</v>
          </cell>
          <cell r="B33" t="str">
            <v>20184165.1</v>
          </cell>
          <cell r="C33" t="str">
            <v>Oostrem</v>
          </cell>
          <cell r="D33" t="str">
            <v>Dagcentrum Oostrem</v>
          </cell>
          <cell r="E33" t="str">
            <v>eric.teerlinck@oostrem.be</v>
          </cell>
          <cell r="F33">
            <v>15.45</v>
          </cell>
          <cell r="G33">
            <v>24.64</v>
          </cell>
          <cell r="H33">
            <v>24.64</v>
          </cell>
          <cell r="I33">
            <v>856</v>
          </cell>
          <cell r="J33" t="str">
            <v>Isoleren leidingen</v>
          </cell>
          <cell r="K33">
            <v>1.03</v>
          </cell>
          <cell r="L33">
            <v>8</v>
          </cell>
          <cell r="M33">
            <v>5</v>
          </cell>
          <cell r="N33">
            <v>2112</v>
          </cell>
          <cell r="O33">
            <v>0</v>
          </cell>
          <cell r="P33">
            <v>0</v>
          </cell>
          <cell r="R33">
            <v>1342</v>
          </cell>
          <cell r="S33" t="str">
            <v>De leidingen in de stookplaats zijn voor een deel geïsoleerd met het materiaal RS. De appendages zijn niet geïsoleerd. Het materiaal RS heeft een lagere warmteweerstand dan minerale wol.</v>
          </cell>
          <cell r="T33" t="str">
            <v>https://api.terra.vlaanderen.be/v1/subsidy/f0ac4966-5255-3aa1-d607-822ce08b11d8/documents/download</v>
          </cell>
          <cell r="U33" t="str">
            <v>no document is linked</v>
          </cell>
          <cell r="V33" t="str">
            <v>no document is linked</v>
          </cell>
          <cell r="W33">
            <v>409806786</v>
          </cell>
          <cell r="X33">
            <v>38.375558867362145</v>
          </cell>
          <cell r="Y33">
            <v>54.14719626168224</v>
          </cell>
          <cell r="Z33">
            <v>20</v>
          </cell>
          <cell r="AC33">
            <v>112.52275512904438</v>
          </cell>
          <cell r="AD33">
            <v>163309</v>
          </cell>
          <cell r="AE33">
            <v>163309</v>
          </cell>
          <cell r="AF33">
            <v>1</v>
          </cell>
          <cell r="AG33">
            <v>856</v>
          </cell>
          <cell r="AH33">
            <v>409806786</v>
          </cell>
          <cell r="AI33">
            <v>1</v>
          </cell>
          <cell r="AJ33">
            <v>157837.6</v>
          </cell>
          <cell r="AK33">
            <v>856</v>
          </cell>
          <cell r="AL33" t="str">
            <v>VKF-60-4</v>
          </cell>
        </row>
        <row r="34">
          <cell r="A34" t="str">
            <v>6e5dc2d9-9daf-4bc7-aeae-67575fd61745</v>
          </cell>
          <cell r="B34" t="str">
            <v>20182118.1</v>
          </cell>
          <cell r="C34" t="str">
            <v>Medisch Pedagogisch Instituut De Kindervriend Vereniging Zonder Winstoogmerk</v>
          </cell>
          <cell r="D34" t="str">
            <v>Gebouw A+B</v>
          </cell>
          <cell r="E34" t="str">
            <v>heidi.cnudde@kindervriend.be</v>
          </cell>
          <cell r="F34">
            <v>1749.3</v>
          </cell>
          <cell r="G34">
            <v>49.98</v>
          </cell>
          <cell r="H34">
            <v>193.87</v>
          </cell>
          <cell r="I34">
            <v>69447</v>
          </cell>
          <cell r="J34" t="str">
            <v>Dakisolatie</v>
          </cell>
          <cell r="K34">
            <v>49.98</v>
          </cell>
          <cell r="L34">
            <v>11.2</v>
          </cell>
          <cell r="M34">
            <v>5</v>
          </cell>
          <cell r="N34">
            <v>126000</v>
          </cell>
          <cell r="O34">
            <v>0</v>
          </cell>
          <cell r="P34">
            <v>0</v>
          </cell>
          <cell r="R34">
            <v>1958</v>
          </cell>
          <cell r="S34" t="str">
            <v>Gezien het bouwjaar en het onbekend zijn van de aanwezigheid van isolatie wordt deze maatregel uitgewerkt.</v>
          </cell>
          <cell r="T34" t="str">
            <v>https://api.terra.vlaanderen.be/v1/subsidy/7bb705fa-67ac-0fa5-f797-77fdc70a3c4e/documents/download</v>
          </cell>
          <cell r="U34" t="str">
            <v>no document is linked</v>
          </cell>
          <cell r="V34" t="str">
            <v>no document is linked</v>
          </cell>
          <cell r="W34">
            <v>409988514</v>
          </cell>
          <cell r="X34">
            <v>1276.3023493360572</v>
          </cell>
          <cell r="Y34">
            <v>75.566979135167827</v>
          </cell>
          <cell r="Z34">
            <v>5.1560323928405625</v>
          </cell>
          <cell r="AC34">
            <v>1357.0253608640658</v>
          </cell>
          <cell r="AD34">
            <v>95671</v>
          </cell>
          <cell r="AE34">
            <v>69447</v>
          </cell>
          <cell r="AF34">
            <v>1</v>
          </cell>
          <cell r="AG34">
            <v>69447</v>
          </cell>
          <cell r="AH34">
            <v>409988514</v>
          </cell>
          <cell r="AI34">
            <v>1</v>
          </cell>
          <cell r="AJ34">
            <v>69447</v>
          </cell>
          <cell r="AK34">
            <v>69447</v>
          </cell>
          <cell r="AL34" t="str">
            <v>VKF-43-1</v>
          </cell>
        </row>
        <row r="35">
          <cell r="A35" t="str">
            <v>b3dc3883-09f4-4a10-a106-52fd2615ab05</v>
          </cell>
          <cell r="B35" t="str">
            <v>20188424.1</v>
          </cell>
          <cell r="C35" t="str">
            <v>Medisch Pedagogisch Instituut De Kindervriend Vereniging Zonder Winstoogmerk</v>
          </cell>
          <cell r="D35" t="str">
            <v>Gebouw G + H</v>
          </cell>
          <cell r="E35" t="str">
            <v>heidi.cnudde@kindervriend.be</v>
          </cell>
          <cell r="F35">
            <v>72.8</v>
          </cell>
          <cell r="G35">
            <v>5.62</v>
          </cell>
          <cell r="H35">
            <v>24.39</v>
          </cell>
          <cell r="I35">
            <v>5760</v>
          </cell>
          <cell r="J35" t="str">
            <v>Renovatie beglazing</v>
          </cell>
          <cell r="K35">
            <v>2.08</v>
          </cell>
          <cell r="L35">
            <v>18.399999999999999</v>
          </cell>
          <cell r="M35">
            <v>8.8000000000000007</v>
          </cell>
          <cell r="N35">
            <v>9600</v>
          </cell>
          <cell r="O35">
            <v>0</v>
          </cell>
          <cell r="P35">
            <v>0</v>
          </cell>
          <cell r="R35">
            <v>1958</v>
          </cell>
          <cell r="S35" t="str">
            <v>De originele dubbele beglazing kan vervangen worden door hoge rendements beglazing. Door de betere isololerende eigenschappen verlaagt het energieverbruik. Het schrijnwerk is van hout en is nog in goede staat, dus dit kan behouden blijven.</v>
          </cell>
          <cell r="T35" t="str">
            <v>https://api.terra.vlaanderen.be/v1/subsidy/5f731de9-50c7-330f-7833-99cbcb8ab9db/documents/download</v>
          </cell>
          <cell r="U35" t="str">
            <v>no document is linked</v>
          </cell>
          <cell r="V35" t="str">
            <v>no document is linked</v>
          </cell>
          <cell r="W35">
            <v>409988514</v>
          </cell>
          <cell r="X35">
            <v>53.115423901940758</v>
          </cell>
          <cell r="Y35">
            <v>37.916666666666664</v>
          </cell>
          <cell r="Z35">
            <v>4.6084460844608444</v>
          </cell>
          <cell r="AC35">
            <v>95.640536653068267</v>
          </cell>
          <cell r="AD35">
            <v>95671</v>
          </cell>
          <cell r="AE35">
            <v>75207</v>
          </cell>
          <cell r="AF35">
            <v>1</v>
          </cell>
          <cell r="AG35">
            <v>5760</v>
          </cell>
          <cell r="AH35">
            <v>409988514</v>
          </cell>
          <cell r="AI35">
            <v>1</v>
          </cell>
          <cell r="AJ35">
            <v>88761</v>
          </cell>
          <cell r="AK35">
            <v>5760</v>
          </cell>
          <cell r="AL35" t="str">
            <v>VKF-45-2</v>
          </cell>
        </row>
        <row r="36">
          <cell r="A36" t="str">
            <v>0acf4ea5-5d30-47c8-95c0-afe4e7514b12</v>
          </cell>
          <cell r="B36" t="str">
            <v>20188424.1</v>
          </cell>
          <cell r="C36" t="str">
            <v>Medisch Pedagogisch Instituut De Kindervriend Vereniging Zonder Winstoogmerk</v>
          </cell>
          <cell r="D36" t="str">
            <v>Gebouw G + H</v>
          </cell>
          <cell r="E36" t="str">
            <v>heidi.cnudde@kindervriend.be</v>
          </cell>
          <cell r="F36">
            <v>19.25</v>
          </cell>
          <cell r="G36">
            <v>5.62</v>
          </cell>
          <cell r="H36">
            <v>24.39</v>
          </cell>
          <cell r="I36">
            <v>4200</v>
          </cell>
          <cell r="J36" t="str">
            <v>Schrijnwerkrenovatie</v>
          </cell>
          <cell r="K36">
            <v>0.55000000000000004</v>
          </cell>
          <cell r="L36">
            <v>35.4</v>
          </cell>
          <cell r="M36">
            <v>18.8</v>
          </cell>
          <cell r="N36">
            <v>7000</v>
          </cell>
          <cell r="O36">
            <v>0</v>
          </cell>
          <cell r="P36">
            <v>0</v>
          </cell>
          <cell r="R36">
            <v>1958</v>
          </cell>
          <cell r="S36" t="str">
            <v>De raampartijen aan de toegangsdeuren zijn voorzien van oude dubbele beglazing en een houten paneel onder het vaste raam. Dit is niet goed isolerend. Tevens is de luchtdichtheid niet optimaal. Het vervangen van het schrijnwerk verlaagt het energieverlies zowel naar transmissie als ventilatieverliezen.</v>
          </cell>
          <cell r="T36" t="str">
            <v>https://api.terra.vlaanderen.be/v1/subsidy/5f731de9-50c7-330f-7833-99cbcb8ab9db/documents/download</v>
          </cell>
          <cell r="U36" t="str">
            <v>no document is linked</v>
          </cell>
          <cell r="V36" t="str">
            <v>no document is linked</v>
          </cell>
          <cell r="W36">
            <v>409988514</v>
          </cell>
          <cell r="X36">
            <v>14.04494382022472</v>
          </cell>
          <cell r="Y36">
            <v>13.75</v>
          </cell>
          <cell r="Z36">
            <v>4.6084460844608444</v>
          </cell>
          <cell r="AC36">
            <v>32.403389904685568</v>
          </cell>
          <cell r="AD36">
            <v>95671</v>
          </cell>
          <cell r="AE36">
            <v>79407</v>
          </cell>
          <cell r="AF36">
            <v>1</v>
          </cell>
          <cell r="AG36">
            <v>4200</v>
          </cell>
          <cell r="AH36">
            <v>409988514</v>
          </cell>
          <cell r="AI36">
            <v>1</v>
          </cell>
          <cell r="AJ36">
            <v>95330</v>
          </cell>
          <cell r="AK36">
            <v>4200</v>
          </cell>
          <cell r="AL36" t="str">
            <v>VKF-45-4</v>
          </cell>
        </row>
        <row r="37">
          <cell r="A37" t="str">
            <v>39fe50df-baef-4ff0-86be-6a1e03eb4468</v>
          </cell>
          <cell r="B37" t="str">
            <v>20182605.1</v>
          </cell>
          <cell r="C37" t="str">
            <v>Medisch Pedagogisch Instituut De Kindervriend Vereniging Zonder Winstoogmerk</v>
          </cell>
          <cell r="D37" t="str">
            <v>Gebouw F</v>
          </cell>
          <cell r="E37" t="str">
            <v>heidi.cnudde@kindervriend.be</v>
          </cell>
          <cell r="F37">
            <v>35</v>
          </cell>
          <cell r="G37">
            <v>3</v>
          </cell>
          <cell r="H37">
            <v>9.67</v>
          </cell>
          <cell r="I37">
            <v>3360</v>
          </cell>
          <cell r="J37" t="str">
            <v>Schrijnwerkrenovatie</v>
          </cell>
          <cell r="K37">
            <v>1</v>
          </cell>
          <cell r="L37">
            <v>20.7</v>
          </cell>
          <cell r="M37">
            <v>9.6999999999999993</v>
          </cell>
          <cell r="N37">
            <v>5600</v>
          </cell>
          <cell r="O37">
            <v>0</v>
          </cell>
          <cell r="P37">
            <v>0</v>
          </cell>
          <cell r="R37">
            <v>527</v>
          </cell>
          <cell r="S37" t="str">
            <v>De buitendeuren van de sporthal zijn niet erg luchtdicht. Het isolerend deel is teven beperkt. Sommige zijn van hout, sommige van metaal. Door deze buitendeuren te vervangen, verbetert niet alleen de isolatie maar ook de luchtdichtheid.</v>
          </cell>
          <cell r="T37" t="str">
            <v>https://api.terra.vlaanderen.be/v1/subsidy/2d7bd9dc-4417-5d3a-a71c-414ff3faac2e/documents/download</v>
          </cell>
          <cell r="U37" t="str">
            <v>no document is linked</v>
          </cell>
          <cell r="V37" t="str">
            <v>no document is linked</v>
          </cell>
          <cell r="W37">
            <v>409988514</v>
          </cell>
          <cell r="X37">
            <v>94.876660341555976</v>
          </cell>
          <cell r="Y37">
            <v>31.25</v>
          </cell>
          <cell r="Z37">
            <v>6.2047569803516032</v>
          </cell>
          <cell r="AC37">
            <v>132.33141732190757</v>
          </cell>
          <cell r="AD37">
            <v>95671</v>
          </cell>
          <cell r="AE37">
            <v>82767</v>
          </cell>
          <cell r="AF37">
            <v>1</v>
          </cell>
          <cell r="AG37">
            <v>3360</v>
          </cell>
          <cell r="AH37">
            <v>409988514</v>
          </cell>
          <cell r="AI37">
            <v>1</v>
          </cell>
          <cell r="AJ37">
            <v>77574</v>
          </cell>
          <cell r="AK37">
            <v>3360</v>
          </cell>
          <cell r="AL37" t="str">
            <v>VKF-44-2</v>
          </cell>
        </row>
        <row r="38">
          <cell r="A38" t="str">
            <v>baa93652-2993-42cd-bb77-fd81ec002c8e</v>
          </cell>
          <cell r="B38" t="str">
            <v>20186803.1</v>
          </cell>
          <cell r="C38" t="str">
            <v>Medisch Pedagogisch Instituut De Kindervriend Vereniging Zonder Winstoogmerk</v>
          </cell>
          <cell r="D38" t="str">
            <v>Gebouw I</v>
          </cell>
          <cell r="E38" t="str">
            <v>heidi.cnudde@kindervriend.be</v>
          </cell>
          <cell r="F38">
            <v>22.35</v>
          </cell>
          <cell r="G38">
            <v>1.49</v>
          </cell>
          <cell r="H38">
            <v>10.039999999999999</v>
          </cell>
          <cell r="I38">
            <v>2400</v>
          </cell>
          <cell r="J38" t="str">
            <v>Renovatie SWW</v>
          </cell>
          <cell r="K38">
            <v>1.49</v>
          </cell>
          <cell r="L38">
            <v>12.1</v>
          </cell>
          <cell r="M38">
            <v>5.4</v>
          </cell>
          <cell r="N38">
            <v>4000</v>
          </cell>
          <cell r="O38">
            <v>0</v>
          </cell>
          <cell r="P38">
            <v>0</v>
          </cell>
          <cell r="R38">
            <v>747</v>
          </cell>
          <cell r="S38" t="str">
            <v>Het SWW wordt momenteel geproduceerd via de CV ketels. Dit is niet optimaal omdat alle leidingen ook buiten het stookseizoen warm blijven waardoor er meer stilstandsverliezen zijn. Het afkoppelen van de SWW van het CV systeem neutraliseert deze stilstandsverliezen. Gezien de locatie van de boiler en de aanwezigheid van het plat dak is een warmtepompboiler met zonnecollectoren een ecologische keuze. Zo kan er ook gratis warmte van de zon gebruikte worden.</v>
          </cell>
          <cell r="T38" t="str">
            <v>https://api.terra.vlaanderen.be/v1/subsidy/f5a24361-2ede-c00d-713e-8a1eda6ce716/documents/download</v>
          </cell>
          <cell r="U38" t="str">
            <v>no document is linked</v>
          </cell>
          <cell r="V38" t="str">
            <v>no document is linked</v>
          </cell>
          <cell r="W38">
            <v>409988514</v>
          </cell>
          <cell r="X38">
            <v>99.732262382864789</v>
          </cell>
          <cell r="Y38">
            <v>27.937500000000004</v>
          </cell>
          <cell r="Z38">
            <v>2.9681274900398407</v>
          </cell>
          <cell r="AC38">
            <v>130.63788987290462</v>
          </cell>
          <cell r="AD38">
            <v>95671</v>
          </cell>
          <cell r="AE38">
            <v>85167</v>
          </cell>
          <cell r="AF38">
            <v>1</v>
          </cell>
          <cell r="AG38">
            <v>2400</v>
          </cell>
          <cell r="AH38">
            <v>409988514</v>
          </cell>
          <cell r="AI38">
            <v>1</v>
          </cell>
          <cell r="AJ38">
            <v>79974</v>
          </cell>
          <cell r="AK38">
            <v>2400</v>
          </cell>
          <cell r="AL38" t="str">
            <v>VKF-46-1</v>
          </cell>
        </row>
        <row r="39">
          <cell r="A39" t="str">
            <v>7292c3a6-6ed6-41da-9f21-deba75bd659e</v>
          </cell>
          <cell r="B39" t="str">
            <v>20183932.1</v>
          </cell>
          <cell r="C39" t="str">
            <v>Medisch Pedagogisch Instituut De Kindervriend Vereniging Zonder Winstoogmerk</v>
          </cell>
          <cell r="D39" t="str">
            <v>'t Hoveke</v>
          </cell>
          <cell r="E39" t="str">
            <v>heidi.cnudde@kindervriend.be</v>
          </cell>
          <cell r="F39">
            <v>15.9</v>
          </cell>
          <cell r="G39">
            <v>2.17</v>
          </cell>
          <cell r="H39">
            <v>5.97</v>
          </cell>
          <cell r="I39">
            <v>2100</v>
          </cell>
          <cell r="J39" t="str">
            <v>Stookplaatsrenovatie</v>
          </cell>
          <cell r="K39">
            <v>1.06</v>
          </cell>
          <cell r="L39">
            <v>13.1</v>
          </cell>
          <cell r="M39">
            <v>6</v>
          </cell>
          <cell r="N39">
            <v>3500</v>
          </cell>
          <cell r="O39">
            <v>0</v>
          </cell>
          <cell r="P39">
            <v>0</v>
          </cell>
          <cell r="R39">
            <v>430</v>
          </cell>
          <cell r="S39" t="str">
            <v>De leeftijd van de ketel is vermoedelijk ouder dan 20 jaar. Het vervangen door een condenserend exemplaar verlaagd het gasverbruik.</v>
          </cell>
          <cell r="T39" t="str">
            <v>https://api.terra.vlaanderen.be/v1/subsidy/72e2ad55-182c-24c6-4095-ffefc2de3263/documents/download</v>
          </cell>
          <cell r="U39" t="str">
            <v>no document is linked</v>
          </cell>
          <cell r="V39" t="str">
            <v>no document is linked</v>
          </cell>
          <cell r="W39">
            <v>409988514</v>
          </cell>
          <cell r="X39">
            <v>123.25581395348838</v>
          </cell>
          <cell r="Y39">
            <v>22.714285714285715</v>
          </cell>
          <cell r="Z39">
            <v>7.2696817420435513</v>
          </cell>
          <cell r="AC39">
            <v>153.23978140981765</v>
          </cell>
          <cell r="AD39">
            <v>95671</v>
          </cell>
          <cell r="AE39">
            <v>87267</v>
          </cell>
          <cell r="AF39">
            <v>1</v>
          </cell>
          <cell r="AG39">
            <v>2100</v>
          </cell>
          <cell r="AH39">
            <v>409988514</v>
          </cell>
          <cell r="AI39">
            <v>1</v>
          </cell>
          <cell r="AJ39">
            <v>74214</v>
          </cell>
          <cell r="AK39">
            <v>2100</v>
          </cell>
          <cell r="AL39" t="str">
            <v>VKF-48-1</v>
          </cell>
        </row>
        <row r="40">
          <cell r="A40" t="str">
            <v>a85c3fb8-575e-452e-bcc5-4eb2e0e72bcd</v>
          </cell>
          <cell r="B40" t="str">
            <v>20188424.1</v>
          </cell>
          <cell r="C40" t="str">
            <v>Medisch Pedagogisch Instituut De Kindervriend Vereniging Zonder Winstoogmerk</v>
          </cell>
          <cell r="D40" t="str">
            <v>Gebouw G + H</v>
          </cell>
          <cell r="E40" t="str">
            <v>heidi.cnudde@kindervriend.be</v>
          </cell>
          <cell r="F40">
            <v>9.3000000000000007</v>
          </cell>
          <cell r="G40">
            <v>5.62</v>
          </cell>
          <cell r="H40">
            <v>24.39</v>
          </cell>
          <cell r="I40">
            <v>1889</v>
          </cell>
          <cell r="J40" t="str">
            <v>Zonneboiler</v>
          </cell>
          <cell r="K40">
            <v>0.62</v>
          </cell>
          <cell r="L40">
            <v>16.600000000000001</v>
          </cell>
          <cell r="M40">
            <v>5</v>
          </cell>
          <cell r="N40">
            <v>4500</v>
          </cell>
          <cell r="O40">
            <v>0</v>
          </cell>
          <cell r="P40">
            <v>0</v>
          </cell>
          <cell r="R40">
            <v>1958</v>
          </cell>
          <cell r="S40" t="str">
            <v>Ook blok G kan nog uitgerust worden met zonnecollectoren voor de voorverwarming van het sanitair warm water. De gratis warmte van de zon wordt dan gebruikt om sanitair warm water te maken.</v>
          </cell>
          <cell r="T40" t="str">
            <v>https://api.terra.vlaanderen.be/v1/subsidy/5f731de9-50c7-330f-7833-99cbcb8ab9db/documents/download</v>
          </cell>
          <cell r="U40" t="str">
            <v>no document is linked</v>
          </cell>
          <cell r="V40" t="str">
            <v>no document is linked</v>
          </cell>
          <cell r="W40">
            <v>409988514</v>
          </cell>
          <cell r="X40">
            <v>15.832482124616956</v>
          </cell>
          <cell r="Y40">
            <v>14.769719428268925</v>
          </cell>
          <cell r="Z40">
            <v>4.6084460844608444</v>
          </cell>
          <cell r="AC40">
            <v>35.210647637346725</v>
          </cell>
          <cell r="AD40">
            <v>95671</v>
          </cell>
          <cell r="AE40">
            <v>89156</v>
          </cell>
          <cell r="AF40">
            <v>1</v>
          </cell>
          <cell r="AG40">
            <v>1889</v>
          </cell>
          <cell r="AH40">
            <v>409988514</v>
          </cell>
          <cell r="AI40">
            <v>1</v>
          </cell>
          <cell r="AJ40">
            <v>91130</v>
          </cell>
          <cell r="AK40">
            <v>1889</v>
          </cell>
          <cell r="AL40" t="str">
            <v>VKF-45-3</v>
          </cell>
        </row>
        <row r="41">
          <cell r="A41" t="str">
            <v>dc571b7c-bf4b-4317-834a-c12b124ca604</v>
          </cell>
          <cell r="B41" t="str">
            <v>20182605.1</v>
          </cell>
          <cell r="C41" t="str">
            <v>Medisch Pedagogisch Instituut De Kindervriend Vereniging Zonder Winstoogmerk</v>
          </cell>
          <cell r="D41" t="str">
            <v>Gebouw F</v>
          </cell>
          <cell r="E41" t="str">
            <v>heidi.cnudde@kindervriend.be</v>
          </cell>
          <cell r="F41">
            <v>25.65</v>
          </cell>
          <cell r="G41">
            <v>3</v>
          </cell>
          <cell r="H41">
            <v>9.67</v>
          </cell>
          <cell r="I41">
            <v>1782</v>
          </cell>
          <cell r="J41" t="str">
            <v>Regeltechn. verwarming</v>
          </cell>
          <cell r="K41">
            <v>1.71</v>
          </cell>
          <cell r="L41">
            <v>9.3000000000000007</v>
          </cell>
          <cell r="M41">
            <v>5</v>
          </cell>
          <cell r="N41">
            <v>3550</v>
          </cell>
          <cell r="O41">
            <v>0</v>
          </cell>
          <cell r="P41">
            <v>0</v>
          </cell>
          <cell r="R41">
            <v>527</v>
          </cell>
          <cell r="S41" t="str">
            <v>Er is nog 1 kring met pomp verbonden met een ondergrondse leiding waar veel leidingverliezen op zijn. Deze kring voedt nog een aantal radiatoren in de kleedkamers. Door deze kring om te leiden naar de nieuwe stookplaats van het zwembad en te isoleren verhoogd het rendement van deze kring. Teven zijn de radiatoren in slechte staat en aan vervanging toe. Bij vervanging dient men ze te dimensioneren op een laag temperatuurregime zodat het rendement van de ketel verhoogt.</v>
          </cell>
          <cell r="T41" t="str">
            <v>https://api.terra.vlaanderen.be/v1/subsidy/2d7bd9dc-4417-5d3a-a71c-414ff3faac2e/documents/download</v>
          </cell>
          <cell r="U41" t="str">
            <v>no document is linked</v>
          </cell>
          <cell r="V41" t="str">
            <v>no document is linked</v>
          </cell>
          <cell r="W41">
            <v>409988514</v>
          </cell>
          <cell r="X41">
            <v>162.23908918406073</v>
          </cell>
          <cell r="Y41">
            <v>43.18181818181818</v>
          </cell>
          <cell r="Z41">
            <v>6.2047569803516032</v>
          </cell>
          <cell r="AC41">
            <v>211.62566434623051</v>
          </cell>
          <cell r="AD41">
            <v>95671</v>
          </cell>
          <cell r="AE41">
            <v>90938</v>
          </cell>
          <cell r="AF41">
            <v>1</v>
          </cell>
          <cell r="AG41">
            <v>1782</v>
          </cell>
          <cell r="AH41">
            <v>409988514</v>
          </cell>
          <cell r="AI41">
            <v>1</v>
          </cell>
          <cell r="AJ41">
            <v>72114</v>
          </cell>
          <cell r="AK41">
            <v>1782</v>
          </cell>
          <cell r="AL41" t="str">
            <v>VKF-44-1</v>
          </cell>
        </row>
        <row r="42">
          <cell r="A42" t="str">
            <v>59ea039b-fd89-429e-86bd-003cce46f473</v>
          </cell>
          <cell r="B42" t="str">
            <v>20188424.1</v>
          </cell>
          <cell r="C42" t="str">
            <v>Medisch Pedagogisch Instituut De Kindervriend Vereniging Zonder Winstoogmerk</v>
          </cell>
          <cell r="D42" t="str">
            <v>Gebouw G + H</v>
          </cell>
          <cell r="E42" t="str">
            <v>heidi.cnudde@kindervriend.be</v>
          </cell>
          <cell r="F42">
            <v>35.549999999999997</v>
          </cell>
          <cell r="G42">
            <v>5.62</v>
          </cell>
          <cell r="H42">
            <v>24.39</v>
          </cell>
          <cell r="I42">
            <v>1729</v>
          </cell>
          <cell r="J42" t="str">
            <v>Isoleren pompen/kranen/hydraulica</v>
          </cell>
          <cell r="K42">
            <v>2.37</v>
          </cell>
          <cell r="L42">
            <v>8.1999999999999993</v>
          </cell>
          <cell r="M42">
            <v>5</v>
          </cell>
          <cell r="N42">
            <v>4050</v>
          </cell>
          <cell r="O42">
            <v>0</v>
          </cell>
          <cell r="P42">
            <v>0</v>
          </cell>
          <cell r="R42">
            <v>1958</v>
          </cell>
          <cell r="S42" t="str">
            <v>Over het algemeen is de isolatie van de leidingen en pompen is goede staat. Een aantal pomphuizen zijn nog niet geïsoleerd. Door deze te isoleren verlaagd het energieverlies en zal het verbruik dalen. Dit is tevens van toepassing op kranen of regelkranen. Een aantal stukjes leiding is tevens niet geïsoleerd. Deze kunnen tijdens de werken meegenomen worden.</v>
          </cell>
          <cell r="T42" t="str">
            <v>https://api.terra.vlaanderen.be/v1/subsidy/5f731de9-50c7-330f-7833-99cbcb8ab9db/documents/download</v>
          </cell>
          <cell r="U42" t="str">
            <v>no document is linked</v>
          </cell>
          <cell r="V42" t="str">
            <v>no document is linked</v>
          </cell>
          <cell r="W42">
            <v>409988514</v>
          </cell>
          <cell r="X42">
            <v>60.520939734422882</v>
          </cell>
          <cell r="Y42">
            <v>61.683053788316947</v>
          </cell>
          <cell r="Z42">
            <v>4.6084460844608444</v>
          </cell>
          <cell r="AC42">
            <v>126.81243960720067</v>
          </cell>
          <cell r="AD42">
            <v>95671</v>
          </cell>
          <cell r="AE42">
            <v>92667</v>
          </cell>
          <cell r="AF42">
            <v>1</v>
          </cell>
          <cell r="AG42">
            <v>1729</v>
          </cell>
          <cell r="AH42">
            <v>409988514</v>
          </cell>
          <cell r="AI42">
            <v>1</v>
          </cell>
          <cell r="AJ42">
            <v>82411</v>
          </cell>
          <cell r="AK42">
            <v>1729</v>
          </cell>
          <cell r="AL42" t="str">
            <v>VKF-45-1</v>
          </cell>
        </row>
        <row r="43">
          <cell r="A43" t="str">
            <v>12db7d24-1abd-4ee8-8779-2a4e6b715184</v>
          </cell>
          <cell r="B43" t="str">
            <v>20183759.1</v>
          </cell>
          <cell r="C43" t="str">
            <v>Medisch Pedagogisch Instituut De Kindervriend Vereniging Zonder Winstoogmerk</v>
          </cell>
          <cell r="D43" t="str">
            <v>Gebouw J</v>
          </cell>
          <cell r="E43" t="str">
            <v>heidi.cnudde@kindervriend.be</v>
          </cell>
          <cell r="F43">
            <v>19.8</v>
          </cell>
          <cell r="G43">
            <v>1.32</v>
          </cell>
          <cell r="H43">
            <v>2.68</v>
          </cell>
          <cell r="I43">
            <v>885</v>
          </cell>
          <cell r="J43" t="str">
            <v>Centraliseren verwarming</v>
          </cell>
          <cell r="K43">
            <v>1.32</v>
          </cell>
          <cell r="L43">
            <v>6.3</v>
          </cell>
          <cell r="M43">
            <v>5</v>
          </cell>
          <cell r="N43">
            <v>4000</v>
          </cell>
          <cell r="O43">
            <v>0</v>
          </cell>
          <cell r="P43">
            <v>0</v>
          </cell>
          <cell r="R43">
            <v>80</v>
          </cell>
          <cell r="S43" t="str">
            <v>De elektrische verwarming is erg inefficiënt. Omdat er enkel elektriciteit aanwezig is, kan deze best vervangen worden door een warmtepompsplit systeem type lucht-lucht. Er wordt dan 1 buitenunit geplaatst die 1 of meerde binnenunits bediend. Dit systeem verbruikt tot 3 keer minder energie voor verwarming puur elektrische verwarming.</v>
          </cell>
          <cell r="T43" t="str">
            <v>https://api.terra.vlaanderen.be/v1/subsidy/01395f5e-1bf4-82a0-d5fd-9c67350ca4d8/documents/download</v>
          </cell>
          <cell r="U43" t="str">
            <v>no document is linked</v>
          </cell>
          <cell r="V43" t="str">
            <v>no document is linked</v>
          </cell>
          <cell r="W43">
            <v>409988514</v>
          </cell>
          <cell r="X43">
            <v>825</v>
          </cell>
          <cell r="Y43">
            <v>67.118644067796609</v>
          </cell>
          <cell r="Z43">
            <v>9.8507462686567155</v>
          </cell>
          <cell r="AC43">
            <v>901.96939033645333</v>
          </cell>
          <cell r="AD43">
            <v>95671</v>
          </cell>
          <cell r="AE43">
            <v>93552</v>
          </cell>
          <cell r="AF43">
            <v>1</v>
          </cell>
          <cell r="AG43">
            <v>885</v>
          </cell>
          <cell r="AH43">
            <v>409988514</v>
          </cell>
          <cell r="AI43">
            <v>1</v>
          </cell>
          <cell r="AJ43">
            <v>70332</v>
          </cell>
          <cell r="AK43">
            <v>885</v>
          </cell>
          <cell r="AL43" t="str">
            <v>VKF-47-1</v>
          </cell>
        </row>
        <row r="44">
          <cell r="A44" t="str">
            <v>f7f5df11-f9e8-4d96-a045-f8f5666dda6e</v>
          </cell>
          <cell r="B44" t="str">
            <v>20183932.1</v>
          </cell>
          <cell r="C44" t="str">
            <v>Medisch Pedagogisch Instituut De Kindervriend Vereniging Zonder Winstoogmerk</v>
          </cell>
          <cell r="D44" t="str">
            <v>'t Hoveke</v>
          </cell>
          <cell r="E44" t="str">
            <v>heidi.cnudde@kindervriend.be</v>
          </cell>
          <cell r="F44">
            <v>16.100000000000001</v>
          </cell>
          <cell r="G44">
            <v>2.17</v>
          </cell>
          <cell r="H44">
            <v>5.97</v>
          </cell>
          <cell r="I44">
            <v>708</v>
          </cell>
          <cell r="J44" t="str">
            <v>Vloerisolatie</v>
          </cell>
          <cell r="K44">
            <v>0.46</v>
          </cell>
          <cell r="L44">
            <v>11</v>
          </cell>
          <cell r="M44">
            <v>5</v>
          </cell>
          <cell r="N44">
            <v>1500</v>
          </cell>
          <cell r="O44">
            <v>0</v>
          </cell>
          <cell r="P44">
            <v>0</v>
          </cell>
          <cell r="R44">
            <v>430</v>
          </cell>
          <cell r="S44" t="str">
            <v>Het plafond van de kelder kan geïsoleerd worden met gespoten put of platen van minerale wol. Hiermee is het energieverlies naar de buitenomgeving lager. Dit levert een gasbesparing op.</v>
          </cell>
          <cell r="T44" t="str">
            <v>https://api.terra.vlaanderen.be/v1/subsidy/72e2ad55-182c-24c6-4095-ffefc2de3263/documents/download</v>
          </cell>
          <cell r="U44" t="str">
            <v>no document is linked</v>
          </cell>
          <cell r="V44" t="str">
            <v>no document is linked</v>
          </cell>
          <cell r="W44">
            <v>409988514</v>
          </cell>
          <cell r="X44">
            <v>53.488372093023258</v>
          </cell>
          <cell r="Y44">
            <v>68.220338983050851</v>
          </cell>
          <cell r="Z44">
            <v>7.2696817420435513</v>
          </cell>
          <cell r="AC44">
            <v>128.97839281811767</v>
          </cell>
          <cell r="AD44">
            <v>95671</v>
          </cell>
          <cell r="AE44">
            <v>94260</v>
          </cell>
          <cell r="AF44">
            <v>1</v>
          </cell>
          <cell r="AG44">
            <v>708</v>
          </cell>
          <cell r="AH44">
            <v>409988514</v>
          </cell>
          <cell r="AI44">
            <v>1</v>
          </cell>
          <cell r="AJ44">
            <v>80682</v>
          </cell>
          <cell r="AK44">
            <v>708</v>
          </cell>
          <cell r="AL44" t="str">
            <v>VKF-48-2</v>
          </cell>
        </row>
        <row r="45">
          <cell r="A45" t="str">
            <v>ffe34703-1833-4a3c-958d-80d4c023dacd</v>
          </cell>
          <cell r="B45" t="str">
            <v>20183932.1</v>
          </cell>
          <cell r="C45" t="str">
            <v>Medisch Pedagogisch Instituut De Kindervriend Vereniging Zonder Winstoogmerk</v>
          </cell>
          <cell r="D45" t="str">
            <v>'t Hoveke</v>
          </cell>
          <cell r="E45" t="str">
            <v>heidi.cnudde@kindervriend.be</v>
          </cell>
          <cell r="F45">
            <v>8.25</v>
          </cell>
          <cell r="G45">
            <v>2.17</v>
          </cell>
          <cell r="H45">
            <v>5.97</v>
          </cell>
          <cell r="I45">
            <v>590</v>
          </cell>
          <cell r="J45" t="str">
            <v>Isoleren pompen/kranen/hydraulica</v>
          </cell>
          <cell r="K45">
            <v>0.55000000000000004</v>
          </cell>
          <cell r="L45">
            <v>9.3000000000000007</v>
          </cell>
          <cell r="M45">
            <v>5</v>
          </cell>
          <cell r="N45">
            <v>1180</v>
          </cell>
          <cell r="O45">
            <v>0</v>
          </cell>
          <cell r="P45">
            <v>0</v>
          </cell>
          <cell r="R45">
            <v>430</v>
          </cell>
          <cell r="S45" t="str">
            <v>Over het algemeen zijn de leidingen goed geïsoleerd. Er zijn echter nog een aantal pompen en kranen die niet geïsoleerd zijn. Door deze te isoleren gaat er minder warmte verloren via de pomp.</v>
          </cell>
          <cell r="T45" t="str">
            <v>https://api.terra.vlaanderen.be/v1/subsidy/72e2ad55-182c-24c6-4095-ffefc2de3263/documents/download</v>
          </cell>
          <cell r="U45" t="str">
            <v>no document is linked</v>
          </cell>
          <cell r="V45" t="str">
            <v>no document is linked</v>
          </cell>
          <cell r="W45">
            <v>409988514</v>
          </cell>
          <cell r="X45">
            <v>63.953488372093027</v>
          </cell>
          <cell r="Y45">
            <v>41.949152542372879</v>
          </cell>
          <cell r="Z45">
            <v>7.2696817420435513</v>
          </cell>
          <cell r="AC45">
            <v>113.17232265650945</v>
          </cell>
          <cell r="AD45">
            <v>95671</v>
          </cell>
          <cell r="AE45">
            <v>94850</v>
          </cell>
          <cell r="AF45">
            <v>1</v>
          </cell>
          <cell r="AG45">
            <v>590</v>
          </cell>
          <cell r="AH45">
            <v>409988514</v>
          </cell>
          <cell r="AI45">
            <v>1</v>
          </cell>
          <cell r="AJ45">
            <v>83001</v>
          </cell>
          <cell r="AK45">
            <v>590</v>
          </cell>
          <cell r="AL45" t="str">
            <v>VKF-48-3</v>
          </cell>
        </row>
        <row r="46">
          <cell r="A46" t="str">
            <v>fce5d49c-7d08-4fef-9ce7-d251698dd49d</v>
          </cell>
          <cell r="B46" t="str">
            <v>20182605.1</v>
          </cell>
          <cell r="C46" t="str">
            <v>Medisch Pedagogisch Instituut De Kindervriend Vereniging Zonder Winstoogmerk</v>
          </cell>
          <cell r="D46" t="str">
            <v>Gebouw F</v>
          </cell>
          <cell r="E46" t="str">
            <v>heidi.cnudde@kindervriend.be</v>
          </cell>
          <cell r="F46">
            <v>4.3499999999999996</v>
          </cell>
          <cell r="G46">
            <v>3</v>
          </cell>
          <cell r="H46">
            <v>9.67</v>
          </cell>
          <cell r="I46">
            <v>480</v>
          </cell>
          <cell r="J46" t="str">
            <v>Regeltechn. verwarming</v>
          </cell>
          <cell r="K46">
            <v>0.28999999999999998</v>
          </cell>
          <cell r="L46">
            <v>12.3</v>
          </cell>
          <cell r="M46">
            <v>5.5</v>
          </cell>
          <cell r="N46">
            <v>800</v>
          </cell>
          <cell r="O46">
            <v>0</v>
          </cell>
          <cell r="P46">
            <v>0</v>
          </cell>
          <cell r="R46">
            <v>527</v>
          </cell>
          <cell r="S46" t="str">
            <v>Per zone wordt er wel geregeld met een gestuurde 2 weg kraan door een ruimtevoeler. Maar dit geldt enkel voor het referentielokaal. Door thermostatische kranen te plaatsen wordt er geregeld per ruimte zodat de radiatoren niet onnodig warm blijven staan.</v>
          </cell>
          <cell r="T46" t="str">
            <v>https://api.terra.vlaanderen.be/v1/subsidy/2d7bd9dc-4417-5d3a-a71c-414ff3faac2e/documents/download</v>
          </cell>
          <cell r="U46" t="str">
            <v>no document is linked</v>
          </cell>
          <cell r="V46" t="str">
            <v>no document is linked</v>
          </cell>
          <cell r="W46">
            <v>409988514</v>
          </cell>
          <cell r="X46">
            <v>27.514231499051231</v>
          </cell>
          <cell r="Y46">
            <v>27.187499999999996</v>
          </cell>
          <cell r="Z46">
            <v>6.2047569803516032</v>
          </cell>
          <cell r="AC46">
            <v>60.906488479402832</v>
          </cell>
          <cell r="AD46">
            <v>95671</v>
          </cell>
          <cell r="AE46">
            <v>95330</v>
          </cell>
          <cell r="AF46">
            <v>1</v>
          </cell>
          <cell r="AG46">
            <v>480</v>
          </cell>
          <cell r="AH46">
            <v>409988514</v>
          </cell>
          <cell r="AI46">
            <v>1</v>
          </cell>
          <cell r="AJ46">
            <v>89241</v>
          </cell>
          <cell r="AK46">
            <v>480</v>
          </cell>
          <cell r="AL46" t="str">
            <v>VKF-44-3</v>
          </cell>
        </row>
        <row r="47">
          <cell r="A47" t="str">
            <v>b754ba05-612e-4c00-97d7-16765603c204</v>
          </cell>
          <cell r="B47" t="str">
            <v>20183932.1</v>
          </cell>
          <cell r="C47" t="str">
            <v>Medisch Pedagogisch Instituut De Kindervriend Vereniging Zonder Winstoogmerk</v>
          </cell>
          <cell r="D47" t="str">
            <v>'t Hoveke</v>
          </cell>
          <cell r="E47" t="str">
            <v>heidi.cnudde@kindervriend.be</v>
          </cell>
          <cell r="F47">
            <v>1.5</v>
          </cell>
          <cell r="G47">
            <v>2.17</v>
          </cell>
          <cell r="H47">
            <v>5.97</v>
          </cell>
          <cell r="I47">
            <v>341</v>
          </cell>
          <cell r="J47" t="str">
            <v>Vervangen pompen</v>
          </cell>
          <cell r="K47">
            <v>0.1</v>
          </cell>
          <cell r="L47">
            <v>9.1</v>
          </cell>
          <cell r="M47">
            <v>5</v>
          </cell>
          <cell r="N47">
            <v>700</v>
          </cell>
          <cell r="O47">
            <v>0</v>
          </cell>
          <cell r="P47">
            <v>0</v>
          </cell>
          <cell r="R47">
            <v>430</v>
          </cell>
          <cell r="S47" t="str">
            <v>De pompen in de oude stookplaats zijn nog niet frequentie-gestuurd. Door deze te vervangen door een frequentie-gestuurd exemplaar kan tot 50% aan elektrische energie bespaard worden.</v>
          </cell>
          <cell r="T47" t="str">
            <v>https://api.terra.vlaanderen.be/v1/subsidy/72e2ad55-182c-24c6-4095-ffefc2de3263/documents/download</v>
          </cell>
          <cell r="U47" t="str">
            <v>no document is linked</v>
          </cell>
          <cell r="V47" t="str">
            <v>no document is linked</v>
          </cell>
          <cell r="W47">
            <v>409988514</v>
          </cell>
          <cell r="X47">
            <v>11.627906976744187</v>
          </cell>
          <cell r="Y47">
            <v>13.196480938416423</v>
          </cell>
          <cell r="Z47">
            <v>7.2696817420435513</v>
          </cell>
          <cell r="AC47">
            <v>32.094069657204159</v>
          </cell>
          <cell r="AD47">
            <v>95671</v>
          </cell>
          <cell r="AE47">
            <v>95671</v>
          </cell>
          <cell r="AF47">
            <v>1</v>
          </cell>
          <cell r="AG47">
            <v>341</v>
          </cell>
          <cell r="AH47">
            <v>409988514</v>
          </cell>
          <cell r="AI47">
            <v>1</v>
          </cell>
          <cell r="AJ47">
            <v>95671</v>
          </cell>
          <cell r="AK47">
            <v>341</v>
          </cell>
          <cell r="AL47" t="str">
            <v>VKF-48-4</v>
          </cell>
        </row>
        <row r="48">
          <cell r="A48" t="str">
            <v>3dabfe4b-dde4-48cb-9cf8-87e5b553a3e2</v>
          </cell>
          <cell r="B48" t="str">
            <v>20183472.1</v>
          </cell>
          <cell r="C48" t="str">
            <v>Woon- En Zorgcentrum Kanunnik Triest</v>
          </cell>
          <cell r="D48" t="str">
            <v>WZC Kannunik Triest vzw</v>
          </cell>
          <cell r="E48" t="str">
            <v>verhulstl@kanunniktriest.zkj.be</v>
          </cell>
          <cell r="F48">
            <v>277.05</v>
          </cell>
          <cell r="G48">
            <v>19.29</v>
          </cell>
          <cell r="H48">
            <v>22.1</v>
          </cell>
          <cell r="I48">
            <v>28320</v>
          </cell>
          <cell r="J48" t="str">
            <v>Regeltechn. verwarming</v>
          </cell>
          <cell r="K48">
            <v>18.47</v>
          </cell>
          <cell r="L48">
            <v>13.6</v>
          </cell>
          <cell r="M48">
            <v>5.8</v>
          </cell>
          <cell r="N48">
            <v>47200</v>
          </cell>
          <cell r="O48">
            <v>0</v>
          </cell>
          <cell r="P48">
            <v>0</v>
          </cell>
          <cell r="R48">
            <v>7300</v>
          </cell>
          <cell r="S48" t="str">
            <v>Bij de rondgang is duidelijk gebleken dat patiënten wanneer ze hun kamer verlaten het raam openzetten om te verluchten terwijl men de verwarming laat opstaan. Gezien het hoge aantal kamers voor de patiënten is het potentieel groot.</v>
          </cell>
          <cell r="T48" t="str">
            <v>https://api.terra.vlaanderen.be/v1/subsidy/9ec20585-1150-0540-8007-f0b006aa5d56/documents/download</v>
          </cell>
          <cell r="U48" t="str">
            <v>no document is linked</v>
          </cell>
          <cell r="V48" t="str">
            <v>no document is linked</v>
          </cell>
          <cell r="W48">
            <v>410509443</v>
          </cell>
          <cell r="X48">
            <v>126.50684931506848</v>
          </cell>
          <cell r="Y48">
            <v>29.348516949152543</v>
          </cell>
          <cell r="Z48">
            <v>17.457013574660632</v>
          </cell>
          <cell r="AC48">
            <v>173.31237983888167</v>
          </cell>
          <cell r="AD48">
            <v>33120</v>
          </cell>
          <cell r="AE48">
            <v>28320</v>
          </cell>
          <cell r="AF48">
            <v>1</v>
          </cell>
          <cell r="AG48">
            <v>28320</v>
          </cell>
          <cell r="AH48">
            <v>410509443</v>
          </cell>
          <cell r="AI48">
            <v>1</v>
          </cell>
          <cell r="AJ48">
            <v>28320</v>
          </cell>
          <cell r="AK48">
            <v>28320</v>
          </cell>
          <cell r="AL48" t="str">
            <v>VKF-70-1</v>
          </cell>
        </row>
        <row r="49">
          <cell r="A49" t="str">
            <v>56aa22f6-e80f-4c9e-bc73-6b34dbc1ed14</v>
          </cell>
          <cell r="B49" t="str">
            <v>20183472.1</v>
          </cell>
          <cell r="C49" t="str">
            <v>Woon- En Zorgcentrum Kanunnik Triest</v>
          </cell>
          <cell r="D49" t="str">
            <v>WZC Kannunik Triest vzw</v>
          </cell>
          <cell r="E49" t="str">
            <v>verhulstl@kanunniktriest.zkj.be</v>
          </cell>
          <cell r="F49">
            <v>12.3</v>
          </cell>
          <cell r="G49">
            <v>19.29</v>
          </cell>
          <cell r="H49">
            <v>22.1</v>
          </cell>
          <cell r="I49">
            <v>4800</v>
          </cell>
          <cell r="J49" t="str">
            <v>Vervangen pompen</v>
          </cell>
          <cell r="K49">
            <v>0.82</v>
          </cell>
          <cell r="L49">
            <v>20.6</v>
          </cell>
          <cell r="M49">
            <v>9.4</v>
          </cell>
          <cell r="N49">
            <v>8000</v>
          </cell>
          <cell r="O49">
            <v>0</v>
          </cell>
          <cell r="P49">
            <v>0</v>
          </cell>
          <cell r="R49">
            <v>7300</v>
          </cell>
          <cell r="S49" t="str">
            <v>Alle pompen zijn nog geen frequentiegestuurde pompen. Hierdoor blijft deze steeds aan eenzelfde vermogen werken en het warm water rondpompen, terwijl er misschien geen vraag is naar warm water. Het vermogen zou op die momenten teruggeschroefd kunnen worden d.m.v. frequentiesturing. Door deze maatregel toe te passen zal het verschil tussen vertrek en retour voor deze kringen ook aangepast worden waardoor de regeling van de verwarming in orde zal zijn.</v>
          </cell>
          <cell r="T49" t="str">
            <v>https://api.terra.vlaanderen.be/v1/subsidy/9ec20585-1150-0540-8007-f0b006aa5d56/documents/download</v>
          </cell>
          <cell r="U49" t="str">
            <v>no document is linked</v>
          </cell>
          <cell r="V49" t="str">
            <v>no document is linked</v>
          </cell>
          <cell r="W49">
            <v>410509443</v>
          </cell>
          <cell r="X49">
            <v>5.6164383561643829</v>
          </cell>
          <cell r="Y49">
            <v>7.6875</v>
          </cell>
          <cell r="Z49">
            <v>17.457013574660632</v>
          </cell>
          <cell r="AC49">
            <v>30.760951930825016</v>
          </cell>
          <cell r="AD49">
            <v>33120</v>
          </cell>
          <cell r="AE49">
            <v>33120</v>
          </cell>
          <cell r="AF49">
            <v>1</v>
          </cell>
          <cell r="AG49">
            <v>4800</v>
          </cell>
          <cell r="AH49">
            <v>410509443</v>
          </cell>
          <cell r="AI49">
            <v>1</v>
          </cell>
          <cell r="AJ49">
            <v>33120</v>
          </cell>
          <cell r="AK49">
            <v>4800</v>
          </cell>
          <cell r="AL49" t="str">
            <v>VKF-70-2</v>
          </cell>
        </row>
        <row r="50">
          <cell r="A50" t="str">
            <v>46ea278e-cb6b-4826-a151-110b47fd8474</v>
          </cell>
          <cell r="B50" t="str">
            <v>20184691.1</v>
          </cell>
          <cell r="C50" t="str">
            <v>Multifunctioneel Centrum Ten Dries Vzw</v>
          </cell>
          <cell r="D50" t="str">
            <v>Huize Emmanuel</v>
          </cell>
          <cell r="E50" t="str">
            <v>johan.vanhoof@tendries.be</v>
          </cell>
          <cell r="F50">
            <v>18</v>
          </cell>
          <cell r="G50">
            <v>1.2</v>
          </cell>
          <cell r="H50">
            <v>1.2</v>
          </cell>
          <cell r="I50">
            <v>3883.2</v>
          </cell>
          <cell r="J50" t="str">
            <v>Stookplaatsrenovatie</v>
          </cell>
          <cell r="K50">
            <v>1.2</v>
          </cell>
          <cell r="L50">
            <v>11.8</v>
          </cell>
          <cell r="M50">
            <v>5.0999999999999996</v>
          </cell>
          <cell r="N50">
            <v>6472</v>
          </cell>
          <cell r="O50">
            <v>0</v>
          </cell>
          <cell r="P50">
            <v>0</v>
          </cell>
          <cell r="R50">
            <v>253</v>
          </cell>
          <cell r="S50" t="str">
            <v>Huidige ketels werken niet weersafhankelijk en hebben regelmatig voor storingen gezorgd. Ook het gezamenlijk vermogen van 56kW is nog van voor het gebouw werd gerenoveerd en is overkill. Daarnaast kan er ook een besparing op servicekosten gerealiseerd worden.</v>
          </cell>
          <cell r="T50" t="str">
            <v>https://api.terra.vlaanderen.be/v1/subsidy/d372a011-4353-b1c0-5c3b-f05fe24578d4/documents/download</v>
          </cell>
          <cell r="U50" t="str">
            <v>https://api.terra.vlaanderen.be/v1/subsidy/d372a011-4353-b1c0-5c3b-f05fe24578d4/measure/2d62118f-7fb5-4569-81e9-5055d83872a9/documents/download/innovation</v>
          </cell>
          <cell r="V50" t="str">
            <v>https://api.terra.vlaanderen.be/v1/subsidy/d372a011-4353-b1c0-5c3b-f05fe24578d4/measure/2d62118f-7fb5-4569-81e9-5055d83872a9/documents/download/healthyindoorclimate</v>
          </cell>
          <cell r="W50">
            <v>410571207</v>
          </cell>
          <cell r="X50">
            <v>237.15415019762844</v>
          </cell>
          <cell r="Y50">
            <v>13.906056860321387</v>
          </cell>
          <cell r="Z50">
            <v>20</v>
          </cell>
          <cell r="AC50">
            <v>271.06020705794981</v>
          </cell>
          <cell r="AD50">
            <v>5261.2</v>
          </cell>
          <cell r="AE50">
            <v>3883.2</v>
          </cell>
          <cell r="AF50">
            <v>1</v>
          </cell>
          <cell r="AG50">
            <v>3883.2</v>
          </cell>
          <cell r="AH50">
            <v>410571207</v>
          </cell>
          <cell r="AI50">
            <v>1</v>
          </cell>
          <cell r="AJ50">
            <v>3883.2</v>
          </cell>
          <cell r="AK50">
            <v>3883.2</v>
          </cell>
          <cell r="AL50" t="str">
            <v>VKF-54-1</v>
          </cell>
        </row>
        <row r="51">
          <cell r="A51" t="str">
            <v>1b52aba3-e219-400d-81e0-61757407d525</v>
          </cell>
          <cell r="B51" t="str">
            <v>20189753.1</v>
          </cell>
          <cell r="C51" t="str">
            <v>Multifunctioneel Centrum Ten Dries Vzw</v>
          </cell>
          <cell r="D51" t="str">
            <v>MFC Ten Dries</v>
          </cell>
          <cell r="E51" t="str">
            <v>johan.vanhoof@tendries.be</v>
          </cell>
          <cell r="F51">
            <v>17.25</v>
          </cell>
          <cell r="G51">
            <v>1.1499999999999999</v>
          </cell>
          <cell r="H51">
            <v>7.28</v>
          </cell>
          <cell r="I51">
            <v>1378</v>
          </cell>
          <cell r="J51" t="str">
            <v>Vervangen pompen</v>
          </cell>
          <cell r="K51">
            <v>1.1499999999999999</v>
          </cell>
          <cell r="L51">
            <v>7.6</v>
          </cell>
          <cell r="M51">
            <v>5</v>
          </cell>
          <cell r="N51">
            <v>3675</v>
          </cell>
          <cell r="O51">
            <v>0</v>
          </cell>
          <cell r="P51">
            <v>0</v>
          </cell>
          <cell r="R51">
            <v>5080</v>
          </cell>
          <cell r="S51" t="str">
            <v>De pompen van het onderstation technieken therapiebad zijn nog van het oude type en niet frequentiegestuurd. Door deze pompen te vernieuwen zal men enerzijds energiesparen door te kiezen voor frequentiegestuurde pompen en anderzijds beschikt men ineens over een nieuw gamma pompen en zal dus de kans op uitval en servicekost sterk verminderd worden.</v>
          </cell>
          <cell r="T51" t="str">
            <v>https://api.terra.vlaanderen.be/v1/subsidy/3e283b58-d865-168e-d81a-a6e90a51dc0f/documents/download</v>
          </cell>
          <cell r="U51" t="str">
            <v>https://api.terra.vlaanderen.be/v1/subsidy/3e283b58-d865-168e-d81a-a6e90a51dc0f/measure/a210217d-6234-4351-8b77-eb79cf72dcc5/documents/download/innovation</v>
          </cell>
          <cell r="V51" t="str">
            <v>https://api.terra.vlaanderen.be/v1/subsidy/3e283b58-d865-168e-d81a-a6e90a51dc0f/measure/a210217d-6234-4351-8b77-eb79cf72dcc5/documents/download/healthyindoorclimate</v>
          </cell>
          <cell r="W51">
            <v>410571207</v>
          </cell>
          <cell r="X51">
            <v>11.318897637795274</v>
          </cell>
          <cell r="Y51">
            <v>37.554426705370098</v>
          </cell>
          <cell r="Z51">
            <v>3.1593406593406592</v>
          </cell>
          <cell r="AA51">
            <v>50</v>
          </cell>
          <cell r="AC51">
            <v>102.03266500250604</v>
          </cell>
          <cell r="AD51">
            <v>5261.2</v>
          </cell>
          <cell r="AE51">
            <v>5261.2</v>
          </cell>
          <cell r="AF51">
            <v>1</v>
          </cell>
          <cell r="AG51">
            <v>1378</v>
          </cell>
          <cell r="AH51">
            <v>410571207</v>
          </cell>
          <cell r="AI51">
            <v>1</v>
          </cell>
          <cell r="AJ51">
            <v>5261.2</v>
          </cell>
          <cell r="AK51">
            <v>1378</v>
          </cell>
          <cell r="AL51" t="str">
            <v>VKF-55-1</v>
          </cell>
        </row>
        <row r="52">
          <cell r="A52" t="str">
            <v>e3ad1ee9-6e43-4974-9d7b-3c05215be77c</v>
          </cell>
          <cell r="B52" t="str">
            <v>20185379.1</v>
          </cell>
          <cell r="C52" t="str">
            <v>Centrum Voor Ambulante Revalidatie Accent</v>
          </cell>
          <cell r="D52" t="str">
            <v>Revalidatiecentrum Accent</v>
          </cell>
          <cell r="E52" t="str">
            <v>car@revaccent.be</v>
          </cell>
          <cell r="F52">
            <v>41.4</v>
          </cell>
          <cell r="G52">
            <v>2.76</v>
          </cell>
          <cell r="H52">
            <v>7.81</v>
          </cell>
          <cell r="I52">
            <v>3059</v>
          </cell>
          <cell r="J52" t="str">
            <v>Stookplaatsrenovatie</v>
          </cell>
          <cell r="K52">
            <v>2.76</v>
          </cell>
          <cell r="L52">
            <v>7.3</v>
          </cell>
          <cell r="M52">
            <v>5</v>
          </cell>
          <cell r="N52">
            <v>9000</v>
          </cell>
          <cell r="O52">
            <v>0</v>
          </cell>
          <cell r="P52">
            <v>0</v>
          </cell>
          <cell r="R52">
            <v>892</v>
          </cell>
          <cell r="S52" t="str">
            <v>Huidige ketel werkt niet weersafhankelijk en is nog van het open type. Tevens is er een shuntpomp noodzakelijk om het ketelhuis te beschermen tegen condens, deze shuntpomp is niet meer nodig bij een stookketel van het condenserende type.</v>
          </cell>
          <cell r="T52" t="str">
            <v>https://api.terra.vlaanderen.be/v1/subsidy/9f701828-09e3-1c27-4e41-355c7e69ef4a/documents/download</v>
          </cell>
          <cell r="U52" t="str">
            <v>no document is linked</v>
          </cell>
          <cell r="V52" t="str">
            <v>no document is linked</v>
          </cell>
          <cell r="W52">
            <v>413208122</v>
          </cell>
          <cell r="X52">
            <v>154.70852017937219</v>
          </cell>
          <cell r="Y52">
            <v>40.601503759398497</v>
          </cell>
          <cell r="Z52">
            <v>7.0678617157490393</v>
          </cell>
          <cell r="AC52">
            <v>202.37788565451973</v>
          </cell>
          <cell r="AD52">
            <v>3059</v>
          </cell>
          <cell r="AE52">
            <v>3059</v>
          </cell>
          <cell r="AF52">
            <v>1</v>
          </cell>
          <cell r="AG52">
            <v>3059</v>
          </cell>
          <cell r="AH52">
            <v>413208122</v>
          </cell>
          <cell r="AI52">
            <v>1</v>
          </cell>
          <cell r="AJ52">
            <v>3059</v>
          </cell>
          <cell r="AK52">
            <v>3059</v>
          </cell>
          <cell r="AL52" t="str">
            <v>VKF-5-1</v>
          </cell>
        </row>
        <row r="53">
          <cell r="A53" t="str">
            <v>e764c8c1-0a0d-4adc-bcc2-3977218294ce</v>
          </cell>
          <cell r="B53" t="str">
            <v>20188268.1</v>
          </cell>
          <cell r="C53" t="str">
            <v>Psychiatrisch Centrum St. Jan</v>
          </cell>
          <cell r="D53" t="str">
            <v>Gebouw A</v>
          </cell>
          <cell r="E53" t="str">
            <v>dir.secretariaat@psyeeklo.be;staf.algbeleid@psyeeklo.be</v>
          </cell>
          <cell r="F53">
            <v>593.25</v>
          </cell>
          <cell r="G53">
            <v>16.95</v>
          </cell>
          <cell r="H53">
            <v>66.62</v>
          </cell>
          <cell r="I53">
            <v>19196</v>
          </cell>
          <cell r="J53" t="str">
            <v>Dakisolatie</v>
          </cell>
          <cell r="K53">
            <v>16.95</v>
          </cell>
          <cell r="L53">
            <v>10.9</v>
          </cell>
          <cell r="M53">
            <v>5</v>
          </cell>
          <cell r="N53">
            <v>40710</v>
          </cell>
          <cell r="O53">
            <v>0</v>
          </cell>
          <cell r="P53">
            <v>0</v>
          </cell>
          <cell r="R53">
            <v>2828</v>
          </cell>
          <cell r="S53" t="str">
            <v>Een vierde van het bestaand dakoppervlak is reeds geïsoleerd. De energiebesparende maatregel wordt uitgewerkt voor de overige dakoppervlakte, met uitzondering van de kapel gezien de minimale dagelijkse gebruikstijd. Investeringskost is inclusief plaatsing en afwerking met gipskarton.</v>
          </cell>
          <cell r="T53" t="str">
            <v>https://api.terra.vlaanderen.be/v1/subsidy/b3e94d04-5f52-8b4b-a026-e42753234f97/documents/download</v>
          </cell>
          <cell r="U53" t="str">
            <v>no document is linked</v>
          </cell>
          <cell r="V53" t="str">
            <v>no document is linked</v>
          </cell>
          <cell r="W53">
            <v>413221186</v>
          </cell>
          <cell r="X53">
            <v>299.68175388967467</v>
          </cell>
          <cell r="Y53">
            <v>92.714628047509891</v>
          </cell>
          <cell r="Z53">
            <v>5.0885619933953761</v>
          </cell>
          <cell r="AC53">
            <v>397.48494393057996</v>
          </cell>
          <cell r="AD53">
            <v>19196</v>
          </cell>
          <cell r="AE53">
            <v>19196</v>
          </cell>
          <cell r="AF53">
            <v>1</v>
          </cell>
          <cell r="AG53">
            <v>19196</v>
          </cell>
          <cell r="AH53">
            <v>413221186</v>
          </cell>
          <cell r="AI53">
            <v>1</v>
          </cell>
          <cell r="AJ53">
            <v>19196</v>
          </cell>
          <cell r="AK53">
            <v>19196</v>
          </cell>
          <cell r="AL53" t="str">
            <v>VKF-62-1</v>
          </cell>
        </row>
        <row r="54">
          <cell r="A54" t="str">
            <v>2e97d3a9-2ad8-4d16-b0a3-955dbf2e9d4d</v>
          </cell>
          <cell r="B54" t="str">
            <v>20184758.1</v>
          </cell>
          <cell r="C54" t="str">
            <v>De Kade</v>
          </cell>
          <cell r="D54" t="str">
            <v>Campus Spermalie</v>
          </cell>
          <cell r="E54" t="str">
            <v>jannes.brandt@de-kade.be</v>
          </cell>
          <cell r="F54">
            <v>938.55</v>
          </cell>
          <cell r="G54">
            <v>66.709999999999994</v>
          </cell>
          <cell r="H54">
            <v>182.48</v>
          </cell>
          <cell r="I54">
            <v>40798</v>
          </cell>
          <cell r="J54" t="str">
            <v>Stookplaatsrenovatie</v>
          </cell>
          <cell r="K54">
            <v>62.57</v>
          </cell>
          <cell r="L54">
            <v>7.5</v>
          </cell>
          <cell r="M54">
            <v>5</v>
          </cell>
          <cell r="N54">
            <v>111780</v>
          </cell>
          <cell r="O54">
            <v>0</v>
          </cell>
          <cell r="P54">
            <v>0</v>
          </cell>
          <cell r="R54">
            <v>19820</v>
          </cell>
          <cell r="S54" t="str">
            <v>Er is reeds een grondige renovatie van 2 van de 3 stookplaatsen uitgevoerd. De laatste stookplaats zou dezelfde renovatie kunnen ondergaan met dezelfde stijging in rendement.Tegelijk kunnen de ketels van de zusters die momenteel op de zolderverdieping staan verwijderd worden en kan het deel van de zusters op de collector van de dan gerenoveerde stookplaats worden aangesloten. Dit maakt ook dat de 4 parallelle pompen die nu van de collector in de kelder naar de ketels op zolder pompen kunnen worden vereenvoudigd en veel minder leidingweerstanden geven (ze pompen vanaf de ketels boven op verdieping +4 naar distributie op -1.)</v>
          </cell>
          <cell r="T54" t="str">
            <v>https://api.terra.vlaanderen.be/v1/subsidy/167cf19e-7c3a-fadb-630b-9f6b7bc9e395/documents/download</v>
          </cell>
          <cell r="U54" t="str">
            <v>no document is linked</v>
          </cell>
          <cell r="V54" t="str">
            <v>no document is linked</v>
          </cell>
          <cell r="W54">
            <v>413650659</v>
          </cell>
          <cell r="X54">
            <v>157.84561049445006</v>
          </cell>
          <cell r="Y54">
            <v>69.014412471199563</v>
          </cell>
          <cell r="Z54">
            <v>7.3114861902674271</v>
          </cell>
          <cell r="AC54">
            <v>234.17150915591705</v>
          </cell>
          <cell r="AD54">
            <v>46588</v>
          </cell>
          <cell r="AE54">
            <v>40798</v>
          </cell>
          <cell r="AF54">
            <v>1</v>
          </cell>
          <cell r="AG54">
            <v>40798</v>
          </cell>
          <cell r="AH54">
            <v>413650659</v>
          </cell>
          <cell r="AI54">
            <v>1</v>
          </cell>
          <cell r="AJ54">
            <v>44834</v>
          </cell>
          <cell r="AK54">
            <v>40798</v>
          </cell>
          <cell r="AL54" t="str">
            <v>VKF-19-1</v>
          </cell>
        </row>
        <row r="55">
          <cell r="A55" t="str">
            <v>c52e24e3-a74d-466c-8a4e-9312da96b75f</v>
          </cell>
          <cell r="B55" t="str">
            <v>20182736.1</v>
          </cell>
          <cell r="C55" t="str">
            <v>De Kade</v>
          </cell>
          <cell r="D55" t="str">
            <v>Iris</v>
          </cell>
          <cell r="E55" t="str">
            <v>jannes.brandt@de-kade.be</v>
          </cell>
          <cell r="F55">
            <v>184.8</v>
          </cell>
          <cell r="G55">
            <v>12.87</v>
          </cell>
          <cell r="H55">
            <v>20.57</v>
          </cell>
          <cell r="I55">
            <v>4036</v>
          </cell>
          <cell r="J55" t="str">
            <v>Stookplaatsrenovatie</v>
          </cell>
          <cell r="K55">
            <v>12.32</v>
          </cell>
          <cell r="L55">
            <v>6.2</v>
          </cell>
          <cell r="M55">
            <v>5</v>
          </cell>
          <cell r="N55">
            <v>19640</v>
          </cell>
          <cell r="O55">
            <v>0</v>
          </cell>
          <cell r="P55">
            <v>0</v>
          </cell>
          <cell r="R55">
            <v>465</v>
          </cell>
          <cell r="S55" t="str">
            <v>De ketel heeft een laag rendement en brand dag en nacht op vollast. De regeling is defect. Er is echter wel een geïmproviseerde uurregeling die maakt dat de woning niet verwarmd wordt als er geen bezetting is (in de week) en in de zomer. De opportuniteit bestaat erin om een ketel met een rendement van 82% te vervangen door een condenserende gaswandketel met een deellastrendement van 98%. Eveneens kan de huidige distributie, zonder variabele debieten, vervangen worden dmv nieuwe collectoren en pompen voor een beter hydraulisch principe. Daarbovenop kan een beter hydraulische lay-out en regeling maken dat de ketel enkel gebruikt wordt voor sanitair in de zomer en een nachtregime bevat zodat 's nachts minder verwarmd wordt. Bovendien kunnen de radiatoren geblokkeerd worden in een vaste stand en kunnen mogelijke verliezen vanop afstand worden gedetecteerd met een nieuwe geïntegreerde monitoringsoftware.</v>
          </cell>
          <cell r="T55" t="str">
            <v>https://api.terra.vlaanderen.be/v1/subsidy/cc568ad4-381a-8010-00f7-f713672913a6/documents/download</v>
          </cell>
          <cell r="U55" t="str">
            <v>no document is linked</v>
          </cell>
          <cell r="V55" t="str">
            <v>no document is linked</v>
          </cell>
          <cell r="W55">
            <v>413650659</v>
          </cell>
          <cell r="X55">
            <v>1324.7311827956989</v>
          </cell>
          <cell r="Y55">
            <v>137.36372646184341</v>
          </cell>
          <cell r="Z55">
            <v>12.513368983957218</v>
          </cell>
          <cell r="AC55">
            <v>1474.6082782414996</v>
          </cell>
          <cell r="AD55">
            <v>46588</v>
          </cell>
          <cell r="AE55">
            <v>44834</v>
          </cell>
          <cell r="AF55">
            <v>1</v>
          </cell>
          <cell r="AG55">
            <v>4036</v>
          </cell>
          <cell r="AH55">
            <v>413650659</v>
          </cell>
          <cell r="AI55">
            <v>1</v>
          </cell>
          <cell r="AJ55">
            <v>4036</v>
          </cell>
          <cell r="AK55">
            <v>4036</v>
          </cell>
          <cell r="AL55" t="str">
            <v>VKF-20-1</v>
          </cell>
        </row>
        <row r="56">
          <cell r="A56" t="str">
            <v>7beccfc1-4dd9-462b-a4a8-76c3e16e2a1f</v>
          </cell>
          <cell r="B56" t="str">
            <v>20184758.1</v>
          </cell>
          <cell r="C56" t="str">
            <v>De Kade</v>
          </cell>
          <cell r="D56" t="str">
            <v>Campus Spermalie</v>
          </cell>
          <cell r="E56" t="str">
            <v>jannes.brandt@de-kade.be</v>
          </cell>
          <cell r="F56">
            <v>62.1</v>
          </cell>
          <cell r="G56">
            <v>66.709999999999994</v>
          </cell>
          <cell r="H56">
            <v>182.48</v>
          </cell>
          <cell r="I56">
            <v>1102</v>
          </cell>
          <cell r="J56" t="str">
            <v>Isoleren leidingen</v>
          </cell>
          <cell r="K56">
            <v>4.1399999999999997</v>
          </cell>
          <cell r="L56">
            <v>6.1</v>
          </cell>
          <cell r="M56">
            <v>5</v>
          </cell>
          <cell r="N56">
            <v>6400</v>
          </cell>
          <cell r="O56">
            <v>0</v>
          </cell>
          <cell r="P56">
            <v>0</v>
          </cell>
          <cell r="R56">
            <v>19820</v>
          </cell>
          <cell r="S56" t="str">
            <v>Stookplaats 3 in de Snaggaardstraat, gelegen in blok 10 is de enige die nog niet geïsoleerd is, samengerekend met het distributiedeel van het klooster dat in hetzelfde deel staat opgesteld.</v>
          </cell>
          <cell r="T56" t="str">
            <v>https://api.terra.vlaanderen.be/v1/subsidy/167cf19e-7c3a-fadb-630b-9f6b7bc9e395/documents/download</v>
          </cell>
          <cell r="U56" t="str">
            <v>no document is linked</v>
          </cell>
          <cell r="V56" t="str">
            <v>no document is linked</v>
          </cell>
          <cell r="W56">
            <v>413650659</v>
          </cell>
          <cell r="X56">
            <v>10.443995963673055</v>
          </cell>
          <cell r="Y56">
            <v>169.05626134301272</v>
          </cell>
          <cell r="Z56">
            <v>7.3114861902674271</v>
          </cell>
          <cell r="AC56">
            <v>186.8117434969532</v>
          </cell>
          <cell r="AD56">
            <v>46588</v>
          </cell>
          <cell r="AE56">
            <v>45936</v>
          </cell>
          <cell r="AF56">
            <v>1</v>
          </cell>
          <cell r="AG56">
            <v>1102</v>
          </cell>
          <cell r="AH56">
            <v>413650659</v>
          </cell>
          <cell r="AI56">
            <v>1</v>
          </cell>
          <cell r="AJ56">
            <v>45936</v>
          </cell>
          <cell r="AK56">
            <v>1102</v>
          </cell>
          <cell r="AL56" t="str">
            <v>VKF-19-2</v>
          </cell>
        </row>
        <row r="57">
          <cell r="A57" t="str">
            <v>830d4816-bf56-4904-8898-edfb9b6e765a</v>
          </cell>
          <cell r="B57" t="str">
            <v>20182736.1</v>
          </cell>
          <cell r="C57" t="str">
            <v>De Kade</v>
          </cell>
          <cell r="D57" t="str">
            <v>Iris</v>
          </cell>
          <cell r="E57" t="str">
            <v>jannes.brandt@de-kade.be</v>
          </cell>
          <cell r="F57">
            <v>8.25</v>
          </cell>
          <cell r="G57">
            <v>12.87</v>
          </cell>
          <cell r="H57">
            <v>20.57</v>
          </cell>
          <cell r="I57">
            <v>652</v>
          </cell>
          <cell r="J57" t="str">
            <v>Isoleren leidingen</v>
          </cell>
          <cell r="K57">
            <v>0.55000000000000004</v>
          </cell>
          <cell r="L57">
            <v>9</v>
          </cell>
          <cell r="M57">
            <v>5</v>
          </cell>
          <cell r="N57">
            <v>1450</v>
          </cell>
          <cell r="O57">
            <v>0</v>
          </cell>
          <cell r="P57">
            <v>0</v>
          </cell>
          <cell r="R57">
            <v>465</v>
          </cell>
          <cell r="S57" t="str">
            <v>De leidingen in de stookplaats kennen een groot warmteverlies. De oplossing hier is het isoleren van de verschillende onderdelen in de verwarmings- en sanitair warmwaterproductie. Bij uitbreiding kan opgemerkt worden dat de makkelijk bereikbare delen binnen het gebouw tegen dezelfde kost kunnen geïsoleerd worden. Er moet ook opgepast worden indien er zich in deze ruimte koudwaterleidingen bevinden waarin water langzaam stroomt of frequent stil staat. Wij wensen hier te benadrukken dat deze maatregel best deel uitmaakt van een volledige stookplaatsrenovatie ipv de huidige installatie te behouden en slechst de isolatiemaatregelen uit te voeren.</v>
          </cell>
          <cell r="T57" t="str">
            <v>https://api.terra.vlaanderen.be/v1/subsidy/cc568ad4-381a-8010-00f7-f713672913a6/documents/download</v>
          </cell>
          <cell r="U57" t="str">
            <v>no document is linked</v>
          </cell>
          <cell r="V57" t="str">
            <v>no document is linked</v>
          </cell>
          <cell r="W57">
            <v>413650659</v>
          </cell>
          <cell r="X57">
            <v>59.13978494623656</v>
          </cell>
          <cell r="Y57">
            <v>37.960122699386503</v>
          </cell>
          <cell r="Z57">
            <v>12.513368983957218</v>
          </cell>
          <cell r="AC57">
            <v>109.61327662958028</v>
          </cell>
          <cell r="AD57">
            <v>46588</v>
          </cell>
          <cell r="AE57">
            <v>46588</v>
          </cell>
          <cell r="AF57">
            <v>1</v>
          </cell>
          <cell r="AG57">
            <v>652</v>
          </cell>
          <cell r="AH57">
            <v>413650659</v>
          </cell>
          <cell r="AI57">
            <v>1</v>
          </cell>
          <cell r="AJ57">
            <v>46588</v>
          </cell>
          <cell r="AK57">
            <v>652</v>
          </cell>
          <cell r="AL57" t="str">
            <v>VKF-20-2</v>
          </cell>
        </row>
        <row r="58">
          <cell r="A58" t="str">
            <v>c8a88dc6-9509-4b87-951c-eeb8daacbcfc</v>
          </cell>
          <cell r="B58" t="str">
            <v>20182340.1</v>
          </cell>
          <cell r="C58" t="str">
            <v>Vondels</v>
          </cell>
          <cell r="D58" t="str">
            <v>De Pelgrim Mesenstraat</v>
          </cell>
          <cell r="E58" t="str">
            <v>gerrit.vonck@vondels.be</v>
          </cell>
          <cell r="F58">
            <v>11.1</v>
          </cell>
          <cell r="G58">
            <v>0.74</v>
          </cell>
          <cell r="H58">
            <v>0.74</v>
          </cell>
          <cell r="I58">
            <v>4689</v>
          </cell>
          <cell r="J58" t="str">
            <v>Stookplaatsrenovatie</v>
          </cell>
          <cell r="K58">
            <v>0.74</v>
          </cell>
          <cell r="L58">
            <v>29</v>
          </cell>
          <cell r="M58">
            <v>15.2</v>
          </cell>
          <cell r="N58">
            <v>7815</v>
          </cell>
          <cell r="O58">
            <v>0</v>
          </cell>
          <cell r="P58">
            <v>0</v>
          </cell>
          <cell r="R58">
            <v>305</v>
          </cell>
          <cell r="S58" t="str">
            <v>De ketel voor verwarming heeft enige leeftijd en zijn regelwijze is onduidelijk. Het voorzien van een nieuwe regeling op deze ketel zal een grote kost vormen en om de betrouwbaarheid en het beste rendement te garanderen kan de stookplaats best in zijn geheel gerenoveerd worden. Wij raden aan een nieuwe gasgestookte condenserende ketel te plaatsen die de radiatoren en de boiler zal voeden. Ook de collector zal opnieuw opgebouwd worden en van een nieuwe regeling, efficiënte pompen en degelijke leidingisolatie voorzien worden. De radiatoren zullen door een binnenvoeler gestuurd worden, te plaatsen in een referentieruimte. De circuittemperatuur wordt weersafhankelijk geregeld. Wij adviseren een evenwichtsfles te vermijden.</v>
          </cell>
          <cell r="T58" t="str">
            <v>https://api.terra.vlaanderen.be/v1/subsidy/fd2f8c63-95e0-4e9d-1ad7-24a832d02fe9/documents/download</v>
          </cell>
          <cell r="U58" t="str">
            <v>no document is linked</v>
          </cell>
          <cell r="V58" t="str">
            <v>no document is linked</v>
          </cell>
          <cell r="W58">
            <v>415108728</v>
          </cell>
          <cell r="X58">
            <v>121.31147540983608</v>
          </cell>
          <cell r="Y58">
            <v>7.1017274472168905</v>
          </cell>
          <cell r="Z58">
            <v>20</v>
          </cell>
          <cell r="AC58">
            <v>148.41320285705297</v>
          </cell>
          <cell r="AD58">
            <v>24601.399999999998</v>
          </cell>
          <cell r="AE58">
            <v>4689</v>
          </cell>
          <cell r="AF58">
            <v>1</v>
          </cell>
          <cell r="AG58">
            <v>4689</v>
          </cell>
          <cell r="AH58">
            <v>415108728</v>
          </cell>
          <cell r="AI58">
            <v>1</v>
          </cell>
          <cell r="AJ58">
            <v>8874.2000000000007</v>
          </cell>
          <cell r="AK58">
            <v>4689</v>
          </cell>
          <cell r="AL58" t="str">
            <v>VKF-66-1</v>
          </cell>
        </row>
        <row r="59">
          <cell r="A59" t="str">
            <v>460dd6a0-2356-47d8-a1bb-0c6978449613</v>
          </cell>
          <cell r="B59" t="str">
            <v>20184259.1</v>
          </cell>
          <cell r="C59" t="str">
            <v>Vondels</v>
          </cell>
          <cell r="D59" t="str">
            <v>Den Ommeloop Siegenlaan</v>
          </cell>
          <cell r="E59" t="str">
            <v>gerrit.vonck@vondels.be</v>
          </cell>
          <cell r="F59">
            <v>7.95</v>
          </cell>
          <cell r="G59">
            <v>2.2599999999999998</v>
          </cell>
          <cell r="H59">
            <v>2.2599999999999998</v>
          </cell>
          <cell r="I59">
            <v>4218</v>
          </cell>
          <cell r="J59" t="str">
            <v>Zonneboiler</v>
          </cell>
          <cell r="K59">
            <v>0.53</v>
          </cell>
          <cell r="L59">
            <v>31.3</v>
          </cell>
          <cell r="M59">
            <v>13.3</v>
          </cell>
          <cell r="N59">
            <v>7030</v>
          </cell>
          <cell r="O59">
            <v>0</v>
          </cell>
          <cell r="P59">
            <v>0</v>
          </cell>
          <cell r="R59">
            <v>500</v>
          </cell>
          <cell r="S59" t="str">
            <v>Het dak van dit gebouw is geschikt om zonne-energie op te wekken. Nadat het maximum uit PV-panelen gehaald is, is er nog plaats over op het dak. Dit biedt mogelijkheden om het gasverbruik voor opwekking van sanitair warm water te beperken door middel van een zonneboiler. Naar schatting wordt bijna 20% van het huidige gasverbruik gebruikt voor de verwarming van warm tapwater. Wij raden aan het plat dak te gebruiken voor de plaatsing van zonnecollectoren.</v>
          </cell>
          <cell r="T59" t="str">
            <v>https://api.terra.vlaanderen.be/v1/subsidy/420b2f19-6b02-309d-e8cc-ebefbfc894b4/documents/download</v>
          </cell>
          <cell r="U59" t="str">
            <v>no document is linked</v>
          </cell>
          <cell r="V59" t="str">
            <v>no document is linked</v>
          </cell>
          <cell r="W59">
            <v>415108728</v>
          </cell>
          <cell r="X59">
            <v>53</v>
          </cell>
          <cell r="Y59">
            <v>5.6543385490753915</v>
          </cell>
          <cell r="Z59">
            <v>20</v>
          </cell>
          <cell r="AC59">
            <v>78.654338549075391</v>
          </cell>
          <cell r="AD59">
            <v>24601.399999999998</v>
          </cell>
          <cell r="AE59">
            <v>8907</v>
          </cell>
          <cell r="AF59">
            <v>1</v>
          </cell>
          <cell r="AG59">
            <v>4218</v>
          </cell>
          <cell r="AH59">
            <v>415108728</v>
          </cell>
          <cell r="AI59">
            <v>1</v>
          </cell>
          <cell r="AJ59">
            <v>16218.8</v>
          </cell>
          <cell r="AK59">
            <v>4218</v>
          </cell>
          <cell r="AL59" t="str">
            <v>VKF-68-2</v>
          </cell>
        </row>
        <row r="60">
          <cell r="A60" t="str">
            <v>26712707-3c05-4025-88b5-d9af8a86d307</v>
          </cell>
          <cell r="B60" t="str">
            <v>20184259.1</v>
          </cell>
          <cell r="C60" t="str">
            <v>Vondels</v>
          </cell>
          <cell r="D60" t="str">
            <v>Den Ommeloop Siegenlaan</v>
          </cell>
          <cell r="E60" t="str">
            <v>gerrit.vonck@vondels.be</v>
          </cell>
          <cell r="F60">
            <v>37.450000000000003</v>
          </cell>
          <cell r="G60">
            <v>2.2599999999999998</v>
          </cell>
          <cell r="H60">
            <v>2.2599999999999998</v>
          </cell>
          <cell r="I60">
            <v>4177.2000000000007</v>
          </cell>
          <cell r="J60" t="str">
            <v>Renovatie beglazing</v>
          </cell>
          <cell r="K60">
            <v>1.07</v>
          </cell>
          <cell r="L60">
            <v>16.8</v>
          </cell>
          <cell r="M60">
            <v>6.7</v>
          </cell>
          <cell r="N60">
            <v>6962</v>
          </cell>
          <cell r="O60">
            <v>0</v>
          </cell>
          <cell r="P60">
            <v>0</v>
          </cell>
          <cell r="R60">
            <v>500</v>
          </cell>
          <cell r="S60" t="str">
            <v>De dubbele beglazing van dit gebouw is geplaatst in houten schrijnwerk welk doorgaans nog in goede staat is. Het houten schrijnwerk presteert thermisch goed en kan eenvoudig behouden worden. De dubbele beglazing heeft geen al te beste isolatiewaarde. Deze beglazing kan vervangen worden door hoogrendementsglas met betere thermische prestaties om warmteverliezen te beperken.</v>
          </cell>
          <cell r="T60" t="str">
            <v>https://api.terra.vlaanderen.be/v1/subsidy/420b2f19-6b02-309d-e8cc-ebefbfc894b4/documents/download</v>
          </cell>
          <cell r="U60" t="str">
            <v>no document is linked</v>
          </cell>
          <cell r="V60" t="str">
            <v>no document is linked</v>
          </cell>
          <cell r="W60">
            <v>415108728</v>
          </cell>
          <cell r="X60">
            <v>107</v>
          </cell>
          <cell r="Y60">
            <v>26.896006894570526</v>
          </cell>
          <cell r="Z60">
            <v>20</v>
          </cell>
          <cell r="AC60">
            <v>153.89600689457052</v>
          </cell>
          <cell r="AD60">
            <v>24601.399999999998</v>
          </cell>
          <cell r="AE60">
            <v>13084.2</v>
          </cell>
          <cell r="AF60">
            <v>1</v>
          </cell>
          <cell r="AG60">
            <v>4177.2000000000007</v>
          </cell>
          <cell r="AH60">
            <v>415108728</v>
          </cell>
          <cell r="AI60">
            <v>1</v>
          </cell>
          <cell r="AJ60">
            <v>4185.2000000000007</v>
          </cell>
          <cell r="AK60">
            <v>4177.2000000000007</v>
          </cell>
          <cell r="AL60" t="str">
            <v>VKF-68-1</v>
          </cell>
        </row>
        <row r="61">
          <cell r="A61" t="str">
            <v>436b1c89-f0ff-4f72-b9a4-cbe654d9dcab</v>
          </cell>
          <cell r="B61" t="str">
            <v>20185474.1</v>
          </cell>
          <cell r="C61" t="str">
            <v>Vondels</v>
          </cell>
          <cell r="D61" t="str">
            <v>Het Minnehuis</v>
          </cell>
          <cell r="E61" t="str">
            <v>gerrit.vonck@vondels.be</v>
          </cell>
          <cell r="F61">
            <v>2.85</v>
          </cell>
          <cell r="G61">
            <v>0.63</v>
          </cell>
          <cell r="H61">
            <v>0.63</v>
          </cell>
          <cell r="I61">
            <v>1620</v>
          </cell>
          <cell r="J61" t="str">
            <v>Renovatie SWW</v>
          </cell>
          <cell r="K61">
            <v>0.19</v>
          </cell>
          <cell r="L61">
            <v>11.9</v>
          </cell>
          <cell r="M61">
            <v>5.4</v>
          </cell>
          <cell r="N61">
            <v>2700</v>
          </cell>
          <cell r="O61">
            <v>0</v>
          </cell>
          <cell r="P61">
            <v>0</v>
          </cell>
          <cell r="R61">
            <v>1130</v>
          </cell>
          <cell r="S61" t="str">
            <v>In de berging naast de keuken is een elektrische boiler aanwezig om de keuken van warm water te voorzien. We schatten in dat deze boiler 200 dagen per jaar, 1 keer per dag volledig gebruikt wordt. Om het opwekkingsrendement van warm water te verhogen kan een warmtepompboiler geplaatst worden. Wij stellen voor een warmtepompboiler van 200l te plaatsen en deze in te stellen op 45°C. Gezien de buffercapaciteit veel groter is dan de bestaande boiler en er geen douches op de boiler aangesloten zijn kan de temperatuur zo laag ingesteld worden. Bijgevolg zal de warmteproductie minstens 3x efficiënter gebeuren dan nu. De boiler hoeft niet op nachttarief te werken, het rendement van de boiler is overdag groter.</v>
          </cell>
          <cell r="T61" t="str">
            <v>https://api.terra.vlaanderen.be/v1/subsidy/96ff43d4-7198-8a88-011c-8b1478bd7d78/documents/download</v>
          </cell>
          <cell r="U61" t="str">
            <v>no document is linked</v>
          </cell>
          <cell r="V61" t="str">
            <v>no document is linked</v>
          </cell>
          <cell r="W61">
            <v>415108728</v>
          </cell>
          <cell r="X61">
            <v>8.4070796460176993</v>
          </cell>
          <cell r="Y61">
            <v>5.2777777777777777</v>
          </cell>
          <cell r="Z61">
            <v>20</v>
          </cell>
          <cell r="AC61">
            <v>33.684857423795478</v>
          </cell>
          <cell r="AD61">
            <v>24601.399999999998</v>
          </cell>
          <cell r="AE61">
            <v>14704.2</v>
          </cell>
          <cell r="AF61">
            <v>1</v>
          </cell>
          <cell r="AG61">
            <v>1620</v>
          </cell>
          <cell r="AH61">
            <v>415108728</v>
          </cell>
          <cell r="AI61">
            <v>1</v>
          </cell>
          <cell r="AJ61">
            <v>23306.6</v>
          </cell>
          <cell r="AK61">
            <v>1620</v>
          </cell>
          <cell r="AL61" t="str">
            <v>VKF-69-3</v>
          </cell>
        </row>
        <row r="62">
          <cell r="A62" t="str">
            <v>1958ca76-7a04-42bf-9d35-63e070c6c1ad</v>
          </cell>
          <cell r="B62" t="str">
            <v>20184143.1</v>
          </cell>
          <cell r="C62" t="str">
            <v>Vondels</v>
          </cell>
          <cell r="D62" t="str">
            <v>De Pelgrim</v>
          </cell>
          <cell r="E62" t="str">
            <v>gerrit.vonck@vondels.be</v>
          </cell>
          <cell r="F62">
            <v>7.8</v>
          </cell>
          <cell r="G62">
            <v>0.97</v>
          </cell>
          <cell r="H62">
            <v>0.97</v>
          </cell>
          <cell r="I62">
            <v>1579.8</v>
          </cell>
          <cell r="J62" t="str">
            <v>Isoleren pompen/kranen/hydraulica</v>
          </cell>
          <cell r="K62">
            <v>0.52</v>
          </cell>
          <cell r="L62">
            <v>18.5</v>
          </cell>
          <cell r="M62">
            <v>8.9</v>
          </cell>
          <cell r="N62">
            <v>2633</v>
          </cell>
          <cell r="O62">
            <v>0</v>
          </cell>
          <cell r="P62">
            <v>0</v>
          </cell>
          <cell r="R62">
            <v>460</v>
          </cell>
          <cell r="S62" t="str">
            <v>Vele kranen en pompen in het technisch lokaal zijn niet geïsoleerd. Omdat deze componenten een grotere oppervlakte en drukval hebben is hun warmteverlies echter veel groter dan een vergelijkbare lengte leiding. Wij raden aan de pompen en kranen in de technische ruimte te isoleren met thermisch isolerende matrassen om hun warmteverlies sterk te beperken.</v>
          </cell>
          <cell r="T62" t="str">
            <v>https://api.terra.vlaanderen.be/v1/subsidy/338df99e-a1c1-58d5-e7f9-fb9d336cfa04/documents/download</v>
          </cell>
          <cell r="U62" t="str">
            <v>no document is linked</v>
          </cell>
          <cell r="V62" t="str">
            <v>no document is linked</v>
          </cell>
          <cell r="W62">
            <v>415108728</v>
          </cell>
          <cell r="X62">
            <v>56.521739130434788</v>
          </cell>
          <cell r="Y62">
            <v>14.812001519179642</v>
          </cell>
          <cell r="Z62">
            <v>20</v>
          </cell>
          <cell r="AC62">
            <v>91.333740649614427</v>
          </cell>
          <cell r="AD62">
            <v>24601.399999999998</v>
          </cell>
          <cell r="AE62">
            <v>16284</v>
          </cell>
          <cell r="AF62">
            <v>1</v>
          </cell>
          <cell r="AG62">
            <v>1579.8</v>
          </cell>
          <cell r="AH62">
            <v>415108728</v>
          </cell>
          <cell r="AI62">
            <v>1</v>
          </cell>
          <cell r="AJ62">
            <v>10454</v>
          </cell>
          <cell r="AK62">
            <v>1579.8</v>
          </cell>
          <cell r="AL62" t="str">
            <v>VKF-65-2</v>
          </cell>
        </row>
        <row r="63">
          <cell r="A63" t="str">
            <v>1a50dc98-bfac-42e1-a466-61cff73bc18a</v>
          </cell>
          <cell r="B63" t="str">
            <v>20189845.1</v>
          </cell>
          <cell r="C63" t="str">
            <v>Vondels</v>
          </cell>
          <cell r="D63" t="str">
            <v>De Fakkel</v>
          </cell>
          <cell r="E63" t="str">
            <v>gerrit.vonck@vondels.be</v>
          </cell>
          <cell r="F63">
            <v>13.35</v>
          </cell>
          <cell r="G63">
            <v>1.56</v>
          </cell>
          <cell r="H63">
            <v>2.12</v>
          </cell>
          <cell r="I63">
            <v>1546.8000000000002</v>
          </cell>
          <cell r="J63" t="str">
            <v>Isoleren pompen/kranen/hydraulica</v>
          </cell>
          <cell r="K63">
            <v>0.89</v>
          </cell>
          <cell r="L63">
            <v>12.8</v>
          </cell>
          <cell r="M63">
            <v>5.8</v>
          </cell>
          <cell r="N63">
            <v>2578</v>
          </cell>
          <cell r="O63">
            <v>0</v>
          </cell>
          <cell r="P63">
            <v>0</v>
          </cell>
          <cell r="R63">
            <v>1000</v>
          </cell>
          <cell r="S63" t="str">
            <v>Verschillende pompen en appendages voor centrale verwarming en circulatieleidingen voor SWW zijn in de stooklokalen, bergingen en kelder niet van isolatie voorzien. De appendages die wij geïnventariseerd hebben worden in deze besparingsmaatregel opgenomen. Voor de isolatiewerken aan te vatten raden we aan het hele gebouw nogmaals na te gaan op ongeïsoleerde delen, mogelijks zijn deze ook aanwezig in lokalen waar wij geen toegang tot hadden. Deze ongeïsoleerde appendages zorgen voor een groot warmteverlies, het is van groot belang deze delen zorgvuldig te isoleren.</v>
          </cell>
          <cell r="T63" t="str">
            <v>https://api.terra.vlaanderen.be/v1/subsidy/7e30daa8-6513-52ea-1f8b-93caef681a04/documents/download</v>
          </cell>
          <cell r="U63" t="str">
            <v>no document is linked</v>
          </cell>
          <cell r="V63" t="str">
            <v>no document is linked</v>
          </cell>
          <cell r="W63">
            <v>415108728</v>
          </cell>
          <cell r="X63">
            <v>44.5</v>
          </cell>
          <cell r="Y63">
            <v>25.89216446858029</v>
          </cell>
          <cell r="Z63">
            <v>14.716981132075471</v>
          </cell>
          <cell r="AC63">
            <v>85.109145600655765</v>
          </cell>
          <cell r="AD63">
            <v>24601.399999999998</v>
          </cell>
          <cell r="AE63">
            <v>17830.8</v>
          </cell>
          <cell r="AF63">
            <v>1</v>
          </cell>
          <cell r="AG63">
            <v>1546.8000000000002</v>
          </cell>
          <cell r="AH63">
            <v>415108728</v>
          </cell>
          <cell r="AI63">
            <v>1</v>
          </cell>
          <cell r="AJ63">
            <v>12000.8</v>
          </cell>
          <cell r="AK63">
            <v>1546.8000000000002</v>
          </cell>
          <cell r="AL63" t="str">
            <v>VKF-64-1</v>
          </cell>
        </row>
        <row r="64">
          <cell r="A64" t="str">
            <v>0cd06554-90f6-487e-824c-fdd9ac934b77</v>
          </cell>
          <cell r="B64" t="str">
            <v>20184259.1</v>
          </cell>
          <cell r="C64" t="str">
            <v>Vondels</v>
          </cell>
          <cell r="D64" t="str">
            <v>Den Ommeloop Siegenlaan</v>
          </cell>
          <cell r="E64" t="str">
            <v>gerrit.vonck@vondels.be</v>
          </cell>
          <cell r="F64">
            <v>5.55</v>
          </cell>
          <cell r="G64">
            <v>2.2599999999999998</v>
          </cell>
          <cell r="H64">
            <v>2.2599999999999998</v>
          </cell>
          <cell r="I64">
            <v>1401.6</v>
          </cell>
          <cell r="J64" t="str">
            <v>Isoleren leidingen</v>
          </cell>
          <cell r="K64">
            <v>0.37</v>
          </cell>
          <cell r="L64">
            <v>17.899999999999999</v>
          </cell>
          <cell r="M64">
            <v>8.5</v>
          </cell>
          <cell r="N64">
            <v>2336</v>
          </cell>
          <cell r="O64">
            <v>0</v>
          </cell>
          <cell r="P64">
            <v>0</v>
          </cell>
          <cell r="R64">
            <v>500</v>
          </cell>
          <cell r="S64" t="str">
            <v>De leidingisolatie in het stooklokaal is minder professioneel uitgevoerd. Bovendien zijn verschillende leidingen op hoge temperatuur en zijn de circulatieleidingen voor sanitair warm water het hele jaar door warm. Wij stellen voor de bestaande isolatie te verwijderen en het hele leidingnet dat door onverwarmde ruimten loopt degelijk te herisoleren. Deze werken kunnen ook vele malen goedkoper uitgevoerd worden door de bestaande leidingisolatie aan te vullen en te herstellen. De besparing zal echter, naar schatting ongeveer 50%, lager zijn.</v>
          </cell>
          <cell r="T64" t="str">
            <v>https://api.terra.vlaanderen.be/v1/subsidy/420b2f19-6b02-309d-e8cc-ebefbfc894b4/documents/download</v>
          </cell>
          <cell r="U64" t="str">
            <v>no document is linked</v>
          </cell>
          <cell r="V64" t="str">
            <v>no document is linked</v>
          </cell>
          <cell r="W64">
            <v>415108728</v>
          </cell>
          <cell r="X64">
            <v>37</v>
          </cell>
          <cell r="Y64">
            <v>11.879280821917808</v>
          </cell>
          <cell r="Z64">
            <v>20</v>
          </cell>
          <cell r="AC64">
            <v>68.879280821917803</v>
          </cell>
          <cell r="AD64">
            <v>24601.399999999998</v>
          </cell>
          <cell r="AE64">
            <v>19232.399999999998</v>
          </cell>
          <cell r="AF64">
            <v>1</v>
          </cell>
          <cell r="AG64">
            <v>1401.6</v>
          </cell>
          <cell r="AH64">
            <v>415108728</v>
          </cell>
          <cell r="AI64">
            <v>1</v>
          </cell>
          <cell r="AJ64">
            <v>17620.399999999998</v>
          </cell>
          <cell r="AK64">
            <v>1401.6</v>
          </cell>
          <cell r="AL64" t="str">
            <v>VKF-68-3</v>
          </cell>
        </row>
        <row r="65">
          <cell r="A65" t="str">
            <v>552e9a93-e7e5-4b5c-a87d-698ca21eb50a</v>
          </cell>
          <cell r="B65" t="str">
            <v>20185474.1</v>
          </cell>
          <cell r="C65" t="str">
            <v>Vondels</v>
          </cell>
          <cell r="D65" t="str">
            <v>Het Minnehuis</v>
          </cell>
          <cell r="E65" t="str">
            <v>gerrit.vonck@vondels.be</v>
          </cell>
          <cell r="F65">
            <v>5.85</v>
          </cell>
          <cell r="G65">
            <v>0.63</v>
          </cell>
          <cell r="H65">
            <v>0.63</v>
          </cell>
          <cell r="I65">
            <v>1075.2</v>
          </cell>
          <cell r="J65" t="str">
            <v>Isoleren pompen/kranen/hydraulica</v>
          </cell>
          <cell r="K65">
            <v>0.39</v>
          </cell>
          <cell r="L65">
            <v>15.1</v>
          </cell>
          <cell r="M65">
            <v>7</v>
          </cell>
          <cell r="N65">
            <v>1792</v>
          </cell>
          <cell r="O65">
            <v>0</v>
          </cell>
          <cell r="P65">
            <v>0</v>
          </cell>
          <cell r="R65">
            <v>1130</v>
          </cell>
          <cell r="S65" t="str">
            <v>Verschillende pompen en kranen op de collectoren voor verwarming in beide technische lokalen zijn niet geïsoleerd. Het isoleren van deze componenten zal de warmteverliezen in de technische lokalen beperken wat positief is voor het rendement van de installatie. Zowel appendages aan verwarmingsleidingen, circulatieleidingen voor sanitair warm water en aansluitingen op een boiler zijn niet van isolatie voorzien.</v>
          </cell>
          <cell r="T65" t="str">
            <v>https://api.terra.vlaanderen.be/v1/subsidy/96ff43d4-7198-8a88-011c-8b1478bd7d78/documents/download</v>
          </cell>
          <cell r="U65" t="str">
            <v>no document is linked</v>
          </cell>
          <cell r="V65" t="str">
            <v>no document is linked</v>
          </cell>
          <cell r="W65">
            <v>415108728</v>
          </cell>
          <cell r="X65">
            <v>17.256637168141591</v>
          </cell>
          <cell r="Y65">
            <v>16.322544642857142</v>
          </cell>
          <cell r="Z65">
            <v>20</v>
          </cell>
          <cell r="AC65">
            <v>53.579181810998733</v>
          </cell>
          <cell r="AD65">
            <v>24601.399999999998</v>
          </cell>
          <cell r="AE65">
            <v>20307.599999999999</v>
          </cell>
          <cell r="AF65">
            <v>1</v>
          </cell>
          <cell r="AG65">
            <v>1075.2</v>
          </cell>
          <cell r="AH65">
            <v>415108728</v>
          </cell>
          <cell r="AI65">
            <v>1</v>
          </cell>
          <cell r="AJ65">
            <v>20274.599999999999</v>
          </cell>
          <cell r="AK65">
            <v>1075.2</v>
          </cell>
          <cell r="AL65" t="str">
            <v>VKF-69-1</v>
          </cell>
        </row>
        <row r="66">
          <cell r="A66" t="str">
            <v>74dc092e-6a4b-41a4-916b-faa521f2cb44</v>
          </cell>
          <cell r="B66" t="str">
            <v>20184143.1</v>
          </cell>
          <cell r="C66" t="str">
            <v>Vondels</v>
          </cell>
          <cell r="D66" t="str">
            <v>De Pelgrim</v>
          </cell>
          <cell r="E66" t="str">
            <v>gerrit.vonck@vondels.be</v>
          </cell>
          <cell r="F66">
            <v>0.9</v>
          </cell>
          <cell r="G66">
            <v>0.97</v>
          </cell>
          <cell r="H66">
            <v>0.97</v>
          </cell>
          <cell r="I66">
            <v>1006.8000000000001</v>
          </cell>
          <cell r="J66" t="str">
            <v>Vervangen pompen</v>
          </cell>
          <cell r="K66">
            <v>0.06</v>
          </cell>
          <cell r="L66">
            <v>29.8</v>
          </cell>
          <cell r="M66">
            <v>15.7</v>
          </cell>
          <cell r="N66">
            <v>1678</v>
          </cell>
          <cell r="O66">
            <v>0</v>
          </cell>
          <cell r="P66">
            <v>0</v>
          </cell>
          <cell r="R66">
            <v>460</v>
          </cell>
          <cell r="S66" t="str">
            <v>Enkele pompen in het technisch lokaal zijn nog van het trapgestuurde type. Door frequentiegestuurde pompen toe te passen zal het benodigde vermogen dalen. Hoofdzakelijk bij kringen met een variabel debiet kan dit een grote besparing betekenen. Wij raden aan de trapgestuurde pompen te vervangen door frequentiegestuurde pompen.</v>
          </cell>
          <cell r="T66" t="str">
            <v>https://api.terra.vlaanderen.be/v1/subsidy/338df99e-a1c1-58d5-e7f9-fb9d336cfa04/documents/download</v>
          </cell>
          <cell r="U66" t="str">
            <v>no document is linked</v>
          </cell>
          <cell r="V66" t="str">
            <v>no document is linked</v>
          </cell>
          <cell r="W66">
            <v>415108728</v>
          </cell>
          <cell r="X66">
            <v>6.5217391304347823</v>
          </cell>
          <cell r="Y66">
            <v>2.6817640047675804</v>
          </cell>
          <cell r="Z66">
            <v>20</v>
          </cell>
          <cell r="AC66">
            <v>29.203503135202361</v>
          </cell>
          <cell r="AD66">
            <v>24601.399999999998</v>
          </cell>
          <cell r="AE66">
            <v>21314.399999999998</v>
          </cell>
          <cell r="AF66">
            <v>1</v>
          </cell>
          <cell r="AG66">
            <v>1006.8000000000001</v>
          </cell>
          <cell r="AH66">
            <v>415108728</v>
          </cell>
          <cell r="AI66">
            <v>1</v>
          </cell>
          <cell r="AJ66">
            <v>24601.399999999998</v>
          </cell>
          <cell r="AK66">
            <v>1006.8000000000001</v>
          </cell>
          <cell r="AL66" t="str">
            <v>VKF-65-5</v>
          </cell>
        </row>
        <row r="67">
          <cell r="A67" t="str">
            <v>e2fb5c1f-8c91-4547-9166-bc9d619b5bd4</v>
          </cell>
          <cell r="B67" t="str">
            <v>20189845.1</v>
          </cell>
          <cell r="C67" t="str">
            <v>Vondels</v>
          </cell>
          <cell r="D67" t="str">
            <v>De Fakkel</v>
          </cell>
          <cell r="E67" t="str">
            <v>gerrit.vonck@vondels.be</v>
          </cell>
          <cell r="F67">
            <v>5.0999999999999996</v>
          </cell>
          <cell r="G67">
            <v>1.56</v>
          </cell>
          <cell r="H67">
            <v>2.12</v>
          </cell>
          <cell r="I67">
            <v>775</v>
          </cell>
          <cell r="J67" t="str">
            <v>Vervangen pompen</v>
          </cell>
          <cell r="K67">
            <v>0.34</v>
          </cell>
          <cell r="L67">
            <v>8.6999999999999993</v>
          </cell>
          <cell r="M67">
            <v>5</v>
          </cell>
          <cell r="N67">
            <v>1673</v>
          </cell>
          <cell r="O67">
            <v>0</v>
          </cell>
          <cell r="P67">
            <v>0</v>
          </cell>
          <cell r="R67">
            <v>1000</v>
          </cell>
          <cell r="S67" t="str">
            <v>In beide technische lokalen zijn nog pompen met vast debiet aanwezig. De pompen voor circulatie van sanitair warm water in de technische ruimte aan 'Stove' en één pomp voor een radiatorencircuit van 'Stekske' zijn niet van een frequentiesturing voorzien. Wij raden aan deze pompen te vervangen door frequentiegestuurde pompen om hun elektrisch energieverbruik te beperken. Voornamelijk de pompen voor de circulatieleidingen van sanitair warm water in de stookplaats van 'Stove' lijken ook te ruim gedimensioneerd. Er kan extra bespaard worden door deze pomp te herdimensioneren.</v>
          </cell>
          <cell r="T67" t="str">
            <v>https://api.terra.vlaanderen.be/v1/subsidy/7e30daa8-6513-52ea-1f8b-93caef681a04/documents/download</v>
          </cell>
          <cell r="U67" t="str">
            <v>no document is linked</v>
          </cell>
          <cell r="V67" t="str">
            <v>no document is linked</v>
          </cell>
          <cell r="W67">
            <v>415108728</v>
          </cell>
          <cell r="X67">
            <v>17</v>
          </cell>
          <cell r="Y67">
            <v>19.741935483870964</v>
          </cell>
          <cell r="Z67">
            <v>14.716981132075471</v>
          </cell>
          <cell r="AC67">
            <v>51.458916615946436</v>
          </cell>
          <cell r="AD67">
            <v>24601.399999999998</v>
          </cell>
          <cell r="AE67">
            <v>22089.399999999998</v>
          </cell>
          <cell r="AF67">
            <v>1</v>
          </cell>
          <cell r="AG67">
            <v>775</v>
          </cell>
          <cell r="AH67">
            <v>415108728</v>
          </cell>
          <cell r="AI67">
            <v>1</v>
          </cell>
          <cell r="AJ67">
            <v>21049.599999999999</v>
          </cell>
          <cell r="AK67">
            <v>775</v>
          </cell>
          <cell r="AL67" t="str">
            <v>VKF-64-3</v>
          </cell>
        </row>
        <row r="68">
          <cell r="A68" t="str">
            <v>15df9cbf-e1ce-4201-9658-574fd45c1c98</v>
          </cell>
          <cell r="B68" t="str">
            <v>20189845.1</v>
          </cell>
          <cell r="C68" t="str">
            <v>Vondels</v>
          </cell>
          <cell r="D68" t="str">
            <v>De Fakkel</v>
          </cell>
          <cell r="E68" t="str">
            <v>gerrit.vonck@vondels.be</v>
          </cell>
          <cell r="F68">
            <v>4.95</v>
          </cell>
          <cell r="G68">
            <v>1.56</v>
          </cell>
          <cell r="H68">
            <v>2.12</v>
          </cell>
          <cell r="I68">
            <v>571</v>
          </cell>
          <cell r="J68" t="str">
            <v>Sensibilisering</v>
          </cell>
          <cell r="K68">
            <v>0.33</v>
          </cell>
          <cell r="L68">
            <v>7.9</v>
          </cell>
          <cell r="M68">
            <v>5</v>
          </cell>
          <cell r="N68">
            <v>1440</v>
          </cell>
          <cell r="O68">
            <v>0</v>
          </cell>
          <cell r="P68">
            <v>0</v>
          </cell>
          <cell r="R68">
            <v>1000</v>
          </cell>
          <cell r="S68" t="str">
            <v>De bewoners kunnen zelf kiezen welke verlichting ze in hun kamers wensen. Wij bezochten enkele kamers en veronderstellen dat het gemiddelde opgestelde vermogen per kamer ongeveer 30 à 50W bedraagt (exclusief badkamers). Het opgesteld vermogen zou in deze kamers moeten kunnen dalen tot 10W door het gebruik van hoogwaardige LED verlichting. Wij raden aan de bewoners te sensibiliseren bij defecte lampen te vervangen naar LED lampen. Hieronder wordt de besparingshypothese gegeven voor een sensibiliseringscampagne waarbij De Fakkel de lampvervanging van de bewoners financiert indien voor kwalitatieve LED lampen gekozen wordt.</v>
          </cell>
          <cell r="T68" t="str">
            <v>https://api.terra.vlaanderen.be/v1/subsidy/7e30daa8-6513-52ea-1f8b-93caef681a04/documents/download</v>
          </cell>
          <cell r="U68" t="str">
            <v>no document is linked</v>
          </cell>
          <cell r="V68" t="str">
            <v>no document is linked</v>
          </cell>
          <cell r="W68">
            <v>415108728</v>
          </cell>
          <cell r="X68">
            <v>16.5</v>
          </cell>
          <cell r="Y68">
            <v>26.007005253940459</v>
          </cell>
          <cell r="Z68">
            <v>14.716981132075471</v>
          </cell>
          <cell r="AC68">
            <v>57.223986386015937</v>
          </cell>
          <cell r="AD68">
            <v>24601.399999999998</v>
          </cell>
          <cell r="AE68">
            <v>22660.399999999998</v>
          </cell>
          <cell r="AF68">
            <v>1</v>
          </cell>
          <cell r="AG68">
            <v>571</v>
          </cell>
          <cell r="AH68">
            <v>415108728</v>
          </cell>
          <cell r="AI68">
            <v>1</v>
          </cell>
          <cell r="AJ68">
            <v>18998.399999999998</v>
          </cell>
          <cell r="AK68">
            <v>571</v>
          </cell>
          <cell r="AL68" t="str">
            <v>VKF-64-2</v>
          </cell>
        </row>
        <row r="69">
          <cell r="A69" t="str">
            <v>e33e95a0-afd5-4d38-93eb-3f1c6e35e783</v>
          </cell>
          <cell r="B69" t="str">
            <v>20184143.1</v>
          </cell>
          <cell r="C69" t="str">
            <v>Vondels</v>
          </cell>
          <cell r="D69" t="str">
            <v>De Pelgrim</v>
          </cell>
          <cell r="E69" t="str">
            <v>gerrit.vonck@vondels.be</v>
          </cell>
          <cell r="F69">
            <v>2.85</v>
          </cell>
          <cell r="G69">
            <v>0.97</v>
          </cell>
          <cell r="H69">
            <v>0.97</v>
          </cell>
          <cell r="I69">
            <v>433</v>
          </cell>
          <cell r="J69" t="str">
            <v>Overige</v>
          </cell>
          <cell r="K69">
            <v>0.19</v>
          </cell>
          <cell r="L69">
            <v>6.8</v>
          </cell>
          <cell r="M69">
            <v>5</v>
          </cell>
          <cell r="N69">
            <v>1513</v>
          </cell>
          <cell r="O69">
            <v>0</v>
          </cell>
          <cell r="P69">
            <v>0</v>
          </cell>
          <cell r="R69">
            <v>460</v>
          </cell>
          <cell r="S69" t="str">
            <v>In dit gebouw is een keuken aanwezig waar een professionele vaatwasser en twee wasmachines aanwezig zijn. Deze machines verwarmen hun water elektrisch. De centrale voorziening voor warm water is echter veel kostenefficiënter. De gasketel warmt water op met een hoger primair rendement. Om deze reden raden wij aan om de vaatwasser en wasmachines met warm water te voeden. De vaatwasmachine kan tot 70°C gevoed worden, wij raden aan een thermostatische mengkraan te voorzien ingesteld op de temperatuur van het standaard wasprogramma. Voor de wasmachines in de kelder zal een hotfill voorschakelapparaat geplaatst worden. Hierop kan het wasprogramma ingesteld worden en zal de gewenste temperatuur gevoed worden. Bijkomend voordeel is dat de machines sneller werken.</v>
          </cell>
          <cell r="T69" t="str">
            <v>https://api.terra.vlaanderen.be/v1/subsidy/338df99e-a1c1-58d5-e7f9-fb9d336cfa04/documents/download</v>
          </cell>
          <cell r="U69" t="str">
            <v>no document is linked</v>
          </cell>
          <cell r="V69" t="str">
            <v>no document is linked</v>
          </cell>
          <cell r="W69">
            <v>415108728</v>
          </cell>
          <cell r="X69">
            <v>20.65217391304348</v>
          </cell>
          <cell r="Y69">
            <v>19.745958429561203</v>
          </cell>
          <cell r="Z69">
            <v>20</v>
          </cell>
          <cell r="AC69">
            <v>60.398132342604683</v>
          </cell>
          <cell r="AD69">
            <v>24601.399999999998</v>
          </cell>
          <cell r="AE69">
            <v>23093.399999999998</v>
          </cell>
          <cell r="AF69">
            <v>1</v>
          </cell>
          <cell r="AG69">
            <v>433</v>
          </cell>
          <cell r="AH69">
            <v>415108728</v>
          </cell>
          <cell r="AI69">
            <v>1</v>
          </cell>
          <cell r="AJ69">
            <v>18053.399999999998</v>
          </cell>
          <cell r="AK69">
            <v>433</v>
          </cell>
          <cell r="AL69" t="str">
            <v>VKF-65-3</v>
          </cell>
        </row>
        <row r="70">
          <cell r="A70" t="str">
            <v>d322fb81-252f-4055-8d6d-4f1ad35056ec</v>
          </cell>
          <cell r="B70" t="str">
            <v>20184259.1</v>
          </cell>
          <cell r="C70" t="str">
            <v>Vondels</v>
          </cell>
          <cell r="D70" t="str">
            <v>Den Ommeloop Siegenlaan</v>
          </cell>
          <cell r="E70" t="str">
            <v>gerrit.vonck@vondels.be</v>
          </cell>
          <cell r="F70">
            <v>2.7</v>
          </cell>
          <cell r="G70">
            <v>2.2599999999999998</v>
          </cell>
          <cell r="H70">
            <v>2.2599999999999998</v>
          </cell>
          <cell r="I70">
            <v>374</v>
          </cell>
          <cell r="J70" t="str">
            <v>Vervangen pompen</v>
          </cell>
          <cell r="K70">
            <v>0.18</v>
          </cell>
          <cell r="L70">
            <v>7.8</v>
          </cell>
          <cell r="M70">
            <v>5</v>
          </cell>
          <cell r="N70">
            <v>966</v>
          </cell>
          <cell r="O70">
            <v>0</v>
          </cell>
          <cell r="P70">
            <v>0</v>
          </cell>
          <cell r="R70">
            <v>500</v>
          </cell>
          <cell r="S70" t="str">
            <v>In het stooklokaal zijn twee pompen aanwezig met een vast debiet. Indien deze pompen voorzien worden van een frequentiesturing zal hun verbruik sterk dalen. Vooral de pomp voor circulatie van sanitair warm water lijkt sterk overgedimensioneerd en heeft hierdoor een veel hoger verbruik dan nodig. Een frequentiegestuurde pomp die geschikt is voor dit doel zal het debiet niet hoger leveren dan nodig om comfort en veiligheid te garanderen, waardoor zijn verbruik met meer dan 80% zal dalen.</v>
          </cell>
          <cell r="T70" t="str">
            <v>https://api.terra.vlaanderen.be/v1/subsidy/420b2f19-6b02-309d-e8cc-ebefbfc894b4/documents/download</v>
          </cell>
          <cell r="U70" t="str">
            <v>no document is linked</v>
          </cell>
          <cell r="V70" t="str">
            <v>no document is linked</v>
          </cell>
          <cell r="W70">
            <v>415108728</v>
          </cell>
          <cell r="X70">
            <v>18</v>
          </cell>
          <cell r="Y70">
            <v>21.657754010695186</v>
          </cell>
          <cell r="Z70">
            <v>20</v>
          </cell>
          <cell r="AC70">
            <v>59.657754010695186</v>
          </cell>
          <cell r="AD70">
            <v>24601.399999999998</v>
          </cell>
          <cell r="AE70">
            <v>23467.399999999998</v>
          </cell>
          <cell r="AF70">
            <v>1</v>
          </cell>
          <cell r="AG70">
            <v>374</v>
          </cell>
          <cell r="AH70">
            <v>415108728</v>
          </cell>
          <cell r="AI70">
            <v>1</v>
          </cell>
          <cell r="AJ70">
            <v>18427.399999999998</v>
          </cell>
          <cell r="AK70">
            <v>374</v>
          </cell>
          <cell r="AL70" t="str">
            <v>VKF-68-4</v>
          </cell>
        </row>
        <row r="71">
          <cell r="A71" t="str">
            <v>a94c1843-14e0-4467-8e14-e09e61cf5fd0</v>
          </cell>
          <cell r="B71" t="str">
            <v>20189541.1</v>
          </cell>
          <cell r="C71" t="str">
            <v>Vondels</v>
          </cell>
          <cell r="D71" t="str">
            <v>Den Ommeloop</v>
          </cell>
          <cell r="E71" t="str">
            <v>gerrit.vonck@vondels.be</v>
          </cell>
          <cell r="F71">
            <v>0.9</v>
          </cell>
          <cell r="G71">
            <v>0.1</v>
          </cell>
          <cell r="H71">
            <v>0.1</v>
          </cell>
          <cell r="I71">
            <v>367</v>
          </cell>
          <cell r="J71" t="str">
            <v>Overige</v>
          </cell>
          <cell r="K71">
            <v>0.06</v>
          </cell>
          <cell r="L71">
            <v>9.9</v>
          </cell>
          <cell r="M71">
            <v>5</v>
          </cell>
          <cell r="N71">
            <v>686</v>
          </cell>
          <cell r="O71">
            <v>0</v>
          </cell>
          <cell r="P71">
            <v>0</v>
          </cell>
          <cell r="R71">
            <v>386</v>
          </cell>
          <cell r="S71" t="str">
            <v>De wasmachine in de bijkeuken wordt met koud water gevoed. Het is voordeliger deze machine te voeden met warm water vanuit de boiler, deze warmte is door de gasketel of door de zon opgewekt met een hoog rendement. Om deze machine met warm water te kunnen voeden zal een warmwaterleiding tot in de bijkeuken voorzien moeten worden. Dit kan eenvoudig gezien het technisch lokaal boven de bijkeuken gelegen is. Tussen de warmwaterleiding en de wasmachine zal een hotfill voorschakelapparaat geplaatst worden om steeds de juiste temperatuur te voeden.</v>
          </cell>
          <cell r="T71" t="str">
            <v>https://api.terra.vlaanderen.be/v1/subsidy/7191fc2d-6964-e52d-72ee-f827ffc91eee/documents/download</v>
          </cell>
          <cell r="U71" t="str">
            <v>no document is linked</v>
          </cell>
          <cell r="V71" t="str">
            <v>no document is linked</v>
          </cell>
          <cell r="W71">
            <v>415108728</v>
          </cell>
          <cell r="X71">
            <v>7.7720207253886002</v>
          </cell>
          <cell r="Y71">
            <v>7.3569482288828345</v>
          </cell>
          <cell r="Z71">
            <v>20</v>
          </cell>
          <cell r="AC71">
            <v>35.128968954271436</v>
          </cell>
          <cell r="AD71">
            <v>24601.399999999998</v>
          </cell>
          <cell r="AE71">
            <v>23834.399999999998</v>
          </cell>
          <cell r="AF71">
            <v>1</v>
          </cell>
          <cell r="AG71">
            <v>367</v>
          </cell>
          <cell r="AH71">
            <v>415108728</v>
          </cell>
          <cell r="AI71">
            <v>1</v>
          </cell>
          <cell r="AJ71">
            <v>21686.6</v>
          </cell>
          <cell r="AK71">
            <v>367</v>
          </cell>
          <cell r="AL71" t="str">
            <v>VKF-67-1</v>
          </cell>
        </row>
        <row r="72">
          <cell r="A72" t="str">
            <v>ffd0e289-17d1-40b7-92ad-1237be81090a</v>
          </cell>
          <cell r="B72" t="str">
            <v>20189541.1</v>
          </cell>
          <cell r="C72" t="str">
            <v>Vondels</v>
          </cell>
          <cell r="D72" t="str">
            <v>Den Ommeloop</v>
          </cell>
          <cell r="E72" t="str">
            <v>gerrit.vonck@vondels.be</v>
          </cell>
          <cell r="F72">
            <v>0.6</v>
          </cell>
          <cell r="G72">
            <v>0.1</v>
          </cell>
          <cell r="H72">
            <v>0.1</v>
          </cell>
          <cell r="I72">
            <v>288</v>
          </cell>
          <cell r="J72" t="str">
            <v>Isoleren pompen/kranen/hydraulica</v>
          </cell>
          <cell r="K72">
            <v>0.04</v>
          </cell>
          <cell r="L72">
            <v>27.7</v>
          </cell>
          <cell r="M72">
            <v>14.3</v>
          </cell>
          <cell r="N72">
            <v>480</v>
          </cell>
          <cell r="O72">
            <v>0</v>
          </cell>
          <cell r="P72">
            <v>0</v>
          </cell>
          <cell r="R72">
            <v>386</v>
          </cell>
          <cell r="S72" t="str">
            <v>In het technisch lokaal zijn de leidingen goed van isolatie voorzien. Sommige kranen van warmwaterleidingen zijn nog niet van isolatie voorzien. Wij raden aan deze kranen met thermisch isolerende matrassen te isoleren om het systeemrendement te verhogen. In de technische ruimte is de warmte namelijk niet nuttig.</v>
          </cell>
          <cell r="T72" t="str">
            <v>https://api.terra.vlaanderen.be/v1/subsidy/7191fc2d-6964-e52d-72ee-f827ffc91eee/documents/download</v>
          </cell>
          <cell r="U72" t="str">
            <v>no document is linked</v>
          </cell>
          <cell r="V72" t="str">
            <v>no document is linked</v>
          </cell>
          <cell r="W72">
            <v>415108728</v>
          </cell>
          <cell r="X72">
            <v>5.1813471502590671</v>
          </cell>
          <cell r="Y72">
            <v>6.25</v>
          </cell>
          <cell r="Z72">
            <v>20</v>
          </cell>
          <cell r="AC72">
            <v>31.431347150259068</v>
          </cell>
          <cell r="AD72">
            <v>24601.399999999998</v>
          </cell>
          <cell r="AE72">
            <v>24122.399999999998</v>
          </cell>
          <cell r="AF72">
            <v>1</v>
          </cell>
          <cell r="AG72">
            <v>288</v>
          </cell>
          <cell r="AH72">
            <v>415108728</v>
          </cell>
          <cell r="AI72">
            <v>1</v>
          </cell>
          <cell r="AJ72">
            <v>23594.6</v>
          </cell>
          <cell r="AK72">
            <v>288</v>
          </cell>
          <cell r="AL72" t="str">
            <v>VKF-67-2</v>
          </cell>
        </row>
        <row r="73">
          <cell r="A73" t="str">
            <v>86418221-b856-4d99-9113-624d8d0133ae</v>
          </cell>
          <cell r="B73" t="str">
            <v>20184259.1</v>
          </cell>
          <cell r="C73" t="str">
            <v>Vondels</v>
          </cell>
          <cell r="D73" t="str">
            <v>Den Ommeloop Siegenlaan</v>
          </cell>
          <cell r="E73" t="str">
            <v>gerrit.vonck@vondels.be</v>
          </cell>
          <cell r="F73">
            <v>1.65</v>
          </cell>
          <cell r="G73">
            <v>2.2599999999999998</v>
          </cell>
          <cell r="H73">
            <v>2.2599999999999998</v>
          </cell>
          <cell r="I73">
            <v>201</v>
          </cell>
          <cell r="J73" t="str">
            <v>Regeltechn. verwarming</v>
          </cell>
          <cell r="K73">
            <v>0.11</v>
          </cell>
          <cell r="L73">
            <v>10.6</v>
          </cell>
          <cell r="M73">
            <v>5</v>
          </cell>
          <cell r="N73">
            <v>350</v>
          </cell>
          <cell r="O73">
            <v>0</v>
          </cell>
          <cell r="P73">
            <v>0</v>
          </cell>
          <cell r="R73">
            <v>500</v>
          </cell>
          <cell r="S73" t="str">
            <v>De buitenvoeler van de verwarmingsketel is tegen een zuidwestelijk georiënteerde muur geplaatst. Hier zal deze gedurende de avond mogelijk door de zon beschenen worden waardoor een foute temperatuur geregistreerd wordt. Door deze foute temperatuurmeting zal de keteltemperatuur dalen waardoor de gewenste temperatuur binnen niet gehaald zal worden. Gezien er geen comfortklachten zijn zal dit wijzen op een hoog ingestelde stooklijn. Wij raden aan de buitenvoeler op een plaatst te monteren waar deze nooit in de zon komt te hangen en de stooklijn te herevalueren met als doel deze zo laag mogelijk te leggen.</v>
          </cell>
          <cell r="T73" t="str">
            <v>https://api.terra.vlaanderen.be/v1/subsidy/420b2f19-6b02-309d-e8cc-ebefbfc894b4/documents/download</v>
          </cell>
          <cell r="U73" t="str">
            <v>no document is linked</v>
          </cell>
          <cell r="V73" t="str">
            <v>no document is linked</v>
          </cell>
          <cell r="W73">
            <v>415108728</v>
          </cell>
          <cell r="X73">
            <v>11</v>
          </cell>
          <cell r="Y73">
            <v>24.626865671641792</v>
          </cell>
          <cell r="Z73">
            <v>20</v>
          </cell>
          <cell r="AC73">
            <v>55.626865671641795</v>
          </cell>
          <cell r="AD73">
            <v>24601.399999999998</v>
          </cell>
          <cell r="AE73">
            <v>24323.399999999998</v>
          </cell>
          <cell r="AF73">
            <v>1</v>
          </cell>
          <cell r="AG73">
            <v>201</v>
          </cell>
          <cell r="AH73">
            <v>415108728</v>
          </cell>
          <cell r="AI73">
            <v>1</v>
          </cell>
          <cell r="AJ73">
            <v>19199.399999999998</v>
          </cell>
          <cell r="AK73">
            <v>201</v>
          </cell>
          <cell r="AL73" t="str">
            <v>VKF-68-5</v>
          </cell>
        </row>
        <row r="74">
          <cell r="A74" t="str">
            <v>4e2d69e9-8fd1-4e41-b982-6bba26317440</v>
          </cell>
          <cell r="B74" t="str">
            <v>20185474.1</v>
          </cell>
          <cell r="C74" t="str">
            <v>Vondels</v>
          </cell>
          <cell r="D74" t="str">
            <v>Het Minnehuis</v>
          </cell>
          <cell r="E74" t="str">
            <v>gerrit.vonck@vondels.be</v>
          </cell>
          <cell r="F74">
            <v>0.75</v>
          </cell>
          <cell r="G74">
            <v>0.63</v>
          </cell>
          <cell r="H74">
            <v>0.63</v>
          </cell>
          <cell r="I74">
            <v>156.6</v>
          </cell>
          <cell r="J74" t="str">
            <v>Isoleren leidingen</v>
          </cell>
          <cell r="K74">
            <v>0.05</v>
          </cell>
          <cell r="L74">
            <v>16.600000000000001</v>
          </cell>
          <cell r="M74">
            <v>7.8</v>
          </cell>
          <cell r="N74">
            <v>261</v>
          </cell>
          <cell r="O74">
            <v>0</v>
          </cell>
          <cell r="P74">
            <v>0</v>
          </cell>
          <cell r="R74">
            <v>1130</v>
          </cell>
          <cell r="S74" t="str">
            <v>De technische installaties in dit gebouw zijn recent geplaatst en werken efficiënt. Doch zijn de leidingen voor warmteverdeling en circulatie van warm tapwater niet steeds correct geïsoleerd. In de technische ruimte van de achterbouw zijn nog enkele leidingdelen niet van isolatie voorzien op het primaire circuit en in alle technische ruimten kunnen kleine beschadigingen aan de leidingisolatie teruggevonden worden. Wij raden aan de leidingisolatie met beschadigingen weer degelijk te herstellen en aan te vullen waar nodig. Hieronder wordt de investeringsanalyse gemaakt met een inschatting van het aantal beschadigingen.</v>
          </cell>
          <cell r="T74" t="str">
            <v>https://api.terra.vlaanderen.be/v1/subsidy/96ff43d4-7198-8a88-011c-8b1478bd7d78/documents/download</v>
          </cell>
          <cell r="U74" t="str">
            <v>no document is linked</v>
          </cell>
          <cell r="V74" t="str">
            <v>no document is linked</v>
          </cell>
          <cell r="W74">
            <v>415108728</v>
          </cell>
          <cell r="X74">
            <v>2.2123893805309733</v>
          </cell>
          <cell r="Y74">
            <v>14.367816091954024</v>
          </cell>
          <cell r="Z74">
            <v>20</v>
          </cell>
          <cell r="AC74">
            <v>36.580205472484998</v>
          </cell>
          <cell r="AD74">
            <v>24601.399999999998</v>
          </cell>
          <cell r="AE74">
            <v>24479.999999999996</v>
          </cell>
          <cell r="AF74">
            <v>1</v>
          </cell>
          <cell r="AG74">
            <v>156.6</v>
          </cell>
          <cell r="AH74">
            <v>415108728</v>
          </cell>
          <cell r="AI74">
            <v>1</v>
          </cell>
          <cell r="AJ74">
            <v>21319.599999999999</v>
          </cell>
          <cell r="AK74">
            <v>156.6</v>
          </cell>
          <cell r="AL74" t="str">
            <v>VKF-69-2</v>
          </cell>
        </row>
        <row r="75">
          <cell r="A75" t="str">
            <v>2b3cc703-a60d-4a7c-84e8-41c04e75296f</v>
          </cell>
          <cell r="B75" t="str">
            <v>20184143.1</v>
          </cell>
          <cell r="C75" t="str">
            <v>Vondels</v>
          </cell>
          <cell r="D75" t="str">
            <v>De Pelgrim</v>
          </cell>
          <cell r="E75" t="str">
            <v>gerrit.vonck@vondels.be</v>
          </cell>
          <cell r="F75">
            <v>0.9</v>
          </cell>
          <cell r="G75">
            <v>0.97</v>
          </cell>
          <cell r="H75">
            <v>0.97</v>
          </cell>
          <cell r="I75">
            <v>113.39999999999999</v>
          </cell>
          <cell r="J75" t="str">
            <v>Isoleren leidingen</v>
          </cell>
          <cell r="K75">
            <v>0.06</v>
          </cell>
          <cell r="L75">
            <v>13.7</v>
          </cell>
          <cell r="M75">
            <v>6.3</v>
          </cell>
          <cell r="N75">
            <v>189</v>
          </cell>
          <cell r="O75">
            <v>0</v>
          </cell>
          <cell r="P75">
            <v>0</v>
          </cell>
          <cell r="R75">
            <v>460</v>
          </cell>
          <cell r="S75" t="str">
            <v>In het technisch lokaal zijn verschillende leidingen aanwezig. De isolatie van de leidingen is niet overal kwalitatief aangebracht en korte delen leiding zijn niet van isolatie voorzien. Wij raden aan de bestaande leidingisolatie te herstellen en aan te vullen waar nodig om warmteverliezen in de kelder te beperken. Wij raden aan isolatiewerken in minerale wol met PVC schaal uit te voeren. Om de kostprijs te beperken kan ook met PP aangevuld worden zoals reeds aanwezig is, de besparing zal dan iets lager zijn.</v>
          </cell>
          <cell r="T75" t="str">
            <v>https://api.terra.vlaanderen.be/v1/subsidy/338df99e-a1c1-58d5-e7f9-fb9d336cfa04/documents/download</v>
          </cell>
          <cell r="U75" t="str">
            <v>no document is linked</v>
          </cell>
          <cell r="V75" t="str">
            <v>no document is linked</v>
          </cell>
          <cell r="W75">
            <v>415108728</v>
          </cell>
          <cell r="X75">
            <v>6.5217391304347823</v>
          </cell>
          <cell r="Y75">
            <v>23.809523809523814</v>
          </cell>
          <cell r="Z75">
            <v>20</v>
          </cell>
          <cell r="AC75">
            <v>50.331262939958592</v>
          </cell>
          <cell r="AD75">
            <v>24601.399999999998</v>
          </cell>
          <cell r="AE75">
            <v>24593.399999999998</v>
          </cell>
          <cell r="AF75">
            <v>1</v>
          </cell>
          <cell r="AG75">
            <v>113.39999999999999</v>
          </cell>
          <cell r="AH75">
            <v>415108728</v>
          </cell>
          <cell r="AI75">
            <v>1</v>
          </cell>
          <cell r="AJ75">
            <v>21163</v>
          </cell>
          <cell r="AK75">
            <v>113.39999999999999</v>
          </cell>
          <cell r="AL75" t="str">
            <v>VKF-65-4</v>
          </cell>
        </row>
        <row r="76">
          <cell r="A76" t="str">
            <v>a4b6f795-c0b4-4195-ad29-e66a4b0863fa</v>
          </cell>
          <cell r="B76" t="str">
            <v>20184143.1</v>
          </cell>
          <cell r="C76" t="str">
            <v>Vondels</v>
          </cell>
          <cell r="D76" t="str">
            <v>De Pelgrim</v>
          </cell>
          <cell r="E76" t="str">
            <v>gerrit.vonck@vondels.be</v>
          </cell>
          <cell r="F76">
            <v>2.1</v>
          </cell>
          <cell r="G76">
            <v>0.97</v>
          </cell>
          <cell r="H76">
            <v>0.97</v>
          </cell>
          <cell r="I76">
            <v>8</v>
          </cell>
          <cell r="J76" t="str">
            <v>Regeltechn. verwarming</v>
          </cell>
          <cell r="K76">
            <v>0.14000000000000001</v>
          </cell>
          <cell r="L76">
            <v>5.3</v>
          </cell>
          <cell r="M76">
            <v>5</v>
          </cell>
          <cell r="N76">
            <v>155</v>
          </cell>
          <cell r="O76">
            <v>0</v>
          </cell>
          <cell r="P76">
            <v>0</v>
          </cell>
          <cell r="R76">
            <v>460</v>
          </cell>
          <cell r="S76" t="str">
            <v>Tijdens de rondgang bleek de kamerthermostaat in de meest recente aanbouw op 'permanent comfort' ingesteld te staan. Deze instelling vraagt veel energie op momenten wanneer deze niet nodig is. De begeleider meldt ons dat dit niet de standaard instelling is maar dat bewoners vaak instellingen wijzigen zonder de gevolgen te kennen. Wij stellen voor alle aanwezige kamerthermostaten te vergrendelen, softwarematig of fysiek. De investeringsanalyse wordt berekend in de veronderstelling dat de situatie zoals waargenomen tijdens de rondgang niet gecorrigeerd zou worden maar andere thermostaten ook niet meer gemanipuleerd worden.</v>
          </cell>
          <cell r="T76" t="str">
            <v>https://api.terra.vlaanderen.be/v1/subsidy/338df99e-a1c1-58d5-e7f9-fb9d336cfa04/documents/download</v>
          </cell>
          <cell r="U76" t="str">
            <v>no document is linked</v>
          </cell>
          <cell r="V76" t="str">
            <v>no document is linked</v>
          </cell>
          <cell r="W76">
            <v>415108728</v>
          </cell>
          <cell r="X76">
            <v>15.217391304347828</v>
          </cell>
          <cell r="Y76">
            <v>787.5</v>
          </cell>
          <cell r="Z76">
            <v>20</v>
          </cell>
          <cell r="AC76">
            <v>822.71739130434787</v>
          </cell>
          <cell r="AD76">
            <v>24601.399999999998</v>
          </cell>
          <cell r="AE76">
            <v>24601.399999999998</v>
          </cell>
          <cell r="AF76">
            <v>1</v>
          </cell>
          <cell r="AG76">
            <v>8</v>
          </cell>
          <cell r="AH76">
            <v>415108728</v>
          </cell>
          <cell r="AI76">
            <v>1</v>
          </cell>
          <cell r="AJ76">
            <v>8</v>
          </cell>
          <cell r="AK76">
            <v>8</v>
          </cell>
          <cell r="AL76" t="str">
            <v>VKF-65-1</v>
          </cell>
        </row>
        <row r="77">
          <cell r="A77" t="str">
            <v>40f8c828-da78-481e-837e-87183d5332eb</v>
          </cell>
          <cell r="B77" t="str">
            <v>20189452.1</v>
          </cell>
          <cell r="C77" t="str">
            <v>Het Veer, Revalidatiecentrum Vzw</v>
          </cell>
          <cell r="D77" t="str">
            <v>Het Veer</v>
          </cell>
          <cell r="E77" t="str">
            <v>directie.reva@hetveer.be</v>
          </cell>
          <cell r="F77">
            <v>139.80000000000001</v>
          </cell>
          <cell r="G77">
            <v>13.47</v>
          </cell>
          <cell r="H77">
            <v>29.26</v>
          </cell>
          <cell r="I77">
            <v>20100</v>
          </cell>
          <cell r="J77" t="str">
            <v>Stookplaatsrenovatie</v>
          </cell>
          <cell r="K77">
            <v>9.32</v>
          </cell>
          <cell r="L77">
            <v>13.3</v>
          </cell>
          <cell r="M77">
            <v>5.6</v>
          </cell>
          <cell r="N77">
            <v>33500</v>
          </cell>
          <cell r="O77">
            <v>0</v>
          </cell>
          <cell r="P77">
            <v>0</v>
          </cell>
          <cell r="R77">
            <v>3338</v>
          </cell>
          <cell r="S77" t="str">
            <v>Het rendement van de stookplaats is laag. Zowel de ketel als de distributie dient vervangen te worden. De huidige ketel heeft een rendement lager dan 90%. Door het plaatsen van een nieuwe condenserende ketel stijgt het rendement tot 105% zodat er energie bespaard kan worden. Ook dienen de pompen vervangen te worden door een frequentiegestuurd exemplaar zodat het elektrisch verbruik daalt.</v>
          </cell>
          <cell r="T77" t="str">
            <v>https://api.terra.vlaanderen.be/v1/subsidy/9303bead-b314-4e04-f636-16a46b742e1a/documents/download</v>
          </cell>
          <cell r="U77" t="str">
            <v>no document is linked</v>
          </cell>
          <cell r="V77" t="str">
            <v>no document is linked</v>
          </cell>
          <cell r="W77">
            <v>415434865</v>
          </cell>
          <cell r="X77">
            <v>139.6045536249251</v>
          </cell>
          <cell r="Y77">
            <v>20.865671641791046</v>
          </cell>
          <cell r="Z77">
            <v>9.2071086807928921</v>
          </cell>
          <cell r="AC77">
            <v>169.67733394750903</v>
          </cell>
          <cell r="AD77">
            <v>23962</v>
          </cell>
          <cell r="AE77">
            <v>20100</v>
          </cell>
          <cell r="AF77">
            <v>1</v>
          </cell>
          <cell r="AG77">
            <v>20100</v>
          </cell>
          <cell r="AH77">
            <v>415434865</v>
          </cell>
          <cell r="AI77">
            <v>1</v>
          </cell>
          <cell r="AJ77">
            <v>20100</v>
          </cell>
          <cell r="AK77">
            <v>20100</v>
          </cell>
          <cell r="AL77" t="str">
            <v>VKF-39-1</v>
          </cell>
        </row>
        <row r="78">
          <cell r="A78" t="str">
            <v>83c8ac0b-2c69-479d-b453-e89f17c63061</v>
          </cell>
          <cell r="B78" t="str">
            <v>20189452.1</v>
          </cell>
          <cell r="C78" t="str">
            <v>Het Veer, Revalidatiecentrum Vzw</v>
          </cell>
          <cell r="D78" t="str">
            <v>Het Veer</v>
          </cell>
          <cell r="E78" t="str">
            <v>directie.reva@hetveer.be</v>
          </cell>
          <cell r="F78">
            <v>40.5</v>
          </cell>
          <cell r="G78">
            <v>13.47</v>
          </cell>
          <cell r="H78">
            <v>29.26</v>
          </cell>
          <cell r="I78">
            <v>1914</v>
          </cell>
          <cell r="J78" t="str">
            <v>Isoleren leidingen</v>
          </cell>
          <cell r="K78">
            <v>2.7</v>
          </cell>
          <cell r="L78">
            <v>8.1999999999999993</v>
          </cell>
          <cell r="M78">
            <v>5</v>
          </cell>
          <cell r="N78">
            <v>4950</v>
          </cell>
          <cell r="O78">
            <v>0</v>
          </cell>
          <cell r="P78">
            <v>0</v>
          </cell>
          <cell r="R78">
            <v>3338</v>
          </cell>
          <cell r="S78" t="str">
            <v>Delen van de leidingen, pompen en appendages van de collector zijn niet geïsoleerd. Het isoleren ervan verlaagt het energieverlies waardoor het verbruik daalt.</v>
          </cell>
          <cell r="T78" t="str">
            <v>https://api.terra.vlaanderen.be/v1/subsidy/9303bead-b314-4e04-f636-16a46b742e1a/documents/download</v>
          </cell>
          <cell r="U78" t="str">
            <v>no document is linked</v>
          </cell>
          <cell r="V78" t="str">
            <v>no document is linked</v>
          </cell>
          <cell r="W78">
            <v>415434865</v>
          </cell>
          <cell r="X78">
            <v>40.443379269023367</v>
          </cell>
          <cell r="Y78">
            <v>63.479623824451409</v>
          </cell>
          <cell r="Z78">
            <v>9.2071086807928921</v>
          </cell>
          <cell r="AC78">
            <v>113.13011177426768</v>
          </cell>
          <cell r="AD78">
            <v>23962</v>
          </cell>
          <cell r="AE78">
            <v>22014</v>
          </cell>
          <cell r="AF78">
            <v>1</v>
          </cell>
          <cell r="AG78">
            <v>1914</v>
          </cell>
          <cell r="AH78">
            <v>415434865</v>
          </cell>
          <cell r="AI78">
            <v>1</v>
          </cell>
          <cell r="AJ78">
            <v>22014</v>
          </cell>
          <cell r="AK78">
            <v>1914</v>
          </cell>
          <cell r="AL78" t="str">
            <v>VKF-39-2</v>
          </cell>
        </row>
        <row r="79">
          <cell r="A79" t="str">
            <v>f88ab17f-dbef-4428-868f-864e54d0d602</v>
          </cell>
          <cell r="B79" t="str">
            <v>20189452.1</v>
          </cell>
          <cell r="C79" t="str">
            <v>Het Veer, Revalidatiecentrum Vzw</v>
          </cell>
          <cell r="D79" t="str">
            <v>Het Veer</v>
          </cell>
          <cell r="E79" t="str">
            <v>directie.reva@hetveer.be</v>
          </cell>
          <cell r="F79">
            <v>8.1</v>
          </cell>
          <cell r="G79">
            <v>13.47</v>
          </cell>
          <cell r="H79">
            <v>29.26</v>
          </cell>
          <cell r="I79">
            <v>1158</v>
          </cell>
          <cell r="J79" t="str">
            <v>Vervangen pompen</v>
          </cell>
          <cell r="K79">
            <v>0.54</v>
          </cell>
          <cell r="L79">
            <v>7.6</v>
          </cell>
          <cell r="M79">
            <v>5</v>
          </cell>
          <cell r="N79">
            <v>3200</v>
          </cell>
          <cell r="O79">
            <v>0</v>
          </cell>
          <cell r="P79">
            <v>0</v>
          </cell>
          <cell r="R79">
            <v>3338</v>
          </cell>
          <cell r="S79" t="str">
            <v>De verwarmingsinstallatie bevat 5 circulatiepompen met vast instelbaar toerental. Het vervangen van de pompen door een frequentiegestuurde pomp maakt het mogelijk bij deellast automatisch op een verlaagd toerental te draaien waardoor de pomp minder energie verbruikt.</v>
          </cell>
          <cell r="T79" t="str">
            <v>https://api.terra.vlaanderen.be/v1/subsidy/9303bead-b314-4e04-f636-16a46b742e1a/documents/download</v>
          </cell>
          <cell r="U79" t="str">
            <v>no document is linked</v>
          </cell>
          <cell r="V79" t="str">
            <v>no document is linked</v>
          </cell>
          <cell r="W79">
            <v>415434865</v>
          </cell>
          <cell r="X79">
            <v>8.0886758538046752</v>
          </cell>
          <cell r="Y79">
            <v>20.984455958549219</v>
          </cell>
          <cell r="Z79">
            <v>9.2071086807928921</v>
          </cell>
          <cell r="AC79">
            <v>38.280240493146785</v>
          </cell>
          <cell r="AD79">
            <v>23962</v>
          </cell>
          <cell r="AE79">
            <v>23172</v>
          </cell>
          <cell r="AF79">
            <v>1</v>
          </cell>
          <cell r="AG79">
            <v>1158</v>
          </cell>
          <cell r="AH79">
            <v>415434865</v>
          </cell>
          <cell r="AI79">
            <v>1</v>
          </cell>
          <cell r="AJ79">
            <v>23962</v>
          </cell>
          <cell r="AK79">
            <v>1158</v>
          </cell>
          <cell r="AL79" t="str">
            <v>VKF-39-4</v>
          </cell>
        </row>
        <row r="80">
          <cell r="A80" t="str">
            <v>26e1e6e1-6021-4162-8810-d59c5969041f</v>
          </cell>
          <cell r="B80" t="str">
            <v>20189452.1</v>
          </cell>
          <cell r="C80" t="str">
            <v>Het Veer, Revalidatiecentrum Vzw</v>
          </cell>
          <cell r="D80" t="str">
            <v>Het Veer</v>
          </cell>
          <cell r="E80" t="str">
            <v>directie.reva@hetveer.be</v>
          </cell>
          <cell r="F80">
            <v>13.65</v>
          </cell>
          <cell r="G80">
            <v>13.47</v>
          </cell>
          <cell r="H80">
            <v>29.26</v>
          </cell>
          <cell r="I80">
            <v>790</v>
          </cell>
          <cell r="J80" t="str">
            <v>Monitoring</v>
          </cell>
          <cell r="K80">
            <v>0.91</v>
          </cell>
          <cell r="L80">
            <v>7</v>
          </cell>
          <cell r="M80">
            <v>5</v>
          </cell>
          <cell r="N80">
            <v>2500</v>
          </cell>
          <cell r="O80">
            <v>0</v>
          </cell>
          <cell r="P80">
            <v>0</v>
          </cell>
          <cell r="R80">
            <v>3338</v>
          </cell>
          <cell r="S80" t="str">
            <v>Door het plaatsen van energiemeters voor gas en elektriciteit die automatisch uitgelezen worden, kan het energieverbruik opgevolgd worden. Door het energieverbruik nauwgelet te volgen kunnen afwijkingen opgemerkt worden en energiebesparende maatregelen opgevolgd worden. Door aandacht te besteden aan het energieverbruik kan er doorgaans tot 5% bespaard worden.</v>
          </cell>
          <cell r="T80" t="str">
            <v>https://api.terra.vlaanderen.be/v1/subsidy/9303bead-b314-4e04-f636-16a46b742e1a/documents/download</v>
          </cell>
          <cell r="U80" t="str">
            <v>no document is linked</v>
          </cell>
          <cell r="V80" t="str">
            <v>no document is linked</v>
          </cell>
          <cell r="W80">
            <v>415434865</v>
          </cell>
          <cell r="X80">
            <v>13.630916716596765</v>
          </cell>
          <cell r="Y80">
            <v>51.835443037974677</v>
          </cell>
          <cell r="Z80">
            <v>9.2071086807928921</v>
          </cell>
          <cell r="AC80">
            <v>74.673468435364327</v>
          </cell>
          <cell r="AD80">
            <v>23962</v>
          </cell>
          <cell r="AE80">
            <v>23962</v>
          </cell>
          <cell r="AF80">
            <v>1</v>
          </cell>
          <cell r="AG80">
            <v>790</v>
          </cell>
          <cell r="AH80">
            <v>415434865</v>
          </cell>
          <cell r="AI80">
            <v>1</v>
          </cell>
          <cell r="AJ80">
            <v>22804</v>
          </cell>
          <cell r="AK80">
            <v>790</v>
          </cell>
          <cell r="AL80" t="str">
            <v>VKF-39-3</v>
          </cell>
        </row>
        <row r="81">
          <cell r="A81" t="str">
            <v>36a706b8-fb86-4a37-8808-2347e53871e5</v>
          </cell>
          <cell r="B81" t="str">
            <v>20184396.1</v>
          </cell>
          <cell r="C81" t="str">
            <v>AZ Rivierenland (vroeger Sint-Jozefkliniek)</v>
          </cell>
          <cell r="D81" t="str">
            <v>Huis 1872</v>
          </cell>
          <cell r="E81" t="str">
            <v>marcel.zoons@sjk.be</v>
          </cell>
          <cell r="F81">
            <v>242.55</v>
          </cell>
          <cell r="G81">
            <v>21.23</v>
          </cell>
          <cell r="H81">
            <v>21.23</v>
          </cell>
          <cell r="I81">
            <v>23100</v>
          </cell>
          <cell r="J81" t="str">
            <v>Dakisolatie</v>
          </cell>
          <cell r="K81">
            <v>6.93</v>
          </cell>
          <cell r="L81">
            <v>22.9</v>
          </cell>
          <cell r="M81">
            <v>11</v>
          </cell>
          <cell r="N81">
            <v>38500</v>
          </cell>
          <cell r="O81">
            <v>0</v>
          </cell>
          <cell r="P81">
            <v>0</v>
          </cell>
          <cell r="R81">
            <v>396</v>
          </cell>
          <cell r="S81" t="str">
            <v>Het dak van dit gebouw is niet geïsoleerd. Een groot deel van de warmte gaat door het dak verloren, bovendien zorgt een ongeïsoleerd dak voor onaangename hitte tijdens de zomerdagen. Wij raden aan het dak te isoleren volgens het sarkingdak principe. Dit houdt in dat de huidige dakbedekking verwijdert zal worden en isolatieplaten op de houten spanten geplaatst worden. Hierop komt een nieuwe opbouw met onderdak, tegellatten, panlatten en de bestaande dakpannen. Deze manier is de meest kwaliteitsvolle wijze van dakisolatie bij renovatie.</v>
          </cell>
          <cell r="T81" t="str">
            <v>https://api.terra.vlaanderen.be/v1/subsidy/cd1e0cb2-e5ca-38dc-3384-97d13af2bc77/documents/download</v>
          </cell>
          <cell r="U81" t="str">
            <v>no document is linked</v>
          </cell>
          <cell r="V81" t="str">
            <v>no document is linked</v>
          </cell>
          <cell r="W81">
            <v>416851659</v>
          </cell>
          <cell r="X81">
            <v>874.99999999999989</v>
          </cell>
          <cell r="Y81">
            <v>31.500000000000004</v>
          </cell>
          <cell r="Z81">
            <v>20</v>
          </cell>
          <cell r="AC81">
            <v>926.49999999999989</v>
          </cell>
          <cell r="AD81">
            <v>850453.79999999993</v>
          </cell>
          <cell r="AE81">
            <v>23100</v>
          </cell>
          <cell r="AF81">
            <v>1</v>
          </cell>
          <cell r="AG81">
            <v>23100</v>
          </cell>
          <cell r="AH81">
            <v>416851659</v>
          </cell>
          <cell r="AI81">
            <v>1</v>
          </cell>
          <cell r="AJ81">
            <v>34985.4</v>
          </cell>
          <cell r="AK81">
            <v>23100</v>
          </cell>
          <cell r="AL81" t="str">
            <v>VKF-3-2</v>
          </cell>
        </row>
        <row r="82">
          <cell r="A82" t="str">
            <v>b1deb4dc-c3e2-47b0-9295-2abb025d81c9</v>
          </cell>
          <cell r="B82" t="str">
            <v>20184396.1</v>
          </cell>
          <cell r="C82" t="str">
            <v>AZ Rivierenland (vroeger Sint-Jozefkliniek)</v>
          </cell>
          <cell r="D82" t="str">
            <v>Huis 1872</v>
          </cell>
          <cell r="E82" t="str">
            <v>marcel.zoons@sjk.be</v>
          </cell>
          <cell r="F82">
            <v>83.85</v>
          </cell>
          <cell r="G82">
            <v>21.23</v>
          </cell>
          <cell r="H82">
            <v>21.23</v>
          </cell>
          <cell r="I82">
            <v>18630</v>
          </cell>
          <cell r="J82" t="str">
            <v>Vervangen pompen</v>
          </cell>
          <cell r="K82">
            <v>5.59</v>
          </cell>
          <cell r="L82">
            <v>21.3</v>
          </cell>
          <cell r="M82">
            <v>10.4</v>
          </cell>
          <cell r="N82">
            <v>31050</v>
          </cell>
          <cell r="O82">
            <v>0</v>
          </cell>
          <cell r="P82">
            <v>0</v>
          </cell>
          <cell r="R82">
            <v>396</v>
          </cell>
          <cell r="S82" t="str">
            <v>In de stookplaats zijn trapgestuurde pompen aanwezig. Deze pompen zijn niet energie-efficiënt en kunnen vervangen worden door nieuwe en zuinigere pompen. Als deze pompen vervangen worden adviseren wij de collector opnieuw in te richten en de kringen te voeden met een injectiesturing. Het aantal te plaatsen pompen kan hierdoor van 6 naar 1 verminderd worden en de regeling kan efficiënter reageren op de energievraag in het gebouw. Dit heeft ook zijn voordelen voor het ketelrendement van moderne ketels indien deze nadien vervangen wordt.</v>
          </cell>
          <cell r="T82" t="str">
            <v>https://api.terra.vlaanderen.be/v1/subsidy/cd1e0cb2-e5ca-38dc-3384-97d13af2bc77/documents/download</v>
          </cell>
          <cell r="U82" t="str">
            <v>no document is linked</v>
          </cell>
          <cell r="V82" t="str">
            <v>no document is linked</v>
          </cell>
          <cell r="W82">
            <v>416851659</v>
          </cell>
          <cell r="X82">
            <v>705.80808080808072</v>
          </cell>
          <cell r="Y82">
            <v>13.502415458937199</v>
          </cell>
          <cell r="Z82">
            <v>20</v>
          </cell>
          <cell r="AC82">
            <v>739.31049626701792</v>
          </cell>
          <cell r="AD82">
            <v>850453.79999999993</v>
          </cell>
          <cell r="AE82">
            <v>41730</v>
          </cell>
          <cell r="AF82">
            <v>1</v>
          </cell>
          <cell r="AG82">
            <v>18630</v>
          </cell>
          <cell r="AH82">
            <v>416851659</v>
          </cell>
          <cell r="AI82">
            <v>1</v>
          </cell>
          <cell r="AJ82">
            <v>53615.4</v>
          </cell>
          <cell r="AK82">
            <v>18630</v>
          </cell>
          <cell r="AL82" t="str">
            <v>VKF-3-3</v>
          </cell>
        </row>
        <row r="83">
          <cell r="A83" t="str">
            <v>dc262383-91ee-4bbf-8302-0eae471f56f1</v>
          </cell>
          <cell r="B83" t="str">
            <v>20184396.1</v>
          </cell>
          <cell r="C83" t="str">
            <v>AZ Rivierenland (vroeger Sint-Jozefkliniek)</v>
          </cell>
          <cell r="D83" t="str">
            <v>Huis 1872</v>
          </cell>
          <cell r="E83" t="str">
            <v>marcel.zoons@sjk.be</v>
          </cell>
          <cell r="F83">
            <v>123.3</v>
          </cell>
          <cell r="G83">
            <v>21.23</v>
          </cell>
          <cell r="H83">
            <v>21.23</v>
          </cell>
          <cell r="I83">
            <v>11885.4</v>
          </cell>
          <cell r="J83" t="str">
            <v>Stookplaatsrenovatie</v>
          </cell>
          <cell r="K83">
            <v>8.2200000000000006</v>
          </cell>
          <cell r="L83">
            <v>11.6</v>
          </cell>
          <cell r="M83">
            <v>5.2</v>
          </cell>
          <cell r="N83">
            <v>19809</v>
          </cell>
          <cell r="O83">
            <v>0</v>
          </cell>
          <cell r="P83">
            <v>0</v>
          </cell>
          <cell r="R83">
            <v>396</v>
          </cell>
          <cell r="S83" t="str">
            <v>De ketels en de sturing voor de verwarming in dit gebouw zijn sterk verouderd en geven geen transparantie omtrent hun werking. Om een beter verbrandingsrendement te halen maar ook om de warmteproductie optimaal af te stemmen op de vraag adviseren wij de stookplaats grondig te renoveren. De twee ketels en boiler zullen vervangen worden door een condenserende combi-gaswandketel met een vermogen van 45 kW en doorstromer voor SWW. De collector zal vernieuwd worden waardoor het aantal pompen en de regeling geoptimaliseerd worden.</v>
          </cell>
          <cell r="T83" t="str">
            <v>https://api.terra.vlaanderen.be/v1/subsidy/cd1e0cb2-e5ca-38dc-3384-97d13af2bc77/documents/download</v>
          </cell>
          <cell r="U83" t="str">
            <v>no document is linked</v>
          </cell>
          <cell r="V83" t="str">
            <v>no document is linked</v>
          </cell>
          <cell r="W83">
            <v>416851659</v>
          </cell>
          <cell r="X83">
            <v>1037.878787878788</v>
          </cell>
          <cell r="Y83">
            <v>31.122217174011816</v>
          </cell>
          <cell r="Z83">
            <v>20</v>
          </cell>
          <cell r="AC83">
            <v>1089.0010050527999</v>
          </cell>
          <cell r="AD83">
            <v>850453.79999999993</v>
          </cell>
          <cell r="AE83">
            <v>53615.4</v>
          </cell>
          <cell r="AF83">
            <v>1</v>
          </cell>
          <cell r="AG83">
            <v>11885.4</v>
          </cell>
          <cell r="AH83">
            <v>416851659</v>
          </cell>
          <cell r="AI83">
            <v>1</v>
          </cell>
          <cell r="AJ83">
            <v>11885.4</v>
          </cell>
          <cell r="AK83">
            <v>11885.4</v>
          </cell>
          <cell r="AL83" t="str">
            <v>VKF-3-1</v>
          </cell>
        </row>
        <row r="84">
          <cell r="A84" t="str">
            <v>5e82c638-7073-435f-9632-ecab5276f3f4</v>
          </cell>
          <cell r="B84" t="str">
            <v>20185786.1</v>
          </cell>
          <cell r="C84" t="str">
            <v>AZ Rivierenland (vroeger Sint-Jozefkliniek)</v>
          </cell>
          <cell r="D84" t="str">
            <v>Campus Willebroek</v>
          </cell>
          <cell r="E84" t="str">
            <v>Marcel.Zoons@sjk.be</v>
          </cell>
          <cell r="F84">
            <v>996.6</v>
          </cell>
          <cell r="G84">
            <v>158.57</v>
          </cell>
          <cell r="H84">
            <v>172.77</v>
          </cell>
          <cell r="I84">
            <v>208223.4</v>
          </cell>
          <cell r="J84" t="str">
            <v>Renovatie ventilatie</v>
          </cell>
          <cell r="K84">
            <v>66.44</v>
          </cell>
          <cell r="L84">
            <v>22.6</v>
          </cell>
          <cell r="M84">
            <v>11.2</v>
          </cell>
          <cell r="N84">
            <v>347039</v>
          </cell>
          <cell r="O84">
            <v>0</v>
          </cell>
          <cell r="P84">
            <v>0</v>
          </cell>
          <cell r="R84">
            <v>10000</v>
          </cell>
          <cell r="S84" t="str">
            <v>De patiëntenkamers worden op dit moment geventileerd door een thermisch weinig performant systeem D. Wij raden aan in de kelder een nieuw ventilatiesysteem te voorzien welke warmteterugwinning mogelijk maakt. Deze luchtgroep zal van de nodige isolatie en een niewe regeling voorzien worden. Mits voldoende aandacht voor het besmettingsgevaar kan toch een platenwarmtewisselaar gebruikt worden.</v>
          </cell>
          <cell r="T84" t="str">
            <v>https://api.terra.vlaanderen.be/v1/subsidy/f88bb5a6-622f-a69a-89d0-713f0ad64e0b/documents/download</v>
          </cell>
          <cell r="U84" t="str">
            <v>no document is linked</v>
          </cell>
          <cell r="V84" t="str">
            <v>no document is linked</v>
          </cell>
          <cell r="W84">
            <v>416851659</v>
          </cell>
          <cell r="X84">
            <v>332.2</v>
          </cell>
          <cell r="Y84">
            <v>14.358616754889221</v>
          </cell>
          <cell r="Z84">
            <v>18.356196098859755</v>
          </cell>
          <cell r="AC84">
            <v>364.91481285374897</v>
          </cell>
          <cell r="AD84">
            <v>850453.79999999993</v>
          </cell>
          <cell r="AE84">
            <v>261838.8</v>
          </cell>
          <cell r="AF84">
            <v>0</v>
          </cell>
          <cell r="AG84">
            <v>0</v>
          </cell>
          <cell r="AH84">
            <v>416851659</v>
          </cell>
          <cell r="AI84">
            <v>0</v>
          </cell>
          <cell r="AJ84">
            <v>53615.4</v>
          </cell>
          <cell r="AK84">
            <v>0</v>
          </cell>
          <cell r="AL84"/>
        </row>
        <row r="85">
          <cell r="A85" t="str">
            <v>64e22224-b767-47fe-8280-118f08e01ec5</v>
          </cell>
          <cell r="B85" t="str">
            <v>20185786.1</v>
          </cell>
          <cell r="C85" t="str">
            <v>AZ Rivierenland (vroeger Sint-Jozefkliniek)</v>
          </cell>
          <cell r="D85" t="str">
            <v>Campus Willebroek</v>
          </cell>
          <cell r="E85" t="str">
            <v>Marcel.Zoons@sjk.be</v>
          </cell>
          <cell r="F85">
            <v>318.60000000000002</v>
          </cell>
          <cell r="G85">
            <v>158.57</v>
          </cell>
          <cell r="H85">
            <v>172.77</v>
          </cell>
          <cell r="I85">
            <v>54432</v>
          </cell>
          <cell r="J85" t="str">
            <v>Regeltechn. verwarming</v>
          </cell>
          <cell r="K85">
            <v>21.24</v>
          </cell>
          <cell r="L85">
            <v>20.2</v>
          </cell>
          <cell r="M85">
            <v>9.8000000000000007</v>
          </cell>
          <cell r="N85">
            <v>90720</v>
          </cell>
          <cell r="O85">
            <v>0</v>
          </cell>
          <cell r="P85">
            <v>0</v>
          </cell>
          <cell r="R85">
            <v>10000</v>
          </cell>
          <cell r="S85" t="str">
            <v>Door de huidige opstelling is de aanvoer en retourtemperatuur van de ketels in werking steeds gelijk. Dit wordt onderandere veroorzaakt door de kortsluitingen op de collectoren en het gebrek aan een goede regeling. Deze maatregel heeft als doel alle nodige acties te nemen om de retourtemperatuur naar de ketels te doen dalen en de warmteproductie beter op de vraag af te stemmen.. Op deze manier dalen de stilstands- en leidingsverliezen en stijgt het rendement van de condenserende ketels.</v>
          </cell>
          <cell r="T85" t="str">
            <v>https://api.terra.vlaanderen.be/v1/subsidy/f88bb5a6-622f-a69a-89d0-713f0ad64e0b/documents/download</v>
          </cell>
          <cell r="U85" t="str">
            <v>no document is linked</v>
          </cell>
          <cell r="V85" t="str">
            <v>no document is linked</v>
          </cell>
          <cell r="W85">
            <v>416851659</v>
          </cell>
          <cell r="X85">
            <v>106.2</v>
          </cell>
          <cell r="Y85">
            <v>17.55952380952381</v>
          </cell>
          <cell r="Z85">
            <v>18.356196098859755</v>
          </cell>
          <cell r="AC85">
            <v>142.11571990838357</v>
          </cell>
          <cell r="AD85">
            <v>850453.79999999993</v>
          </cell>
          <cell r="AE85">
            <v>316270.8</v>
          </cell>
          <cell r="AF85">
            <v>0</v>
          </cell>
          <cell r="AG85">
            <v>0</v>
          </cell>
          <cell r="AH85">
            <v>416851659</v>
          </cell>
          <cell r="AI85">
            <v>0</v>
          </cell>
          <cell r="AJ85">
            <v>53615.4</v>
          </cell>
          <cell r="AK85">
            <v>0</v>
          </cell>
          <cell r="AL85"/>
        </row>
        <row r="86">
          <cell r="A86" t="str">
            <v>abcb8246-ccf3-4263-8c5f-84d501f52bce</v>
          </cell>
          <cell r="B86" t="str">
            <v>20185786.1</v>
          </cell>
          <cell r="C86" t="str">
            <v>AZ Rivierenland (vroeger Sint-Jozefkliniek)</v>
          </cell>
          <cell r="D86" t="str">
            <v>Campus Willebroek</v>
          </cell>
          <cell r="E86" t="str">
            <v>Marcel.Zoons@sjk.be</v>
          </cell>
          <cell r="F86">
            <v>353.7</v>
          </cell>
          <cell r="G86">
            <v>158.57</v>
          </cell>
          <cell r="H86">
            <v>172.77</v>
          </cell>
          <cell r="I86">
            <v>205955.40000000002</v>
          </cell>
          <cell r="J86" t="str">
            <v>Renovatie ventilatie</v>
          </cell>
          <cell r="K86">
            <v>23.58</v>
          </cell>
          <cell r="L86">
            <v>37.5</v>
          </cell>
          <cell r="M86">
            <v>20.9</v>
          </cell>
          <cell r="N86">
            <v>343259</v>
          </cell>
          <cell r="O86">
            <v>0</v>
          </cell>
          <cell r="P86">
            <v>0</v>
          </cell>
          <cell r="R86">
            <v>10000</v>
          </cell>
          <cell r="S86" t="str">
            <v>De ventilatiegroepen van de OK's en andere behandelingsruimten zijn in verouderde staat, om deze reden adviseren wij deze ventilatiegroepen te vervangen. Als nieuwe systeem adviseren we dezelfde indeling luchtgroepen te behouden, echter eventueel met een hoger ventilatiedebiet indien gewenst. Als aanvulling adviseren wij per luchtgroep een recirculatiebatterij te voorzien. Een grote luchtgroep zal voor de gemeenschappelijke aanvoer en afblaas zorgen en hier warmte recupereren. Laminaire flow in de OK's is niet mogelijk dankzij het lage luchtdebiet van deze configuratie.</v>
          </cell>
          <cell r="T86" t="str">
            <v>https://api.terra.vlaanderen.be/v1/subsidy/f88bb5a6-622f-a69a-89d0-713f0ad64e0b/documents/download</v>
          </cell>
          <cell r="U86" t="str">
            <v>no document is linked</v>
          </cell>
          <cell r="V86" t="str">
            <v>no document is linked</v>
          </cell>
          <cell r="W86">
            <v>416851659</v>
          </cell>
          <cell r="X86">
            <v>117.89999999999999</v>
          </cell>
          <cell r="Y86">
            <v>5.1520863254860023</v>
          </cell>
          <cell r="Z86">
            <v>18.356196098859755</v>
          </cell>
          <cell r="AC86">
            <v>141.40828242434574</v>
          </cell>
          <cell r="AD86">
            <v>850453.79999999993</v>
          </cell>
          <cell r="AE86">
            <v>316270.8</v>
          </cell>
          <cell r="AF86">
            <v>0</v>
          </cell>
          <cell r="AG86">
            <v>0</v>
          </cell>
          <cell r="AH86">
            <v>416851659</v>
          </cell>
          <cell r="AI86">
            <v>0</v>
          </cell>
          <cell r="AJ86">
            <v>53615.4</v>
          </cell>
          <cell r="AK86">
            <v>0</v>
          </cell>
          <cell r="AL86"/>
        </row>
        <row r="87">
          <cell r="A87" t="str">
            <v>2dbb9eac-9056-4925-9efd-cd87501c12a4</v>
          </cell>
          <cell r="B87" t="str">
            <v>20185786.1</v>
          </cell>
          <cell r="C87" t="str">
            <v>AZ Rivierenland (vroeger Sint-Jozefkliniek)</v>
          </cell>
          <cell r="D87" t="str">
            <v>Campus Willebroek</v>
          </cell>
          <cell r="E87" t="str">
            <v>Marcel.Zoons@sjk.be</v>
          </cell>
          <cell r="F87">
            <v>672.35</v>
          </cell>
          <cell r="G87">
            <v>158.57</v>
          </cell>
          <cell r="H87">
            <v>172.77</v>
          </cell>
          <cell r="I87">
            <v>77733</v>
          </cell>
          <cell r="J87" t="str">
            <v>Vloerisolatie</v>
          </cell>
          <cell r="K87">
            <v>19.21</v>
          </cell>
          <cell r="L87">
            <v>25.1</v>
          </cell>
          <cell r="M87">
            <v>10.199999999999999</v>
          </cell>
          <cell r="N87">
            <v>129555</v>
          </cell>
          <cell r="O87">
            <v>0</v>
          </cell>
          <cell r="P87">
            <v>0</v>
          </cell>
          <cell r="R87">
            <v>10000</v>
          </cell>
          <cell r="S87" t="str">
            <v>Er kon niet aangetoond worden dat vloerisolatie in dit gebouw aanwezig is. Gezien het bouwjaar en de gebouwfunctie wordt ingeschat dat er geen noemenswaardige isolatie in de vloerconstructie aanwezig is. Aan de zichtbare delen kon geen isolatie opgemerkt worden. Door de grote oppervlakte van de vloer gaat een grote hoeveelheid energie via deze weg verloren. Via de kelder en de kruipruimte kan de vloer van isolatie voorzien worden. Er dient op gelet te worden dat het isolatiemateriaal in de technische ruimten, vluchtwegen en archieven aan de brandveiligheidseisen voldoet.</v>
          </cell>
          <cell r="T87" t="str">
            <v>https://api.terra.vlaanderen.be/v1/subsidy/f88bb5a6-622f-a69a-89d0-713f0ad64e0b/documents/download</v>
          </cell>
          <cell r="U87" t="str">
            <v>no document is linked</v>
          </cell>
          <cell r="V87" t="str">
            <v>no document is linked</v>
          </cell>
          <cell r="W87">
            <v>416851659</v>
          </cell>
          <cell r="X87">
            <v>96.050000000000011</v>
          </cell>
          <cell r="Y87">
            <v>25.94843888695921</v>
          </cell>
          <cell r="Z87">
            <v>18.356196098859755</v>
          </cell>
          <cell r="AC87">
            <v>140.35463498581896</v>
          </cell>
          <cell r="AD87">
            <v>850453.79999999993</v>
          </cell>
          <cell r="AE87">
            <v>316270.8</v>
          </cell>
          <cell r="AF87">
            <v>0</v>
          </cell>
          <cell r="AG87">
            <v>0</v>
          </cell>
          <cell r="AH87">
            <v>416851659</v>
          </cell>
          <cell r="AI87">
            <v>0</v>
          </cell>
          <cell r="AJ87">
            <v>53615.4</v>
          </cell>
          <cell r="AK87">
            <v>0</v>
          </cell>
          <cell r="AL87"/>
        </row>
        <row r="88">
          <cell r="A88" t="str">
            <v>a6045231-4831-428b-a099-52fc3b32b6d5</v>
          </cell>
          <cell r="B88" t="str">
            <v>20185786.1</v>
          </cell>
          <cell r="C88" t="str">
            <v>AZ Rivierenland (vroeger Sint-Jozefkliniek)</v>
          </cell>
          <cell r="D88" t="str">
            <v>Campus Willebroek</v>
          </cell>
          <cell r="E88" t="str">
            <v>Marcel.Zoons@sjk.be</v>
          </cell>
          <cell r="F88">
            <v>123.75</v>
          </cell>
          <cell r="G88">
            <v>158.57</v>
          </cell>
          <cell r="H88">
            <v>172.77</v>
          </cell>
          <cell r="I88">
            <v>5415</v>
          </cell>
          <cell r="J88" t="str">
            <v>Isoleren leidingen</v>
          </cell>
          <cell r="K88">
            <v>8.25</v>
          </cell>
          <cell r="L88">
            <v>8.5</v>
          </cell>
          <cell r="M88">
            <v>5</v>
          </cell>
          <cell r="N88">
            <v>12016</v>
          </cell>
          <cell r="O88">
            <v>0</v>
          </cell>
          <cell r="P88">
            <v>0</v>
          </cell>
          <cell r="R88">
            <v>10000</v>
          </cell>
          <cell r="S88" t="str">
            <v>In de technische ruimten in de kelder zijn verschillende delen van de collectoren voor verwarming niet of onvoldoende geïsoleerd. Het betreft hoofdzakelijk isolatie van appendages zoals kranen, pompen en korte stukken leiding. Ook aan de luchtgroepen wordt hetzelfde tekort aan isolatie vastgesteld.</v>
          </cell>
          <cell r="T88" t="str">
            <v>https://api.terra.vlaanderen.be/v1/subsidy/f88bb5a6-622f-a69a-89d0-713f0ad64e0b/documents/download</v>
          </cell>
          <cell r="U88" t="str">
            <v>no document is linked</v>
          </cell>
          <cell r="V88" t="str">
            <v>no document is linked</v>
          </cell>
          <cell r="W88">
            <v>416851659</v>
          </cell>
          <cell r="X88">
            <v>41.25</v>
          </cell>
          <cell r="Y88">
            <v>68.559556786703595</v>
          </cell>
          <cell r="Z88">
            <v>18.356196098859755</v>
          </cell>
          <cell r="AC88">
            <v>128.16575288556334</v>
          </cell>
          <cell r="AD88">
            <v>850453.79999999993</v>
          </cell>
          <cell r="AE88">
            <v>321685.8</v>
          </cell>
          <cell r="AF88">
            <v>0</v>
          </cell>
          <cell r="AG88">
            <v>0</v>
          </cell>
          <cell r="AH88">
            <v>416851659</v>
          </cell>
          <cell r="AI88">
            <v>0</v>
          </cell>
          <cell r="AJ88">
            <v>53615.4</v>
          </cell>
          <cell r="AK88">
            <v>0</v>
          </cell>
          <cell r="AL88"/>
        </row>
        <row r="89">
          <cell r="A89" t="str">
            <v>1dac2397-e490-49c2-af5f-06ec702a96ee</v>
          </cell>
          <cell r="B89" t="str">
            <v>20185786.1</v>
          </cell>
          <cell r="C89" t="str">
            <v>AZ Rivierenland (vroeger Sint-Jozefkliniek)</v>
          </cell>
          <cell r="D89" t="str">
            <v>Campus Willebroek</v>
          </cell>
          <cell r="E89" t="str">
            <v>Marcel.Zoons@sjk.be</v>
          </cell>
          <cell r="F89">
            <v>638.4</v>
          </cell>
          <cell r="G89">
            <v>158.57</v>
          </cell>
          <cell r="H89">
            <v>172.77</v>
          </cell>
          <cell r="I89">
            <v>171020.40000000002</v>
          </cell>
          <cell r="J89" t="str">
            <v>Dakisolatie</v>
          </cell>
          <cell r="K89">
            <v>18.239999999999998</v>
          </cell>
          <cell r="L89">
            <v>43.4</v>
          </cell>
          <cell r="M89">
            <v>23.7</v>
          </cell>
          <cell r="N89">
            <v>285034</v>
          </cell>
          <cell r="O89">
            <v>0</v>
          </cell>
          <cell r="P89">
            <v>0</v>
          </cell>
          <cell r="R89">
            <v>10000</v>
          </cell>
          <cell r="S89" t="str">
            <v>Op dit moment is het dak slechts beperkt geïsoleerd. De staat van de huidige isolatie kon tijdens de rondgang niet geverifieerd worden. Om onnodige warmteverliezen door het dak te vermijden wordt aangeraden deze isolatie ter vernieuwen en aan te vullen, minstens wanneer de dakbedekking aan vervanging toe is. De levensduur van het huidige dak lijkt nog maximaal 5 jaar te bedragen.</v>
          </cell>
          <cell r="T89" t="str">
            <v>https://api.terra.vlaanderen.be/v1/subsidy/f88bb5a6-622f-a69a-89d0-713f0ad64e0b/documents/download</v>
          </cell>
          <cell r="U89" t="str">
            <v>no document is linked</v>
          </cell>
          <cell r="V89" t="str">
            <v>no document is linked</v>
          </cell>
          <cell r="W89">
            <v>416851659</v>
          </cell>
          <cell r="X89">
            <v>91.199999999999989</v>
          </cell>
          <cell r="Y89">
            <v>11.198664019029307</v>
          </cell>
          <cell r="Z89">
            <v>18.356196098859755</v>
          </cell>
          <cell r="AC89">
            <v>120.75486011788905</v>
          </cell>
          <cell r="AD89">
            <v>850453.79999999993</v>
          </cell>
          <cell r="AE89">
            <v>321685.8</v>
          </cell>
          <cell r="AF89">
            <v>0</v>
          </cell>
          <cell r="AG89">
            <v>0</v>
          </cell>
          <cell r="AH89">
            <v>416851659</v>
          </cell>
          <cell r="AI89">
            <v>0</v>
          </cell>
          <cell r="AJ89">
            <v>53615.4</v>
          </cell>
          <cell r="AK89">
            <v>0</v>
          </cell>
          <cell r="AL89"/>
        </row>
        <row r="90">
          <cell r="A90" t="str">
            <v>9ff1fe40-d5a6-49ed-b9cd-6443ee2cd1ac</v>
          </cell>
          <cell r="B90" t="str">
            <v>20184396.1</v>
          </cell>
          <cell r="C90" t="str">
            <v>AZ Rivierenland (vroeger Sint-Jozefkliniek)</v>
          </cell>
          <cell r="D90" t="str">
            <v>Huis 1872</v>
          </cell>
          <cell r="E90" t="str">
            <v>marcel.zoons@sjk.be</v>
          </cell>
          <cell r="F90">
            <v>6.9</v>
          </cell>
          <cell r="G90">
            <v>21.23</v>
          </cell>
          <cell r="H90">
            <v>21.23</v>
          </cell>
          <cell r="I90">
            <v>9790.8000000000011</v>
          </cell>
          <cell r="J90" t="str">
            <v>Overige opwekking</v>
          </cell>
          <cell r="K90">
            <v>0.46</v>
          </cell>
          <cell r="L90">
            <v>28.8</v>
          </cell>
          <cell r="M90">
            <v>13.2</v>
          </cell>
          <cell r="N90">
            <v>16318</v>
          </cell>
          <cell r="O90">
            <v>0</v>
          </cell>
          <cell r="P90">
            <v>0</v>
          </cell>
          <cell r="R90">
            <v>396</v>
          </cell>
          <cell r="S90" t="str">
            <v>De koelmachines dewelke gebruikt worden voor de koeling van de kantoren zijn niet meer recent. Nieuwe machines zullen een hogere efficiëntie bieden. Bovendien zijn de huidige machines zo geplaatst zodat hun rendement verlaagt, de afgegeven warmte wordt door de andere machines opgenomen. Wij adviseren in deze situatie de 4 kleine split-units te vervangen door 1 multisplit toestel. Indien het dak geïsoleerd zal worden kunnen de vermogens van de koelingen verkleind worden.</v>
          </cell>
          <cell r="T90" t="str">
            <v>https://api.terra.vlaanderen.be/v1/subsidy/cd1e0cb2-e5ca-38dc-3384-97d13af2bc77/documents/download</v>
          </cell>
          <cell r="U90" t="str">
            <v>no document is linked</v>
          </cell>
          <cell r="V90" t="str">
            <v>no document is linked</v>
          </cell>
          <cell r="W90">
            <v>416851659</v>
          </cell>
          <cell r="X90">
            <v>58.080808080808083</v>
          </cell>
          <cell r="Y90">
            <v>2.1142296850104176</v>
          </cell>
          <cell r="Z90">
            <v>20</v>
          </cell>
          <cell r="AC90">
            <v>80.195037765818498</v>
          </cell>
          <cell r="AD90">
            <v>850453.79999999993</v>
          </cell>
          <cell r="AE90">
            <v>331476.59999999998</v>
          </cell>
          <cell r="AF90">
            <v>0</v>
          </cell>
          <cell r="AG90">
            <v>0</v>
          </cell>
          <cell r="AH90">
            <v>416851659</v>
          </cell>
          <cell r="AI90">
            <v>0</v>
          </cell>
          <cell r="AJ90">
            <v>53615.4</v>
          </cell>
          <cell r="AK90">
            <v>0</v>
          </cell>
          <cell r="AL90"/>
        </row>
        <row r="91">
          <cell r="A91" t="str">
            <v>38f47fe3-2843-4615-8f6b-79b6bdb5a385</v>
          </cell>
          <cell r="B91" t="str">
            <v>20183395.1</v>
          </cell>
          <cell r="C91" t="str">
            <v>AZ Rivierenland (vroeger Sint-Jozefkliniek)</v>
          </cell>
          <cell r="D91" t="str">
            <v>Campus Bornem</v>
          </cell>
          <cell r="E91" t="str">
            <v>Marcel.Zoons@sjk.be</v>
          </cell>
          <cell r="F91">
            <v>189.45</v>
          </cell>
          <cell r="G91">
            <v>13.67</v>
          </cell>
          <cell r="H91">
            <v>13.67</v>
          </cell>
          <cell r="I91">
            <v>54619.200000000004</v>
          </cell>
          <cell r="J91" t="str">
            <v>Stookplaatsrenovatie</v>
          </cell>
          <cell r="K91">
            <v>12.63</v>
          </cell>
          <cell r="L91">
            <v>30.3</v>
          </cell>
          <cell r="M91">
            <v>16</v>
          </cell>
          <cell r="N91">
            <v>91032</v>
          </cell>
          <cell r="O91">
            <v>0</v>
          </cell>
          <cell r="P91">
            <v>0</v>
          </cell>
          <cell r="R91">
            <v>28000</v>
          </cell>
          <cell r="S91" t="str">
            <v>In de stookplaats van blok B zijn geen condenserende ketels voorzien. Het vervangen van deze ketels en de regeling zal een besparing van ongeveer 10% op hun gasverbruik kunnen betekenen. Dit is ook de gelegenheid om de collector te vernieuwen. Door de vernieuwing van de collector zal de levensduur en regelmogelijkheden toenemen en zullen de thermische verliezen dalen, de pomprendementen stijgen.</v>
          </cell>
          <cell r="T91" t="str">
            <v>https://api.terra.vlaanderen.be/v1/subsidy/7c4307a8-4388-657b-4468-1c9f128c0f11/documents/download</v>
          </cell>
          <cell r="U91" t="str">
            <v>no document is linked</v>
          </cell>
          <cell r="V91" t="str">
            <v>no document is linked</v>
          </cell>
          <cell r="W91">
            <v>416851659</v>
          </cell>
          <cell r="X91">
            <v>22.553571428571431</v>
          </cell>
          <cell r="Y91">
            <v>10.405681518586869</v>
          </cell>
          <cell r="Z91">
            <v>20</v>
          </cell>
          <cell r="AC91">
            <v>52.959252947158298</v>
          </cell>
          <cell r="AD91">
            <v>850453.79999999993</v>
          </cell>
          <cell r="AE91">
            <v>331476.59999999998</v>
          </cell>
          <cell r="AF91">
            <v>0</v>
          </cell>
          <cell r="AG91">
            <v>0</v>
          </cell>
          <cell r="AH91">
            <v>416851659</v>
          </cell>
          <cell r="AI91">
            <v>0</v>
          </cell>
          <cell r="AJ91">
            <v>53615.4</v>
          </cell>
          <cell r="AK91">
            <v>0</v>
          </cell>
          <cell r="AL91"/>
        </row>
        <row r="92">
          <cell r="A92" t="str">
            <v>308bb395-9af4-420f-952a-078059e6ff73</v>
          </cell>
          <cell r="B92" t="str">
            <v>20183395.1</v>
          </cell>
          <cell r="C92" t="str">
            <v>AZ Rivierenland (vroeger Sint-Jozefkliniek)</v>
          </cell>
          <cell r="D92" t="str">
            <v>Campus Bornem</v>
          </cell>
          <cell r="E92" t="str">
            <v>Marcel.Zoons@sjk.be</v>
          </cell>
          <cell r="F92">
            <v>15.6</v>
          </cell>
          <cell r="G92">
            <v>13.67</v>
          </cell>
          <cell r="H92">
            <v>13.67</v>
          </cell>
          <cell r="I92">
            <v>1682.3999999999999</v>
          </cell>
          <cell r="J92" t="str">
            <v>Isoleren pompen/kranen/hydraulica</v>
          </cell>
          <cell r="K92">
            <v>1.04</v>
          </cell>
          <cell r="L92">
            <v>16</v>
          </cell>
          <cell r="M92">
            <v>7.5</v>
          </cell>
          <cell r="N92">
            <v>2804</v>
          </cell>
          <cell r="O92">
            <v>0</v>
          </cell>
          <cell r="P92">
            <v>0</v>
          </cell>
          <cell r="R92">
            <v>28000</v>
          </cell>
          <cell r="S92" t="str">
            <v>De collector voor verwarming in blok C is niet geheel van leidingisolatie voorzien. Driewegkranen en afsluiters ontbreken aan isolatie. Gezien deze collector in een onverwarmde ruimte opgesteld is zorgt dit voor een warmteverlies. Wij raden aan deze appendages te isoleren met isolatiematrassen.</v>
          </cell>
          <cell r="T92" t="str">
            <v>https://api.terra.vlaanderen.be/v1/subsidy/7c4307a8-4388-657b-4468-1c9f128c0f11/documents/download</v>
          </cell>
          <cell r="U92" t="str">
            <v>no document is linked</v>
          </cell>
          <cell r="V92" t="str">
            <v>no document is linked</v>
          </cell>
          <cell r="W92">
            <v>416851659</v>
          </cell>
          <cell r="X92">
            <v>1.8571428571428572</v>
          </cell>
          <cell r="Y92">
            <v>27.817403708987165</v>
          </cell>
          <cell r="Z92">
            <v>20</v>
          </cell>
          <cell r="AC92">
            <v>49.674546566130019</v>
          </cell>
          <cell r="AD92">
            <v>850453.79999999993</v>
          </cell>
          <cell r="AE92">
            <v>333159</v>
          </cell>
          <cell r="AF92">
            <v>0</v>
          </cell>
          <cell r="AG92">
            <v>0</v>
          </cell>
          <cell r="AH92">
            <v>416851659</v>
          </cell>
          <cell r="AI92">
            <v>0</v>
          </cell>
          <cell r="AJ92">
            <v>53615.4</v>
          </cell>
          <cell r="AK92">
            <v>0</v>
          </cell>
          <cell r="AL92"/>
        </row>
        <row r="93">
          <cell r="A93" t="str">
            <v>dc3b7f91-51a7-47e5-a721-b8e57bbbd52e</v>
          </cell>
          <cell r="B93" t="str">
            <v>20185786.1</v>
          </cell>
          <cell r="C93" t="str">
            <v>AZ Rivierenland (vroeger Sint-Jozefkliniek)</v>
          </cell>
          <cell r="D93" t="str">
            <v>Campus Willebroek</v>
          </cell>
          <cell r="E93" t="str">
            <v>Marcel.Zoons@sjk.be</v>
          </cell>
          <cell r="F93">
            <v>24.15</v>
          </cell>
          <cell r="G93">
            <v>158.57</v>
          </cell>
          <cell r="H93">
            <v>172.77</v>
          </cell>
          <cell r="I93">
            <v>4909.2</v>
          </cell>
          <cell r="J93" t="str">
            <v>Vervangen pompen</v>
          </cell>
          <cell r="K93">
            <v>1.61</v>
          </cell>
          <cell r="L93">
            <v>11.6</v>
          </cell>
          <cell r="M93">
            <v>5.2</v>
          </cell>
          <cell r="N93">
            <v>8182</v>
          </cell>
          <cell r="O93">
            <v>0</v>
          </cell>
          <cell r="P93">
            <v>0</v>
          </cell>
          <cell r="R93">
            <v>10000</v>
          </cell>
          <cell r="S93" t="str">
            <v>De pompen van de verbruikerskringen zijn allen nog trapgestuurde pompen welke op een vast debiet werken. Door deze pompen te vervangen door pompen met een frequentiesturing zullen deze automatisch op het optimale werkingspunt gaan werken. Hierdoor kan een groot deel op de hulpenergie van de verwarmingsinstallatie bespaart worden.</v>
          </cell>
          <cell r="T93" t="str">
            <v>https://api.terra.vlaanderen.be/v1/subsidy/f88bb5a6-622f-a69a-89d0-713f0ad64e0b/documents/download</v>
          </cell>
          <cell r="U93" t="str">
            <v>no document is linked</v>
          </cell>
          <cell r="V93" t="str">
            <v>no document is linked</v>
          </cell>
          <cell r="W93">
            <v>416851659</v>
          </cell>
          <cell r="X93">
            <v>8.0500000000000007</v>
          </cell>
          <cell r="Y93">
            <v>14.758005377658273</v>
          </cell>
          <cell r="Z93">
            <v>18.356196098859755</v>
          </cell>
          <cell r="AC93">
            <v>41.164201476518031</v>
          </cell>
          <cell r="AD93">
            <v>850453.79999999993</v>
          </cell>
          <cell r="AE93">
            <v>338068.2</v>
          </cell>
          <cell r="AF93">
            <v>0</v>
          </cell>
          <cell r="AG93">
            <v>0</v>
          </cell>
          <cell r="AH93">
            <v>416851659</v>
          </cell>
          <cell r="AI93">
            <v>0</v>
          </cell>
          <cell r="AJ93">
            <v>53615.4</v>
          </cell>
          <cell r="AK93">
            <v>0</v>
          </cell>
          <cell r="AL93"/>
        </row>
        <row r="94">
          <cell r="A94" t="str">
            <v>733c3b32-44ec-43e9-bcd3-f01f32b41aae</v>
          </cell>
          <cell r="B94" t="str">
            <v>20182333.1</v>
          </cell>
          <cell r="C94" t="str">
            <v>AZ Rivierenland (vroeger Sint-Jozefkliniek)</v>
          </cell>
          <cell r="D94" t="str">
            <v>Kabouterland</v>
          </cell>
          <cell r="E94" t="str">
            <v>marcel.zoons@sjk.be</v>
          </cell>
          <cell r="F94">
            <v>2.4</v>
          </cell>
          <cell r="G94">
            <v>0.16</v>
          </cell>
          <cell r="H94">
            <v>0.16</v>
          </cell>
          <cell r="I94">
            <v>2337.6</v>
          </cell>
          <cell r="J94" t="str">
            <v>Vervangen pompen</v>
          </cell>
          <cell r="K94">
            <v>0.16</v>
          </cell>
          <cell r="L94">
            <v>35.200000000000003</v>
          </cell>
          <cell r="M94">
            <v>19.3</v>
          </cell>
          <cell r="N94">
            <v>3896</v>
          </cell>
          <cell r="O94">
            <v>0</v>
          </cell>
          <cell r="P94">
            <v>0</v>
          </cell>
          <cell r="R94">
            <v>1222</v>
          </cell>
          <cell r="S94" t="str">
            <v>In de stookplaats zijn de pompen trapgestuurd en allen ingesteld op de hoogste stand. Het is efficiënter de pompen van een frequentiesturing te voorzien zodat deze niet meer energie verbruiken dan nodig is voor de verdeling van de warmte. Indien de maatregel stookplaatsrenovatie niet uitgevoerd zal worden kan deze maatregel apart uitgevoerd worden om de efficiëntie van de warmteverdeling te bevorderen. Deze maatregel zit reeds vervat in de stookplaatsrenovatie maar kan ook apart uitgevoerd worden.</v>
          </cell>
          <cell r="T94" t="str">
            <v>https://api.terra.vlaanderen.be/v1/subsidy/530d701a-d3f0-0d63-dc69-ab8ef344ff37/documents/download</v>
          </cell>
          <cell r="U94" t="str">
            <v>no document is linked</v>
          </cell>
          <cell r="V94" t="str">
            <v>no document is linked</v>
          </cell>
          <cell r="W94">
            <v>416851659</v>
          </cell>
          <cell r="X94">
            <v>6.5466448445171848</v>
          </cell>
          <cell r="Y94">
            <v>3.0800821355236141</v>
          </cell>
          <cell r="Z94">
            <v>20</v>
          </cell>
          <cell r="AC94">
            <v>29.6267269800408</v>
          </cell>
          <cell r="AD94">
            <v>850453.79999999993</v>
          </cell>
          <cell r="AE94">
            <v>340405.8</v>
          </cell>
          <cell r="AF94">
            <v>0</v>
          </cell>
          <cell r="AG94">
            <v>0</v>
          </cell>
          <cell r="AH94">
            <v>416851659</v>
          </cell>
          <cell r="AI94">
            <v>0</v>
          </cell>
          <cell r="AJ94">
            <v>53615.4</v>
          </cell>
          <cell r="AK94">
            <v>0</v>
          </cell>
          <cell r="AL94"/>
        </row>
        <row r="95">
          <cell r="A95" t="str">
            <v>1d94a640-0d3d-4e08-8800-e4596da8b781</v>
          </cell>
          <cell r="B95" t="str">
            <v>20184396.1</v>
          </cell>
          <cell r="C95" t="str">
            <v>AZ Rivierenland (vroeger Sint-Jozefkliniek)</v>
          </cell>
          <cell r="D95" t="str">
            <v>Huis 1872</v>
          </cell>
          <cell r="E95" t="str">
            <v>marcel.zoons@sjk.be</v>
          </cell>
          <cell r="F95">
            <v>0.45</v>
          </cell>
          <cell r="G95">
            <v>21.23</v>
          </cell>
          <cell r="H95">
            <v>21.23</v>
          </cell>
          <cell r="I95">
            <v>720</v>
          </cell>
          <cell r="J95" t="str">
            <v>Monitoring</v>
          </cell>
          <cell r="K95">
            <v>0.03</v>
          </cell>
          <cell r="L95">
            <v>42.6</v>
          </cell>
          <cell r="M95">
            <v>24.6</v>
          </cell>
          <cell r="N95">
            <v>1200</v>
          </cell>
          <cell r="O95">
            <v>0</v>
          </cell>
          <cell r="P95">
            <v>0</v>
          </cell>
          <cell r="R95">
            <v>396</v>
          </cell>
          <cell r="S95" t="str">
            <v>Tijdens deze energieprestatiediagnose konden geen elektriciteitsverbruiken teruggevonden worden van dit gebouw. Het is van groot belang het energieverbruik te monitoren en hierbij minstens per gebouw de verbruiksgegevens bij te houden. Op deze manier kan een energieprestatiediagnose zoals deze eenvoudiger en nauwkeuriger verlopen en kan ook door de gebouwbeheerder zelf op wijzigingen in het verbruik geanticipeerd worden. Wij raden sterk aan de nodige submeters te voorzien en hun data bij te houden.</v>
          </cell>
          <cell r="T95" t="str">
            <v>https://api.terra.vlaanderen.be/v1/subsidy/cd1e0cb2-e5ca-38dc-3384-97d13af2bc77/documents/download</v>
          </cell>
          <cell r="U95" t="str">
            <v>no document is linked</v>
          </cell>
          <cell r="V95" t="str">
            <v>no document is linked</v>
          </cell>
          <cell r="W95">
            <v>416851659</v>
          </cell>
          <cell r="X95">
            <v>3.7878787878787881</v>
          </cell>
          <cell r="Y95">
            <v>1.875</v>
          </cell>
          <cell r="Z95">
            <v>20</v>
          </cell>
          <cell r="AC95">
            <v>25.662878787878789</v>
          </cell>
          <cell r="AD95">
            <v>850453.79999999993</v>
          </cell>
          <cell r="AE95">
            <v>341125.8</v>
          </cell>
          <cell r="AF95">
            <v>0</v>
          </cell>
          <cell r="AG95">
            <v>0</v>
          </cell>
          <cell r="AH95">
            <v>416851659</v>
          </cell>
          <cell r="AI95">
            <v>0</v>
          </cell>
          <cell r="AJ95">
            <v>53615.4</v>
          </cell>
          <cell r="AK95">
            <v>0</v>
          </cell>
          <cell r="AL95"/>
        </row>
        <row r="96">
          <cell r="A96" t="str">
            <v>5f97f429-6a0c-467a-8f4b-5927e762dc68</v>
          </cell>
          <cell r="B96" t="str">
            <v>20184140.1</v>
          </cell>
          <cell r="C96" t="str">
            <v>Den Dries</v>
          </cell>
          <cell r="D96" t="str">
            <v>Den Dam</v>
          </cell>
          <cell r="E96" t="str">
            <v>renata.vanlonderseele@dendries.be;danny.mortier@dendries.be</v>
          </cell>
          <cell r="F96">
            <v>196</v>
          </cell>
          <cell r="G96">
            <v>8.8000000000000007</v>
          </cell>
          <cell r="H96">
            <v>8.8000000000000007</v>
          </cell>
          <cell r="I96">
            <v>36000</v>
          </cell>
          <cell r="J96" t="str">
            <v>Dakisolatie</v>
          </cell>
          <cell r="K96">
            <v>5.6</v>
          </cell>
          <cell r="L96">
            <v>30.8</v>
          </cell>
          <cell r="M96">
            <v>15.9</v>
          </cell>
          <cell r="N96">
            <v>60000</v>
          </cell>
          <cell r="O96">
            <v>0</v>
          </cell>
          <cell r="P96">
            <v>0</v>
          </cell>
          <cell r="R96">
            <v>301</v>
          </cell>
          <cell r="S96" t="str">
            <v>Het dak is niet geïsoleerd.</v>
          </cell>
          <cell r="T96" t="str">
            <v>https://api.terra.vlaanderen.be/v1/subsidy/62c5fc30-0c4f-9e5a-cdbb-18d54133f7e0/documents/download</v>
          </cell>
          <cell r="U96" t="str">
            <v>no document is linked</v>
          </cell>
          <cell r="V96" t="str">
            <v>no document is linked</v>
          </cell>
          <cell r="W96">
            <v>420982473</v>
          </cell>
          <cell r="X96">
            <v>930.23255813953483</v>
          </cell>
          <cell r="Y96">
            <v>16.333333333333332</v>
          </cell>
          <cell r="Z96">
            <v>20</v>
          </cell>
          <cell r="AC96">
            <v>966.5658914728682</v>
          </cell>
          <cell r="AD96">
            <v>75380</v>
          </cell>
          <cell r="AE96">
            <v>36000</v>
          </cell>
          <cell r="AF96">
            <v>1</v>
          </cell>
          <cell r="AG96">
            <v>36000</v>
          </cell>
          <cell r="AH96">
            <v>420982473</v>
          </cell>
          <cell r="AI96">
            <v>1</v>
          </cell>
          <cell r="AJ96">
            <v>57380</v>
          </cell>
          <cell r="AK96">
            <v>36000</v>
          </cell>
          <cell r="AL96" t="str">
            <v>VKF-28-1</v>
          </cell>
        </row>
        <row r="97">
          <cell r="A97" t="str">
            <v>9b6ff6bb-5096-4b42-96e3-5fa6ee48b0ac</v>
          </cell>
          <cell r="B97" t="str">
            <v>20185832.1</v>
          </cell>
          <cell r="C97" t="str">
            <v>Den Dries</v>
          </cell>
          <cell r="D97" t="str">
            <v>het WAD</v>
          </cell>
          <cell r="E97" t="str">
            <v>Luk.coene@dendries.be</v>
          </cell>
          <cell r="F97">
            <v>127.75</v>
          </cell>
          <cell r="G97">
            <v>5.72</v>
          </cell>
          <cell r="H97">
            <v>11.37</v>
          </cell>
          <cell r="I97">
            <v>18600</v>
          </cell>
          <cell r="J97" t="str">
            <v>Renovatie beglazing</v>
          </cell>
          <cell r="K97">
            <v>3.65</v>
          </cell>
          <cell r="L97">
            <v>22</v>
          </cell>
          <cell r="M97">
            <v>10.5</v>
          </cell>
          <cell r="N97">
            <v>31000</v>
          </cell>
          <cell r="O97">
            <v>0</v>
          </cell>
          <cell r="P97">
            <v>0</v>
          </cell>
          <cell r="R97">
            <v>37</v>
          </cell>
          <cell r="S97" t="str">
            <v>De beglazing in het gebouw bestaat nog uit enkel beglazing met houten schrijnwerk en is aan vervanging toe. Dit kan vervangen worden door HR-beglazing met thermisch onderbroken schrijnwerk.</v>
          </cell>
          <cell r="T97" t="str">
            <v>https://api.terra.vlaanderen.be/v1/subsidy/9c5f9b5d-b6ed-bb2f-1e90-4e22db60aa0a/documents/download</v>
          </cell>
          <cell r="U97" t="str">
            <v>no document is linked</v>
          </cell>
          <cell r="V97" t="str">
            <v>no document is linked</v>
          </cell>
          <cell r="W97">
            <v>420982473</v>
          </cell>
          <cell r="X97">
            <v>4932.4324324324316</v>
          </cell>
          <cell r="Y97">
            <v>20.60483870967742</v>
          </cell>
          <cell r="Z97">
            <v>10.061565523306948</v>
          </cell>
          <cell r="AC97">
            <v>4963.0988366654155</v>
          </cell>
          <cell r="AD97">
            <v>75380</v>
          </cell>
          <cell r="AE97">
            <v>54600</v>
          </cell>
          <cell r="AF97">
            <v>1</v>
          </cell>
          <cell r="AG97">
            <v>18600</v>
          </cell>
          <cell r="AH97">
            <v>420982473</v>
          </cell>
          <cell r="AI97">
            <v>1</v>
          </cell>
          <cell r="AJ97">
            <v>18600</v>
          </cell>
          <cell r="AK97">
            <v>18600</v>
          </cell>
          <cell r="AL97" t="str">
            <v>VKF-29-1</v>
          </cell>
        </row>
        <row r="98">
          <cell r="A98" t="str">
            <v>cd956a89-c63a-480e-9822-0e925a0cb877</v>
          </cell>
          <cell r="B98" t="str">
            <v>20184140.1</v>
          </cell>
          <cell r="C98" t="str">
            <v>Den Dries</v>
          </cell>
          <cell r="D98" t="str">
            <v>Den Dam</v>
          </cell>
          <cell r="E98" t="str">
            <v>renata.vanlonderseele@dendries.be;danny.mortier@dendries.be</v>
          </cell>
          <cell r="F98">
            <v>112</v>
          </cell>
          <cell r="G98">
            <v>8.8000000000000007</v>
          </cell>
          <cell r="H98">
            <v>8.8000000000000007</v>
          </cell>
          <cell r="I98">
            <v>18000</v>
          </cell>
          <cell r="J98" t="str">
            <v>Schrijnwerkrenovatie</v>
          </cell>
          <cell r="K98">
            <v>3.2</v>
          </cell>
          <cell r="L98">
            <v>28.4</v>
          </cell>
          <cell r="M98">
            <v>14.5</v>
          </cell>
          <cell r="N98">
            <v>30000</v>
          </cell>
          <cell r="O98">
            <v>0</v>
          </cell>
          <cell r="P98">
            <v>0</v>
          </cell>
          <cell r="R98">
            <v>301</v>
          </cell>
          <cell r="S98" t="str">
            <v>De beglazing in het gebouw bestaat nog uit enkel beglazing met houten schrijnwerk en is aan vervanging toe. Dit kan vervangen worden door HR-beglazing met thermisch onderbroken schrijnwerk</v>
          </cell>
          <cell r="T98" t="str">
            <v>https://api.terra.vlaanderen.be/v1/subsidy/62c5fc30-0c4f-9e5a-cdbb-18d54133f7e0/documents/download</v>
          </cell>
          <cell r="U98" t="str">
            <v>no document is linked</v>
          </cell>
          <cell r="V98" t="str">
            <v>no document is linked</v>
          </cell>
          <cell r="W98">
            <v>420982473</v>
          </cell>
          <cell r="X98">
            <v>531.56146179401992</v>
          </cell>
          <cell r="Y98">
            <v>18.666666666666664</v>
          </cell>
          <cell r="Z98">
            <v>20</v>
          </cell>
          <cell r="AC98">
            <v>570.22812846068655</v>
          </cell>
          <cell r="AD98">
            <v>75380</v>
          </cell>
          <cell r="AE98">
            <v>72600</v>
          </cell>
          <cell r="AF98">
            <v>1</v>
          </cell>
          <cell r="AG98">
            <v>18000</v>
          </cell>
          <cell r="AH98">
            <v>420982473</v>
          </cell>
          <cell r="AI98">
            <v>1</v>
          </cell>
          <cell r="AJ98">
            <v>75380</v>
          </cell>
          <cell r="AK98">
            <v>18000</v>
          </cell>
          <cell r="AL98" t="str">
            <v>VKF-28-2</v>
          </cell>
        </row>
        <row r="99">
          <cell r="A99" t="str">
            <v>c1995db5-6dcb-4ede-9a38-10bf40b0ff28</v>
          </cell>
          <cell r="B99" t="str">
            <v>20185832.1</v>
          </cell>
          <cell r="C99" t="str">
            <v>Den Dries</v>
          </cell>
          <cell r="D99" t="str">
            <v>het WAD</v>
          </cell>
          <cell r="E99" t="str">
            <v>Luk.coene@dendries.be</v>
          </cell>
          <cell r="F99">
            <v>31.05</v>
          </cell>
          <cell r="G99">
            <v>5.72</v>
          </cell>
          <cell r="H99">
            <v>11.37</v>
          </cell>
          <cell r="I99">
            <v>2780</v>
          </cell>
          <cell r="J99" t="str">
            <v>Stookplaatsrenovatie</v>
          </cell>
          <cell r="K99">
            <v>2.0699999999999998</v>
          </cell>
          <cell r="L99">
            <v>7.9</v>
          </cell>
          <cell r="M99">
            <v>5</v>
          </cell>
          <cell r="N99">
            <v>7000</v>
          </cell>
          <cell r="O99">
            <v>0</v>
          </cell>
          <cell r="P99">
            <v>0</v>
          </cell>
          <cell r="R99">
            <v>37</v>
          </cell>
          <cell r="S99" t="str">
            <v>De verwarmingsketel is een niet-energiezuinige ketel van 28 jaar oud. De kamerthermostaat is defect, vermoedelijk wordt de ketel aquastatisch op temperatuur gehouden en draait de klassieke niet-frequentiegestuurde pomp constant. De leidingen, pomp en kranen zijn niet geïsoleerd. De ketel is sterk overgedimensioneerd: het aantal vollasturen bedraagt slechts 600, terwijl een goed gedimensioneerde ketel 1.200 à 1.500 vollasturen haalt. De nauwelijks gebruikte douche is momenteel aangesloten op een elektrische boiler die permanent ingeschakeld is. Deze kan vervangen worden door douche aan te sluiten op de doorstroomfunctie van de nieuwe ketel.</v>
          </cell>
          <cell r="T99" t="str">
            <v>https://api.terra.vlaanderen.be/v1/subsidy/9c5f9b5d-b6ed-bb2f-1e90-4e22db60aa0a/documents/download</v>
          </cell>
          <cell r="U99" t="str">
            <v>no document is linked</v>
          </cell>
          <cell r="V99" t="str">
            <v>no document is linked</v>
          </cell>
          <cell r="W99">
            <v>420982473</v>
          </cell>
          <cell r="X99">
            <v>2797.2972972972971</v>
          </cell>
          <cell r="Y99">
            <v>33.507194244604321</v>
          </cell>
          <cell r="Z99">
            <v>10.061565523306948</v>
          </cell>
          <cell r="AC99">
            <v>2840.8660570652082</v>
          </cell>
          <cell r="AD99">
            <v>75380</v>
          </cell>
          <cell r="AE99">
            <v>75380</v>
          </cell>
          <cell r="AF99">
            <v>1</v>
          </cell>
          <cell r="AG99">
            <v>2780</v>
          </cell>
          <cell r="AH99">
            <v>420982473</v>
          </cell>
          <cell r="AI99">
            <v>1</v>
          </cell>
          <cell r="AJ99">
            <v>21380</v>
          </cell>
          <cell r="AK99">
            <v>2780</v>
          </cell>
          <cell r="AL99" t="str">
            <v>VKF-29-2</v>
          </cell>
        </row>
        <row r="100">
          <cell r="A100" t="str">
            <v>2096cd3b-ef46-4a52-8b1f-e15c53279ce5</v>
          </cell>
          <cell r="B100" t="str">
            <v>20181385.1</v>
          </cell>
          <cell r="C100" t="str">
            <v>De Berken</v>
          </cell>
          <cell r="D100" t="str">
            <v>Hoofdgebouw</v>
          </cell>
          <cell r="E100" t="str">
            <v>directie@deberken.be;administratie@deberken.be</v>
          </cell>
          <cell r="F100">
            <v>60</v>
          </cell>
          <cell r="G100">
            <v>4.0599999999999996</v>
          </cell>
          <cell r="H100">
            <v>4.0599999999999996</v>
          </cell>
          <cell r="I100">
            <v>9067.2000000000007</v>
          </cell>
          <cell r="J100" t="str">
            <v>Stookplaatsrenovatie</v>
          </cell>
          <cell r="K100">
            <v>4</v>
          </cell>
          <cell r="L100">
            <v>12.8</v>
          </cell>
          <cell r="M100">
            <v>5.8</v>
          </cell>
          <cell r="N100">
            <v>15112</v>
          </cell>
          <cell r="O100">
            <v>0</v>
          </cell>
          <cell r="P100">
            <v>0</v>
          </cell>
          <cell r="R100">
            <v>703</v>
          </cell>
          <cell r="S100" t="str">
            <v>Gezien de leeftijd van de huidige ketel + de uitbreiding van de administratie en loskoppeling van de SWW buffer sinds plaatsing ervan, dient een stookplaatsrenovatie in gedachte te worden gehouden. Bij deze stookplaatsrenovatie moet absoluut het benodigde ketelvermogen opnieuw bepaald worden (voorlopig werd in deze berekening het bestaande vermogen behouden).</v>
          </cell>
          <cell r="T100" t="str">
            <v>https://api.terra.vlaanderen.be/v1/subsidy/fca7a35b-09b5-ae1f-6ac8-4b97839ca663/documents/download</v>
          </cell>
          <cell r="U100" t="str">
            <v>no document is linked</v>
          </cell>
          <cell r="V100" t="str">
            <v>no document is linked</v>
          </cell>
          <cell r="W100">
            <v>425840688</v>
          </cell>
          <cell r="X100">
            <v>284.49502133712662</v>
          </cell>
          <cell r="Y100">
            <v>19.851773425092642</v>
          </cell>
          <cell r="Z100">
            <v>20</v>
          </cell>
          <cell r="AC100">
            <v>324.34679476221925</v>
          </cell>
          <cell r="AD100">
            <v>9667.2000000000007</v>
          </cell>
          <cell r="AE100">
            <v>9067.2000000000007</v>
          </cell>
          <cell r="AF100">
            <v>1</v>
          </cell>
          <cell r="AG100">
            <v>9067.2000000000007</v>
          </cell>
          <cell r="AH100">
            <v>425840688</v>
          </cell>
          <cell r="AI100">
            <v>1</v>
          </cell>
          <cell r="AJ100">
            <v>9067.2000000000007</v>
          </cell>
          <cell r="AK100">
            <v>9067.2000000000007</v>
          </cell>
          <cell r="AL100" t="str">
            <v>VKF-15-1</v>
          </cell>
        </row>
        <row r="101">
          <cell r="A101" t="str">
            <v>ec6c8a89-a567-4403-ab7d-d7570256927e</v>
          </cell>
          <cell r="B101" t="str">
            <v>20181385.1</v>
          </cell>
          <cell r="C101" t="str">
            <v>De Berken</v>
          </cell>
          <cell r="D101" t="str">
            <v>Hoofdgebouw</v>
          </cell>
          <cell r="E101" t="str">
            <v>directie@deberken.be;administratie@deberken.be</v>
          </cell>
          <cell r="F101">
            <v>0.9</v>
          </cell>
          <cell r="G101">
            <v>4.0599999999999996</v>
          </cell>
          <cell r="H101">
            <v>4.0599999999999996</v>
          </cell>
          <cell r="I101">
            <v>600</v>
          </cell>
          <cell r="J101" t="str">
            <v>Vervangen pompen</v>
          </cell>
          <cell r="K101">
            <v>0.06</v>
          </cell>
          <cell r="L101">
            <v>41.9</v>
          </cell>
          <cell r="M101">
            <v>24.1</v>
          </cell>
          <cell r="N101">
            <v>1000</v>
          </cell>
          <cell r="O101">
            <v>0</v>
          </cell>
          <cell r="P101">
            <v>0</v>
          </cell>
          <cell r="R101">
            <v>703</v>
          </cell>
          <cell r="S101" t="str">
            <v>Op de HVAC circuits staan pompen met vast ingestelde snelheden, hoewel het gebruik van deze circuits zeer variabel is.</v>
          </cell>
          <cell r="T101" t="str">
            <v>https://api.terra.vlaanderen.be/v1/subsidy/fca7a35b-09b5-ae1f-6ac8-4b97839ca663/documents/download</v>
          </cell>
          <cell r="U101" t="str">
            <v>no document is linked</v>
          </cell>
          <cell r="V101" t="str">
            <v>no document is linked</v>
          </cell>
          <cell r="W101">
            <v>425840688</v>
          </cell>
          <cell r="X101">
            <v>4.2674253200568986</v>
          </cell>
          <cell r="Y101">
            <v>4.5</v>
          </cell>
          <cell r="Z101">
            <v>20</v>
          </cell>
          <cell r="AC101">
            <v>28.767425320056898</v>
          </cell>
          <cell r="AD101">
            <v>9667.2000000000007</v>
          </cell>
          <cell r="AE101">
            <v>9667.2000000000007</v>
          </cell>
          <cell r="AF101">
            <v>1</v>
          </cell>
          <cell r="AG101">
            <v>600</v>
          </cell>
          <cell r="AH101">
            <v>425840688</v>
          </cell>
          <cell r="AI101">
            <v>1</v>
          </cell>
          <cell r="AJ101">
            <v>9667.2000000000007</v>
          </cell>
          <cell r="AK101">
            <v>600</v>
          </cell>
          <cell r="AL101" t="str">
            <v>VKF-15-2</v>
          </cell>
        </row>
        <row r="102">
          <cell r="A102" t="str">
            <v>34819b4c-c629-4395-be8b-b6e72f217b53</v>
          </cell>
          <cell r="B102" t="str">
            <v>20186219.1</v>
          </cell>
          <cell r="C102" t="str">
            <v>Begeleidingscentrum Stappen</v>
          </cell>
          <cell r="D102" t="str">
            <v>Poly</v>
          </cell>
          <cell r="E102" t="str">
            <v>pieter.de.vis@stappenvzw.be</v>
          </cell>
          <cell r="F102">
            <v>2.1</v>
          </cell>
          <cell r="G102">
            <v>0.14000000000000001</v>
          </cell>
          <cell r="H102">
            <v>0.16</v>
          </cell>
          <cell r="I102">
            <v>1500</v>
          </cell>
          <cell r="J102" t="str">
            <v>Stookplaatsrenovatie</v>
          </cell>
          <cell r="K102">
            <v>0.14000000000000001</v>
          </cell>
          <cell r="L102">
            <v>38</v>
          </cell>
          <cell r="M102">
            <v>21</v>
          </cell>
          <cell r="N102">
            <v>2500</v>
          </cell>
          <cell r="O102">
            <v>0</v>
          </cell>
          <cell r="P102">
            <v>0</v>
          </cell>
          <cell r="Q102" t="str">
            <v>27694</v>
          </cell>
          <cell r="R102">
            <v>95</v>
          </cell>
          <cell r="S102" t="str">
            <v>De huidige ketel is van het niet-condenserende type en heeft geen aangepaste regeling. De conditie van deze ketel is eveneens ondermaats en zal de drijvende factor zijn om deze te vervangen.</v>
          </cell>
          <cell r="T102" t="str">
            <v>https://api.terra.vlaanderen.be/v1/subsidy/76041179-17d4-f1da-769d-22ed4e47bc87/documents/download</v>
          </cell>
          <cell r="U102" t="str">
            <v>no document is linked</v>
          </cell>
          <cell r="V102" t="str">
            <v>no document is linked</v>
          </cell>
          <cell r="W102">
            <v>432366711</v>
          </cell>
          <cell r="X102">
            <v>73.684210526315795</v>
          </cell>
          <cell r="Y102">
            <v>4.2</v>
          </cell>
          <cell r="Z102">
            <v>17.500000000000004</v>
          </cell>
          <cell r="AC102">
            <v>95.384210526315798</v>
          </cell>
          <cell r="AD102">
            <v>1500</v>
          </cell>
          <cell r="AE102">
            <v>1500</v>
          </cell>
          <cell r="AF102">
            <v>1</v>
          </cell>
          <cell r="AG102">
            <v>1500</v>
          </cell>
          <cell r="AH102">
            <v>432366711</v>
          </cell>
          <cell r="AI102">
            <v>1</v>
          </cell>
          <cell r="AJ102">
            <v>1500</v>
          </cell>
          <cell r="AK102">
            <v>1500</v>
          </cell>
          <cell r="AL102" t="str">
            <v>VKF-4-1</v>
          </cell>
        </row>
        <row r="103">
          <cell r="A103" t="str">
            <v>e3c36504-261f-4d40-89ab-7fa710cbf33f</v>
          </cell>
          <cell r="B103" t="str">
            <v>20186659.1</v>
          </cell>
          <cell r="C103" t="str">
            <v>Compostela</v>
          </cell>
          <cell r="D103" t="str">
            <v>WZC Cleo</v>
          </cell>
          <cell r="E103" t="str">
            <v>wouter.maes@compostela.be;sabine.michiels@compostela.be</v>
          </cell>
          <cell r="F103">
            <v>606.9</v>
          </cell>
          <cell r="G103">
            <v>40.46</v>
          </cell>
          <cell r="H103">
            <v>94.96</v>
          </cell>
          <cell r="I103">
            <v>93600</v>
          </cell>
          <cell r="J103" t="str">
            <v>Stookplaatsrenovatie</v>
          </cell>
          <cell r="K103">
            <v>40.46</v>
          </cell>
          <cell r="L103">
            <v>15.3</v>
          </cell>
          <cell r="M103">
            <v>7.1</v>
          </cell>
          <cell r="N103">
            <v>156000</v>
          </cell>
          <cell r="O103">
            <v>0</v>
          </cell>
          <cell r="P103">
            <v>0</v>
          </cell>
          <cell r="R103">
            <v>4935</v>
          </cell>
          <cell r="S103" t="str">
            <v>Gezien de leeftijd van de huidige ketel dient een stookplaatsrenovatie in gedachte te worden gehouden.</v>
          </cell>
          <cell r="T103" t="str">
            <v>https://api.terra.vlaanderen.be/v1/subsidy/93c51238-9591-4896-5d7e-5052c53c7d56/documents/download</v>
          </cell>
          <cell r="U103" t="str">
            <v>no document is linked</v>
          </cell>
          <cell r="V103" t="str">
            <v>no document is linked</v>
          </cell>
          <cell r="W103">
            <v>432401155</v>
          </cell>
          <cell r="X103">
            <v>409.92907801418437</v>
          </cell>
          <cell r="Y103">
            <v>19.451923076923077</v>
          </cell>
          <cell r="Z103">
            <v>8.5214827295703461</v>
          </cell>
          <cell r="AC103">
            <v>437.90248382067779</v>
          </cell>
          <cell r="AD103">
            <v>535762.4</v>
          </cell>
          <cell r="AE103">
            <v>93600</v>
          </cell>
          <cell r="AF103">
            <v>1</v>
          </cell>
          <cell r="AG103">
            <v>93600</v>
          </cell>
          <cell r="AH103">
            <v>432401155</v>
          </cell>
          <cell r="AI103">
            <v>1</v>
          </cell>
          <cell r="AJ103">
            <v>173100</v>
          </cell>
          <cell r="AK103">
            <v>93600</v>
          </cell>
          <cell r="AL103" t="str">
            <v>VKF-11-1</v>
          </cell>
        </row>
        <row r="104">
          <cell r="A104" t="str">
            <v>129ae518-6786-42a9-9815-6a46cde5f901</v>
          </cell>
          <cell r="B104" t="str">
            <v>20188080.1</v>
          </cell>
          <cell r="C104" t="str">
            <v>Compostela</v>
          </cell>
          <cell r="D104" t="str">
            <v>WZC Compostela</v>
          </cell>
          <cell r="E104" t="str">
            <v>wouter.maes@compostela.be;sabine.michiels@compostela.be</v>
          </cell>
          <cell r="F104">
            <v>403.55</v>
          </cell>
          <cell r="G104">
            <v>32.64</v>
          </cell>
          <cell r="H104">
            <v>83.69</v>
          </cell>
          <cell r="I104">
            <v>126300</v>
          </cell>
          <cell r="J104" t="str">
            <v>Schrijnwerkrenovatie</v>
          </cell>
          <cell r="K104">
            <v>11.53</v>
          </cell>
          <cell r="L104">
            <v>43.6</v>
          </cell>
          <cell r="M104">
            <v>24.8</v>
          </cell>
          <cell r="N104">
            <v>210500</v>
          </cell>
          <cell r="O104">
            <v>0</v>
          </cell>
          <cell r="P104">
            <v>0</v>
          </cell>
          <cell r="R104">
            <v>4808</v>
          </cell>
          <cell r="S104" t="str">
            <v>De vensters voldoen niet aan de lage-energie standaard. De vensters dienen vervangen te worden om tot een lage-energie gebouwschil te komen.</v>
          </cell>
          <cell r="T104" t="str">
            <v>https://api.terra.vlaanderen.be/v1/subsidy/859a3d95-361e-6914-3e0e-f885e0b7f061/documents/download</v>
          </cell>
          <cell r="U104" t="str">
            <v>no document is linked</v>
          </cell>
          <cell r="V104" t="str">
            <v>no document is linked</v>
          </cell>
          <cell r="W104">
            <v>432401155</v>
          </cell>
          <cell r="X104">
            <v>119.9043261231281</v>
          </cell>
          <cell r="Y104">
            <v>9.5855106888361039</v>
          </cell>
          <cell r="Z104">
            <v>7.8002150794599121</v>
          </cell>
          <cell r="AC104">
            <v>137.29005189142413</v>
          </cell>
          <cell r="AD104">
            <v>535762.4</v>
          </cell>
          <cell r="AE104">
            <v>219900</v>
          </cell>
          <cell r="AF104">
            <v>1</v>
          </cell>
          <cell r="AG104">
            <v>126300</v>
          </cell>
          <cell r="AH104">
            <v>432401155</v>
          </cell>
          <cell r="AI104">
            <v>1</v>
          </cell>
          <cell r="AJ104">
            <v>293511</v>
          </cell>
          <cell r="AK104">
            <v>82149</v>
          </cell>
          <cell r="AL104" t="str">
            <v>VKF-13-1</v>
          </cell>
        </row>
        <row r="105">
          <cell r="A105" t="str">
            <v>956e93d2-67a1-4a08-9126-749bc0640aa1</v>
          </cell>
          <cell r="B105" t="str">
            <v>20183398.1</v>
          </cell>
          <cell r="C105" t="str">
            <v>Compostela</v>
          </cell>
          <cell r="D105" t="str">
            <v>WZC Czagani</v>
          </cell>
          <cell r="E105" t="str">
            <v>wouter.maes@compostela.be;sabine.michiels@compostela.be</v>
          </cell>
          <cell r="F105">
            <v>735.3</v>
          </cell>
          <cell r="G105">
            <v>79.8</v>
          </cell>
          <cell r="H105">
            <v>147.47999999999999</v>
          </cell>
          <cell r="I105">
            <v>79500</v>
          </cell>
          <cell r="J105" t="str">
            <v>Stookplaatsrenovatie</v>
          </cell>
          <cell r="K105">
            <v>49.02</v>
          </cell>
          <cell r="L105">
            <v>11.2</v>
          </cell>
          <cell r="M105">
            <v>5</v>
          </cell>
          <cell r="N105">
            <v>132500</v>
          </cell>
          <cell r="O105">
            <v>0</v>
          </cell>
          <cell r="P105">
            <v>0</v>
          </cell>
          <cell r="R105">
            <v>5204</v>
          </cell>
          <cell r="S105" t="str">
            <v>Gezien de leeftijd van de huidige ketel dient een stookplaatsrenovatie in gedachte te worden gehouden. Bij deze stookplaatsrenovatie moet absoluut het benodigde ketelvermogen opnieuw bepaald worden (voorlopig werd in deze berekening het bestaande vermogen behouden).</v>
          </cell>
          <cell r="T105" t="str">
            <v>https://api.terra.vlaanderen.be/v1/subsidy/1b0b6709-2ccf-2324-c21b-055e5c3c8ef9/documents/download</v>
          </cell>
          <cell r="U105" t="str">
            <v>no document is linked</v>
          </cell>
          <cell r="V105" t="str">
            <v>no document is linked</v>
          </cell>
          <cell r="W105">
            <v>432401155</v>
          </cell>
          <cell r="X105">
            <v>470.98385857033054</v>
          </cell>
          <cell r="Y105">
            <v>27.747169811320749</v>
          </cell>
          <cell r="Z105">
            <v>10.821806346623271</v>
          </cell>
          <cell r="AC105">
            <v>509.55283472827455</v>
          </cell>
          <cell r="AD105">
            <v>535762.4</v>
          </cell>
          <cell r="AE105">
            <v>299400</v>
          </cell>
          <cell r="AF105">
            <v>1</v>
          </cell>
          <cell r="AG105">
            <v>79500</v>
          </cell>
          <cell r="AH105">
            <v>432401155</v>
          </cell>
          <cell r="AI105">
            <v>1</v>
          </cell>
          <cell r="AJ105">
            <v>79500</v>
          </cell>
          <cell r="AK105">
            <v>79500</v>
          </cell>
          <cell r="AL105" t="str">
            <v>VKF-14-1</v>
          </cell>
        </row>
        <row r="106">
          <cell r="A106" t="str">
            <v>1f6c1db2-17f3-4b66-b023-85f016db1e44</v>
          </cell>
          <cell r="B106" t="str">
            <v>20183398.1</v>
          </cell>
          <cell r="C106" t="str">
            <v>Compostela</v>
          </cell>
          <cell r="D106" t="str">
            <v>WZC Czagani</v>
          </cell>
          <cell r="E106" t="str">
            <v>wouter.maes@compostela.be;sabine.michiels@compostela.be</v>
          </cell>
          <cell r="F106">
            <v>147.35</v>
          </cell>
          <cell r="G106">
            <v>79.8</v>
          </cell>
          <cell r="H106">
            <v>147.47999999999999</v>
          </cell>
          <cell r="I106">
            <v>50515.199999999997</v>
          </cell>
          <cell r="J106" t="str">
            <v>Zonwering</v>
          </cell>
          <cell r="K106">
            <v>4.21</v>
          </cell>
          <cell r="L106">
            <v>34.700000000000003</v>
          </cell>
          <cell r="M106">
            <v>19</v>
          </cell>
          <cell r="N106">
            <v>84192</v>
          </cell>
          <cell r="O106">
            <v>0</v>
          </cell>
          <cell r="P106">
            <v>0</v>
          </cell>
          <cell r="R106">
            <v>5204</v>
          </cell>
          <cell r="S106" t="str">
            <v>"Vervangen van de bestaande schrijnwerkrenovatie, 139 stuks - kleine ramen = 120cm x 160cm, 66 stuks - grote ramen = 300cm x 160cm, 73 stuks - 2130x2000, 10 stuks"</v>
          </cell>
          <cell r="T106" t="str">
            <v>https://api.terra.vlaanderen.be/v1/subsidy/1b0b6709-2ccf-2324-c21b-055e5c3c8ef9/documents/download</v>
          </cell>
          <cell r="U106" t="str">
            <v>no document is linked</v>
          </cell>
          <cell r="V106" t="str">
            <v>no document is linked</v>
          </cell>
          <cell r="W106">
            <v>432401155</v>
          </cell>
          <cell r="X106">
            <v>40.449654112221367</v>
          </cell>
          <cell r="Y106">
            <v>8.7508314329152412</v>
          </cell>
          <cell r="Z106">
            <v>10.821806346623271</v>
          </cell>
          <cell r="AC106">
            <v>60.022291891759878</v>
          </cell>
          <cell r="AD106">
            <v>535762.4</v>
          </cell>
          <cell r="AE106">
            <v>349915.2</v>
          </cell>
          <cell r="AF106">
            <v>1</v>
          </cell>
          <cell r="AG106">
            <v>50515.199999999997</v>
          </cell>
          <cell r="AH106">
            <v>432401155</v>
          </cell>
          <cell r="AI106">
            <v>1</v>
          </cell>
          <cell r="AJ106">
            <v>344026.2</v>
          </cell>
          <cell r="AK106">
            <v>50515.199999999997</v>
          </cell>
          <cell r="AL106" t="str">
            <v>VKF-14-3</v>
          </cell>
        </row>
        <row r="107">
          <cell r="A107" t="str">
            <v>0b9489eb-1c02-40e7-a7f2-fbd9eb1f8bee</v>
          </cell>
          <cell r="B107" t="str">
            <v>20183398.1</v>
          </cell>
          <cell r="C107" t="str">
            <v>Compostela</v>
          </cell>
          <cell r="D107" t="str">
            <v>WZC Czagani</v>
          </cell>
          <cell r="E107" t="str">
            <v>wouter.maes@compostela.be;sabine.michiels@compostela.be</v>
          </cell>
          <cell r="F107">
            <v>398.55</v>
          </cell>
          <cell r="G107">
            <v>79.8</v>
          </cell>
          <cell r="H107">
            <v>147.47999999999999</v>
          </cell>
          <cell r="I107">
            <v>38262</v>
          </cell>
          <cell r="J107" t="str">
            <v>Regeltechn. ventilatie</v>
          </cell>
          <cell r="K107">
            <v>26.57</v>
          </cell>
          <cell r="L107">
            <v>10.3</v>
          </cell>
          <cell r="M107">
            <v>5</v>
          </cell>
          <cell r="N107">
            <v>68500</v>
          </cell>
          <cell r="O107">
            <v>0</v>
          </cell>
          <cell r="P107">
            <v>0</v>
          </cell>
          <cell r="R107">
            <v>5204</v>
          </cell>
          <cell r="S107" t="str">
            <v>"De luhtgroepen zijn niet recent. Hierdoor is het zeker mogelijk om efficiënter te koelen en verwarmen door vervangen ervan. Ook zou door het voorzien van warmterecuperatie en frequentiegestuurde ventilatie een bijkomende besparing gerealiseerd kunnen worden."</v>
          </cell>
          <cell r="T107" t="str">
            <v>https://api.terra.vlaanderen.be/v1/subsidy/1b0b6709-2ccf-2324-c21b-055e5c3c8ef9/documents/download</v>
          </cell>
          <cell r="U107" t="str">
            <v>no document is linked</v>
          </cell>
          <cell r="V107" t="str">
            <v>no document is linked</v>
          </cell>
          <cell r="W107">
            <v>432401155</v>
          </cell>
          <cell r="X107">
            <v>255.28439661798618</v>
          </cell>
          <cell r="Y107">
            <v>31.249019915320684</v>
          </cell>
          <cell r="Z107">
            <v>10.821806346623271</v>
          </cell>
          <cell r="AC107">
            <v>297.35522287993012</v>
          </cell>
          <cell r="AD107">
            <v>535762.4</v>
          </cell>
          <cell r="AE107">
            <v>349915.2</v>
          </cell>
          <cell r="AF107">
            <v>0</v>
          </cell>
          <cell r="AG107">
            <v>0</v>
          </cell>
          <cell r="AH107">
            <v>432401155</v>
          </cell>
          <cell r="AI107">
            <v>0</v>
          </cell>
          <cell r="AJ107">
            <v>211362</v>
          </cell>
          <cell r="AK107">
            <v>38262</v>
          </cell>
          <cell r="AL107" t="str">
            <v>VKF-14-2</v>
          </cell>
        </row>
        <row r="108">
          <cell r="A108" t="str">
            <v>1be0ed61-2a2c-4354-b45a-34d7bd7d4a8b</v>
          </cell>
          <cell r="B108" t="str">
            <v>20183743.1</v>
          </cell>
          <cell r="C108" t="str">
            <v>Compostela</v>
          </cell>
          <cell r="D108" t="str">
            <v>WZC Cocoon</v>
          </cell>
          <cell r="E108" t="str">
            <v>wouter.maes@azmonica.be</v>
          </cell>
          <cell r="F108">
            <v>39.549999999999997</v>
          </cell>
          <cell r="G108">
            <v>1.1299999999999999</v>
          </cell>
          <cell r="H108">
            <v>36.590000000000003</v>
          </cell>
          <cell r="I108">
            <v>8215.1999999999989</v>
          </cell>
          <cell r="J108" t="str">
            <v>Zonwering</v>
          </cell>
          <cell r="K108">
            <v>1.1299999999999999</v>
          </cell>
          <cell r="L108">
            <v>25.1</v>
          </cell>
          <cell r="M108">
            <v>12.7</v>
          </cell>
          <cell r="N108">
            <v>13692</v>
          </cell>
          <cell r="O108">
            <v>0</v>
          </cell>
          <cell r="P108">
            <v>0</v>
          </cell>
          <cell r="R108">
            <v>2371</v>
          </cell>
          <cell r="S108" t="str">
            <v>"Vervangen van de bestaande zonwering, 21 stuks 3e verdieping - kleine ramen = breedte 171 cm x hoogte 167 cm - grote ramen = breedte +/- 300cm x hoogte 167 cm"</v>
          </cell>
          <cell r="T108" t="str">
            <v>https://api.terra.vlaanderen.be/v1/subsidy/1ba6b8a3-642a-0275-12e3-49c4391698d1/documents/download</v>
          </cell>
          <cell r="U108" t="str">
            <v>no document is linked</v>
          </cell>
          <cell r="V108" t="str">
            <v>no document is linked</v>
          </cell>
          <cell r="W108">
            <v>432401155</v>
          </cell>
          <cell r="X108">
            <v>23.82960776043863</v>
          </cell>
          <cell r="Y108">
            <v>14.442740286298568</v>
          </cell>
          <cell r="Z108">
            <v>0.61765509702104393</v>
          </cell>
          <cell r="AC108">
            <v>38.890003143758243</v>
          </cell>
          <cell r="AD108">
            <v>535762.4</v>
          </cell>
          <cell r="AE108">
            <v>349915.2</v>
          </cell>
          <cell r="AF108">
            <v>0</v>
          </cell>
          <cell r="AG108">
            <v>0</v>
          </cell>
          <cell r="AH108">
            <v>432401155</v>
          </cell>
          <cell r="AI108">
            <v>1</v>
          </cell>
          <cell r="AJ108">
            <v>350000</v>
          </cell>
          <cell r="AK108">
            <v>5973.7999999999884</v>
          </cell>
          <cell r="AL108" t="str">
            <v>VKF-12-1</v>
          </cell>
        </row>
        <row r="109">
          <cell r="A109" t="str">
            <v>21e3c57d-8eb2-4f8f-abc7-346f355dbb87</v>
          </cell>
          <cell r="B109" t="str">
            <v>20182733.1</v>
          </cell>
          <cell r="C109" t="str">
            <v>Compostela</v>
          </cell>
          <cell r="D109" t="str">
            <v>1-15 GAW Compostela</v>
          </cell>
          <cell r="E109" t="str">
            <v>wouter.maes@compostela.be;sabine.michiels@compostela.be</v>
          </cell>
          <cell r="F109">
            <v>27.15</v>
          </cell>
          <cell r="G109">
            <v>2.48</v>
          </cell>
          <cell r="H109">
            <v>7.5</v>
          </cell>
          <cell r="I109">
            <v>140</v>
          </cell>
          <cell r="J109" t="str">
            <v>Isoleren leidingen</v>
          </cell>
          <cell r="K109">
            <v>1.81</v>
          </cell>
          <cell r="L109">
            <v>5.4</v>
          </cell>
          <cell r="M109">
            <v>5</v>
          </cell>
          <cell r="N109">
            <v>1891</v>
          </cell>
          <cell r="O109">
            <v>0</v>
          </cell>
          <cell r="P109">
            <v>0</v>
          </cell>
          <cell r="R109">
            <v>1030</v>
          </cell>
          <cell r="S109" t="str">
            <v>Ongeïsoleerde of slecht geïsoleerde leidingen voor sanitair warm water of van CV water kunnen best degelijk geïsoleerd worden. Een ongeïsoleerde buis in een onverwarmde ruimte zorgt voor een energieverlies van ongeveer 50W per lopende meter.</v>
          </cell>
          <cell r="T109" t="str">
            <v>https://api.terra.vlaanderen.be/v1/subsidy/59e0f365-a33b-48e2-702b-1691ebff25cd/documents/download</v>
          </cell>
          <cell r="U109" t="str">
            <v>no document is linked</v>
          </cell>
          <cell r="V109" t="str">
            <v>no document is linked</v>
          </cell>
          <cell r="W109">
            <v>432401155</v>
          </cell>
          <cell r="X109">
            <v>87.864077669902912</v>
          </cell>
          <cell r="Y109">
            <v>581.78571428571422</v>
          </cell>
          <cell r="Z109">
            <v>6.6133333333333333</v>
          </cell>
          <cell r="AC109">
            <v>676.2631252889505</v>
          </cell>
          <cell r="AD109">
            <v>535762.4</v>
          </cell>
          <cell r="AE109">
            <v>349915.2</v>
          </cell>
          <cell r="AF109">
            <v>0</v>
          </cell>
          <cell r="AG109">
            <v>0</v>
          </cell>
          <cell r="AH109">
            <v>432401155</v>
          </cell>
          <cell r="AI109">
            <v>0</v>
          </cell>
          <cell r="AJ109">
            <v>0</v>
          </cell>
          <cell r="AK109">
            <v>0</v>
          </cell>
          <cell r="AL109"/>
        </row>
        <row r="110">
          <cell r="A110" t="str">
            <v>f9d838ce-f809-4745-94d7-96ecfc2cda79</v>
          </cell>
          <cell r="B110" t="str">
            <v>20185264.1</v>
          </cell>
          <cell r="C110" t="str">
            <v>Compostela</v>
          </cell>
          <cell r="D110" t="str">
            <v>DVC Compostela</v>
          </cell>
          <cell r="E110" t="str">
            <v>wouter.maes@compostela.be;sabine.michiels@compostela.be</v>
          </cell>
          <cell r="F110">
            <v>8.6999999999999993</v>
          </cell>
          <cell r="G110">
            <v>0.57999999999999996</v>
          </cell>
          <cell r="H110">
            <v>0.57999999999999996</v>
          </cell>
          <cell r="I110">
            <v>58</v>
          </cell>
          <cell r="J110" t="str">
            <v>Isoleren pompen/kranen/hydraulica</v>
          </cell>
          <cell r="K110">
            <v>0.57999999999999996</v>
          </cell>
          <cell r="L110">
            <v>5.5</v>
          </cell>
          <cell r="M110">
            <v>5</v>
          </cell>
          <cell r="N110">
            <v>620</v>
          </cell>
          <cell r="O110">
            <v>0</v>
          </cell>
          <cell r="P110">
            <v>0</v>
          </cell>
          <cell r="R110">
            <v>232</v>
          </cell>
          <cell r="S110" t="str">
            <v>Ongeïsoleerde of slecht geïsoleerde appendages voor sanitair warm water of van CV water kunnen best degelijk geïsoleerd worden. Een ongeïsoleerde appendage in een onverwarmde ruimte zorgt voor een energieverlies van ongeveer 50W per stuk.</v>
          </cell>
          <cell r="T110" t="str">
            <v>https://api.terra.vlaanderen.be/v1/subsidy/73c67d53-fe9d-510b-61ab-0939af487575/documents/download</v>
          </cell>
          <cell r="U110" t="str">
            <v>no document is linked</v>
          </cell>
          <cell r="V110" t="str">
            <v>no document is linked</v>
          </cell>
          <cell r="W110">
            <v>432401155</v>
          </cell>
          <cell r="X110">
            <v>124.99999999999999</v>
          </cell>
          <cell r="Y110">
            <v>450</v>
          </cell>
          <cell r="Z110">
            <v>20</v>
          </cell>
          <cell r="AC110">
            <v>595</v>
          </cell>
          <cell r="AD110">
            <v>535762.4</v>
          </cell>
          <cell r="AE110">
            <v>349973.2</v>
          </cell>
          <cell r="AF110">
            <v>0</v>
          </cell>
          <cell r="AG110">
            <v>0</v>
          </cell>
          <cell r="AH110">
            <v>432401155</v>
          </cell>
          <cell r="AI110">
            <v>0</v>
          </cell>
          <cell r="AJ110">
            <v>0</v>
          </cell>
          <cell r="AK110">
            <v>0</v>
          </cell>
          <cell r="AL110"/>
        </row>
        <row r="111">
          <cell r="A111" t="str">
            <v>52a5beaf-e28a-4ac4-a3b0-f4ae3d82691b</v>
          </cell>
          <cell r="B111" t="str">
            <v>20183063.1</v>
          </cell>
          <cell r="C111" t="str">
            <v>Compostela</v>
          </cell>
          <cell r="D111" t="str">
            <v>16-30 GAW Compostela</v>
          </cell>
          <cell r="E111" t="str">
            <v>wouter.maes@compostela.be;sabine.michiels@compostela.be</v>
          </cell>
          <cell r="F111">
            <v>1.35</v>
          </cell>
          <cell r="G111">
            <v>0.27</v>
          </cell>
          <cell r="H111">
            <v>2.2000000000000002</v>
          </cell>
          <cell r="I111">
            <v>7</v>
          </cell>
          <cell r="J111" t="str">
            <v>Isoleren leidingen</v>
          </cell>
          <cell r="K111">
            <v>0.09</v>
          </cell>
          <cell r="L111">
            <v>5.4</v>
          </cell>
          <cell r="M111">
            <v>5</v>
          </cell>
          <cell r="N111">
            <v>93</v>
          </cell>
          <cell r="O111">
            <v>0</v>
          </cell>
          <cell r="P111">
            <v>0</v>
          </cell>
          <cell r="R111">
            <v>1170</v>
          </cell>
          <cell r="S111" t="str">
            <v>Ongeïsoleerde of slecht geïsoleerde leidingen voor sanitair warm water of van CV water kunnen best degelijk geïsoleerd worden. Een ongeïsoleerde buis in een onverwarmde ruimte zorgt voor een energieverlies van ongeveer 50W per lopende meter.</v>
          </cell>
          <cell r="T111" t="str">
            <v>https://api.terra.vlaanderen.be/v1/subsidy/5be1a940-0426-7234-e8ae-2beec5813089/documents/download</v>
          </cell>
          <cell r="U111" t="str">
            <v>no document is linked</v>
          </cell>
          <cell r="V111" t="str">
            <v>no document is linked</v>
          </cell>
          <cell r="W111">
            <v>432401155</v>
          </cell>
          <cell r="X111">
            <v>3.8461538461538463</v>
          </cell>
          <cell r="Y111">
            <v>578.57142857142856</v>
          </cell>
          <cell r="Z111">
            <v>2.4545454545454546</v>
          </cell>
          <cell r="AC111">
            <v>584.87212787212786</v>
          </cell>
          <cell r="AD111">
            <v>535762.4</v>
          </cell>
          <cell r="AE111">
            <v>349980.2</v>
          </cell>
          <cell r="AF111">
            <v>0</v>
          </cell>
          <cell r="AG111">
            <v>0</v>
          </cell>
          <cell r="AH111">
            <v>432401155</v>
          </cell>
          <cell r="AI111">
            <v>0</v>
          </cell>
          <cell r="AJ111">
            <v>0</v>
          </cell>
          <cell r="AK111">
            <v>0</v>
          </cell>
          <cell r="AL111"/>
        </row>
        <row r="112">
          <cell r="A112" t="str">
            <v>0b0de8c0-7189-468d-88db-e2670d8e9a54</v>
          </cell>
          <cell r="B112" t="str">
            <v>20188080.1</v>
          </cell>
          <cell r="C112" t="str">
            <v>Compostela</v>
          </cell>
          <cell r="D112" t="str">
            <v>WZC Compostela</v>
          </cell>
          <cell r="E112" t="str">
            <v>wouter.maes@compostela.be;sabine.michiels@compostela.be</v>
          </cell>
          <cell r="F112">
            <v>316.64999999999998</v>
          </cell>
          <cell r="G112">
            <v>32.64</v>
          </cell>
          <cell r="H112">
            <v>83.69</v>
          </cell>
          <cell r="I112">
            <v>93600</v>
          </cell>
          <cell r="J112" t="str">
            <v>Stookplaatsrenovatie</v>
          </cell>
          <cell r="K112">
            <v>21.11</v>
          </cell>
          <cell r="L112">
            <v>19.399999999999999</v>
          </cell>
          <cell r="M112">
            <v>8.8000000000000007</v>
          </cell>
          <cell r="N112">
            <v>156000</v>
          </cell>
          <cell r="O112">
            <v>0</v>
          </cell>
          <cell r="P112">
            <v>0</v>
          </cell>
          <cell r="R112">
            <v>4808</v>
          </cell>
          <cell r="S112" t="str">
            <v>Gezien de leeftijd van de huidige ketel dient een stookplaatsrenovatie in gedachte te worden gehouden.</v>
          </cell>
          <cell r="T112" t="str">
            <v>https://api.terra.vlaanderen.be/v1/subsidy/859a3d95-361e-6914-3e0e-f885e0b7f061/documents/download</v>
          </cell>
          <cell r="U112" t="str">
            <v>no document is linked</v>
          </cell>
          <cell r="V112" t="str">
            <v>no document is linked</v>
          </cell>
          <cell r="W112">
            <v>432401155</v>
          </cell>
          <cell r="X112">
            <v>219.52995008319465</v>
          </cell>
          <cell r="Y112">
            <v>10.149038461538462</v>
          </cell>
          <cell r="Z112">
            <v>7.8002150794599121</v>
          </cell>
          <cell r="AC112">
            <v>237.47920362419302</v>
          </cell>
          <cell r="AD112">
            <v>535762.4</v>
          </cell>
          <cell r="AE112">
            <v>349980.2</v>
          </cell>
          <cell r="AF112">
            <v>0</v>
          </cell>
          <cell r="AG112">
            <v>0</v>
          </cell>
          <cell r="AH112">
            <v>432401155</v>
          </cell>
          <cell r="AI112">
            <v>0</v>
          </cell>
          <cell r="AJ112">
            <v>211362</v>
          </cell>
          <cell r="AK112">
            <v>0</v>
          </cell>
          <cell r="AL112"/>
        </row>
        <row r="113">
          <cell r="A113" t="str">
            <v>764d2260-d588-42bc-bf4d-2be48c4f83a0</v>
          </cell>
          <cell r="B113" t="str">
            <v>20182733.1</v>
          </cell>
          <cell r="C113" t="str">
            <v>Compostela</v>
          </cell>
          <cell r="D113" t="str">
            <v>1-15 GAW Compostela</v>
          </cell>
          <cell r="E113" t="str">
            <v>wouter.maes@compostela.be;sabine.michiels@compostela.be</v>
          </cell>
          <cell r="F113">
            <v>10.050000000000001</v>
          </cell>
          <cell r="G113">
            <v>2.48</v>
          </cell>
          <cell r="H113">
            <v>7.5</v>
          </cell>
          <cell r="I113">
            <v>233</v>
          </cell>
          <cell r="J113" t="str">
            <v>Isoleren pompen/kranen/hydraulica</v>
          </cell>
          <cell r="K113">
            <v>0.67</v>
          </cell>
          <cell r="L113">
            <v>6.6</v>
          </cell>
          <cell r="M113">
            <v>5</v>
          </cell>
          <cell r="N113">
            <v>881</v>
          </cell>
          <cell r="O113">
            <v>0</v>
          </cell>
          <cell r="P113">
            <v>0</v>
          </cell>
          <cell r="R113">
            <v>1030</v>
          </cell>
          <cell r="S113" t="str">
            <v>Ongeïsoleerde of slecht geïsoleerde appendages voor sanitair warm water of van CV water kunnen best degelijk geïsoleerd worden.</v>
          </cell>
          <cell r="T113" t="str">
            <v>https://api.terra.vlaanderen.be/v1/subsidy/59e0f365-a33b-48e2-702b-1691ebff25cd/documents/download</v>
          </cell>
          <cell r="U113" t="str">
            <v>no document is linked</v>
          </cell>
          <cell r="V113" t="str">
            <v>no document is linked</v>
          </cell>
          <cell r="W113">
            <v>432401155</v>
          </cell>
          <cell r="X113">
            <v>32.524271844660198</v>
          </cell>
          <cell r="Y113">
            <v>129.39914163090128</v>
          </cell>
          <cell r="Z113">
            <v>6.6133333333333333</v>
          </cell>
          <cell r="AC113">
            <v>168.53674680889483</v>
          </cell>
          <cell r="AD113">
            <v>535762.4</v>
          </cell>
          <cell r="AE113">
            <v>349980.2</v>
          </cell>
          <cell r="AF113">
            <v>0</v>
          </cell>
          <cell r="AG113">
            <v>0</v>
          </cell>
          <cell r="AH113">
            <v>432401155</v>
          </cell>
          <cell r="AI113">
            <v>0</v>
          </cell>
          <cell r="AJ113">
            <v>211362</v>
          </cell>
          <cell r="AK113">
            <v>0</v>
          </cell>
          <cell r="AL113"/>
        </row>
        <row r="114">
          <cell r="A114" t="str">
            <v>8f9ed5ab-511e-4f88-bb83-ac38b10e955d</v>
          </cell>
          <cell r="B114" t="str">
            <v>20183063.1</v>
          </cell>
          <cell r="C114" t="str">
            <v>Compostela</v>
          </cell>
          <cell r="D114" t="str">
            <v>16-30 GAW Compostela</v>
          </cell>
          <cell r="E114" t="str">
            <v>wouter.maes@compostela.be;sabine.michiels@compostela.be</v>
          </cell>
          <cell r="F114">
            <v>2.7</v>
          </cell>
          <cell r="G114">
            <v>0.27</v>
          </cell>
          <cell r="H114">
            <v>2.2000000000000002</v>
          </cell>
          <cell r="I114">
            <v>62</v>
          </cell>
          <cell r="J114" t="str">
            <v>Isoleren pompen/kranen/hydraulica</v>
          </cell>
          <cell r="K114">
            <v>0.18</v>
          </cell>
          <cell r="L114">
            <v>6.6</v>
          </cell>
          <cell r="M114">
            <v>5</v>
          </cell>
          <cell r="N114">
            <v>234</v>
          </cell>
          <cell r="O114">
            <v>0</v>
          </cell>
          <cell r="P114">
            <v>0</v>
          </cell>
          <cell r="R114">
            <v>1170</v>
          </cell>
          <cell r="S114" t="str">
            <v>Ongeïsoleerde of slecht geïsoleerde appendages voor sanitair warm water of van CV water kunnen best degelijk geïsoleerd worden.</v>
          </cell>
          <cell r="T114" t="str">
            <v>https://api.terra.vlaanderen.be/v1/subsidy/5be1a940-0426-7234-e8ae-2beec5813089/documents/download</v>
          </cell>
          <cell r="U114" t="str">
            <v>no document is linked</v>
          </cell>
          <cell r="V114" t="str">
            <v>no document is linked</v>
          </cell>
          <cell r="W114">
            <v>432401155</v>
          </cell>
          <cell r="X114">
            <v>7.6923076923076925</v>
          </cell>
          <cell r="Y114">
            <v>130.64516129032259</v>
          </cell>
          <cell r="Z114">
            <v>2.4545454545454546</v>
          </cell>
          <cell r="AC114">
            <v>140.79201443717574</v>
          </cell>
          <cell r="AD114">
            <v>535762.4</v>
          </cell>
          <cell r="AE114">
            <v>349980.2</v>
          </cell>
          <cell r="AF114">
            <v>0</v>
          </cell>
          <cell r="AG114">
            <v>0</v>
          </cell>
          <cell r="AH114">
            <v>432401155</v>
          </cell>
          <cell r="AI114">
            <v>0</v>
          </cell>
          <cell r="AJ114">
            <v>211362</v>
          </cell>
          <cell r="AK114">
            <v>0</v>
          </cell>
          <cell r="AL114"/>
        </row>
        <row r="115">
          <cell r="A115" t="str">
            <v>ff4566be-db0a-4d6c-a2db-0c4b757d7882</v>
          </cell>
          <cell r="B115" t="str">
            <v>20188776.1</v>
          </cell>
          <cell r="C115" t="str">
            <v>Compostela</v>
          </cell>
          <cell r="D115" t="str">
            <v>GAW Cavell</v>
          </cell>
          <cell r="E115" t="str">
            <v>wouter.maes@compostela.be;sabine.michiels@compostela.be</v>
          </cell>
          <cell r="F115">
            <v>10.15</v>
          </cell>
          <cell r="G115">
            <v>0.28999999999999998</v>
          </cell>
          <cell r="H115">
            <v>0.28999999999999998</v>
          </cell>
          <cell r="I115">
            <v>2958</v>
          </cell>
          <cell r="J115" t="str">
            <v>Zonwering</v>
          </cell>
          <cell r="K115">
            <v>0.28999999999999998</v>
          </cell>
          <cell r="L115">
            <v>23.8</v>
          </cell>
          <cell r="M115">
            <v>11.9</v>
          </cell>
          <cell r="N115">
            <v>4930</v>
          </cell>
          <cell r="O115">
            <v>0</v>
          </cell>
          <cell r="P115">
            <v>0</v>
          </cell>
          <cell r="R115">
            <v>4024</v>
          </cell>
          <cell r="S115" t="str">
            <v>2 stuks van breedte 4500 mm × uitval 3500 mm</v>
          </cell>
          <cell r="T115" t="str">
            <v>https://api.terra.vlaanderen.be/v1/subsidy/9715c11d-5600-3ed3-01f3-d5e3c2a705fc/documents/download</v>
          </cell>
          <cell r="U115" t="str">
            <v>no document is linked</v>
          </cell>
          <cell r="V115" t="str">
            <v>no document is linked</v>
          </cell>
          <cell r="W115">
            <v>432401155</v>
          </cell>
          <cell r="X115">
            <v>3.6033797216699797</v>
          </cell>
          <cell r="Y115">
            <v>10.294117647058824</v>
          </cell>
          <cell r="Z115">
            <v>20</v>
          </cell>
          <cell r="AC115">
            <v>33.897497368728807</v>
          </cell>
          <cell r="AD115">
            <v>535762.4</v>
          </cell>
          <cell r="AE115">
            <v>349980.2</v>
          </cell>
          <cell r="AF115">
            <v>0</v>
          </cell>
          <cell r="AG115">
            <v>0</v>
          </cell>
          <cell r="AH115">
            <v>432401155</v>
          </cell>
          <cell r="AI115">
            <v>0</v>
          </cell>
          <cell r="AJ115">
            <v>350000</v>
          </cell>
          <cell r="AK115">
            <v>0</v>
          </cell>
          <cell r="AL115"/>
        </row>
        <row r="116">
          <cell r="A116" t="str">
            <v>4cd375b5-e75d-44f5-925b-9f4185d59731</v>
          </cell>
          <cell r="B116" t="str">
            <v>20183420.1</v>
          </cell>
          <cell r="C116" t="str">
            <v>Compostela</v>
          </cell>
          <cell r="D116" t="str">
            <v>GAW Cantershof 30</v>
          </cell>
          <cell r="E116" t="str">
            <v>wouter.maes@compostela.be;sabine.michiels@compostela.be</v>
          </cell>
          <cell r="F116">
            <v>13.05</v>
          </cell>
          <cell r="G116">
            <v>0.87</v>
          </cell>
          <cell r="H116">
            <v>8.67</v>
          </cell>
          <cell r="I116">
            <v>11674.199999999999</v>
          </cell>
          <cell r="J116" t="str">
            <v>Relighting/relamping</v>
          </cell>
          <cell r="K116">
            <v>0.87</v>
          </cell>
          <cell r="L116">
            <v>24.7</v>
          </cell>
          <cell r="M116">
            <v>12.4</v>
          </cell>
          <cell r="N116">
            <v>19457</v>
          </cell>
          <cell r="O116">
            <v>0</v>
          </cell>
          <cell r="P116">
            <v>0</v>
          </cell>
          <cell r="R116">
            <v>2049</v>
          </cell>
          <cell r="S116" t="str">
            <v>Vervangen van de bestaande zonwering, 30 stuks</v>
          </cell>
          <cell r="T116" t="str">
            <v>https://api.terra.vlaanderen.be/v1/subsidy/d252d87e-d71c-b27e-d662-8167acad6fa3/documents/download</v>
          </cell>
          <cell r="U116" t="str">
            <v>no document is linked</v>
          </cell>
          <cell r="V116" t="str">
            <v>no document is linked</v>
          </cell>
          <cell r="W116">
            <v>432401155</v>
          </cell>
          <cell r="X116">
            <v>21.229868228404097</v>
          </cell>
          <cell r="Y116">
            <v>3.3535488513131528</v>
          </cell>
          <cell r="Z116">
            <v>2.0069204152249136</v>
          </cell>
          <cell r="AC116">
            <v>26.590337494942165</v>
          </cell>
          <cell r="AD116">
            <v>535762.4</v>
          </cell>
          <cell r="AE116">
            <v>349980.2</v>
          </cell>
          <cell r="AF116">
            <v>0</v>
          </cell>
          <cell r="AG116">
            <v>0</v>
          </cell>
          <cell r="AH116">
            <v>432401155</v>
          </cell>
          <cell r="AI116">
            <v>0</v>
          </cell>
          <cell r="AJ116">
            <v>350000</v>
          </cell>
          <cell r="AK116">
            <v>0</v>
          </cell>
          <cell r="AL116"/>
        </row>
        <row r="117">
          <cell r="A117" t="str">
            <v>5e6cc177-0f1c-4dcb-a97f-d482df90db65</v>
          </cell>
          <cell r="B117" t="str">
            <v>20185241.1</v>
          </cell>
          <cell r="C117" t="str">
            <v>Compostela</v>
          </cell>
          <cell r="D117" t="str">
            <v>WZC Cantershof</v>
          </cell>
          <cell r="E117" t="str">
            <v>wouter.maes@compostela.be;sabine.michiels@compostela.be</v>
          </cell>
          <cell r="F117">
            <v>34.65</v>
          </cell>
          <cell r="G117">
            <v>2.31</v>
          </cell>
          <cell r="H117">
            <v>32.340000000000003</v>
          </cell>
          <cell r="I117">
            <v>30637.8</v>
          </cell>
          <cell r="J117" t="str">
            <v>Regeltechn. verwarming</v>
          </cell>
          <cell r="K117">
            <v>2.31</v>
          </cell>
          <cell r="L117">
            <v>36</v>
          </cell>
          <cell r="M117">
            <v>19.8</v>
          </cell>
          <cell r="N117">
            <v>51063</v>
          </cell>
          <cell r="O117">
            <v>0</v>
          </cell>
          <cell r="P117">
            <v>0</v>
          </cell>
          <cell r="R117">
            <v>6116</v>
          </cell>
          <cell r="S117" t="str">
            <v>Vervangen van de bestaande zonwering, 100 stuks</v>
          </cell>
          <cell r="T117" t="str">
            <v>https://api.terra.vlaanderen.be/v1/subsidy/e299cfa6-f8ec-c658-5629-f9e500a837e5/documents/download</v>
          </cell>
          <cell r="U117" t="str">
            <v>no document is linked</v>
          </cell>
          <cell r="V117" t="str">
            <v>no document is linked</v>
          </cell>
          <cell r="W117">
            <v>432401155</v>
          </cell>
          <cell r="X117">
            <v>18.884892086330936</v>
          </cell>
          <cell r="Y117">
            <v>3.392867634099054</v>
          </cell>
          <cell r="Z117">
            <v>1.4285714285714284</v>
          </cell>
          <cell r="AC117">
            <v>23.706331149001418</v>
          </cell>
          <cell r="AD117">
            <v>535762.4</v>
          </cell>
          <cell r="AE117">
            <v>349980.2</v>
          </cell>
          <cell r="AF117">
            <v>0</v>
          </cell>
          <cell r="AG117">
            <v>0</v>
          </cell>
          <cell r="AH117">
            <v>432401155</v>
          </cell>
          <cell r="AI117">
            <v>0</v>
          </cell>
          <cell r="AJ117">
            <v>350000</v>
          </cell>
          <cell r="AK117">
            <v>0</v>
          </cell>
          <cell r="AL117"/>
        </row>
        <row r="118">
          <cell r="A118" t="str">
            <v>3a5b1ad7-8ea4-44ec-9bf0-6dac991d2814</v>
          </cell>
          <cell r="B118" t="str">
            <v>20186939.1</v>
          </cell>
          <cell r="C118" t="str">
            <v>De Branding Waak Vzw</v>
          </cell>
          <cell r="D118" t="str">
            <v>De Branding WAAK Heirweg</v>
          </cell>
          <cell r="E118" t="str">
            <v>bart.vandevivere@waak.be</v>
          </cell>
          <cell r="F118">
            <v>323.7</v>
          </cell>
          <cell r="G118">
            <v>40.21</v>
          </cell>
          <cell r="H118">
            <v>40.21</v>
          </cell>
          <cell r="I118">
            <v>69000</v>
          </cell>
          <cell r="J118" t="str">
            <v>Stookplaatsrenovatie</v>
          </cell>
          <cell r="K118">
            <v>21.58</v>
          </cell>
          <cell r="L118">
            <v>18.100000000000001</v>
          </cell>
          <cell r="M118">
            <v>8.1</v>
          </cell>
          <cell r="N118">
            <v>115000</v>
          </cell>
          <cell r="O118">
            <v>0</v>
          </cell>
          <cell r="P118">
            <v>0</v>
          </cell>
          <cell r="R118">
            <v>3003</v>
          </cell>
          <cell r="S118" t="str">
            <v>De huidige stookplaats is aan vernieuwing toe. Zowel de ketels als de collector , pompen en regeling zijn einde levensduur. Bij de renovatie kan men best ook inzetten op het afscheiden van de opwekking van warm water zodat men naar de toekomst toe voor verschillende productie opties kan kiezen naargelang de nodige aanvoertemperatuur. EBM3 bekijkt het vervangen van de pompen.</v>
          </cell>
          <cell r="T118" t="str">
            <v>https://api.terra.vlaanderen.be/v1/subsidy/2a0037b1-a964-2f1f-2c4d-7ebb4e3bae03/documents/download</v>
          </cell>
          <cell r="U118" t="str">
            <v>no document is linked</v>
          </cell>
          <cell r="V118" t="str">
            <v>no document is linked</v>
          </cell>
          <cell r="W118">
            <v>441399092</v>
          </cell>
          <cell r="X118">
            <v>359.30735930735926</v>
          </cell>
          <cell r="Y118">
            <v>14.07391304347826</v>
          </cell>
          <cell r="Z118">
            <v>20</v>
          </cell>
          <cell r="AC118">
            <v>393.38127235083755</v>
          </cell>
          <cell r="AD118">
            <v>288419</v>
          </cell>
          <cell r="AE118">
            <v>69000</v>
          </cell>
          <cell r="AF118">
            <v>1</v>
          </cell>
          <cell r="AG118">
            <v>69000</v>
          </cell>
          <cell r="AH118">
            <v>441399092</v>
          </cell>
          <cell r="AI118">
            <v>1</v>
          </cell>
          <cell r="AJ118">
            <v>69000</v>
          </cell>
          <cell r="AK118">
            <v>69000</v>
          </cell>
          <cell r="AL118" t="str">
            <v>VKF-16-1</v>
          </cell>
        </row>
        <row r="119">
          <cell r="A119" t="str">
            <v>1b16b8d6-fa19-4f02-aad2-f29f7930a114</v>
          </cell>
          <cell r="B119" t="str">
            <v>20186939.1</v>
          </cell>
          <cell r="C119" t="str">
            <v>De Branding Waak Vzw</v>
          </cell>
          <cell r="D119" t="str">
            <v>De Branding WAAK Heirweg</v>
          </cell>
          <cell r="E119" t="str">
            <v>bart.vandevivere@waak.be</v>
          </cell>
          <cell r="F119">
            <v>510.3</v>
          </cell>
          <cell r="G119">
            <v>40.21</v>
          </cell>
          <cell r="H119">
            <v>40.21</v>
          </cell>
          <cell r="I119">
            <v>59940</v>
          </cell>
          <cell r="J119" t="str">
            <v>Dakisolatie</v>
          </cell>
          <cell r="K119">
            <v>14.58</v>
          </cell>
          <cell r="L119">
            <v>20.399999999999999</v>
          </cell>
          <cell r="M119">
            <v>7.3</v>
          </cell>
          <cell r="N119">
            <v>99900</v>
          </cell>
          <cell r="O119">
            <v>0</v>
          </cell>
          <cell r="P119">
            <v>0</v>
          </cell>
          <cell r="R119">
            <v>3003</v>
          </cell>
          <cell r="S119" t="str">
            <v>Gezien het bouwjaar gaat er reeds minimum isolatie aanwezig zijn. De kans is echter groot dat de warmteweerstand van het materiaal is afgenomen. Indien men PV panelen zou plaatsen is het aan te raden om meteen het dak te isoleren zodat het dak voldoet aan de minimale warmteweerstand.</v>
          </cell>
          <cell r="T119" t="str">
            <v>https://api.terra.vlaanderen.be/v1/subsidy/2a0037b1-a964-2f1f-2c4d-7ebb4e3bae03/documents/download</v>
          </cell>
          <cell r="U119" t="str">
            <v>no document is linked</v>
          </cell>
          <cell r="V119" t="str">
            <v>no document is linked</v>
          </cell>
          <cell r="W119">
            <v>441399092</v>
          </cell>
          <cell r="X119">
            <v>242.75724275724278</v>
          </cell>
          <cell r="Y119">
            <v>25.54054054054054</v>
          </cell>
          <cell r="Z119">
            <v>20</v>
          </cell>
          <cell r="AC119">
            <v>288.29778329778333</v>
          </cell>
          <cell r="AD119">
            <v>288419</v>
          </cell>
          <cell r="AE119">
            <v>128940</v>
          </cell>
          <cell r="AF119">
            <v>1</v>
          </cell>
          <cell r="AG119">
            <v>59940</v>
          </cell>
          <cell r="AH119">
            <v>441399092</v>
          </cell>
          <cell r="AI119">
            <v>1</v>
          </cell>
          <cell r="AJ119">
            <v>178770</v>
          </cell>
          <cell r="AK119">
            <v>59940</v>
          </cell>
          <cell r="AL119" t="str">
            <v>VKF-16-2</v>
          </cell>
        </row>
        <row r="120">
          <cell r="A120" t="str">
            <v>bef1af8b-48a3-4e3a-8b7f-1801f868e233</v>
          </cell>
          <cell r="B120" t="str">
            <v>20181207.1</v>
          </cell>
          <cell r="C120" t="str">
            <v>De Branding Waak Vzw</v>
          </cell>
          <cell r="D120" t="str">
            <v>De branding WAAK Ringlaan</v>
          </cell>
          <cell r="E120" t="str">
            <v>bart.vandevivere@waak.be</v>
          </cell>
          <cell r="F120">
            <v>339.85</v>
          </cell>
          <cell r="G120">
            <v>23.25</v>
          </cell>
          <cell r="H120">
            <v>23.25</v>
          </cell>
          <cell r="I120">
            <v>49830</v>
          </cell>
          <cell r="J120" t="str">
            <v>Dakisolatie</v>
          </cell>
          <cell r="K120">
            <v>9.7100000000000009</v>
          </cell>
          <cell r="L120">
            <v>22.9</v>
          </cell>
          <cell r="M120">
            <v>8.5</v>
          </cell>
          <cell r="N120">
            <v>83050</v>
          </cell>
          <cell r="O120">
            <v>0</v>
          </cell>
          <cell r="P120">
            <v>0</v>
          </cell>
          <cell r="R120">
            <v>1661</v>
          </cell>
          <cell r="S120" t="str">
            <v>Het huidige dakoppervlak beschikt over een minimum aan isolatie of geen isolatie. Indien men zou overwegen om PV panelen te installeren is het aan te raden eerst het dak te isoleren.</v>
          </cell>
          <cell r="T120" t="str">
            <v>https://api.terra.vlaanderen.be/v1/subsidy/ede55eba-238c-b6d8-707e-e0e8127a7a8e/documents/download</v>
          </cell>
          <cell r="U120" t="str">
            <v>no document is linked</v>
          </cell>
          <cell r="V120" t="str">
            <v>no document is linked</v>
          </cell>
          <cell r="W120">
            <v>441399092</v>
          </cell>
          <cell r="X120">
            <v>292.2937989163155</v>
          </cell>
          <cell r="Y120">
            <v>20.460565924142085</v>
          </cell>
          <cell r="Z120">
            <v>20</v>
          </cell>
          <cell r="AC120">
            <v>332.75436484045758</v>
          </cell>
          <cell r="AD120">
            <v>288419</v>
          </cell>
          <cell r="AE120">
            <v>178770</v>
          </cell>
          <cell r="AF120">
            <v>1</v>
          </cell>
          <cell r="AG120">
            <v>49830</v>
          </cell>
          <cell r="AH120">
            <v>441399092</v>
          </cell>
          <cell r="AI120">
            <v>1</v>
          </cell>
          <cell r="AJ120">
            <v>118830</v>
          </cell>
          <cell r="AK120">
            <v>49830</v>
          </cell>
          <cell r="AL120" t="str">
            <v>VKF-18-1</v>
          </cell>
        </row>
        <row r="121">
          <cell r="A121" t="str">
            <v>4a25f7d8-ab67-4d98-996e-757e20ebc11a</v>
          </cell>
          <cell r="B121" t="str">
            <v>20181207.1</v>
          </cell>
          <cell r="C121" t="str">
            <v>De Branding Waak Vzw</v>
          </cell>
          <cell r="D121" t="str">
            <v>De branding WAAK Ringlaan</v>
          </cell>
          <cell r="E121" t="str">
            <v>bart.vandevivere@waak.be</v>
          </cell>
          <cell r="F121">
            <v>100.65</v>
          </cell>
          <cell r="G121">
            <v>23.25</v>
          </cell>
          <cell r="H121">
            <v>23.25</v>
          </cell>
          <cell r="I121">
            <v>45000</v>
          </cell>
          <cell r="J121" t="str">
            <v>Stookplaatsrenovatie</v>
          </cell>
          <cell r="K121">
            <v>6.71</v>
          </cell>
          <cell r="L121">
            <v>28.9</v>
          </cell>
          <cell r="M121">
            <v>14.4</v>
          </cell>
          <cell r="N121">
            <v>75000</v>
          </cell>
          <cell r="O121">
            <v>0</v>
          </cell>
          <cell r="P121">
            <v>0</v>
          </cell>
          <cell r="R121">
            <v>1661</v>
          </cell>
          <cell r="S121" t="str">
            <v>De grootste stookplaats is einde levensduur. De ketel is echter nog niet zo oud en kan behouden blijven.</v>
          </cell>
          <cell r="T121" t="str">
            <v>https://api.terra.vlaanderen.be/v1/subsidy/ede55eba-238c-b6d8-707e-e0e8127a7a8e/documents/download</v>
          </cell>
          <cell r="U121" t="str">
            <v>no document is linked</v>
          </cell>
          <cell r="V121" t="str">
            <v>no document is linked</v>
          </cell>
          <cell r="W121">
            <v>441399092</v>
          </cell>
          <cell r="X121">
            <v>201.98675496688742</v>
          </cell>
          <cell r="Y121">
            <v>6.71</v>
          </cell>
          <cell r="Z121">
            <v>20</v>
          </cell>
          <cell r="AC121">
            <v>228.69675496688743</v>
          </cell>
          <cell r="AD121">
            <v>288419</v>
          </cell>
          <cell r="AE121">
            <v>223770</v>
          </cell>
          <cell r="AF121">
            <v>1</v>
          </cell>
          <cell r="AG121">
            <v>45000</v>
          </cell>
          <cell r="AH121">
            <v>441399092</v>
          </cell>
          <cell r="AI121">
            <v>1</v>
          </cell>
          <cell r="AJ121">
            <v>223770</v>
          </cell>
          <cell r="AK121">
            <v>45000</v>
          </cell>
          <cell r="AL121" t="str">
            <v>VKF-18-2</v>
          </cell>
        </row>
        <row r="122">
          <cell r="A122" t="str">
            <v>ee6c58f3-8b9f-41fe-8e1e-52ba0cc11ebc</v>
          </cell>
          <cell r="B122" t="str">
            <v>20188581.1</v>
          </cell>
          <cell r="C122" t="str">
            <v>De Branding Waak Vzw</v>
          </cell>
          <cell r="D122" t="str">
            <v>De Branding WAAK Leeuw Van Vlaanderenlaan</v>
          </cell>
          <cell r="E122" t="str">
            <v>bart.vandevivere@waak.be</v>
          </cell>
          <cell r="F122">
            <v>73.650000000000006</v>
          </cell>
          <cell r="G122">
            <v>8.06</v>
          </cell>
          <cell r="H122">
            <v>8.06</v>
          </cell>
          <cell r="I122">
            <v>40101</v>
          </cell>
          <cell r="J122" t="str">
            <v>Regeltechn. verwarming</v>
          </cell>
          <cell r="K122">
            <v>4.91</v>
          </cell>
          <cell r="L122">
            <v>11.1</v>
          </cell>
          <cell r="M122">
            <v>5</v>
          </cell>
          <cell r="N122">
            <v>69000</v>
          </cell>
          <cell r="O122">
            <v>0</v>
          </cell>
          <cell r="P122">
            <v>0</v>
          </cell>
          <cell r="R122">
            <v>1324</v>
          </cell>
          <cell r="S122" t="str">
            <v>In de nieuwe studio's staat de elektrische boiler vlak voor boven de collector van de verwarming (radiatoren en vloerverwarming). Het kan zinvol zijn om per studio een satellietunit te voorzien zodat men de elektrische boilers niet meer nodig heeft. Bij een satelllietunit wordt het warme water opgewekt via een kleine platenwarmtewisselaar die gekopppeld is met het primaire circuit dat eveneens de radiatoren voedt. Opgelet: hierbij gaat de ketel minder condenseren. Een haalbaarheidsstudie is hiervoor nodig.</v>
          </cell>
          <cell r="T122" t="str">
            <v>https://api.terra.vlaanderen.be/v1/subsidy/fb517aa4-4884-9cff-526f-a546aae2cd41/documents/download</v>
          </cell>
          <cell r="U122" t="str">
            <v>no document is linked</v>
          </cell>
          <cell r="V122" t="str">
            <v>no document is linked</v>
          </cell>
          <cell r="W122">
            <v>441399092</v>
          </cell>
          <cell r="X122">
            <v>185.42296072507554</v>
          </cell>
          <cell r="Y122">
            <v>5.5098376599087304</v>
          </cell>
          <cell r="Z122">
            <v>20</v>
          </cell>
          <cell r="AC122">
            <v>210.93279838498427</v>
          </cell>
          <cell r="AD122">
            <v>288419</v>
          </cell>
          <cell r="AE122">
            <v>263871</v>
          </cell>
          <cell r="AF122">
            <v>1</v>
          </cell>
          <cell r="AG122">
            <v>40101</v>
          </cell>
          <cell r="AH122">
            <v>441399092</v>
          </cell>
          <cell r="AI122">
            <v>1</v>
          </cell>
          <cell r="AJ122">
            <v>267753</v>
          </cell>
          <cell r="AK122">
            <v>40101</v>
          </cell>
          <cell r="AL122" t="str">
            <v>VKF-17-2</v>
          </cell>
        </row>
        <row r="123">
          <cell r="A123" t="str">
            <v>0a3edde3-69e7-4808-baac-2d534682c7a0</v>
          </cell>
          <cell r="B123" t="str">
            <v>20181207.1</v>
          </cell>
          <cell r="C123" t="str">
            <v>De Branding Waak Vzw</v>
          </cell>
          <cell r="D123" t="str">
            <v>De branding WAAK Ringlaan</v>
          </cell>
          <cell r="E123" t="str">
            <v>bart.vandevivere@waak.be</v>
          </cell>
          <cell r="F123">
            <v>67.2</v>
          </cell>
          <cell r="G123">
            <v>23.25</v>
          </cell>
          <cell r="H123">
            <v>23.25</v>
          </cell>
          <cell r="I123">
            <v>11844</v>
          </cell>
          <cell r="J123" t="str">
            <v>Overige opwekking</v>
          </cell>
          <cell r="K123">
            <v>4.4800000000000004</v>
          </cell>
          <cell r="L123">
            <v>12.3</v>
          </cell>
          <cell r="M123">
            <v>5</v>
          </cell>
          <cell r="N123">
            <v>19740</v>
          </cell>
          <cell r="O123">
            <v>0</v>
          </cell>
          <cell r="P123">
            <v>0</v>
          </cell>
          <cell r="R123">
            <v>1661</v>
          </cell>
          <cell r="S123" t="str">
            <v>De huidige afgifte gebeurt via convectoren. Indien men de stookplaats zou renoveren en het SWW afkoppelen is het opportuun om de convectoren te vervangen door radiatoren. Hierdoor kan er een lager temperatuursregime gehanteerd worden en kan de ketel effectief condenseren.</v>
          </cell>
          <cell r="T123" t="str">
            <v>https://api.terra.vlaanderen.be/v1/subsidy/ede55eba-238c-b6d8-707e-e0e8127a7a8e/documents/download</v>
          </cell>
          <cell r="U123" t="str">
            <v>no document is linked</v>
          </cell>
          <cell r="V123" t="str">
            <v>no document is linked</v>
          </cell>
          <cell r="W123">
            <v>441399092</v>
          </cell>
          <cell r="X123">
            <v>134.85851896447926</v>
          </cell>
          <cell r="Y123">
            <v>17.021276595744681</v>
          </cell>
          <cell r="Z123">
            <v>20</v>
          </cell>
          <cell r="AC123">
            <v>171.87979556022395</v>
          </cell>
          <cell r="AD123">
            <v>288419</v>
          </cell>
          <cell r="AE123">
            <v>275715</v>
          </cell>
          <cell r="AF123">
            <v>1</v>
          </cell>
          <cell r="AG123">
            <v>11844</v>
          </cell>
          <cell r="AH123">
            <v>441399092</v>
          </cell>
          <cell r="AI123">
            <v>1</v>
          </cell>
          <cell r="AJ123">
            <v>279597</v>
          </cell>
          <cell r="AK123">
            <v>11844</v>
          </cell>
          <cell r="AL123" t="str">
            <v>VKF-18-3</v>
          </cell>
        </row>
        <row r="124">
          <cell r="A124" t="str">
            <v>6bbb7a1b-6a69-456b-8d9c-19d697a65fa2</v>
          </cell>
          <cell r="B124" t="str">
            <v>20186939.1</v>
          </cell>
          <cell r="C124" t="str">
            <v>De Branding Waak Vzw</v>
          </cell>
          <cell r="D124" t="str">
            <v>De Branding WAAK Heirweg</v>
          </cell>
          <cell r="E124" t="str">
            <v>bart.vandevivere@waak.be</v>
          </cell>
          <cell r="F124">
            <v>60.75</v>
          </cell>
          <cell r="G124">
            <v>40.21</v>
          </cell>
          <cell r="H124">
            <v>40.21</v>
          </cell>
          <cell r="I124">
            <v>5440</v>
          </cell>
          <cell r="J124" t="str">
            <v>Vervangen pompen</v>
          </cell>
          <cell r="K124">
            <v>4.05</v>
          </cell>
          <cell r="L124">
            <v>7.7</v>
          </cell>
          <cell r="M124">
            <v>5</v>
          </cell>
          <cell r="N124">
            <v>14868</v>
          </cell>
          <cell r="O124">
            <v>0</v>
          </cell>
          <cell r="P124">
            <v>0</v>
          </cell>
          <cell r="R124">
            <v>3003</v>
          </cell>
          <cell r="S124" t="str">
            <v>De huidige pompen zijn allemaal trapgestuurd en zijn niet frequentiegestuurd. Door over te schakelen op frequentiegestuurde pompen die quasi autonoom hun vermogen regelen ifv het benodigde debiet kan men tot 75% besparen van het elektriciteitsverbruik.</v>
          </cell>
          <cell r="T124" t="str">
            <v>https://api.terra.vlaanderen.be/v1/subsidy/2a0037b1-a964-2f1f-2c4d-7ebb4e3bae03/documents/download</v>
          </cell>
          <cell r="U124" t="str">
            <v>no document is linked</v>
          </cell>
          <cell r="V124" t="str">
            <v>no document is linked</v>
          </cell>
          <cell r="W124">
            <v>441399092</v>
          </cell>
          <cell r="X124">
            <v>67.432567432567438</v>
          </cell>
          <cell r="Y124">
            <v>33.501838235294116</v>
          </cell>
          <cell r="Z124">
            <v>20</v>
          </cell>
          <cell r="AC124">
            <v>120.93440566786155</v>
          </cell>
          <cell r="AD124">
            <v>288419</v>
          </cell>
          <cell r="AE124">
            <v>281155</v>
          </cell>
          <cell r="AF124">
            <v>1</v>
          </cell>
          <cell r="AG124">
            <v>5440</v>
          </cell>
          <cell r="AH124">
            <v>441399092</v>
          </cell>
          <cell r="AI124">
            <v>1</v>
          </cell>
          <cell r="AJ124">
            <v>288419</v>
          </cell>
          <cell r="AK124">
            <v>5440</v>
          </cell>
          <cell r="AL124" t="str">
            <v>VKF-16-3</v>
          </cell>
        </row>
        <row r="125">
          <cell r="A125" t="str">
            <v>22850458-ce01-443f-8167-2eeb19fe5968</v>
          </cell>
          <cell r="B125" t="str">
            <v>20188581.1</v>
          </cell>
          <cell r="C125" t="str">
            <v>De Branding Waak Vzw</v>
          </cell>
          <cell r="D125" t="str">
            <v>De Branding WAAK Leeuw Van Vlaanderenlaan</v>
          </cell>
          <cell r="E125" t="str">
            <v>bart.vandevivere@waak.be</v>
          </cell>
          <cell r="F125">
            <v>110.25</v>
          </cell>
          <cell r="G125">
            <v>8.06</v>
          </cell>
          <cell r="H125">
            <v>8.06</v>
          </cell>
          <cell r="I125">
            <v>3882</v>
          </cell>
          <cell r="J125" t="str">
            <v>Dakisolatie</v>
          </cell>
          <cell r="K125">
            <v>3.15</v>
          </cell>
          <cell r="L125">
            <v>10.3</v>
          </cell>
          <cell r="M125">
            <v>5</v>
          </cell>
          <cell r="N125">
            <v>8400</v>
          </cell>
          <cell r="O125">
            <v>0</v>
          </cell>
          <cell r="P125">
            <v>0</v>
          </cell>
          <cell r="R125">
            <v>1324</v>
          </cell>
          <cell r="S125" t="str">
            <v>Een gedeelte van het platte dak van het bestaande gebouw werd vermoedelijk niet geïsoleerd bij de renovatie.</v>
          </cell>
          <cell r="T125" t="str">
            <v>https://api.terra.vlaanderen.be/v1/subsidy/fb517aa4-4884-9cff-526f-a546aae2cd41/documents/download</v>
          </cell>
          <cell r="U125" t="str">
            <v>no document is linked</v>
          </cell>
          <cell r="V125" t="str">
            <v>no document is linked</v>
          </cell>
          <cell r="W125">
            <v>441399092</v>
          </cell>
          <cell r="X125">
            <v>118.95770392749245</v>
          </cell>
          <cell r="Y125">
            <v>85.200927357032455</v>
          </cell>
          <cell r="Z125">
            <v>20</v>
          </cell>
          <cell r="AC125">
            <v>224.15863128452492</v>
          </cell>
          <cell r="AD125">
            <v>288419</v>
          </cell>
          <cell r="AE125">
            <v>285037</v>
          </cell>
          <cell r="AF125">
            <v>1</v>
          </cell>
          <cell r="AG125">
            <v>3882</v>
          </cell>
          <cell r="AH125">
            <v>441399092</v>
          </cell>
          <cell r="AI125">
            <v>1</v>
          </cell>
          <cell r="AJ125">
            <v>227652</v>
          </cell>
          <cell r="AK125">
            <v>3882</v>
          </cell>
          <cell r="AL125" t="str">
            <v>VKF-17-1</v>
          </cell>
        </row>
        <row r="126">
          <cell r="A126" t="str">
            <v>77049c6a-f94b-4df0-9846-29d3d144ea49</v>
          </cell>
          <cell r="B126" t="str">
            <v>20181207.1</v>
          </cell>
          <cell r="C126" t="str">
            <v>De Branding Waak Vzw</v>
          </cell>
          <cell r="D126" t="str">
            <v>De branding WAAK Ringlaan</v>
          </cell>
          <cell r="E126" t="str">
            <v>bart.vandevivere@waak.be</v>
          </cell>
          <cell r="F126">
            <v>35.25</v>
          </cell>
          <cell r="G126">
            <v>23.25</v>
          </cell>
          <cell r="H126">
            <v>23.25</v>
          </cell>
          <cell r="I126">
            <v>3382</v>
          </cell>
          <cell r="J126" t="str">
            <v>Renovatie ventilatie</v>
          </cell>
          <cell r="K126">
            <v>2.35</v>
          </cell>
          <cell r="L126">
            <v>7.2</v>
          </cell>
          <cell r="M126">
            <v>5</v>
          </cell>
          <cell r="N126">
            <v>10500</v>
          </cell>
          <cell r="O126">
            <v>0</v>
          </cell>
          <cell r="P126">
            <v>0</v>
          </cell>
          <cell r="R126">
            <v>1661</v>
          </cell>
          <cell r="S126" t="str">
            <v>De huidige dakextractoren zijn verouderd en kunnen geoptimaliseerd worden door een vochtgestuurde regeling</v>
          </cell>
          <cell r="T126" t="str">
            <v>https://api.terra.vlaanderen.be/v1/subsidy/ede55eba-238c-b6d8-707e-e0e8127a7a8e/documents/download</v>
          </cell>
          <cell r="U126" t="str">
            <v>no document is linked</v>
          </cell>
          <cell r="V126" t="str">
            <v>no document is linked</v>
          </cell>
          <cell r="W126">
            <v>441399092</v>
          </cell>
          <cell r="X126">
            <v>70.740517760385316</v>
          </cell>
          <cell r="Y126">
            <v>31.268480189237138</v>
          </cell>
          <cell r="Z126">
            <v>20</v>
          </cell>
          <cell r="AC126">
            <v>122.00899794962245</v>
          </cell>
          <cell r="AD126">
            <v>288419</v>
          </cell>
          <cell r="AE126">
            <v>288419</v>
          </cell>
          <cell r="AF126">
            <v>1</v>
          </cell>
          <cell r="AG126">
            <v>3382</v>
          </cell>
          <cell r="AH126">
            <v>441399092</v>
          </cell>
          <cell r="AI126">
            <v>1</v>
          </cell>
          <cell r="AJ126">
            <v>282979</v>
          </cell>
          <cell r="AK126">
            <v>3382</v>
          </cell>
          <cell r="AL126" t="str">
            <v>VKF-18-4</v>
          </cell>
        </row>
        <row r="127">
          <cell r="A127" t="str">
            <v>6022bc5e-8f8b-4c05-a87e-1dcedc7ad3c1</v>
          </cell>
          <cell r="B127" t="str">
            <v>20185977.1</v>
          </cell>
          <cell r="C127" t="str">
            <v>De Knuffel</v>
          </cell>
          <cell r="D127" t="str">
            <v>vzw De Knuffel</v>
          </cell>
          <cell r="E127" t="str">
            <v>deknuffel@skynet.be</v>
          </cell>
          <cell r="F127">
            <v>7.5</v>
          </cell>
          <cell r="G127">
            <v>0.68</v>
          </cell>
          <cell r="H127">
            <v>0.68</v>
          </cell>
          <cell r="I127">
            <v>1331.4</v>
          </cell>
          <cell r="J127" t="str">
            <v>Isoleren pompen/kranen/hydraulica</v>
          </cell>
          <cell r="K127">
            <v>0.5</v>
          </cell>
          <cell r="L127">
            <v>17.100000000000001</v>
          </cell>
          <cell r="M127">
            <v>8.1</v>
          </cell>
          <cell r="N127">
            <v>2219</v>
          </cell>
          <cell r="O127">
            <v>0</v>
          </cell>
          <cell r="P127">
            <v>0</v>
          </cell>
          <cell r="R127">
            <v>689</v>
          </cell>
          <cell r="S127" t="str">
            <v>Enkele pompen en kranen in het stooklokaal zijn niet van isolatie voorzien. Deze appendages zijn vaak op hoge temperatuur en bevinden zich niet in een verwarmde ruimte waardoor hier veel warmte verloren gaat. Wij raden aan deze componenten te isoleren om energieverliezen te beperken.</v>
          </cell>
          <cell r="T127" t="str">
            <v>https://api.terra.vlaanderen.be/v1/subsidy/7f8405c9-6330-429e-a12c-58f4c9f4e420/documents/download</v>
          </cell>
          <cell r="U127" t="str">
            <v>no document is linked</v>
          </cell>
          <cell r="V127" t="str">
            <v>no document is linked</v>
          </cell>
          <cell r="W127">
            <v>443527847</v>
          </cell>
          <cell r="X127">
            <v>36.284470246734401</v>
          </cell>
          <cell r="Y127">
            <v>16.899504281207751</v>
          </cell>
          <cell r="Z127">
            <v>20</v>
          </cell>
          <cell r="AC127">
            <v>73.183974527942155</v>
          </cell>
          <cell r="AD127">
            <v>1701.4</v>
          </cell>
          <cell r="AE127">
            <v>1331.4</v>
          </cell>
          <cell r="AF127">
            <v>1</v>
          </cell>
          <cell r="AG127">
            <v>1331.4</v>
          </cell>
          <cell r="AH127">
            <v>443527847</v>
          </cell>
          <cell r="AI127">
            <v>1</v>
          </cell>
          <cell r="AJ127">
            <v>1701.4</v>
          </cell>
          <cell r="AK127">
            <v>1331.4</v>
          </cell>
          <cell r="AL127" t="str">
            <v>VKF-21-2</v>
          </cell>
        </row>
        <row r="128">
          <cell r="A128" t="str">
            <v>3f7bf061-eab5-40db-b54e-8d709b346c5d</v>
          </cell>
          <cell r="B128" t="str">
            <v>20185977.1</v>
          </cell>
          <cell r="C128" t="str">
            <v>De Knuffel</v>
          </cell>
          <cell r="D128" t="str">
            <v>vzw De Knuffel</v>
          </cell>
          <cell r="E128" t="str">
            <v>deknuffel@skynet.be</v>
          </cell>
          <cell r="F128">
            <v>6.3</v>
          </cell>
          <cell r="G128">
            <v>0.68</v>
          </cell>
          <cell r="H128">
            <v>0.68</v>
          </cell>
          <cell r="I128">
            <v>370</v>
          </cell>
          <cell r="J128" t="str">
            <v>Muurisolatie</v>
          </cell>
          <cell r="K128">
            <v>0.18</v>
          </cell>
          <cell r="L128">
            <v>7.8</v>
          </cell>
          <cell r="M128">
            <v>5</v>
          </cell>
          <cell r="N128">
            <v>950</v>
          </cell>
          <cell r="O128">
            <v>0</v>
          </cell>
          <cell r="P128">
            <v>0</v>
          </cell>
          <cell r="R128">
            <v>689</v>
          </cell>
          <cell r="S128" t="str">
            <v>In de keukenberging zijn een oude diepvrieskist en een oude koelkast aanwezig. Deze apparaten hebben dankzij hun leeftijd een lage energie-efficiëntie. Hun isolatie is beperkt en de koelmachine alsook de sturing werken niet efficiënt. Wij raden aan deze koelinstallaties te vervangen door nieuwe installaties.</v>
          </cell>
          <cell r="T128" t="str">
            <v>https://api.terra.vlaanderen.be/v1/subsidy/7f8405c9-6330-429e-a12c-58f4c9f4e420/documents/download</v>
          </cell>
          <cell r="U128" t="str">
            <v>no document is linked</v>
          </cell>
          <cell r="V128" t="str">
            <v>no document is linked</v>
          </cell>
          <cell r="W128">
            <v>443527847</v>
          </cell>
          <cell r="X128">
            <v>13.062409288824384</v>
          </cell>
          <cell r="Y128">
            <v>51.081081081081081</v>
          </cell>
          <cell r="Z128">
            <v>20</v>
          </cell>
          <cell r="AC128">
            <v>84.143490369905464</v>
          </cell>
          <cell r="AD128">
            <v>1701.4</v>
          </cell>
          <cell r="AE128">
            <v>1701.4</v>
          </cell>
          <cell r="AF128">
            <v>1</v>
          </cell>
          <cell r="AG128">
            <v>370</v>
          </cell>
          <cell r="AH128">
            <v>443527847</v>
          </cell>
          <cell r="AI128">
            <v>1</v>
          </cell>
          <cell r="AJ128">
            <v>370</v>
          </cell>
          <cell r="AK128">
            <v>370</v>
          </cell>
          <cell r="AL128" t="str">
            <v>VKF-21-1</v>
          </cell>
        </row>
        <row r="129">
          <cell r="A129" t="str">
            <v>c3b9d0c3-1fa2-4c20-ac2c-0881a93481a1</v>
          </cell>
          <cell r="B129" t="str">
            <v>20189681.1</v>
          </cell>
          <cell r="C129" t="str">
            <v>Dover</v>
          </cell>
          <cell r="D129" t="str">
            <v>Manoir Fleuri</v>
          </cell>
          <cell r="E129" t="str">
            <v>sven.beyens@mr-wzc.be</v>
          </cell>
          <cell r="F129">
            <v>328.8</v>
          </cell>
          <cell r="G129">
            <v>21.92</v>
          </cell>
          <cell r="H129">
            <v>28.04</v>
          </cell>
          <cell r="I129">
            <v>42048</v>
          </cell>
          <cell r="J129" t="str">
            <v>Stookplaatsrenovatie</v>
          </cell>
          <cell r="K129">
            <v>21.92</v>
          </cell>
          <cell r="L129">
            <v>10.7</v>
          </cell>
          <cell r="M129">
            <v>5</v>
          </cell>
          <cell r="N129">
            <v>72900</v>
          </cell>
          <cell r="O129">
            <v>0</v>
          </cell>
          <cell r="P129">
            <v>0</v>
          </cell>
          <cell r="R129">
            <v>2127</v>
          </cell>
          <cell r="S129" t="str">
            <v>"Volledige stookplaatsrenovatie, inclusief: - condenserende ketels met grote waterinhoud en nuldebiet - open collector - afsplitsing van SWW - frequentiegestuurde pompen en toepassing van variabel debietsturing op ketels en alle kringen - nachtverlaging en start/stop optimalisatie - doorgedreven isolatie in de stookplaats De radiatoren zijn niet gedimensioneerd op een lage temperatuurregime. Een hoge aanvoertemperatuur is een groot deel van het seizoen vereist. Daarom is het van groot belang dat het volledige hydraulische concept mee opgenomen wordt om een toch een lage retourtemperatuur te garanderen, met benutting van condensatie. Door enkel de ketels te vervangen door condenserende ketels zal er in het huidige concept niet gecondenseerd worden. Bovenstaande punten zijn een niet limitatieve opsomming van bijkomende vereisten om hiertoe te komen." + maatregel 2: We adviseren een sturing via een controle-unit met ingebouwde webserver die een remote access toelaat. Dit is van grote waarde voor zowel een onderhoudsdienst als een externe dienstenleverancier rond energiebesparing, maar biedt ook zeer nuttige functionaliteiten voor de gebouwbeheerder.</v>
          </cell>
          <cell r="T129" t="str">
            <v>https://api.terra.vlaanderen.be/v1/subsidy/673081cd-8791-0853-e559-ef7b48b5fbbd/documents/download</v>
          </cell>
          <cell r="U129" t="str">
            <v>no document is linked</v>
          </cell>
          <cell r="V129" t="str">
            <v>no document is linked</v>
          </cell>
          <cell r="W129">
            <v>451478580</v>
          </cell>
          <cell r="X129">
            <v>515.27973671838276</v>
          </cell>
          <cell r="Y129">
            <v>23.458904109589042</v>
          </cell>
          <cell r="Z129">
            <v>15.634807417974324</v>
          </cell>
          <cell r="AC129">
            <v>554.37344824594618</v>
          </cell>
          <cell r="AD129">
            <v>42048</v>
          </cell>
          <cell r="AE129">
            <v>42048</v>
          </cell>
          <cell r="AF129">
            <v>1</v>
          </cell>
          <cell r="AG129">
            <v>42048</v>
          </cell>
          <cell r="AH129">
            <v>451478580</v>
          </cell>
          <cell r="AI129">
            <v>1</v>
          </cell>
          <cell r="AJ129">
            <v>42048</v>
          </cell>
          <cell r="AK129">
            <v>42048</v>
          </cell>
          <cell r="AL129" t="str">
            <v>VKF-35-1</v>
          </cell>
        </row>
        <row r="130">
          <cell r="A130" t="str">
            <v>9c92e31e-2150-458e-a406-2fd96be5b520</v>
          </cell>
          <cell r="B130" t="str">
            <v>20185830.1</v>
          </cell>
          <cell r="C130" t="str">
            <v>Hof Ter Welle</v>
          </cell>
          <cell r="D130" t="str">
            <v>Dienstencentrum - Ado</v>
          </cell>
          <cell r="E130" t="str">
            <v>guy.tindemans@hofterwelle.be</v>
          </cell>
          <cell r="F130">
            <v>42</v>
          </cell>
          <cell r="G130">
            <v>2.8</v>
          </cell>
          <cell r="H130">
            <v>2.8</v>
          </cell>
          <cell r="I130">
            <v>9000</v>
          </cell>
          <cell r="J130" t="str">
            <v>Stookplaatsrenovatie</v>
          </cell>
          <cell r="K130">
            <v>2.8</v>
          </cell>
          <cell r="L130">
            <v>18.5</v>
          </cell>
          <cell r="M130">
            <v>8.8000000000000007</v>
          </cell>
          <cell r="N130">
            <v>15000</v>
          </cell>
          <cell r="O130">
            <v>0</v>
          </cell>
          <cell r="P130">
            <v>0</v>
          </cell>
          <cell r="R130">
            <v>420</v>
          </cell>
          <cell r="S130" t="str">
            <v>De verwarmingsketel is bijna 20 jaar oud en niet van een energiezuinig type. De pompen zijn niet frequentiegestuurd en de kranen en afsluiters zijn niet geïsoleerd. Ook de kamerthermostaat is sterk verouderd en werkt mogelijk niet meer volledig correct. Afgaand op het huidige aantal vollasturen (1542) is de huidige ketel niet overgedimensioneerd.</v>
          </cell>
          <cell r="T130" t="str">
            <v>https://api.terra.vlaanderen.be/v1/subsidy/c0f77947-6c88-3fd7-2322-2d02d40dc0ce/documents/download</v>
          </cell>
          <cell r="U130" t="str">
            <v>no document is linked</v>
          </cell>
          <cell r="V130" t="str">
            <v>no document is linked</v>
          </cell>
          <cell r="W130">
            <v>454361955</v>
          </cell>
          <cell r="X130">
            <v>333.33333333333331</v>
          </cell>
          <cell r="Y130">
            <v>14.000000000000002</v>
          </cell>
          <cell r="Z130">
            <v>20</v>
          </cell>
          <cell r="AC130">
            <v>367.33333333333331</v>
          </cell>
          <cell r="AD130">
            <v>9000</v>
          </cell>
          <cell r="AE130">
            <v>9000</v>
          </cell>
          <cell r="AF130">
            <v>1</v>
          </cell>
          <cell r="AG130">
            <v>9000</v>
          </cell>
          <cell r="AH130">
            <v>454361955</v>
          </cell>
          <cell r="AI130">
            <v>1</v>
          </cell>
          <cell r="AJ130">
            <v>9000</v>
          </cell>
          <cell r="AK130">
            <v>9000</v>
          </cell>
          <cell r="AL130" t="str">
            <v>VKF-40-1</v>
          </cell>
        </row>
        <row r="131">
          <cell r="A131" t="str">
            <v>0a2cf8d3-25cc-4da9-acf0-21b74ff3a545</v>
          </cell>
          <cell r="B131" t="str">
            <v>20186605.1</v>
          </cell>
          <cell r="C131" t="str">
            <v>Avalon</v>
          </cell>
          <cell r="D131" t="str">
            <v>Pastorij</v>
          </cell>
          <cell r="E131" t="str">
            <v>directie@avalon-vzw.be</v>
          </cell>
          <cell r="F131">
            <v>19.25</v>
          </cell>
          <cell r="G131">
            <v>0.55000000000000004</v>
          </cell>
          <cell r="H131">
            <v>0.55000000000000004</v>
          </cell>
          <cell r="I131">
            <v>1800</v>
          </cell>
          <cell r="J131" t="str">
            <v>Dakisolatie</v>
          </cell>
          <cell r="K131">
            <v>0.55000000000000004</v>
          </cell>
          <cell r="L131">
            <v>19.7</v>
          </cell>
          <cell r="M131">
            <v>9.1999999999999993</v>
          </cell>
          <cell r="N131">
            <v>3000</v>
          </cell>
          <cell r="O131">
            <v>0</v>
          </cell>
          <cell r="P131">
            <v>0</v>
          </cell>
          <cell r="R131">
            <v>450</v>
          </cell>
          <cell r="S131" t="str">
            <v>De traphal op de zolder is nog niet geïsoleerd. Deze kan vrij gemakkelijk geïsoleerd worden aangezien deze volledig toegankelijk is. Wij voorzien plaatsing van 16 cm PIR op het dak en de muren van de traphal.</v>
          </cell>
          <cell r="T131" t="str">
            <v>https://api.terra.vlaanderen.be/v1/subsidy/d2b2ad75-220c-62f7-2dcb-80e0ebcc0eff/documents/download</v>
          </cell>
          <cell r="U131" t="str">
            <v>no document is linked</v>
          </cell>
          <cell r="V131" t="str">
            <v>no document is linked</v>
          </cell>
          <cell r="W131">
            <v>464778666</v>
          </cell>
          <cell r="X131">
            <v>61.111111111111121</v>
          </cell>
          <cell r="Y131">
            <v>32.083333333333329</v>
          </cell>
          <cell r="Z131">
            <v>20</v>
          </cell>
          <cell r="AC131">
            <v>113.19444444444446</v>
          </cell>
          <cell r="AD131">
            <v>1800</v>
          </cell>
          <cell r="AE131">
            <v>1800</v>
          </cell>
          <cell r="AF131">
            <v>1</v>
          </cell>
          <cell r="AG131">
            <v>1800</v>
          </cell>
          <cell r="AH131">
            <v>464778666</v>
          </cell>
          <cell r="AI131">
            <v>1</v>
          </cell>
          <cell r="AJ131">
            <v>1800</v>
          </cell>
          <cell r="AK131">
            <v>1800</v>
          </cell>
          <cell r="AL131" t="str">
            <v>VKF-2-1</v>
          </cell>
        </row>
        <row r="132">
          <cell r="A132" t="str">
            <v>d13035f5-1d84-4fed-ae41-e1e5b2f7b518</v>
          </cell>
          <cell r="B132" t="str">
            <v>20185565.1</v>
          </cell>
          <cell r="C132" t="str">
            <v>Gezondheidszorg 'Bermhertigheid Jesu'</v>
          </cell>
          <cell r="D132" t="str">
            <v>PZ Onzelievevrouw</v>
          </cell>
          <cell r="E132" t="str">
            <v>stefan.vandercruyssen@pzonzelievevrouw.be</v>
          </cell>
          <cell r="F132">
            <v>1668.1</v>
          </cell>
          <cell r="G132">
            <v>79.900000000000006</v>
          </cell>
          <cell r="H132">
            <v>528.22</v>
          </cell>
          <cell r="I132">
            <v>304920</v>
          </cell>
          <cell r="J132" t="str">
            <v>Schrijnwerkrenovatie</v>
          </cell>
          <cell r="K132">
            <v>47.66</v>
          </cell>
          <cell r="L132">
            <v>28.2</v>
          </cell>
          <cell r="M132">
            <v>13.5</v>
          </cell>
          <cell r="N132">
            <v>508200</v>
          </cell>
          <cell r="O132">
            <v>0</v>
          </cell>
          <cell r="P132">
            <v>0</v>
          </cell>
          <cell r="R132">
            <v>36562</v>
          </cell>
          <cell r="S132" t="str">
            <v>Heel wat ramen zijn nog voorzien van enkele beglazing. Het vervangen van de beglazing door hoog rendements dubbele beglazing levert een aanzienlijke energiebesparing op.</v>
          </cell>
          <cell r="T132" t="str">
            <v>https://api.terra.vlaanderen.be/v1/subsidy/da0f9508-85d7-0004-65aa-94afdfd806ef/documents/download</v>
          </cell>
          <cell r="U132" t="str">
            <v>no document is linked</v>
          </cell>
          <cell r="V132" t="str">
            <v>no document is linked</v>
          </cell>
          <cell r="W132">
            <v>468716668</v>
          </cell>
          <cell r="X132">
            <v>65.176959684918771</v>
          </cell>
          <cell r="Y132">
            <v>16.411845730027547</v>
          </cell>
          <cell r="Z132">
            <v>3.0252546287531712</v>
          </cell>
          <cell r="AC132">
            <v>84.614060043699496</v>
          </cell>
          <cell r="AD132">
            <v>318601</v>
          </cell>
          <cell r="AE132">
            <v>304920</v>
          </cell>
          <cell r="AF132">
            <v>1</v>
          </cell>
          <cell r="AG132">
            <v>304920</v>
          </cell>
          <cell r="AH132">
            <v>468716668</v>
          </cell>
          <cell r="AI132">
            <v>1</v>
          </cell>
          <cell r="AJ132">
            <v>312671</v>
          </cell>
          <cell r="AK132">
            <v>304920</v>
          </cell>
          <cell r="AL132" t="str">
            <v>VKF-38-3</v>
          </cell>
        </row>
        <row r="133">
          <cell r="A133" t="str">
            <v>af71a440-6527-4d32-ab64-c67ced56c60e</v>
          </cell>
          <cell r="B133" t="str">
            <v>20186182.1</v>
          </cell>
          <cell r="C133" t="str">
            <v>Gezondheidszorg 'Bermhertigheid Jesu'</v>
          </cell>
          <cell r="D133" t="str">
            <v>PVT Sint-Augustinus</v>
          </cell>
          <cell r="E133" t="str">
            <v>stefan.vandercruyssen@pzonzelievevrouw.be</v>
          </cell>
          <cell r="F133">
            <v>52.95</v>
          </cell>
          <cell r="G133">
            <v>3.53</v>
          </cell>
          <cell r="H133">
            <v>59.69</v>
          </cell>
          <cell r="I133">
            <v>5930</v>
          </cell>
          <cell r="J133" t="str">
            <v>Vervangen pompen</v>
          </cell>
          <cell r="K133">
            <v>3.53</v>
          </cell>
          <cell r="L133">
            <v>8.6999999999999993</v>
          </cell>
          <cell r="M133">
            <v>5</v>
          </cell>
          <cell r="N133">
            <v>13648</v>
          </cell>
          <cell r="O133">
            <v>0</v>
          </cell>
          <cell r="P133">
            <v>0</v>
          </cell>
          <cell r="R133">
            <v>4174</v>
          </cell>
          <cell r="S133" t="str">
            <v>Bestaande circulatiepompen met vast toerental vervangen door een energiezuinig exemplaar met frequentiesturing.</v>
          </cell>
          <cell r="T133" t="str">
            <v>https://api.terra.vlaanderen.be/v1/subsidy/486ac949-4395-4be4-f073-f43ad68efd7a/documents/download</v>
          </cell>
          <cell r="U133" t="str">
            <v>no document is linked</v>
          </cell>
          <cell r="V133" t="str">
            <v>no document is linked</v>
          </cell>
          <cell r="W133">
            <v>468716668</v>
          </cell>
          <cell r="X133">
            <v>42.285577383804501</v>
          </cell>
          <cell r="Y133">
            <v>26.78752107925801</v>
          </cell>
          <cell r="Z133">
            <v>1.1827776847043057</v>
          </cell>
          <cell r="AC133">
            <v>70.255876147766813</v>
          </cell>
          <cell r="AD133">
            <v>318601</v>
          </cell>
          <cell r="AE133">
            <v>310850</v>
          </cell>
          <cell r="AF133">
            <v>1</v>
          </cell>
          <cell r="AG133">
            <v>5930</v>
          </cell>
          <cell r="AH133">
            <v>468716668</v>
          </cell>
          <cell r="AI133">
            <v>1</v>
          </cell>
          <cell r="AJ133">
            <v>318601</v>
          </cell>
          <cell r="AK133">
            <v>5930</v>
          </cell>
          <cell r="AL133" t="str">
            <v>VKF-37-1</v>
          </cell>
        </row>
        <row r="134">
          <cell r="A134" t="str">
            <v>28b5de85-fa42-4312-829d-adb54242d82d</v>
          </cell>
          <cell r="B134" t="str">
            <v>20185565.1</v>
          </cell>
          <cell r="C134" t="str">
            <v>Gezondheidszorg 'Bermhertigheid Jesu'</v>
          </cell>
          <cell r="D134" t="str">
            <v>PZ Onzelievevrouw</v>
          </cell>
          <cell r="E134" t="str">
            <v>stefan.vandercruyssen@pzonzelievevrouw.be</v>
          </cell>
          <cell r="F134">
            <v>338.85</v>
          </cell>
          <cell r="G134">
            <v>79.900000000000006</v>
          </cell>
          <cell r="H134">
            <v>528.22</v>
          </cell>
          <cell r="I134">
            <v>4277</v>
          </cell>
          <cell r="J134" t="str">
            <v>WKK</v>
          </cell>
          <cell r="K134">
            <v>22.59</v>
          </cell>
          <cell r="L134">
            <v>5.2</v>
          </cell>
          <cell r="M134">
            <v>5</v>
          </cell>
          <cell r="N134">
            <v>96800</v>
          </cell>
          <cell r="O134">
            <v>0</v>
          </cell>
          <cell r="P134">
            <v>0</v>
          </cell>
          <cell r="R134">
            <v>36562</v>
          </cell>
          <cell r="S134" t="str">
            <v>Er wordt het hele jaar door constant SWW geproduceert. Vanwege het ondergronds circulatienet is er een constant warmteverlies. Bij een constant warmteverlies prefereert zich het gebruik van een WKK omwille van een langdurig inzetbare periode.</v>
          </cell>
          <cell r="T134" t="str">
            <v>https://api.terra.vlaanderen.be/v1/subsidy/da0f9508-85d7-0004-65aa-94afdfd806ef/documents/download</v>
          </cell>
          <cell r="U134" t="str">
            <v>no document is linked</v>
          </cell>
          <cell r="V134" t="str">
            <v>no document is linked</v>
          </cell>
          <cell r="W134">
            <v>468716668</v>
          </cell>
          <cell r="X134">
            <v>30.892730156993597</v>
          </cell>
          <cell r="Y134">
            <v>237.67827916764088</v>
          </cell>
          <cell r="Z134">
            <v>3.0252546287531712</v>
          </cell>
          <cell r="AC134">
            <v>271.59626395338762</v>
          </cell>
          <cell r="AD134">
            <v>318601</v>
          </cell>
          <cell r="AE134">
            <v>315127</v>
          </cell>
          <cell r="AF134">
            <v>1</v>
          </cell>
          <cell r="AG134">
            <v>4277</v>
          </cell>
          <cell r="AH134">
            <v>468716668</v>
          </cell>
          <cell r="AI134">
            <v>1</v>
          </cell>
          <cell r="AJ134">
            <v>4277</v>
          </cell>
          <cell r="AK134">
            <v>4277</v>
          </cell>
          <cell r="AL134" t="str">
            <v>VKF-38-1</v>
          </cell>
        </row>
        <row r="135">
          <cell r="A135" t="str">
            <v>f0bc9a5f-ba97-4425-af31-33aefd29b60d</v>
          </cell>
          <cell r="B135" t="str">
            <v>20185565.1</v>
          </cell>
          <cell r="C135" t="str">
            <v>Gezondheidszorg 'Bermhertigheid Jesu'</v>
          </cell>
          <cell r="D135" t="str">
            <v>PZ Onzelievevrouw</v>
          </cell>
          <cell r="E135" t="str">
            <v>stefan.vandercruyssen@pzonzelievevrouw.be</v>
          </cell>
          <cell r="F135">
            <v>144.75</v>
          </cell>
          <cell r="G135">
            <v>79.900000000000006</v>
          </cell>
          <cell r="H135">
            <v>528.22</v>
          </cell>
          <cell r="I135">
            <v>3474</v>
          </cell>
          <cell r="J135" t="str">
            <v>Vervangen pompen</v>
          </cell>
          <cell r="K135">
            <v>9.65</v>
          </cell>
          <cell r="L135">
            <v>5.8</v>
          </cell>
          <cell r="M135">
            <v>5</v>
          </cell>
          <cell r="N135">
            <v>28314</v>
          </cell>
          <cell r="O135">
            <v>0</v>
          </cell>
          <cell r="P135">
            <v>0</v>
          </cell>
          <cell r="R135">
            <v>36562</v>
          </cell>
          <cell r="S135" t="str">
            <v>Een groot deel van de pompen zijn van het type vast toerental. Het vervangen van deze pompen door circulatoren met een f-sturing levert een verlaging op van de elektrische hulpenergie.</v>
          </cell>
          <cell r="T135" t="str">
            <v>https://api.terra.vlaanderen.be/v1/subsidy/da0f9508-85d7-0004-65aa-94afdfd806ef/documents/download</v>
          </cell>
          <cell r="U135" t="str">
            <v>no document is linked</v>
          </cell>
          <cell r="V135" t="str">
            <v>no document is linked</v>
          </cell>
          <cell r="W135">
            <v>468716668</v>
          </cell>
          <cell r="X135">
            <v>13.196761665116787</v>
          </cell>
          <cell r="Y135">
            <v>125</v>
          </cell>
          <cell r="Z135">
            <v>3.0252546287531712</v>
          </cell>
          <cell r="AC135">
            <v>141.22201629386996</v>
          </cell>
          <cell r="AD135">
            <v>318601</v>
          </cell>
          <cell r="AE135">
            <v>318601</v>
          </cell>
          <cell r="AF135">
            <v>1</v>
          </cell>
          <cell r="AG135">
            <v>3474</v>
          </cell>
          <cell r="AH135">
            <v>468716668</v>
          </cell>
          <cell r="AI135">
            <v>1</v>
          </cell>
          <cell r="AJ135">
            <v>7751</v>
          </cell>
          <cell r="AK135">
            <v>3474</v>
          </cell>
          <cell r="AL135" t="str">
            <v>VKF-38-2</v>
          </cell>
        </row>
        <row r="136">
          <cell r="A136" t="str">
            <v>9ac6ece6-8e7b-4991-9510-19fcf832e8e7</v>
          </cell>
          <cell r="B136" t="str">
            <v>20185533.1</v>
          </cell>
          <cell r="C136" t="str">
            <v>Andante</v>
          </cell>
          <cell r="D136" t="str">
            <v>Centrum voor geestelijke gezondheidszorg Andante vzw</v>
          </cell>
          <cell r="E136" t="str">
            <v>jan.mampuys@andante.be</v>
          </cell>
          <cell r="F136">
            <v>37.950000000000003</v>
          </cell>
          <cell r="G136">
            <v>2.5299999999999998</v>
          </cell>
          <cell r="H136">
            <v>4.93</v>
          </cell>
          <cell r="I136">
            <v>6398.4</v>
          </cell>
          <cell r="J136" t="str">
            <v>Stookplaatsrenovatie</v>
          </cell>
          <cell r="K136">
            <v>2.5299999999999998</v>
          </cell>
          <cell r="L136">
            <v>14.1</v>
          </cell>
          <cell r="M136">
            <v>6.5</v>
          </cell>
          <cell r="N136">
            <v>10664</v>
          </cell>
          <cell r="O136">
            <v>0</v>
          </cell>
          <cell r="P136">
            <v>0</v>
          </cell>
          <cell r="Q136" t="str">
            <v>7786</v>
          </cell>
          <cell r="R136">
            <v>741</v>
          </cell>
          <cell r="S136" t="str">
            <v>De stookplaats van dit gebouw dateert van 2000. Er is een atmosferische gasketel aanwezig welke typisch een laag rendement heeft. De ketel werkt aquastatisch op ketelthermostaat en de leidingen en de evenwichtsfles zijn niet geïsoleerd. De pompen voor distributie van warmte zijn trapgestuurd en de primaire pomp draait permanent. Hierdoor gaat een grote hoeveelheid warmte en elektriciteit verloren. Bovendien heeft de huidige ketel een groot vermogen (85 kW) waardoor deze in een stooklokaal opgesteld dient te worden. De technische ruimte voldoet niet aan de brandveiligheidseisen voor een stooklokaal. Wij stellen een stookplaatsrenovatie voor, inclusief vervangen van de ketel, pompen en regeling én isolatie van alle leidingen en appendages. De nieuwe, correct gedimensioneerde ketel heeft een vermogen &lt;70 kW, waardoor wel aan de normen voor brandbeiligheid (NBN-B61-00x) voldaan wordt.</v>
          </cell>
          <cell r="T136" t="str">
            <v>https://api.terra.vlaanderen.be/v1/subsidy/d314ce0a-433f-b42f-47c4-ac3e0cd86263/documents/download</v>
          </cell>
          <cell r="U136" t="str">
            <v>no document is linked</v>
          </cell>
          <cell r="V136" t="str">
            <v>no document is linked</v>
          </cell>
          <cell r="W136">
            <v>470375071</v>
          </cell>
          <cell r="X136">
            <v>170.71524966261808</v>
          </cell>
          <cell r="Y136">
            <v>17.793510877719431</v>
          </cell>
          <cell r="Z136">
            <v>10.263691683569981</v>
          </cell>
          <cell r="AC136">
            <v>198.77245222390749</v>
          </cell>
          <cell r="AD136">
            <v>8462.4</v>
          </cell>
          <cell r="AE136">
            <v>6398.4</v>
          </cell>
          <cell r="AF136">
            <v>1</v>
          </cell>
          <cell r="AG136">
            <v>6398.4</v>
          </cell>
          <cell r="AH136">
            <v>470375071</v>
          </cell>
          <cell r="AI136">
            <v>1</v>
          </cell>
          <cell r="AJ136">
            <v>6398.4</v>
          </cell>
          <cell r="AK136">
            <v>6398.4</v>
          </cell>
          <cell r="AL136" t="str">
            <v>VKF-1-1</v>
          </cell>
        </row>
        <row r="137">
          <cell r="A137" t="str">
            <v>4f9a9336-915f-474b-a287-51800992fe4f</v>
          </cell>
          <cell r="B137" t="str">
            <v>20189268.1</v>
          </cell>
          <cell r="C137" t="str">
            <v>Andante</v>
          </cell>
          <cell r="D137" t="str">
            <v>Centrum voor geestelijke gezondheidszorg Andante vzw</v>
          </cell>
          <cell r="E137" t="str">
            <v>jan.mampuys@andante.be</v>
          </cell>
          <cell r="F137">
            <v>9.9</v>
          </cell>
          <cell r="G137">
            <v>0.66</v>
          </cell>
          <cell r="H137">
            <v>1.34</v>
          </cell>
          <cell r="I137">
            <v>2064</v>
          </cell>
          <cell r="J137" t="str">
            <v>Comfortverhoging</v>
          </cell>
          <cell r="K137">
            <v>0.66</v>
          </cell>
          <cell r="L137">
            <v>6.9</v>
          </cell>
          <cell r="M137">
            <v>5</v>
          </cell>
          <cell r="N137">
            <v>6796</v>
          </cell>
          <cell r="O137">
            <v>0</v>
          </cell>
          <cell r="P137">
            <v>0</v>
          </cell>
          <cell r="Q137" t="str">
            <v>7786</v>
          </cell>
          <cell r="R137">
            <v>1250</v>
          </cell>
          <cell r="S137" t="str">
            <v>Tijdens de rondgang vertelde men ons dat de verwarmingsinstallatie niet voldoet: in de winterperiode is het meestal fris in het gebouw en wanneer de temperaturen onder het vriespunt dalen wordt de gewenste comforttemperatuur verre van bereikt. Momenteel wordt dit probleem opgevangen door het inzetten van elektrische vuurtjes, met een hoog elektriciteitsverbruik als gevolg. Volgens onze (beknopte) analyse blijkt het opgestelde radiatorvermogen ruim voldoende. Ook de hydraulische opstelling lijkt in orde. Een vergelijking van het opgestelde ketelvermogen (60 kW) met een warmteverliesberekening wijst uit dat een groter vermogen (85 kW) waarschijnlijk uitkomst zal bieden. De huidige opgestelde 60 kW lijkt slechts te kunnen voldoen als de verliezen door ventilatie en infiltratie beperkt zijn. Deze laatste liggen vermoedelijk echter hoger dan standaard ingeschat, onder andere omdat de tocht- en luchtdichtheid volgens de gebouwgebruikers slecht is. Een tijdelijke oplossing voor het comfortprobleem is mogelijk door het gebouw permanent te verwarmen, dus ook ’s nachts: de massa van het gebouw krijgt hierdoor niet de kans af te koelen, en dient dan ook niet elke ochtend opnieuw opgewarmd te worden. Deze oplossing is echter niet energiezuinig, het energieverbruik voor verwarming zou naar schatting met 25 tot 30% toenemen. Het vervangen van de bestaande gasketel door een ketel met groter vermogen is een mogelijke oplossing. In dit geval echter dient te huidige technische ruimte omgevormd te worden tot een stookplaats, die aan veel strengere normen moet voldoen. Dit brengt aanzienlijke kosten met zich mee, en de uitvoering hiervan stuit op een aantal praktische bezwaren (brandveiligheid, gasdetectie, compartimentering, verluchting). Als definitieve oplossing stellen wij voor om in de personeelsrefter een gaswandketel bij te plaatsen. In een schacht in deze ruimte zijn twee collectoren opgesteld. Deze bedienen alle lokalen die zich onder het groendak bevinden. Deze collectoren kunnen worden afgekoppeld van de bestaande verwarmingsketel, en aangesloten aan de nieuwe ketel. Een aardgasleiding kan worden aangelegd vanuit de naastgelegen schacht naar de kelder en rookgasafvoer (concentrisch type C) kan gebeuren door het plat dak. De nieuwe ketel heeft een vermogen van minimaal 29 kW om een gelijkaardig vermogen aan radiatoren in deze vleugel te voeden. Een alternieve oplossing is het plaatsen van een VRV systeem in deze vleugel (lokalen onder het groen dak). Op deze wijze kan van duurzame energie en van ruimtekoeling gebruik gemaakt worden, maar het heeft een aanzienlijk hogere investeringskost. Indien verhoogd comfort tijdens de zomerperiode een prioriteit is, kan het alsnog zinvol zijn deze piste verder te onderzoeken. Wij geven hieronder de investeringsanalyse voor het plaatsen van een tweede verwarmingsketel in de achtervleugel, dit is volgens ons financieel en energetisch de meest interessante en duurzame keuze.</v>
          </cell>
          <cell r="T137" t="str">
            <v>https://api.terra.vlaanderen.be/v1/subsidy/93934000-48a0-58a1-8f38-866f8c2607b3/documents/download</v>
          </cell>
          <cell r="U137" t="str">
            <v>no document is linked</v>
          </cell>
          <cell r="V137" t="str">
            <v>no document is linked</v>
          </cell>
          <cell r="W137">
            <v>470375071</v>
          </cell>
          <cell r="X137">
            <v>26.400000000000002</v>
          </cell>
          <cell r="Y137">
            <v>14.38953488372093</v>
          </cell>
          <cell r="Z137">
            <v>9.8507462686567155</v>
          </cell>
          <cell r="AC137">
            <v>50.640281152377646</v>
          </cell>
          <cell r="AD137">
            <v>8462.4</v>
          </cell>
          <cell r="AE137">
            <v>8462.4</v>
          </cell>
          <cell r="AF137">
            <v>1</v>
          </cell>
          <cell r="AG137">
            <v>2064</v>
          </cell>
          <cell r="AH137">
            <v>470375071</v>
          </cell>
          <cell r="AI137">
            <v>1</v>
          </cell>
          <cell r="AJ137">
            <v>8462.4</v>
          </cell>
          <cell r="AK137">
            <v>2064</v>
          </cell>
          <cell r="AL137" t="str">
            <v>VKF-1-2</v>
          </cell>
        </row>
        <row r="138">
          <cell r="A138" t="str">
            <v>8f36e460-6b9c-4d38-935d-44a1952a9e04</v>
          </cell>
          <cell r="B138" t="str">
            <v>20187621.1</v>
          </cell>
          <cell r="C138" t="str">
            <v>Centrum Voor Geestelijke Gezondheidszorg Noord-West-Vlaanderen</v>
          </cell>
          <cell r="D138" t="str">
            <v>Brugge Moerkerksesteenweg 116</v>
          </cell>
          <cell r="E138" t="str">
            <v>walter.vanhoute@cgg.be</v>
          </cell>
          <cell r="F138">
            <v>18.2</v>
          </cell>
          <cell r="G138">
            <v>1.04</v>
          </cell>
          <cell r="H138">
            <v>1.04</v>
          </cell>
          <cell r="I138">
            <v>3806.3999999999996</v>
          </cell>
          <cell r="J138" t="str">
            <v>Schrijnwerkrenovatie</v>
          </cell>
          <cell r="K138">
            <v>0.52</v>
          </cell>
          <cell r="L138">
            <v>32.5</v>
          </cell>
          <cell r="M138">
            <v>17.399999999999999</v>
          </cell>
          <cell r="N138">
            <v>6344</v>
          </cell>
          <cell r="O138">
            <v>0</v>
          </cell>
          <cell r="P138">
            <v>0</v>
          </cell>
          <cell r="Q138" t="str">
            <v>4933</v>
          </cell>
          <cell r="R138">
            <v>900</v>
          </cell>
          <cell r="S138" t="str">
            <v>Sommige ramen(gang, terrasen) bestaan nog uit aluminium buitenschrijwerk met enkel glas. Deze moeten volledig worden vervangen door thermisch onderbroken aluminium buitenschrijnwerk met dubbel hoogrendementsglas.</v>
          </cell>
          <cell r="T138" t="str">
            <v>https://api.terra.vlaanderen.be/v1/subsidy/ef5b4865-acc3-4f73-08d0-ba6387405c5d/documents/download</v>
          </cell>
          <cell r="U138" t="str">
            <v>no document is linked</v>
          </cell>
          <cell r="V138" t="str">
            <v>no document is linked</v>
          </cell>
          <cell r="W138">
            <v>470532647</v>
          </cell>
          <cell r="X138">
            <v>28.888888888888889</v>
          </cell>
          <cell r="Y138">
            <v>14.344262295081968</v>
          </cell>
          <cell r="Z138">
            <v>20</v>
          </cell>
          <cell r="AC138">
            <v>63.233151183970861</v>
          </cell>
          <cell r="AD138">
            <v>8358.6</v>
          </cell>
          <cell r="AE138">
            <v>3806.3999999999996</v>
          </cell>
          <cell r="AF138">
            <v>1</v>
          </cell>
          <cell r="AG138">
            <v>3806.3999999999996</v>
          </cell>
          <cell r="AH138">
            <v>470532647</v>
          </cell>
          <cell r="AI138">
            <v>1</v>
          </cell>
          <cell r="AJ138">
            <v>7614</v>
          </cell>
          <cell r="AK138">
            <v>3806.3999999999996</v>
          </cell>
          <cell r="AL138" t="str">
            <v>VKF-7-3</v>
          </cell>
        </row>
        <row r="139">
          <cell r="A139" t="str">
            <v>65f21720-97ad-45a3-bd46-fd1363346ff7</v>
          </cell>
          <cell r="B139" t="str">
            <v>20183980.1</v>
          </cell>
          <cell r="C139" t="str">
            <v>Centrum Voor Geestelijke Gezondheidszorg Noord-West-Vlaanderen</v>
          </cell>
          <cell r="D139" t="str">
            <v>Brugge Moerkerksesteenweg 4</v>
          </cell>
          <cell r="E139" t="str">
            <v>walter.vanhoute@cgg.be</v>
          </cell>
          <cell r="F139">
            <v>6.6</v>
          </cell>
          <cell r="G139">
            <v>0.44</v>
          </cell>
          <cell r="H139">
            <v>0.7</v>
          </cell>
          <cell r="I139">
            <v>1027.8</v>
          </cell>
          <cell r="J139" t="str">
            <v>Isoleren leidingen</v>
          </cell>
          <cell r="K139">
            <v>0.44</v>
          </cell>
          <cell r="L139">
            <v>14.7</v>
          </cell>
          <cell r="M139">
            <v>6.8</v>
          </cell>
          <cell r="N139">
            <v>1713</v>
          </cell>
          <cell r="O139">
            <v>0</v>
          </cell>
          <cell r="P139">
            <v>0</v>
          </cell>
          <cell r="Q139" t="str">
            <v>4933</v>
          </cell>
          <cell r="R139">
            <v>458</v>
          </cell>
          <cell r="S139" t="str">
            <v>De leidingen en appendages van de collector zijn niet geïsoleerd. Voor de appendages bestaan er isolatiemantels zodat de warmte van de appendages niet wordt afgegeven aan de ruimte. De leidingen worden met minerale wol geïsoleerd.</v>
          </cell>
          <cell r="T139" t="str">
            <v>https://api.terra.vlaanderen.be/v1/subsidy/0f1aa306-e41a-1bcc-4ea3-50e40c99b7bc/documents/download</v>
          </cell>
          <cell r="U139" t="str">
            <v>no document is linked</v>
          </cell>
          <cell r="V139" t="str">
            <v>no document is linked</v>
          </cell>
          <cell r="W139">
            <v>470532647</v>
          </cell>
          <cell r="X139">
            <v>48.034934497816593</v>
          </cell>
          <cell r="Y139">
            <v>19.26444833625219</v>
          </cell>
          <cell r="Z139">
            <v>12.571428571428573</v>
          </cell>
          <cell r="AC139">
            <v>79.870811405497349</v>
          </cell>
          <cell r="AD139">
            <v>8358.6</v>
          </cell>
          <cell r="AE139">
            <v>4834.2</v>
          </cell>
          <cell r="AF139">
            <v>1</v>
          </cell>
          <cell r="AG139">
            <v>1027.8</v>
          </cell>
          <cell r="AH139">
            <v>470532647</v>
          </cell>
          <cell r="AI139">
            <v>1</v>
          </cell>
          <cell r="AJ139">
            <v>1828.8</v>
          </cell>
          <cell r="AK139">
            <v>1027.8</v>
          </cell>
          <cell r="AL139" t="str">
            <v>VKF-8-1</v>
          </cell>
        </row>
        <row r="140">
          <cell r="A140" t="str">
            <v>7e1a9fd5-d8b0-40e6-b654-2bc7b57c344e</v>
          </cell>
          <cell r="B140" t="str">
            <v>20185130.1</v>
          </cell>
          <cell r="C140" t="str">
            <v>Centrum Voor Geestelijke Gezondheidszorg Noord-West-Vlaanderen</v>
          </cell>
          <cell r="D140" t="str">
            <v>Oostende Frère Orbanstraat 143</v>
          </cell>
          <cell r="E140" t="str">
            <v>walter.vanhoute@cgg.be</v>
          </cell>
          <cell r="F140">
            <v>7.05</v>
          </cell>
          <cell r="G140">
            <v>0.55000000000000004</v>
          </cell>
          <cell r="H140">
            <v>0.96</v>
          </cell>
          <cell r="I140">
            <v>913.80000000000007</v>
          </cell>
          <cell r="J140" t="str">
            <v>Isoleren leidingen</v>
          </cell>
          <cell r="K140">
            <v>0.47</v>
          </cell>
          <cell r="L140">
            <v>12.7</v>
          </cell>
          <cell r="M140">
            <v>5.8</v>
          </cell>
          <cell r="N140">
            <v>1523</v>
          </cell>
          <cell r="O140">
            <v>0</v>
          </cell>
          <cell r="P140">
            <v>0</v>
          </cell>
          <cell r="Q140" t="str">
            <v>4933</v>
          </cell>
          <cell r="R140">
            <v>637</v>
          </cell>
          <cell r="S140" t="str">
            <v>De leidingen van de collector zijn niet volledig geïsoleerd en de appendages zijn niet geïsoleerd. Voor de appendages bestaan er isolatiemantels zodat de warmte van de appendages niet wordt afgegeven aan de ruimte. De ongeïsoleerde leidingen worden met minerale wol geïsoleerd. De huidige leidingisolatie wordt verwijderd en er wordt minerale wol geplaatst.</v>
          </cell>
          <cell r="T140" t="str">
            <v>https://api.terra.vlaanderen.be/v1/subsidy/c0b4e32a-002b-ab3d-d628-f08cd8e57837/documents/download</v>
          </cell>
          <cell r="U140" t="str">
            <v>no document is linked</v>
          </cell>
          <cell r="V140" t="str">
            <v>no document is linked</v>
          </cell>
          <cell r="W140">
            <v>470532647</v>
          </cell>
          <cell r="X140">
            <v>36.891679748822604</v>
          </cell>
          <cell r="Y140">
            <v>23.145108338804988</v>
          </cell>
          <cell r="Z140">
            <v>11.458333333333336</v>
          </cell>
          <cell r="AC140">
            <v>71.495121420960928</v>
          </cell>
          <cell r="AD140">
            <v>8358.6</v>
          </cell>
          <cell r="AE140">
            <v>5748</v>
          </cell>
          <cell r="AF140">
            <v>1</v>
          </cell>
          <cell r="AG140">
            <v>913.80000000000007</v>
          </cell>
          <cell r="AH140">
            <v>470532647</v>
          </cell>
          <cell r="AI140">
            <v>1</v>
          </cell>
          <cell r="AJ140">
            <v>2742.6</v>
          </cell>
          <cell r="AK140">
            <v>913.80000000000007</v>
          </cell>
          <cell r="AL140" t="str">
            <v>VKF-9-1</v>
          </cell>
        </row>
        <row r="141">
          <cell r="A141" t="str">
            <v>aed5c2da-e136-4d21-953d-545bed4f54ed</v>
          </cell>
          <cell r="B141" t="str">
            <v>20187621.1</v>
          </cell>
          <cell r="C141" t="str">
            <v>Centrum Voor Geestelijke Gezondheidszorg Noord-West-Vlaanderen</v>
          </cell>
          <cell r="D141" t="str">
            <v>Brugge Moerkerksesteenweg 116</v>
          </cell>
          <cell r="E141" t="str">
            <v>walter.vanhoute@cgg.be</v>
          </cell>
          <cell r="F141">
            <v>6.15</v>
          </cell>
          <cell r="G141">
            <v>1.04</v>
          </cell>
          <cell r="H141">
            <v>1.04</v>
          </cell>
          <cell r="I141">
            <v>813</v>
          </cell>
          <cell r="J141" t="str">
            <v>Isoleren leidingen</v>
          </cell>
          <cell r="K141">
            <v>0.41</v>
          </cell>
          <cell r="L141">
            <v>12.8</v>
          </cell>
          <cell r="M141">
            <v>5.8</v>
          </cell>
          <cell r="N141">
            <v>1355</v>
          </cell>
          <cell r="O141">
            <v>0</v>
          </cell>
          <cell r="P141">
            <v>0</v>
          </cell>
          <cell r="Q141" t="str">
            <v>4933</v>
          </cell>
          <cell r="R141">
            <v>900</v>
          </cell>
          <cell r="S141" t="str">
            <v>Het grootste deel van de leidingen van de collector is geïsoleerd met RS-materiaal, de rest is niet geïsoleerd en de appendages zijn tevens niet geïsoleerd. Voor de appendages bestaan er isolatiemantels zodat de warmte van de appendages niet wordt afgegeven aan de ruimte. De leidingen worden met minerale wol geïsoleerd.</v>
          </cell>
          <cell r="T141" t="str">
            <v>https://api.terra.vlaanderen.be/v1/subsidy/ef5b4865-acc3-4f73-08d0-ba6387405c5d/documents/download</v>
          </cell>
          <cell r="U141" t="str">
            <v>no document is linked</v>
          </cell>
          <cell r="V141" t="str">
            <v>no document is linked</v>
          </cell>
          <cell r="W141">
            <v>470532647</v>
          </cell>
          <cell r="X141">
            <v>22.777777777777775</v>
          </cell>
          <cell r="Y141">
            <v>22.693726937269375</v>
          </cell>
          <cell r="Z141">
            <v>20</v>
          </cell>
          <cell r="AC141">
            <v>65.471504715047146</v>
          </cell>
          <cell r="AD141">
            <v>8358.6</v>
          </cell>
          <cell r="AE141">
            <v>6561</v>
          </cell>
          <cell r="AF141">
            <v>1</v>
          </cell>
          <cell r="AG141">
            <v>813</v>
          </cell>
          <cell r="AH141">
            <v>470532647</v>
          </cell>
          <cell r="AI141">
            <v>1</v>
          </cell>
          <cell r="AJ141">
            <v>3807.6</v>
          </cell>
          <cell r="AK141">
            <v>813</v>
          </cell>
          <cell r="AL141" t="str">
            <v>VKF-7-2</v>
          </cell>
        </row>
        <row r="142">
          <cell r="A142" t="str">
            <v>25245b74-720f-402a-aced-ca56c564b2ab</v>
          </cell>
          <cell r="B142" t="str">
            <v>20185130.1</v>
          </cell>
          <cell r="C142" t="str">
            <v>Centrum Voor Geestelijke Gezondheidszorg Noord-West-Vlaanderen</v>
          </cell>
          <cell r="D142" t="str">
            <v>Oostende Frère Orbanstraat 143</v>
          </cell>
          <cell r="E142" t="str">
            <v>walter.vanhoute@cgg.be</v>
          </cell>
          <cell r="F142">
            <v>1.2</v>
          </cell>
          <cell r="G142">
            <v>0.55000000000000004</v>
          </cell>
          <cell r="H142">
            <v>0.96</v>
          </cell>
          <cell r="I142">
            <v>744.6</v>
          </cell>
          <cell r="J142" t="str">
            <v>Warmtepompen</v>
          </cell>
          <cell r="K142">
            <v>0.08</v>
          </cell>
          <cell r="L142">
            <v>17.7</v>
          </cell>
          <cell r="M142">
            <v>8.4</v>
          </cell>
          <cell r="N142">
            <v>1241</v>
          </cell>
          <cell r="O142">
            <v>0</v>
          </cell>
          <cell r="P142">
            <v>0</v>
          </cell>
          <cell r="Q142" t="str">
            <v>4933</v>
          </cell>
          <cell r="R142">
            <v>637</v>
          </cell>
          <cell r="S142" t="str">
            <v>Er is één ruimte voorzien van een airco unit. De airco unit is het van het jaar 2005 en is daardoor verouderd. De EER van de buitenunit ligt rond de 3 terwijl de EER van nieuwe toestellen rond de 4,5 liggen.</v>
          </cell>
          <cell r="T142" t="str">
            <v>https://api.terra.vlaanderen.be/v1/subsidy/c0b4e32a-002b-ab3d-d628-f08cd8e57837/documents/download</v>
          </cell>
          <cell r="U142" t="str">
            <v>no document is linked</v>
          </cell>
          <cell r="V142" t="str">
            <v>no document is linked</v>
          </cell>
          <cell r="W142">
            <v>470532647</v>
          </cell>
          <cell r="X142">
            <v>6.2794348508634217</v>
          </cell>
          <cell r="Y142">
            <v>4.8348106365834003</v>
          </cell>
          <cell r="Z142">
            <v>11.458333333333336</v>
          </cell>
          <cell r="AC142">
            <v>22.572578820780159</v>
          </cell>
          <cell r="AD142">
            <v>8358.6</v>
          </cell>
          <cell r="AE142">
            <v>7305.6</v>
          </cell>
          <cell r="AF142">
            <v>1</v>
          </cell>
          <cell r="AG142">
            <v>744.6</v>
          </cell>
          <cell r="AH142">
            <v>470532647</v>
          </cell>
          <cell r="AI142">
            <v>1</v>
          </cell>
          <cell r="AJ142">
            <v>8358.6</v>
          </cell>
          <cell r="AK142">
            <v>744.6</v>
          </cell>
          <cell r="AL142" t="str">
            <v>VKF-9-2</v>
          </cell>
        </row>
        <row r="143">
          <cell r="A143" t="str">
            <v>93c0bf5f-a1c7-4e5a-b7f8-5c70fead9c22</v>
          </cell>
          <cell r="B143" t="str">
            <v>20184964.1</v>
          </cell>
          <cell r="C143" t="str">
            <v>Centrum Voor Geestelijke Gezondheidszorg Noord-West-Vlaanderen</v>
          </cell>
          <cell r="D143" t="str">
            <v>Brugge Langestraat 111-117</v>
          </cell>
          <cell r="E143" t="str">
            <v>walter.vanhoute@cgg.be</v>
          </cell>
          <cell r="F143">
            <v>161.69999999999999</v>
          </cell>
          <cell r="G143">
            <v>4.72</v>
          </cell>
          <cell r="H143">
            <v>4.8499999999999996</v>
          </cell>
          <cell r="I143">
            <v>590</v>
          </cell>
          <cell r="J143" t="str">
            <v>Dakisolatie</v>
          </cell>
          <cell r="K143">
            <v>4.62</v>
          </cell>
          <cell r="L143">
            <v>5.6</v>
          </cell>
          <cell r="M143">
            <v>5</v>
          </cell>
          <cell r="N143">
            <v>5431</v>
          </cell>
          <cell r="O143">
            <v>0</v>
          </cell>
          <cell r="P143">
            <v>0</v>
          </cell>
          <cell r="Q143" t="str">
            <v>4933</v>
          </cell>
          <cell r="R143">
            <v>1081</v>
          </cell>
          <cell r="S143" t="str">
            <v>De twee geel aangeduide dakoppervlaktes op de foto zijn de daken die tijdens de renovatiewerken ongeïsoleerd zijn gebleven. De ongeïsoleerde daken horen bij het gebouw Langestraat 113-115. Er is een mogelijkheid om de zoldervloeren van beide daken te isoleren.</v>
          </cell>
          <cell r="T143" t="str">
            <v>https://api.terra.vlaanderen.be/v1/subsidy/c84d155e-e94e-e27a-dac1-708efb189dd6/documents/download</v>
          </cell>
          <cell r="U143" t="str">
            <v>no document is linked</v>
          </cell>
          <cell r="V143" t="str">
            <v>no document is linked</v>
          </cell>
          <cell r="W143">
            <v>470532647</v>
          </cell>
          <cell r="X143">
            <v>213.69102682701202</v>
          </cell>
          <cell r="Y143">
            <v>822.20338983050829</v>
          </cell>
          <cell r="Z143">
            <v>19.463917525773194</v>
          </cell>
          <cell r="AC143">
            <v>1055.3583341832934</v>
          </cell>
          <cell r="AD143">
            <v>8358.6</v>
          </cell>
          <cell r="AE143">
            <v>7895.6</v>
          </cell>
          <cell r="AF143">
            <v>1</v>
          </cell>
          <cell r="AG143">
            <v>590</v>
          </cell>
          <cell r="AH143">
            <v>470532647</v>
          </cell>
          <cell r="AI143">
            <v>1</v>
          </cell>
          <cell r="AJ143">
            <v>590</v>
          </cell>
          <cell r="AK143">
            <v>590</v>
          </cell>
          <cell r="AL143" t="str">
            <v>VKF-6-1</v>
          </cell>
        </row>
        <row r="144">
          <cell r="A144" t="str">
            <v>884d1864-0171-4ccc-920e-9a98f6ca2099</v>
          </cell>
          <cell r="B144" t="str">
            <v>20184964.1</v>
          </cell>
          <cell r="C144" t="str">
            <v>Centrum Voor Geestelijke Gezondheidszorg Noord-West-Vlaanderen</v>
          </cell>
          <cell r="D144" t="str">
            <v>Brugge Langestraat 111-117</v>
          </cell>
          <cell r="E144" t="str">
            <v>walter.vanhoute@cgg.be</v>
          </cell>
          <cell r="F144">
            <v>3.5</v>
          </cell>
          <cell r="G144">
            <v>4.72</v>
          </cell>
          <cell r="H144">
            <v>4.8499999999999996</v>
          </cell>
          <cell r="I144">
            <v>252</v>
          </cell>
          <cell r="J144" t="str">
            <v>Renovatie beglazing</v>
          </cell>
          <cell r="K144">
            <v>0.1</v>
          </cell>
          <cell r="L144">
            <v>16</v>
          </cell>
          <cell r="M144">
            <v>6.7</v>
          </cell>
          <cell r="N144">
            <v>420</v>
          </cell>
          <cell r="O144">
            <v>0</v>
          </cell>
          <cell r="P144">
            <v>0</v>
          </cell>
          <cell r="Q144" t="str">
            <v>4933</v>
          </cell>
          <cell r="R144">
            <v>1081</v>
          </cell>
          <cell r="S144" t="str">
            <v>Sommige ramen bestaan nog uit houten schrijnwerk met enkel glas. Er is een mogelijkheid om enkel het enkel glas te vervangen. De warmteweerstand van het raam zal verhogen en de luchtdichtheid van het gebouw zal verbeteren. 1</v>
          </cell>
          <cell r="T144" t="str">
            <v>https://api.terra.vlaanderen.be/v1/subsidy/c84d155e-e94e-e27a-dac1-708efb189dd6/documents/download</v>
          </cell>
          <cell r="U144" t="str">
            <v>no document is linked</v>
          </cell>
          <cell r="V144" t="str">
            <v>no document is linked</v>
          </cell>
          <cell r="W144">
            <v>470532647</v>
          </cell>
          <cell r="X144">
            <v>4.6253469010175765</v>
          </cell>
          <cell r="Y144">
            <v>41.666666666666664</v>
          </cell>
          <cell r="Z144">
            <v>19.463917525773194</v>
          </cell>
          <cell r="AC144">
            <v>65.755931093457434</v>
          </cell>
          <cell r="AD144">
            <v>8358.6</v>
          </cell>
          <cell r="AE144">
            <v>8147.6</v>
          </cell>
          <cell r="AF144">
            <v>1</v>
          </cell>
          <cell r="AG144">
            <v>252</v>
          </cell>
          <cell r="AH144">
            <v>470532647</v>
          </cell>
          <cell r="AI144">
            <v>1</v>
          </cell>
          <cell r="AJ144">
            <v>2994.6</v>
          </cell>
          <cell r="AK144">
            <v>252</v>
          </cell>
          <cell r="AL144" t="str">
            <v>VKF-6-2</v>
          </cell>
        </row>
        <row r="145">
          <cell r="A145" t="str">
            <v>9becbf7b-62f6-4501-9d26-be75d0c8538e</v>
          </cell>
          <cell r="B145" t="str">
            <v>20187909.1</v>
          </cell>
          <cell r="C145" t="str">
            <v>Centrum Voor Geestelijke Gezondheidszorg Noord-West-Vlaanderen</v>
          </cell>
          <cell r="D145" t="str">
            <v>Oostende Zwaluwstraat 109</v>
          </cell>
          <cell r="E145" t="str">
            <v>walter.vanhoute@cgg.be</v>
          </cell>
          <cell r="F145">
            <v>2.4</v>
          </cell>
          <cell r="G145">
            <v>0.16</v>
          </cell>
          <cell r="H145">
            <v>0.2</v>
          </cell>
          <cell r="I145">
            <v>194</v>
          </cell>
          <cell r="J145" t="str">
            <v>Isoleren leidingen</v>
          </cell>
          <cell r="K145">
            <v>0.16</v>
          </cell>
          <cell r="L145">
            <v>9.3000000000000007</v>
          </cell>
          <cell r="M145">
            <v>5</v>
          </cell>
          <cell r="N145">
            <v>388</v>
          </cell>
          <cell r="O145">
            <v>0</v>
          </cell>
          <cell r="P145">
            <v>0</v>
          </cell>
          <cell r="Q145" t="str">
            <v>4933</v>
          </cell>
          <cell r="R145">
            <v>279</v>
          </cell>
          <cell r="S145" t="str">
            <v>De leidingen en appendges van de collector zijn niet geïsoleerd. Voor de appendages bestaan er isolatiemantels zodat de warmte van de appendages niet wordt afgegeven aan de ruimte. De leidingen worden met minerale wol geïsoleerd.</v>
          </cell>
          <cell r="T145" t="str">
            <v>https://api.terra.vlaanderen.be/v1/subsidy/4e8128cd-7c66-9260-e5d2-b709c0c7071f/documents/download</v>
          </cell>
          <cell r="U145" t="str">
            <v>no document is linked</v>
          </cell>
          <cell r="V145" t="str">
            <v>no document is linked</v>
          </cell>
          <cell r="W145">
            <v>470532647</v>
          </cell>
          <cell r="X145">
            <v>28.673835125448029</v>
          </cell>
          <cell r="Y145">
            <v>37.113402061855666</v>
          </cell>
          <cell r="Z145">
            <v>15.999999999999998</v>
          </cell>
          <cell r="AC145">
            <v>81.787237187303703</v>
          </cell>
          <cell r="AD145">
            <v>8358.6</v>
          </cell>
          <cell r="AE145">
            <v>8341.6</v>
          </cell>
          <cell r="AF145">
            <v>1</v>
          </cell>
          <cell r="AG145">
            <v>194</v>
          </cell>
          <cell r="AH145">
            <v>470532647</v>
          </cell>
          <cell r="AI145">
            <v>1</v>
          </cell>
          <cell r="AJ145">
            <v>801</v>
          </cell>
          <cell r="AK145">
            <v>194</v>
          </cell>
          <cell r="AL145" t="str">
            <v>VKF-10-1</v>
          </cell>
        </row>
        <row r="146">
          <cell r="A146" t="str">
            <v>86f8e161-dfe1-4827-ac3f-88620bfbf2d7</v>
          </cell>
          <cell r="B146" t="str">
            <v>20187621.1</v>
          </cell>
          <cell r="C146" t="str">
            <v>Centrum Voor Geestelijke Gezondheidszorg Noord-West-Vlaanderen</v>
          </cell>
          <cell r="D146" t="str">
            <v>Brugge Moerkerksesteenweg 116</v>
          </cell>
          <cell r="E146" t="str">
            <v>walter.vanhoute@cgg.be</v>
          </cell>
          <cell r="F146">
            <v>1.65</v>
          </cell>
          <cell r="G146">
            <v>1.04</v>
          </cell>
          <cell r="H146">
            <v>1.04</v>
          </cell>
          <cell r="I146">
            <v>17</v>
          </cell>
          <cell r="J146" t="str">
            <v>Overige</v>
          </cell>
          <cell r="K146">
            <v>0.11</v>
          </cell>
          <cell r="L146">
            <v>5.6</v>
          </cell>
          <cell r="M146">
            <v>5</v>
          </cell>
          <cell r="N146">
            <v>140</v>
          </cell>
          <cell r="O146">
            <v>0</v>
          </cell>
          <cell r="P146">
            <v>0</v>
          </cell>
          <cell r="Q146" t="str">
            <v>4933</v>
          </cell>
          <cell r="R146">
            <v>900</v>
          </cell>
          <cell r="S146" t="str">
            <v>Verschillende radiatoren zijn tegen niet geïsoleerde buitenmuren geplaatst. Deze radiatoren zorgen plaatselijk voor een groter warmteverlies door de muur. Indien de muren niet geïsoleerd worden, stellen wij voor radiatorfolie op de muur achter de radiatoren aan te brengen. Deze folie zal ervoor zorgen dat de warmteverliezen ter hoogte van radiatoren verminderen.</v>
          </cell>
          <cell r="T146" t="str">
            <v>https://api.terra.vlaanderen.be/v1/subsidy/ef5b4865-acc3-4f73-08d0-ba6387405c5d/documents/download</v>
          </cell>
          <cell r="U146" t="str">
            <v>no document is linked</v>
          </cell>
          <cell r="V146" t="str">
            <v>no document is linked</v>
          </cell>
          <cell r="W146">
            <v>470532647</v>
          </cell>
          <cell r="X146">
            <v>6.1111111111111107</v>
          </cell>
          <cell r="Y146">
            <v>291.17647058823525</v>
          </cell>
          <cell r="Z146">
            <v>20</v>
          </cell>
          <cell r="AC146">
            <v>317.28758169934633</v>
          </cell>
          <cell r="AD146">
            <v>8358.6</v>
          </cell>
          <cell r="AE146">
            <v>8358.6</v>
          </cell>
          <cell r="AF146">
            <v>1</v>
          </cell>
          <cell r="AG146">
            <v>17</v>
          </cell>
          <cell r="AH146">
            <v>470532647</v>
          </cell>
          <cell r="AI146">
            <v>1</v>
          </cell>
          <cell r="AJ146">
            <v>607</v>
          </cell>
          <cell r="AK146">
            <v>17</v>
          </cell>
          <cell r="AL146" t="str">
            <v>VKF-7-1</v>
          </cell>
        </row>
        <row r="147">
          <cell r="A147" t="str">
            <v>c0190bad-dcde-435c-92ad-38cc3156b6a2</v>
          </cell>
          <cell r="B147" t="str">
            <v>20189637.1</v>
          </cell>
          <cell r="C147" t="str">
            <v>Emanuela</v>
          </cell>
          <cell r="D147" t="str">
            <v>'t Ezeltje</v>
          </cell>
          <cell r="E147" t="str">
            <v>wouter.maes@compostela.be;sabine.michiels@compostela.be</v>
          </cell>
          <cell r="F147">
            <v>11.85</v>
          </cell>
          <cell r="G147">
            <v>0.79</v>
          </cell>
          <cell r="H147">
            <v>7.42</v>
          </cell>
          <cell r="I147">
            <v>1036</v>
          </cell>
          <cell r="J147" t="str">
            <v>Isoleren leidingen</v>
          </cell>
          <cell r="K147">
            <v>0.79</v>
          </cell>
          <cell r="L147">
            <v>10.7</v>
          </cell>
          <cell r="M147">
            <v>5</v>
          </cell>
          <cell r="N147">
            <v>1786</v>
          </cell>
          <cell r="O147">
            <v>0</v>
          </cell>
          <cell r="P147">
            <v>0</v>
          </cell>
          <cell r="R147">
            <v>966</v>
          </cell>
          <cell r="S147" t="str">
            <v>Ongeïsoleerde of slecht geïsoleerde leidingen en appendages voor sanitair warm water of van CV water kunnen best degelijk geïsoleerd worden. Een ongeïsoleerde buis in een onverwarmde ruimte zorgt voor een energieverlies van ongeveer 50W per lopende meter.</v>
          </cell>
          <cell r="T147" t="str">
            <v>https://api.terra.vlaanderen.be/v1/subsidy/8ac4d328-fe58-dfe2-a893-88663469de48/documents/download</v>
          </cell>
          <cell r="U147" t="str">
            <v>no document is linked</v>
          </cell>
          <cell r="V147" t="str">
            <v>no document is linked</v>
          </cell>
          <cell r="W147">
            <v>475623167</v>
          </cell>
          <cell r="X147">
            <v>40.890269151138718</v>
          </cell>
          <cell r="Y147">
            <v>34.314671814671819</v>
          </cell>
          <cell r="Z147">
            <v>2.1293800539083558</v>
          </cell>
          <cell r="AC147">
            <v>77.334321019718885</v>
          </cell>
          <cell r="AD147">
            <v>1036</v>
          </cell>
          <cell r="AE147">
            <v>1036</v>
          </cell>
          <cell r="AF147">
            <v>1</v>
          </cell>
          <cell r="AG147">
            <v>1036</v>
          </cell>
          <cell r="AH147">
            <v>475623167</v>
          </cell>
          <cell r="AI147">
            <v>1</v>
          </cell>
          <cell r="AJ147">
            <v>1036</v>
          </cell>
          <cell r="AK147">
            <v>1036</v>
          </cell>
          <cell r="AL147" t="str">
            <v>VKF-36-1</v>
          </cell>
        </row>
        <row r="148">
          <cell r="A148" t="str">
            <v>fbc04665-2101-495c-9d18-e63d45fd40fc</v>
          </cell>
          <cell r="B148" t="str">
            <v>20183806.1</v>
          </cell>
          <cell r="C148" t="str">
            <v>Torkenshof</v>
          </cell>
          <cell r="D148" t="str">
            <v>WZC Den Anker</v>
          </cell>
          <cell r="E148" t="str">
            <v>gino@torkenshof.be</v>
          </cell>
          <cell r="F148">
            <v>49.2</v>
          </cell>
          <cell r="G148">
            <v>3.28</v>
          </cell>
          <cell r="H148">
            <v>3.28</v>
          </cell>
          <cell r="I148">
            <v>295</v>
          </cell>
          <cell r="J148" t="str">
            <v>Isoleren pompen/kranen/hydraulica</v>
          </cell>
          <cell r="K148">
            <v>3.28</v>
          </cell>
          <cell r="L148">
            <v>5.3</v>
          </cell>
          <cell r="M148">
            <v>5</v>
          </cell>
          <cell r="N148">
            <v>4475</v>
          </cell>
          <cell r="O148">
            <v>0</v>
          </cell>
          <cell r="P148">
            <v>0</v>
          </cell>
          <cell r="Q148" t="str">
            <v>24134</v>
          </cell>
          <cell r="R148">
            <v>4000</v>
          </cell>
          <cell r="S148" t="str">
            <v>In de stookplaats zijn sommige leidingen en appendages niet geïsoleerd.</v>
          </cell>
          <cell r="T148" t="str">
            <v>https://api.terra.vlaanderen.be/v1/subsidy/843bfb66-7f20-3027-c59b-88646c919ac8/documents/download</v>
          </cell>
          <cell r="U148" t="str">
            <v>no document is linked</v>
          </cell>
          <cell r="V148" t="str">
            <v>no document is linked</v>
          </cell>
          <cell r="W148">
            <v>812060838</v>
          </cell>
          <cell r="X148">
            <v>41</v>
          </cell>
          <cell r="Y148">
            <v>500.3389830508475</v>
          </cell>
          <cell r="Z148">
            <v>20</v>
          </cell>
          <cell r="AC148">
            <v>561.33898305084745</v>
          </cell>
          <cell r="AD148">
            <v>295</v>
          </cell>
          <cell r="AE148">
            <v>295</v>
          </cell>
          <cell r="AF148">
            <v>1</v>
          </cell>
          <cell r="AG148">
            <v>295</v>
          </cell>
          <cell r="AH148">
            <v>812060838</v>
          </cell>
          <cell r="AI148">
            <v>1</v>
          </cell>
          <cell r="AJ148">
            <v>295</v>
          </cell>
          <cell r="AK148">
            <v>295</v>
          </cell>
          <cell r="AL148" t="str">
            <v>VKF-63-1</v>
          </cell>
        </row>
        <row r="149">
          <cell r="A149" t="str">
            <v>d0da3755-f02f-4c90-badf-fb03d07849bf</v>
          </cell>
          <cell r="B149" t="str">
            <v>20189144.1</v>
          </cell>
          <cell r="C149" t="str">
            <v>Jessa Ziekenhuis</v>
          </cell>
          <cell r="D149" t="str">
            <v>Salvator</v>
          </cell>
          <cell r="E149" t="str">
            <v>patrick.hansoul@jessazh.be</v>
          </cell>
          <cell r="F149">
            <v>119.7</v>
          </cell>
          <cell r="G149">
            <v>7.98</v>
          </cell>
          <cell r="H149">
            <v>13.92</v>
          </cell>
          <cell r="I149">
            <v>50400</v>
          </cell>
          <cell r="J149" t="str">
            <v>Stookplaatsrenovatie</v>
          </cell>
          <cell r="K149">
            <v>7.98</v>
          </cell>
          <cell r="L149">
            <v>28.1</v>
          </cell>
          <cell r="M149">
            <v>14.4</v>
          </cell>
          <cell r="N149">
            <v>84000</v>
          </cell>
          <cell r="O149">
            <v>0</v>
          </cell>
          <cell r="P149">
            <v>0</v>
          </cell>
          <cell r="R149">
            <v>32939</v>
          </cell>
          <cell r="S149" t="str">
            <v>Het vervangen van de 5 oude niet - condenserende ketels door een condenserend exemplaar kan een aanzienlijke besparing opleveren. Bijkomend kan er nagegaan worden of de 5 ketels, verspreid over het gebouw niet kunnen vervangen worden door 1 stookplaats met 2 à 3 toestellen.</v>
          </cell>
          <cell r="T149" t="str">
            <v>https://api.terra.vlaanderen.be/v1/subsidy/f75ba845-37c9-6470-0983-57de322b4c4a/documents/download</v>
          </cell>
          <cell r="U149" t="str">
            <v>https://api.terra.vlaanderen.be/v1/subsidy/f75ba845-37c9-6470-0983-57de322b4c4a/measure/5ffad328-a3b3-48c1-bacb-145fdb848c79/documents/download/innovation</v>
          </cell>
          <cell r="V149" t="str">
            <v>no document is linked</v>
          </cell>
          <cell r="W149">
            <v>821142117</v>
          </cell>
          <cell r="X149">
            <v>12.113300343058381</v>
          </cell>
          <cell r="Y149">
            <v>7.125</v>
          </cell>
          <cell r="Z149">
            <v>11.46551724137931</v>
          </cell>
          <cell r="AA149">
            <v>50</v>
          </cell>
          <cell r="AC149">
            <v>80.703817584437687</v>
          </cell>
          <cell r="AD149">
            <v>52948</v>
          </cell>
          <cell r="AE149">
            <v>50400</v>
          </cell>
          <cell r="AF149">
            <v>1</v>
          </cell>
          <cell r="AG149">
            <v>50400</v>
          </cell>
          <cell r="AH149">
            <v>821142117</v>
          </cell>
          <cell r="AI149">
            <v>1</v>
          </cell>
          <cell r="AJ149">
            <v>52948</v>
          </cell>
          <cell r="AK149">
            <v>50400</v>
          </cell>
          <cell r="AL149" t="str">
            <v>VKF-41-1</v>
          </cell>
        </row>
        <row r="150">
          <cell r="A150" t="str">
            <v>4ceeb643-d12a-4e72-880d-f98f81ba41ce</v>
          </cell>
          <cell r="B150" t="str">
            <v>20187650.1</v>
          </cell>
          <cell r="C150" t="str">
            <v>Jessa Ziekenhuis</v>
          </cell>
          <cell r="D150" t="str">
            <v>Virga Jessa</v>
          </cell>
          <cell r="E150" t="str">
            <v>patrick.hansoul@jessazh.be</v>
          </cell>
          <cell r="F150">
            <v>276.3</v>
          </cell>
          <cell r="G150">
            <v>18.420000000000002</v>
          </cell>
          <cell r="H150">
            <v>54.96</v>
          </cell>
          <cell r="I150">
            <v>2548</v>
          </cell>
          <cell r="J150" t="str">
            <v>Stookplaatsrenovatie</v>
          </cell>
          <cell r="K150">
            <v>18.420000000000002</v>
          </cell>
          <cell r="L150">
            <v>5.7</v>
          </cell>
          <cell r="M150">
            <v>5</v>
          </cell>
          <cell r="N150">
            <v>20000</v>
          </cell>
          <cell r="O150">
            <v>0</v>
          </cell>
          <cell r="P150">
            <v>0</v>
          </cell>
          <cell r="R150">
            <v>59721</v>
          </cell>
          <cell r="S150" t="str">
            <v>In huis 10 staat een oude mazoutketel. Deze vervangen door een condenserende gasketel kan een rendementsverbetering met zich meebrengen.</v>
          </cell>
          <cell r="T150" t="str">
            <v>https://api.terra.vlaanderen.be/v1/subsidy/b6136dd5-74b1-c8af-c1a1-b006e9e270b1/documents/download</v>
          </cell>
          <cell r="U150" t="str">
            <v>no document is linked</v>
          </cell>
          <cell r="V150" t="str">
            <v>no document is linked</v>
          </cell>
          <cell r="W150">
            <v>821142117</v>
          </cell>
          <cell r="X150">
            <v>15.421710955945146</v>
          </cell>
          <cell r="Y150">
            <v>325.31397174254317</v>
          </cell>
          <cell r="Z150">
            <v>6.7030567685589526</v>
          </cell>
          <cell r="AC150">
            <v>347.4387394670473</v>
          </cell>
          <cell r="AD150">
            <v>52948</v>
          </cell>
          <cell r="AE150">
            <v>52948</v>
          </cell>
          <cell r="AF150">
            <v>1</v>
          </cell>
          <cell r="AG150">
            <v>2548</v>
          </cell>
          <cell r="AH150">
            <v>821142117</v>
          </cell>
          <cell r="AI150">
            <v>1</v>
          </cell>
          <cell r="AJ150">
            <v>2548</v>
          </cell>
          <cell r="AK150">
            <v>2548</v>
          </cell>
          <cell r="AL150" t="str">
            <v>VKF-42-1</v>
          </cell>
        </row>
        <row r="151">
          <cell r="A151" t="str">
            <v>7cb6ee29-ef57-4a8a-8e51-55e6415ddf28</v>
          </cell>
          <cell r="B151" t="str">
            <v>20185986.1</v>
          </cell>
          <cell r="C151" t="str">
            <v>Dienstverleningscentrum De Triangel</v>
          </cell>
          <cell r="D151" t="str">
            <v>Rozendal</v>
          </cell>
          <cell r="E151" t="str">
            <v>marc.derocker@dvcdetriangel.be</v>
          </cell>
          <cell r="F151">
            <v>180.45</v>
          </cell>
          <cell r="G151">
            <v>29.14</v>
          </cell>
          <cell r="H151">
            <v>53.25</v>
          </cell>
          <cell r="I151">
            <v>2582</v>
          </cell>
          <cell r="J151" t="str">
            <v>Renovatie ventilatie</v>
          </cell>
          <cell r="K151">
            <v>12.03</v>
          </cell>
          <cell r="L151">
            <v>6.2</v>
          </cell>
          <cell r="M151">
            <v>5</v>
          </cell>
          <cell r="N151">
            <v>15000</v>
          </cell>
          <cell r="O151">
            <v>0</v>
          </cell>
          <cell r="P151">
            <v>0</v>
          </cell>
          <cell r="R151">
            <v>1943</v>
          </cell>
          <cell r="S151" t="str">
            <v>De huidige pulsie- en extractieventilator kunnen best vervangen worden door een nieuwere luchtgroep met toerentalgeregelde ventilatoren en warmterecuperatie. Er is geen zicht op de lay-out van het aerolisch net waardoor het besparingspotentieel en de investeringskost van een vraaggestuurde ventilatie (dmv zoneringskleppen op CO2-detectie) niet kan doorgerekend worden.</v>
          </cell>
          <cell r="T151" t="str">
            <v>https://api.terra.vlaanderen.be/v1/subsidy/20834180-8866-33d3-5ff8-941579debb49/documents/download</v>
          </cell>
          <cell r="U151" t="str">
            <v>no document is linked</v>
          </cell>
          <cell r="V151" t="str">
            <v>no document is linked</v>
          </cell>
          <cell r="W151">
            <v>861275173</v>
          </cell>
          <cell r="X151">
            <v>309.57282552753469</v>
          </cell>
          <cell r="Y151">
            <v>209.66305189775369</v>
          </cell>
          <cell r="Z151">
            <v>10.944600938967138</v>
          </cell>
          <cell r="AC151">
            <v>530.18047836425558</v>
          </cell>
          <cell r="AD151">
            <v>6261</v>
          </cell>
          <cell r="AE151">
            <v>2582</v>
          </cell>
          <cell r="AF151">
            <v>1</v>
          </cell>
          <cell r="AG151">
            <v>2582</v>
          </cell>
          <cell r="AH151">
            <v>861275173</v>
          </cell>
          <cell r="AI151">
            <v>1</v>
          </cell>
          <cell r="AJ151">
            <v>6224</v>
          </cell>
          <cell r="AK151">
            <v>2582</v>
          </cell>
          <cell r="AL151" t="str">
            <v>VKF-31-2</v>
          </cell>
        </row>
        <row r="152">
          <cell r="A152" t="str">
            <v>70a09bfe-7953-4c6c-a5e8-74445e5f6b2c</v>
          </cell>
          <cell r="B152" t="str">
            <v>20185986.1</v>
          </cell>
          <cell r="C152" t="str">
            <v>Dienstverleningscentrum De Triangel</v>
          </cell>
          <cell r="D152" t="str">
            <v>Rozendal</v>
          </cell>
          <cell r="E152" t="str">
            <v>marc.derocker@dvcdetriangel.be</v>
          </cell>
          <cell r="F152">
            <v>592.54999999999995</v>
          </cell>
          <cell r="G152">
            <v>29.14</v>
          </cell>
          <cell r="H152">
            <v>53.25</v>
          </cell>
          <cell r="I152">
            <v>2159</v>
          </cell>
          <cell r="J152" t="str">
            <v>Muurisolatie</v>
          </cell>
          <cell r="K152">
            <v>16.93</v>
          </cell>
          <cell r="L152">
            <v>5.9</v>
          </cell>
          <cell r="M152">
            <v>5</v>
          </cell>
          <cell r="N152">
            <v>17352</v>
          </cell>
          <cell r="O152">
            <v>0</v>
          </cell>
          <cell r="P152">
            <v>0</v>
          </cell>
          <cell r="R152">
            <v>1943</v>
          </cell>
          <cell r="S152" t="str">
            <v>De muren van het gebouw bevatten een spouwmuur die niet geïsoleerd is. De opportuniteit bestaat erin de spouwen op te vullen met isolatiemateriaal (EPS-parels) om de warmteverliezen doorheen de muren de verminderen. Door de zeer lage aardgastarieven is de terugverdientijd van deze maatregel langer dan gangbaar is.</v>
          </cell>
          <cell r="T152" t="str">
            <v>https://api.terra.vlaanderen.be/v1/subsidy/20834180-8866-33d3-5ff8-941579debb49/documents/download</v>
          </cell>
          <cell r="U152" t="str">
            <v>no document is linked</v>
          </cell>
          <cell r="V152" t="str">
            <v>no document is linked</v>
          </cell>
          <cell r="W152">
            <v>861275173</v>
          </cell>
          <cell r="X152">
            <v>435.66649511065361</v>
          </cell>
          <cell r="Y152">
            <v>823.36729967577583</v>
          </cell>
          <cell r="Z152">
            <v>10.944600938967138</v>
          </cell>
          <cell r="AC152">
            <v>1269.9783957253967</v>
          </cell>
          <cell r="AD152">
            <v>6261</v>
          </cell>
          <cell r="AE152">
            <v>4741</v>
          </cell>
          <cell r="AF152">
            <v>1</v>
          </cell>
          <cell r="AG152">
            <v>2159</v>
          </cell>
          <cell r="AH152">
            <v>861275173</v>
          </cell>
          <cell r="AI152">
            <v>1</v>
          </cell>
          <cell r="AJ152">
            <v>3642</v>
          </cell>
          <cell r="AK152">
            <v>2159</v>
          </cell>
          <cell r="AL152" t="str">
            <v>VKF-31-1</v>
          </cell>
        </row>
        <row r="153">
          <cell r="A153" t="str">
            <v>f8e31483-d09e-42f5-a5d4-86b9f54e6cc4</v>
          </cell>
          <cell r="B153" t="str">
            <v>20184889.1</v>
          </cell>
          <cell r="C153" t="str">
            <v>Dienstverleningscentrum De Triangel</v>
          </cell>
          <cell r="D153" t="str">
            <v>Klaverblad</v>
          </cell>
          <cell r="E153" t="str">
            <v>marc.derocker@dvcdetriangel.be</v>
          </cell>
          <cell r="F153">
            <v>573.29999999999995</v>
          </cell>
          <cell r="G153">
            <v>16.38</v>
          </cell>
          <cell r="H153">
            <v>83.46</v>
          </cell>
          <cell r="I153">
            <v>1483</v>
          </cell>
          <cell r="J153" t="str">
            <v>Muurisolatie</v>
          </cell>
          <cell r="K153">
            <v>16.38</v>
          </cell>
          <cell r="L153">
            <v>5.7</v>
          </cell>
          <cell r="M153">
            <v>5</v>
          </cell>
          <cell r="N153">
            <v>15948</v>
          </cell>
          <cell r="O153">
            <v>0</v>
          </cell>
          <cell r="P153">
            <v>0</v>
          </cell>
          <cell r="R153">
            <v>1576</v>
          </cell>
          <cell r="S153" t="str">
            <v>De muren van het gebouw zijn opgetrokken met een niet-geïsoleerde spouwmuur. De opportuniteit bestaat erin de spouwen op te vullen met isolatiemateriaal opdat er minder warmteverliezen zijn doorheen de gebouwschil.</v>
          </cell>
          <cell r="T153" t="str">
            <v>https://api.terra.vlaanderen.be/v1/subsidy/cc8e18bd-d1c1-2522-446c-f5c5d8c9b767/documents/download</v>
          </cell>
          <cell r="U153" t="str">
            <v>no document is linked</v>
          </cell>
          <cell r="V153" t="str">
            <v>no document is linked</v>
          </cell>
          <cell r="W153">
            <v>861275173</v>
          </cell>
          <cell r="X153">
            <v>519.67005076142129</v>
          </cell>
          <cell r="Y153">
            <v>1159.7437626432904</v>
          </cell>
          <cell r="Z153">
            <v>3.9252336448598131</v>
          </cell>
          <cell r="AC153">
            <v>1683.3390470495715</v>
          </cell>
          <cell r="AD153">
            <v>6261</v>
          </cell>
          <cell r="AE153">
            <v>6224</v>
          </cell>
          <cell r="AF153">
            <v>1</v>
          </cell>
          <cell r="AG153">
            <v>1483</v>
          </cell>
          <cell r="AH153">
            <v>861275173</v>
          </cell>
          <cell r="AI153">
            <v>1</v>
          </cell>
          <cell r="AJ153">
            <v>1483</v>
          </cell>
          <cell r="AK153">
            <v>1483</v>
          </cell>
          <cell r="AL153" t="str">
            <v>VKF-30-1</v>
          </cell>
        </row>
        <row r="154">
          <cell r="A154" t="str">
            <v>59a28de7-ac91-48e1-885c-478801433c8f</v>
          </cell>
          <cell r="B154" t="str">
            <v>20185986.1</v>
          </cell>
          <cell r="C154" t="str">
            <v>Dienstverleningscentrum De Triangel</v>
          </cell>
          <cell r="D154" t="str">
            <v>Rozendal</v>
          </cell>
          <cell r="E154" t="str">
            <v>marc.derocker@dvcdetriangel.be</v>
          </cell>
          <cell r="F154">
            <v>2.7</v>
          </cell>
          <cell r="G154">
            <v>29.14</v>
          </cell>
          <cell r="H154">
            <v>53.25</v>
          </cell>
          <cell r="I154">
            <v>37</v>
          </cell>
          <cell r="J154" t="str">
            <v>Isoleren pompen/kranen/hydraulica</v>
          </cell>
          <cell r="K154">
            <v>0.18</v>
          </cell>
          <cell r="L154">
            <v>6.5</v>
          </cell>
          <cell r="M154">
            <v>5</v>
          </cell>
          <cell r="N154">
            <v>175</v>
          </cell>
          <cell r="O154">
            <v>0</v>
          </cell>
          <cell r="P154">
            <v>0</v>
          </cell>
          <cell r="R154">
            <v>1943</v>
          </cell>
          <cell r="S154" t="str">
            <v>De opportuniteit bestaat uit het isoleren van niet geïsoleerde CV-leidingen. Bij het isoleren van de leidingen hoort ook het isoleren van bochten en componenten (pompen, vuilafscheiders, filters, regelkranen etc.). Om de onderdelen van het CV-netwerk te isoleren dienen op maat gemaakte vormstukken of door de leverancier geleverde vormstukken gebruikt te worden.</v>
          </cell>
          <cell r="T154" t="str">
            <v>https://api.terra.vlaanderen.be/v1/subsidy/20834180-8866-33d3-5ff8-941579debb49/documents/download</v>
          </cell>
          <cell r="U154" t="str">
            <v>no document is linked</v>
          </cell>
          <cell r="V154" t="str">
            <v>no document is linked</v>
          </cell>
          <cell r="W154">
            <v>861275173</v>
          </cell>
          <cell r="X154">
            <v>4.6320123520329384</v>
          </cell>
          <cell r="Y154">
            <v>218.91891891891893</v>
          </cell>
          <cell r="Z154">
            <v>10.944600938967138</v>
          </cell>
          <cell r="AC154">
            <v>234.49553220991902</v>
          </cell>
          <cell r="AD154">
            <v>6261</v>
          </cell>
          <cell r="AE154">
            <v>6261</v>
          </cell>
          <cell r="AF154">
            <v>1</v>
          </cell>
          <cell r="AG154">
            <v>37</v>
          </cell>
          <cell r="AH154">
            <v>861275173</v>
          </cell>
          <cell r="AI154">
            <v>1</v>
          </cell>
          <cell r="AJ154">
            <v>6261</v>
          </cell>
          <cell r="AK154">
            <v>37</v>
          </cell>
          <cell r="AL154" t="str">
            <v>VKF-31-3</v>
          </cell>
        </row>
        <row r="155">
          <cell r="A155" t="str">
            <v>6812a231-66e2-435d-aa2e-dead93fd8501</v>
          </cell>
          <cell r="B155" t="str">
            <v>20187888.1</v>
          </cell>
          <cell r="C155" t="str">
            <v>De Patio</v>
          </cell>
          <cell r="D155" t="str">
            <v>'t Laar</v>
          </cell>
          <cell r="E155" t="str">
            <v>toine.perneel@depatiovzw.be</v>
          </cell>
          <cell r="F155">
            <v>137.69999999999999</v>
          </cell>
          <cell r="G155">
            <v>10.4</v>
          </cell>
          <cell r="H155">
            <v>10.4</v>
          </cell>
          <cell r="I155">
            <v>24601.199999999997</v>
          </cell>
          <cell r="J155" t="str">
            <v>Stookplaatsrenovatie</v>
          </cell>
          <cell r="K155">
            <v>9.18</v>
          </cell>
          <cell r="L155">
            <v>15.5</v>
          </cell>
          <cell r="M155">
            <v>7.2</v>
          </cell>
          <cell r="N155">
            <v>41002</v>
          </cell>
          <cell r="O155">
            <v>0</v>
          </cell>
          <cell r="P155">
            <v>0</v>
          </cell>
          <cell r="R155">
            <v>600</v>
          </cell>
          <cell r="S155" t="str">
            <v>Renovatie van de niet condenserende gasketel. Vervangen van pompen, regelingen en het aanbrengen van isolatie.</v>
          </cell>
          <cell r="T155" t="str">
            <v>https://api.terra.vlaanderen.be/v1/subsidy/6fe3b139-3b98-16e8-c4d4-8bb28f429ecb/documents/download</v>
          </cell>
          <cell r="U155" t="str">
            <v>no document is linked</v>
          </cell>
          <cell r="V155" t="str">
            <v>no document is linked</v>
          </cell>
          <cell r="W155">
            <v>883656241</v>
          </cell>
          <cell r="X155">
            <v>765</v>
          </cell>
          <cell r="Y155">
            <v>16.791863811521388</v>
          </cell>
          <cell r="Z155">
            <v>20</v>
          </cell>
          <cell r="AC155">
            <v>801.79186381152135</v>
          </cell>
          <cell r="AD155">
            <v>66550.2</v>
          </cell>
          <cell r="AE155">
            <v>24601.199999999997</v>
          </cell>
          <cell r="AF155">
            <v>1</v>
          </cell>
          <cell r="AG155">
            <v>24601.199999999997</v>
          </cell>
          <cell r="AH155">
            <v>883656241</v>
          </cell>
          <cell r="AI155">
            <v>1</v>
          </cell>
          <cell r="AJ155">
            <v>24601.199999999997</v>
          </cell>
          <cell r="AK155">
            <v>24601.199999999997</v>
          </cell>
          <cell r="AL155" t="str">
            <v>VKF-27-1</v>
          </cell>
        </row>
        <row r="156">
          <cell r="A156" t="str">
            <v>e5c59192-9da7-4739-973c-e80afecd4921</v>
          </cell>
          <cell r="B156" t="str">
            <v>20187753.1</v>
          </cell>
          <cell r="C156" t="str">
            <v>De Patio</v>
          </cell>
          <cell r="D156" t="str">
            <v>Groot hersberge</v>
          </cell>
          <cell r="E156" t="str">
            <v>hersberge@depatiovzw.be</v>
          </cell>
          <cell r="F156">
            <v>173.6</v>
          </cell>
          <cell r="G156">
            <v>9.51</v>
          </cell>
          <cell r="H156">
            <v>5.39</v>
          </cell>
          <cell r="I156">
            <v>8125</v>
          </cell>
          <cell r="J156" t="str">
            <v>Muurisolatie</v>
          </cell>
          <cell r="K156">
            <v>4.96</v>
          </cell>
          <cell r="L156">
            <v>9.3000000000000007</v>
          </cell>
          <cell r="M156">
            <v>5</v>
          </cell>
          <cell r="N156">
            <v>19860</v>
          </cell>
          <cell r="O156">
            <v>0</v>
          </cell>
          <cell r="P156">
            <v>0</v>
          </cell>
          <cell r="R156">
            <v>624</v>
          </cell>
          <cell r="S156" t="str">
            <v>Het opvullen van de spouwmuur met EPS schuim en het vervangen van lichtkoepels.</v>
          </cell>
          <cell r="T156" t="str">
            <v>https://api.terra.vlaanderen.be/v1/subsidy/acc813ef-12ee-d6ea-2f2a-8d5c223bf62b/documents/download</v>
          </cell>
          <cell r="U156" t="str">
            <v>no document is linked</v>
          </cell>
          <cell r="V156" t="str">
            <v>no document is linked</v>
          </cell>
          <cell r="W156">
            <v>883656241</v>
          </cell>
          <cell r="X156">
            <v>397.43589743589746</v>
          </cell>
          <cell r="Y156">
            <v>64.098461538461535</v>
          </cell>
          <cell r="Z156">
            <v>35.287569573283861</v>
          </cell>
          <cell r="AC156">
            <v>496.82192854764287</v>
          </cell>
          <cell r="AD156">
            <v>66550.2</v>
          </cell>
          <cell r="AE156">
            <v>32726.199999999997</v>
          </cell>
          <cell r="AF156">
            <v>1</v>
          </cell>
          <cell r="AG156">
            <v>8125</v>
          </cell>
          <cell r="AH156">
            <v>883656241</v>
          </cell>
          <cell r="AI156">
            <v>1</v>
          </cell>
          <cell r="AJ156">
            <v>32726.199999999997</v>
          </cell>
          <cell r="AK156">
            <v>8125</v>
          </cell>
          <cell r="AL156" t="str">
            <v>VKF-25-1</v>
          </cell>
        </row>
        <row r="157">
          <cell r="A157" t="str">
            <v>ba038600-8e1e-466f-9c4e-8616776d3212</v>
          </cell>
          <cell r="B157" t="str">
            <v>20186574.1</v>
          </cell>
          <cell r="C157" t="str">
            <v>De Patio</v>
          </cell>
          <cell r="D157" t="str">
            <v>Groot Herseberghe Studios</v>
          </cell>
          <cell r="E157" t="str">
            <v>hersberge@depatiovzw.be</v>
          </cell>
          <cell r="F157">
            <v>37.799999999999997</v>
          </cell>
          <cell r="G157">
            <v>1.08</v>
          </cell>
          <cell r="H157">
            <v>1.08</v>
          </cell>
          <cell r="I157">
            <v>6480</v>
          </cell>
          <cell r="J157" t="str">
            <v>Muurisolatie</v>
          </cell>
          <cell r="K157">
            <v>1.08</v>
          </cell>
          <cell r="L157">
            <v>23.4</v>
          </cell>
          <cell r="M157">
            <v>7.8</v>
          </cell>
          <cell r="N157">
            <v>10800</v>
          </cell>
          <cell r="O157">
            <v>0</v>
          </cell>
          <cell r="P157">
            <v>0</v>
          </cell>
          <cell r="R157">
            <v>399</v>
          </cell>
          <cell r="S157" t="str">
            <v>De muur is niet geïsoleerd maar bevat een spouwmuur. Opvullen van de spouwmuur met isolatie is hier een opportuniteit.</v>
          </cell>
          <cell r="T157" t="str">
            <v>https://api.terra.vlaanderen.be/v1/subsidy/947e0016-ad5f-27a6-53bb-88128f8c34f5/documents/download</v>
          </cell>
          <cell r="U157" t="str">
            <v>no document is linked</v>
          </cell>
          <cell r="V157" t="str">
            <v>no document is linked</v>
          </cell>
          <cell r="W157">
            <v>883656241</v>
          </cell>
          <cell r="X157">
            <v>135.33834586466168</v>
          </cell>
          <cell r="Y157">
            <v>17.499999999999996</v>
          </cell>
          <cell r="Z157">
            <v>20</v>
          </cell>
          <cell r="AC157">
            <v>172.83834586466168</v>
          </cell>
          <cell r="AD157">
            <v>66550.2</v>
          </cell>
          <cell r="AE157">
            <v>39206.199999999997</v>
          </cell>
          <cell r="AF157">
            <v>1</v>
          </cell>
          <cell r="AG157">
            <v>6480</v>
          </cell>
          <cell r="AH157">
            <v>883656241</v>
          </cell>
          <cell r="AI157">
            <v>1</v>
          </cell>
          <cell r="AJ157">
            <v>48434.2</v>
          </cell>
          <cell r="AK157">
            <v>6480</v>
          </cell>
          <cell r="AL157" t="str">
            <v>VKF-26-1</v>
          </cell>
        </row>
        <row r="158">
          <cell r="A158" t="str">
            <v>9b285ed2-6790-41c8-8f6c-360e91e09257</v>
          </cell>
          <cell r="B158" t="str">
            <v>20187888.1</v>
          </cell>
          <cell r="C158" t="str">
            <v>De Patio</v>
          </cell>
          <cell r="D158" t="str">
            <v>'t Laar</v>
          </cell>
          <cell r="E158" t="str">
            <v>toine.perneel@depatiovzw.be</v>
          </cell>
          <cell r="F158">
            <v>42.7</v>
          </cell>
          <cell r="G158">
            <v>10.4</v>
          </cell>
          <cell r="H158">
            <v>10.4</v>
          </cell>
          <cell r="I158">
            <v>4464</v>
          </cell>
          <cell r="J158" t="str">
            <v>Schrijnwerkrenovatie</v>
          </cell>
          <cell r="K158">
            <v>1.22</v>
          </cell>
          <cell r="L158">
            <v>20.7</v>
          </cell>
          <cell r="M158">
            <v>9.5</v>
          </cell>
          <cell r="N158">
            <v>7440</v>
          </cell>
          <cell r="O158">
            <v>0</v>
          </cell>
          <cell r="P158">
            <v>0</v>
          </cell>
          <cell r="R158">
            <v>600</v>
          </cell>
          <cell r="S158" t="str">
            <v>In het niet vernieuwde gedeelte van OOOC 't Laar bevinden zich oude ramen met enkel glas in niet luchtdicht houten schrijnwerk. Dit zorgt voor een groot verlies naar luchtdichtheid en isolatiewaarde. Het is opportuun deze beide te verbeteren door het vervangen van het huidige geplaatste door nieuwe hoogrendementsbeglazing in een thermisch onderbroken schrijnwerk.</v>
          </cell>
          <cell r="T158" t="str">
            <v>https://api.terra.vlaanderen.be/v1/subsidy/6fe3b139-3b98-16e8-c4d4-8bb28f429ecb/documents/download</v>
          </cell>
          <cell r="U158" t="str">
            <v>no document is linked</v>
          </cell>
          <cell r="V158" t="str">
            <v>no document is linked</v>
          </cell>
          <cell r="W158">
            <v>883656241</v>
          </cell>
          <cell r="X158">
            <v>101.66666666666666</v>
          </cell>
          <cell r="Y158">
            <v>28.696236559139788</v>
          </cell>
          <cell r="Z158">
            <v>20</v>
          </cell>
          <cell r="AC158">
            <v>150.36290322580643</v>
          </cell>
          <cell r="AD158">
            <v>66550.2</v>
          </cell>
          <cell r="AE158">
            <v>43670.2</v>
          </cell>
          <cell r="AF158">
            <v>1</v>
          </cell>
          <cell r="AG158">
            <v>4464</v>
          </cell>
          <cell r="AH158">
            <v>883656241</v>
          </cell>
          <cell r="AI158">
            <v>1</v>
          </cell>
          <cell r="AJ158">
            <v>52898.2</v>
          </cell>
          <cell r="AK158">
            <v>4464</v>
          </cell>
          <cell r="AL158" t="str">
            <v>VKF-27-2</v>
          </cell>
        </row>
        <row r="159">
          <cell r="A159" t="str">
            <v>111e04f4-11c6-477d-a606-0f2d02f41f93</v>
          </cell>
          <cell r="B159" t="str">
            <v>20189048.1</v>
          </cell>
          <cell r="C159" t="str">
            <v>De Patio</v>
          </cell>
          <cell r="D159" t="str">
            <v>De Kerseboom</v>
          </cell>
          <cell r="E159" t="str">
            <v>hans.paredis@depatiovzw.be</v>
          </cell>
          <cell r="F159">
            <v>33.9</v>
          </cell>
          <cell r="G159">
            <v>4.6399999999999997</v>
          </cell>
          <cell r="H159">
            <v>4.6399999999999997</v>
          </cell>
          <cell r="I159">
            <v>4028</v>
          </cell>
          <cell r="J159" t="str">
            <v>Stookplaatsrenovatie</v>
          </cell>
          <cell r="K159">
            <v>2.2599999999999998</v>
          </cell>
          <cell r="L159">
            <v>10.4</v>
          </cell>
          <cell r="M159">
            <v>5</v>
          </cell>
          <cell r="N159">
            <v>7124</v>
          </cell>
          <cell r="O159">
            <v>0</v>
          </cell>
          <cell r="P159">
            <v>0</v>
          </cell>
          <cell r="R159">
            <v>518</v>
          </cell>
          <cell r="S159" t="str">
            <v>Volledige stookplaatsrenovatie van de oude niet condenserende gasketel</v>
          </cell>
          <cell r="T159" t="str">
            <v>https://api.terra.vlaanderen.be/v1/subsidy/61689fe6-a281-17d0-6d43-87a94f2b82f2/documents/download</v>
          </cell>
          <cell r="U159" t="str">
            <v>no document is linked</v>
          </cell>
          <cell r="V159" t="str">
            <v>no document is linked</v>
          </cell>
          <cell r="W159">
            <v>883656241</v>
          </cell>
          <cell r="X159">
            <v>218.14671814671814</v>
          </cell>
          <cell r="Y159">
            <v>25.248262164846075</v>
          </cell>
          <cell r="Z159">
            <v>20</v>
          </cell>
          <cell r="AC159">
            <v>263.39498031156421</v>
          </cell>
          <cell r="AD159">
            <v>66550.2</v>
          </cell>
          <cell r="AE159">
            <v>47698.2</v>
          </cell>
          <cell r="AF159">
            <v>1</v>
          </cell>
          <cell r="AG159">
            <v>4028</v>
          </cell>
          <cell r="AH159">
            <v>883656241</v>
          </cell>
          <cell r="AI159">
            <v>1</v>
          </cell>
          <cell r="AJ159">
            <v>38824.199999999997</v>
          </cell>
          <cell r="AK159">
            <v>4028</v>
          </cell>
          <cell r="AL159" t="str">
            <v>VKF-23-1</v>
          </cell>
        </row>
        <row r="160">
          <cell r="A160" t="str">
            <v>6612c4a7-75bd-468b-87ac-cc7733bd70e9</v>
          </cell>
          <cell r="B160" t="str">
            <v>20189048.1</v>
          </cell>
          <cell r="C160" t="str">
            <v>De Patio</v>
          </cell>
          <cell r="D160" t="str">
            <v>De Kerseboom</v>
          </cell>
          <cell r="E160" t="str">
            <v>hans.paredis@depatiovzw.be</v>
          </cell>
          <cell r="F160">
            <v>54.25</v>
          </cell>
          <cell r="G160">
            <v>4.6399999999999997</v>
          </cell>
          <cell r="H160">
            <v>4.6399999999999997</v>
          </cell>
          <cell r="I160">
            <v>3130</v>
          </cell>
          <cell r="J160" t="str">
            <v>Muurisolatie</v>
          </cell>
          <cell r="K160">
            <v>1.55</v>
          </cell>
          <cell r="L160">
            <v>12.4</v>
          </cell>
          <cell r="M160">
            <v>5</v>
          </cell>
          <cell r="N160">
            <v>6030</v>
          </cell>
          <cell r="O160">
            <v>0</v>
          </cell>
          <cell r="P160">
            <v>0</v>
          </cell>
          <cell r="R160">
            <v>518</v>
          </cell>
          <cell r="S160" t="str">
            <v>Het opspuiten van de spouwmuur (201m²) van de muren.</v>
          </cell>
          <cell r="T160" t="str">
            <v>https://api.terra.vlaanderen.be/v1/subsidy/61689fe6-a281-17d0-6d43-87a94f2b82f2/documents/download</v>
          </cell>
          <cell r="U160" t="str">
            <v>no document is linked</v>
          </cell>
          <cell r="V160" t="str">
            <v>no document is linked</v>
          </cell>
          <cell r="W160">
            <v>883656241</v>
          </cell>
          <cell r="X160">
            <v>149.6138996138996</v>
          </cell>
          <cell r="Y160">
            <v>51.996805111821089</v>
          </cell>
          <cell r="Z160">
            <v>20</v>
          </cell>
          <cell r="AC160">
            <v>221.61070472572069</v>
          </cell>
          <cell r="AD160">
            <v>66550.2</v>
          </cell>
          <cell r="AE160">
            <v>50828.2</v>
          </cell>
          <cell r="AF160">
            <v>1</v>
          </cell>
          <cell r="AG160">
            <v>3130</v>
          </cell>
          <cell r="AH160">
            <v>883656241</v>
          </cell>
          <cell r="AI160">
            <v>1</v>
          </cell>
          <cell r="AJ160">
            <v>41954.2</v>
          </cell>
          <cell r="AK160">
            <v>3130</v>
          </cell>
          <cell r="AL160" t="str">
            <v>VKF-23-2</v>
          </cell>
        </row>
        <row r="161">
          <cell r="A161" t="str">
            <v>60c8c291-893e-414f-87b8-6c341bed337f</v>
          </cell>
          <cell r="B161" t="str">
            <v>20189048.1</v>
          </cell>
          <cell r="C161" t="str">
            <v>De Patio</v>
          </cell>
          <cell r="D161" t="str">
            <v>De Kerseboom</v>
          </cell>
          <cell r="E161" t="str">
            <v>hans.paredis@depatiovzw.be</v>
          </cell>
          <cell r="F161">
            <v>29.05</v>
          </cell>
          <cell r="G161">
            <v>4.6399999999999997</v>
          </cell>
          <cell r="H161">
            <v>4.6399999999999997</v>
          </cell>
          <cell r="I161">
            <v>2415</v>
          </cell>
          <cell r="J161" t="str">
            <v>Dakisolatie</v>
          </cell>
          <cell r="K161">
            <v>0.83</v>
          </cell>
          <cell r="L161">
            <v>17.3</v>
          </cell>
          <cell r="M161">
            <v>7.9</v>
          </cell>
          <cell r="N161">
            <v>4025</v>
          </cell>
          <cell r="O161">
            <v>0</v>
          </cell>
          <cell r="P161">
            <v>0</v>
          </cell>
          <cell r="R161">
            <v>518</v>
          </cell>
          <cell r="S161" t="str">
            <v>Het isoleren van het plat dak boven de vergaderzaal.</v>
          </cell>
          <cell r="T161" t="str">
            <v>https://api.terra.vlaanderen.be/v1/subsidy/61689fe6-a281-17d0-6d43-87a94f2b82f2/documents/download</v>
          </cell>
          <cell r="U161" t="str">
            <v>no document is linked</v>
          </cell>
          <cell r="V161" t="str">
            <v>no document is linked</v>
          </cell>
          <cell r="W161">
            <v>883656241</v>
          </cell>
          <cell r="X161">
            <v>80.115830115830121</v>
          </cell>
          <cell r="Y161">
            <v>36.086956521739133</v>
          </cell>
          <cell r="Z161">
            <v>20</v>
          </cell>
          <cell r="AC161">
            <v>136.20278663756926</v>
          </cell>
          <cell r="AD161">
            <v>66550.2</v>
          </cell>
          <cell r="AE161">
            <v>53243.199999999997</v>
          </cell>
          <cell r="AF161">
            <v>1</v>
          </cell>
          <cell r="AG161">
            <v>2415</v>
          </cell>
          <cell r="AH161">
            <v>883656241</v>
          </cell>
          <cell r="AI161">
            <v>1</v>
          </cell>
          <cell r="AJ161">
            <v>55313.2</v>
          </cell>
          <cell r="AK161">
            <v>2415</v>
          </cell>
          <cell r="AL161" t="str">
            <v>VKF-23-3</v>
          </cell>
        </row>
        <row r="162">
          <cell r="A162" t="str">
            <v>1feb6ad0-75df-4adc-8241-1f007f9342cf</v>
          </cell>
          <cell r="B162" t="str">
            <v>20182805.1</v>
          </cell>
          <cell r="C162" t="str">
            <v>De Patio</v>
          </cell>
          <cell r="D162" t="str">
            <v>De Schoor</v>
          </cell>
          <cell r="E162" t="str">
            <v>dc.deschoor@depatiovzw.be</v>
          </cell>
          <cell r="F162">
            <v>34.35</v>
          </cell>
          <cell r="G162">
            <v>2.29</v>
          </cell>
          <cell r="H162">
            <v>2.29</v>
          </cell>
          <cell r="I162">
            <v>2070</v>
          </cell>
          <cell r="J162" t="str">
            <v>Stookplaatsrenovatie</v>
          </cell>
          <cell r="K162">
            <v>2.29</v>
          </cell>
          <cell r="L162">
            <v>8.5</v>
          </cell>
          <cell r="M162">
            <v>5</v>
          </cell>
          <cell r="N162">
            <v>5000</v>
          </cell>
          <cell r="O162">
            <v>0</v>
          </cell>
          <cell r="P162">
            <v>0</v>
          </cell>
          <cell r="R162">
            <v>283</v>
          </cell>
          <cell r="S162" t="str">
            <v>Ketel vervangen door condensatieketel met moderne regeling.</v>
          </cell>
          <cell r="T162" t="str">
            <v>https://api.terra.vlaanderen.be/v1/subsidy/6655b49a-9f4f-59fa-52b1-9a1979d0e464/documents/download</v>
          </cell>
          <cell r="U162" t="str">
            <v>no document is linked</v>
          </cell>
          <cell r="V162" t="str">
            <v>no document is linked</v>
          </cell>
          <cell r="W162">
            <v>883656241</v>
          </cell>
          <cell r="X162">
            <v>404.59363957597174</v>
          </cell>
          <cell r="Y162">
            <v>49.782608695652179</v>
          </cell>
          <cell r="Z162">
            <v>20</v>
          </cell>
          <cell r="AC162">
            <v>474.37624827162392</v>
          </cell>
          <cell r="AD162">
            <v>66550.2</v>
          </cell>
          <cell r="AE162">
            <v>55313.2</v>
          </cell>
          <cell r="AF162">
            <v>1</v>
          </cell>
          <cell r="AG162">
            <v>2070</v>
          </cell>
          <cell r="AH162">
            <v>883656241</v>
          </cell>
          <cell r="AI162">
            <v>1</v>
          </cell>
          <cell r="AJ162">
            <v>34796.199999999997</v>
          </cell>
          <cell r="AK162">
            <v>2070</v>
          </cell>
          <cell r="AL162" t="str">
            <v>VKF-24-1</v>
          </cell>
        </row>
        <row r="163">
          <cell r="A163" t="str">
            <v>85df914e-defd-4775-8a91-8ef85a642a7a</v>
          </cell>
          <cell r="B163" t="str">
            <v>20187753.1</v>
          </cell>
          <cell r="C163" t="str">
            <v>De Patio</v>
          </cell>
          <cell r="D163" t="str">
            <v>Groot hersberge</v>
          </cell>
          <cell r="E163" t="str">
            <v>hersberge@depatiovzw.be</v>
          </cell>
          <cell r="F163">
            <v>6.45</v>
          </cell>
          <cell r="G163">
            <v>9.51</v>
          </cell>
          <cell r="H163">
            <v>5.39</v>
          </cell>
          <cell r="I163">
            <v>1554</v>
          </cell>
          <cell r="J163" t="str">
            <v>Vervangen pompen</v>
          </cell>
          <cell r="K163">
            <v>0.43</v>
          </cell>
          <cell r="L163">
            <v>9.1</v>
          </cell>
          <cell r="M163">
            <v>5</v>
          </cell>
          <cell r="N163">
            <v>3400</v>
          </cell>
          <cell r="O163">
            <v>0</v>
          </cell>
          <cell r="P163">
            <v>0</v>
          </cell>
          <cell r="R163">
            <v>624</v>
          </cell>
          <cell r="S163" t="str">
            <v>De huidige CV-pompen zijn allen trapgestuurd. Vervangen trapgestuurde pompen naar frequentiegestuurde pompen</v>
          </cell>
          <cell r="T163" t="str">
            <v>https://api.terra.vlaanderen.be/v1/subsidy/acc813ef-12ee-d6ea-2f2a-8d5c223bf62b/documents/download</v>
          </cell>
          <cell r="U163" t="str">
            <v>no document is linked</v>
          </cell>
          <cell r="V163" t="str">
            <v>no document is linked</v>
          </cell>
          <cell r="W163">
            <v>883656241</v>
          </cell>
          <cell r="X163">
            <v>34.455128205128204</v>
          </cell>
          <cell r="Y163">
            <v>12.451737451737451</v>
          </cell>
          <cell r="Z163">
            <v>35.287569573283861</v>
          </cell>
          <cell r="AC163">
            <v>82.194435230149509</v>
          </cell>
          <cell r="AD163">
            <v>66550.2</v>
          </cell>
          <cell r="AE163">
            <v>56867.199999999997</v>
          </cell>
          <cell r="AF163">
            <v>1</v>
          </cell>
          <cell r="AG163">
            <v>1554</v>
          </cell>
          <cell r="AH163">
            <v>883656241</v>
          </cell>
          <cell r="AI163">
            <v>1</v>
          </cell>
          <cell r="AJ163">
            <v>56867.199999999997</v>
          </cell>
          <cell r="AK163">
            <v>1554</v>
          </cell>
          <cell r="AL163" t="str">
            <v>VKF-25-2</v>
          </cell>
        </row>
        <row r="164">
          <cell r="A164" t="str">
            <v>87934294-5e70-4810-b8d8-23f8faecea19</v>
          </cell>
          <cell r="B164" t="str">
            <v>20189922.1</v>
          </cell>
          <cell r="C164" t="str">
            <v>De Patio</v>
          </cell>
          <cell r="D164" t="str">
            <v>Cruushove</v>
          </cell>
          <cell r="E164" t="str">
            <v>cruushove.bg@depatiovzw.be</v>
          </cell>
          <cell r="F164">
            <v>4.8</v>
          </cell>
          <cell r="G164">
            <v>0.32</v>
          </cell>
          <cell r="H164">
            <v>0.32</v>
          </cell>
          <cell r="I164">
            <v>900</v>
          </cell>
          <cell r="J164" t="str">
            <v>Overige</v>
          </cell>
          <cell r="K164">
            <v>0.32</v>
          </cell>
          <cell r="L164">
            <v>15.4</v>
          </cell>
          <cell r="M164">
            <v>7.2</v>
          </cell>
          <cell r="N164">
            <v>1500</v>
          </cell>
          <cell r="O164">
            <v>0</v>
          </cell>
          <cell r="P164">
            <v>0</v>
          </cell>
          <cell r="R164">
            <v>1098</v>
          </cell>
          <cell r="S164" t="str">
            <v>De droogkast op gas vervangen door een nieuwer en efficienter model met hetzelfde vermogen en inhoud.</v>
          </cell>
          <cell r="T164" t="str">
            <v>https://api.terra.vlaanderen.be/v1/subsidy/f8f13d5b-4b90-ded5-bf0d-35585991c148/documents/download</v>
          </cell>
          <cell r="U164" t="str">
            <v>no document is linked</v>
          </cell>
          <cell r="V164" t="str">
            <v>no document is linked</v>
          </cell>
          <cell r="W164">
            <v>883656241</v>
          </cell>
          <cell r="X164">
            <v>14.571948998178506</v>
          </cell>
          <cell r="Y164">
            <v>16</v>
          </cell>
          <cell r="Z164">
            <v>20</v>
          </cell>
          <cell r="AC164">
            <v>50.571948998178506</v>
          </cell>
          <cell r="AD164">
            <v>66550.2</v>
          </cell>
          <cell r="AE164">
            <v>57767.199999999997</v>
          </cell>
          <cell r="AF164">
            <v>1</v>
          </cell>
          <cell r="AG164">
            <v>900</v>
          </cell>
          <cell r="AH164">
            <v>883656241</v>
          </cell>
          <cell r="AI164">
            <v>1</v>
          </cell>
          <cell r="AJ164">
            <v>57767.199999999997</v>
          </cell>
          <cell r="AK164">
            <v>900</v>
          </cell>
          <cell r="AL164" t="str">
            <v>VKF-22-1</v>
          </cell>
        </row>
        <row r="165">
          <cell r="A165" t="str">
            <v>7b059ad8-99d4-4454-9c63-7795e954c745</v>
          </cell>
          <cell r="B165" t="str">
            <v>20187753.1</v>
          </cell>
          <cell r="C165" t="str">
            <v>De Patio</v>
          </cell>
          <cell r="D165" t="str">
            <v>Groot hersberge</v>
          </cell>
          <cell r="E165" t="str">
            <v>hersberge@depatiovzw.be</v>
          </cell>
          <cell r="F165">
            <v>43.5</v>
          </cell>
          <cell r="G165">
            <v>9.51</v>
          </cell>
          <cell r="H165">
            <v>5.39</v>
          </cell>
          <cell r="I165">
            <v>5093</v>
          </cell>
          <cell r="J165" t="str">
            <v>PV-panelen</v>
          </cell>
          <cell r="K165">
            <v>2.9</v>
          </cell>
          <cell r="L165">
            <v>8.6</v>
          </cell>
          <cell r="M165">
            <v>5.4</v>
          </cell>
          <cell r="N165">
            <v>11519</v>
          </cell>
          <cell r="O165">
            <v>0</v>
          </cell>
          <cell r="P165">
            <v>0</v>
          </cell>
          <cell r="R165">
            <v>624</v>
          </cell>
          <cell r="S165" t="str">
            <v>Door het lage elektrische verbruik is het opportuun om zonnepanelen te plaatsen die een vermogen hebben onder 10 kWpiek. Op dit moment draait de teller gewoon terug en dient er geen rekening gehouden te worden met injectietarieven of -momenten.</v>
          </cell>
          <cell r="T165" t="str">
            <v>https://api.terra.vlaanderen.be/v1/subsidy/acc813ef-12ee-d6ea-2f2a-8d5c223bf62b/documents/download</v>
          </cell>
          <cell r="U165" t="str">
            <v>no document is linked</v>
          </cell>
          <cell r="V165" t="str">
            <v>no document is linked</v>
          </cell>
          <cell r="W165">
            <v>883656241</v>
          </cell>
          <cell r="X165">
            <v>232.37179487179486</v>
          </cell>
          <cell r="Y165">
            <v>25.623404673080699</v>
          </cell>
          <cell r="Z165">
            <v>35.287569573283861</v>
          </cell>
          <cell r="AC165">
            <v>293.28276911815942</v>
          </cell>
          <cell r="AD165">
            <v>66550.2</v>
          </cell>
          <cell r="AE165">
            <v>62860.2</v>
          </cell>
          <cell r="AF165">
            <v>0</v>
          </cell>
          <cell r="AG165">
            <v>0</v>
          </cell>
          <cell r="AH165">
            <v>883656241</v>
          </cell>
          <cell r="AI165">
            <v>0</v>
          </cell>
          <cell r="AJ165">
            <v>34796.199999999997</v>
          </cell>
          <cell r="AK165">
            <v>0</v>
          </cell>
          <cell r="AL165"/>
        </row>
        <row r="166">
          <cell r="A166" t="str">
            <v>991427a3-b5ec-4027-ac01-0938d6361e7a</v>
          </cell>
          <cell r="B166" t="str">
            <v>20187753.1</v>
          </cell>
          <cell r="C166" t="str">
            <v>De Patio</v>
          </cell>
          <cell r="D166" t="str">
            <v>Groot hersberge</v>
          </cell>
          <cell r="E166" t="str">
            <v>hersberge@depatiovzw.be</v>
          </cell>
          <cell r="F166">
            <v>18.149999999999999</v>
          </cell>
          <cell r="G166">
            <v>9.51</v>
          </cell>
          <cell r="H166">
            <v>5.39</v>
          </cell>
          <cell r="I166">
            <v>3150</v>
          </cell>
          <cell r="J166" t="str">
            <v>Relighting/relamping</v>
          </cell>
          <cell r="K166">
            <v>1.21</v>
          </cell>
          <cell r="L166">
            <v>7.9</v>
          </cell>
          <cell r="M166">
            <v>5</v>
          </cell>
          <cell r="N166">
            <v>8124</v>
          </cell>
          <cell r="O166">
            <v>0</v>
          </cell>
          <cell r="P166">
            <v>0</v>
          </cell>
          <cell r="R166">
            <v>624</v>
          </cell>
          <cell r="S166" t="str">
            <v>Relighting van de huidige verlichting door efficiente LED-verlichting</v>
          </cell>
          <cell r="T166" t="str">
            <v>https://api.terra.vlaanderen.be/v1/subsidy/acc813ef-12ee-d6ea-2f2a-8d5c223bf62b/documents/download</v>
          </cell>
          <cell r="U166" t="str">
            <v>no document is linked</v>
          </cell>
          <cell r="V166" t="str">
            <v>no document is linked</v>
          </cell>
          <cell r="W166">
            <v>883656241</v>
          </cell>
          <cell r="X166">
            <v>96.955128205128204</v>
          </cell>
          <cell r="Y166">
            <v>17.285714285714285</v>
          </cell>
          <cell r="Z166">
            <v>35.287569573283861</v>
          </cell>
          <cell r="AC166">
            <v>149.52841206412634</v>
          </cell>
          <cell r="AD166">
            <v>66550.2</v>
          </cell>
          <cell r="AE166">
            <v>66010.2</v>
          </cell>
          <cell r="AF166">
            <v>0</v>
          </cell>
          <cell r="AG166">
            <v>0</v>
          </cell>
          <cell r="AH166">
            <v>883656241</v>
          </cell>
          <cell r="AI166">
            <v>0</v>
          </cell>
          <cell r="AJ166">
            <v>52898.2</v>
          </cell>
          <cell r="AK166">
            <v>0</v>
          </cell>
          <cell r="AL166"/>
        </row>
        <row r="167">
          <cell r="A167" t="str">
            <v>414c4fb5-7b31-468c-8faa-bb2b82ce2ad2</v>
          </cell>
          <cell r="B167" t="str">
            <v>20187753.1</v>
          </cell>
          <cell r="C167" t="str">
            <v>De Patio</v>
          </cell>
          <cell r="D167" t="str">
            <v>Groot hersberge</v>
          </cell>
          <cell r="E167" t="str">
            <v>hersberge@depatiovzw.be</v>
          </cell>
          <cell r="F167">
            <v>0.15</v>
          </cell>
          <cell r="G167">
            <v>9.51</v>
          </cell>
          <cell r="H167">
            <v>5.39</v>
          </cell>
          <cell r="I167">
            <v>540</v>
          </cell>
          <cell r="J167" t="str">
            <v>Relighting/relamping</v>
          </cell>
          <cell r="K167">
            <v>0.01</v>
          </cell>
          <cell r="L167">
            <v>33.4</v>
          </cell>
          <cell r="M167">
            <v>9.9</v>
          </cell>
          <cell r="N167">
            <v>900</v>
          </cell>
          <cell r="O167">
            <v>0</v>
          </cell>
          <cell r="P167">
            <v>0</v>
          </cell>
          <cell r="R167">
            <v>624</v>
          </cell>
          <cell r="S167" t="str">
            <v>Optimaliseren van de regeling in bv een badkamer, toilet of gang.</v>
          </cell>
          <cell r="T167" t="str">
            <v>https://api.terra.vlaanderen.be/v1/subsidy/acc813ef-12ee-d6ea-2f2a-8d5c223bf62b/documents/download</v>
          </cell>
          <cell r="U167" t="str">
            <v>no document is linked</v>
          </cell>
          <cell r="V167" t="str">
            <v>no document is linked</v>
          </cell>
          <cell r="W167">
            <v>883656241</v>
          </cell>
          <cell r="X167">
            <v>0.80128205128205132</v>
          </cell>
          <cell r="Y167">
            <v>0.83333333333333337</v>
          </cell>
          <cell r="Z167">
            <v>35.287569573283861</v>
          </cell>
          <cell r="AC167">
            <v>36.922184957899248</v>
          </cell>
          <cell r="AD167">
            <v>66550.2</v>
          </cell>
          <cell r="AE167">
            <v>66550.2</v>
          </cell>
          <cell r="AF167">
            <v>0</v>
          </cell>
          <cell r="AG167">
            <v>0</v>
          </cell>
          <cell r="AH167">
            <v>883656241</v>
          </cell>
          <cell r="AI167">
            <v>0</v>
          </cell>
          <cell r="AJ167">
            <v>57767.199999999997</v>
          </cell>
          <cell r="AK167">
            <v>0</v>
          </cell>
          <cell r="AL167"/>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ander Elst Frederique" refreshedDate="45919.544739583333" createdVersion="8" refreshedVersion="8" minRefreshableVersion="3" recordCount="638" xr:uid="{B3885FE1-21B3-46A3-9F69-260759BF68E9}">
  <cacheSource type="worksheet">
    <worksheetSource name="basisdata[[Referentie Gebouw]:[dossiernummer]]"/>
  </cacheSource>
  <cacheFields count="8">
    <cacheField name="Referentie Gebouw" numFmtId="0">
      <sharedItems containsBlank="1"/>
    </cacheField>
    <cacheField name="KBO" numFmtId="0">
      <sharedItems containsSemiMixedTypes="0" containsString="0" containsNumber="1" containsInteger="1" minValue="0" maxValue="1009605296" count="151">
        <n v="207436775"/>
        <n v="207470330"/>
        <n v="207494480"/>
        <n v="212170672"/>
        <n v="212174533"/>
        <n v="212177008"/>
        <n v="212189676"/>
        <n v="212205118"/>
        <n v="212208482"/>
        <n v="212209373"/>
        <n v="212244215"/>
        <n v="212244809"/>
        <n v="216770947"/>
        <n v="239946326"/>
        <n v="266559859"/>
        <n v="405460592"/>
        <n v="406633304"/>
        <n v="407231239"/>
        <n v="407703470"/>
        <n v="407920632"/>
        <n v="408116216"/>
        <n v="408203516"/>
        <n v="408228557"/>
        <n v="408380193"/>
        <n v="408499464"/>
        <n v="408590922"/>
        <n v="409334258"/>
        <n v="409470553"/>
        <n v="409988514"/>
        <n v="410057701"/>
        <n v="410290006"/>
        <n v="410422737"/>
        <n v="410509443"/>
        <n v="410853396"/>
        <n v="410925256"/>
        <n v="411030867"/>
        <n v="411515075"/>
        <n v="411562882"/>
        <n v="411971371"/>
        <n v="411972262"/>
        <n v="411975133"/>
        <n v="412703029"/>
        <n v="412729654"/>
        <n v="412792804"/>
        <n v="412886636"/>
        <n v="412932562"/>
        <n v="413323037"/>
        <n v="413650659"/>
        <n v="413720341"/>
        <n v="413726972"/>
        <n v="413774977"/>
        <n v="413895634"/>
        <n v="414453680"/>
        <n v="414747056"/>
        <n v="414830792"/>
        <n v="415298669"/>
        <n v="415343805"/>
        <n v="415850084"/>
        <n v="416337262"/>
        <n v="416851659"/>
        <n v="418016550"/>
        <n v="419052173"/>
        <n v="419258348"/>
        <n v="420281501"/>
        <n v="420358606"/>
        <n v="420676627"/>
        <n v="421533690"/>
        <n v="421911297"/>
        <n v="421913376"/>
        <n v="422519231"/>
        <n v="422719961"/>
        <n v="424380938"/>
        <n v="424784378"/>
        <n v="425418244"/>
        <n v="428792557"/>
        <n v="429040896"/>
        <n v="430410576"/>
        <n v="430977136"/>
        <n v="431110857"/>
        <n v="431124022"/>
        <n v="431408290"/>
        <n v="432626928"/>
        <n v="433306225"/>
        <n v="433927322"/>
        <n v="433961964"/>
        <n v="434996993"/>
        <n v="435899390"/>
        <n v="436599176"/>
        <n v="438814241"/>
        <n v="439452461"/>
        <n v="439792258"/>
        <n v="443049478"/>
        <n v="443255356"/>
        <n v="443258920"/>
        <n v="443260603"/>
        <n v="445066385"/>
        <n v="445499422"/>
        <n v="448301237"/>
        <n v="448595801"/>
        <n v="449514133"/>
        <n v="452865383"/>
        <n v="453105905"/>
        <n v="454250802"/>
        <n v="455449048"/>
        <n v="456794774"/>
        <n v="459245312"/>
        <n v="462915078"/>
        <n v="463009209"/>
        <n v="463347917"/>
        <n v="464222895"/>
        <n v="464810538"/>
        <n v="465061649"/>
        <n v="468716668"/>
        <n v="469037857"/>
        <n v="470375071"/>
        <n v="470673890"/>
        <n v="470808603"/>
        <n v="471475527"/>
        <n v="472222625"/>
        <n v="475002466"/>
        <n v="475254567"/>
        <n v="475837260"/>
        <n v="505931808"/>
        <n v="506679795"/>
        <n v="544945604"/>
        <n v="642602234"/>
        <n v="654847196"/>
        <n v="684613726"/>
        <n v="686537789"/>
        <n v="691714918"/>
        <n v="694597697"/>
        <n v="699699701"/>
        <n v="716915518"/>
        <n v="791661342"/>
        <n v="798998896"/>
        <n v="821734213"/>
        <n v="844179716"/>
        <n v="850465613"/>
        <n v="861262010"/>
        <n v="861680989"/>
        <n v="862382656"/>
        <n v="863329989"/>
        <n v="866171002"/>
        <n v="866456755"/>
        <n v="878405769"/>
        <n v="881291322"/>
        <n v="890993005"/>
        <n v="897191602"/>
        <n v="1005154085"/>
        <n v="1009605296"/>
        <n v="0"/>
      </sharedItems>
    </cacheField>
    <cacheField name="Organisatie" numFmtId="0">
      <sharedItems/>
    </cacheField>
    <cacheField name="Gebouw" numFmtId="0">
      <sharedItems containsBlank="1" count="352">
        <s v="De Ballon"/>
        <s v="De Zeeparel"/>
        <s v="LDC DE BOEIE"/>
        <s v="De Brem"/>
        <s v="LDC 't Viooltje"/>
        <s v="Panukkel"/>
        <s v="BKO Pinokkio"/>
        <s v="Pinokkio Hulst"/>
        <s v="De Dunevoetjes"/>
        <s v="Woonzorgcentrum Sint-Jozef"/>
        <s v="WZC Heuvelheem"/>
        <s v="Zonnebloem"/>
        <s v="G-0013-WZC Ter Melle"/>
        <s v="G-0029-De Nieuwe Lente - WKC De Zevenkamer"/>
        <s v="G-0355-Rietveld"/>
        <s v="G-0016-WZC De Weister"/>
        <s v="G-0471-Kinderopvang Blokkenhuis"/>
        <s v="G-0028-WKC De Zonnewijzer"/>
        <s v="G-0017-WZC Biezenheem"/>
        <s v="Zorg aan Zee: A. Lacourt"/>
        <s v="woonzorgcentrum Sint-Remigius"/>
        <s v="WZC Riethove"/>
        <s v="Herfstdroom"/>
        <s v="Opvanghuis"/>
        <s v="Dienstencentrum Kerklommer"/>
        <s v="Kerklommer"/>
        <s v="Corsala"/>
        <s v="WZC Reigersvliet"/>
        <s v="Kloosterhof"/>
        <s v="AZ Sint-Jan, Ruddershove"/>
        <s v="O.L.V. van Lourdes Ziekenhuis Waregem vzw"/>
        <s v="OCSF DCH"/>
        <s v="OCSF Den Heuvel Hasselt"/>
        <s v="OCSF Gebouw S"/>
        <s v="OCSF Gebouw_P1"/>
        <s v="OCSF Gebouw_P2"/>
        <s v="Het Roerhuis"/>
        <s v="OCSF_SI Hoeveke"/>
        <s v="SJB - Suikerkaai (volledige site)"/>
        <s v="De Sleutel - ACG"/>
        <s v="De Sleutel - RKJ"/>
        <s v="BWZ Klein Brabant VZW (site Flegado)"/>
        <s v="Hoofdgebouw"/>
        <s v="CIG DE ZESHOEK"/>
        <s v="AZ Sint Lucas Hoofdgebouw"/>
        <s v="Martens-sotteau"/>
        <s v="MC Aarschot"/>
        <s v="az West"/>
        <s v="Kasteel Horst"/>
        <s v="Beversthuis"/>
        <s v="Koolskampstraat (Gebouw 154)"/>
        <s v="Koolskampstraat (gebouw 156)"/>
        <s v="Boskant Kouter"/>
        <s v="Koolskampstraat (gebouw 152)"/>
        <s v="Koolskampstraat (Gebouw 170)"/>
        <s v="Koolskampstraat (Gebouw 180)"/>
        <s v="Koolskampstraat (gebouw 320)"/>
        <s v="Koolskampstraat (gebouw 325)"/>
        <s v="CAR Klim Op"/>
        <s v="Gebouw G + H"/>
        <s v="ITG Nationalestraat"/>
        <s v="de Pijl nieuwbouw"/>
        <s v="Herberg Stanske"/>
        <s v="Oudebaan"/>
        <s v="Triangel"/>
        <s v="De Giek"/>
        <s v="Tevona Dagcentrum (Blok B)"/>
        <s v="Tevona De Es (Blok D)"/>
        <s v="Tevona Dienstencentrum (Blok C)"/>
        <s v="WZC (blok A)"/>
        <s v="WZC Kanunnik Triest vzw"/>
        <s v="Het Begijnhof Poortgebouw"/>
        <s v="De Seizoenen"/>
        <s v="Hoevestallen (18 - domein)"/>
        <s v="Pleingebouw"/>
        <s v="Het Vijverhof loods-schuur"/>
        <s v="Matthijs"/>
        <s v="vzw Ondersteunings-en zorgcentrum Sint-Vincentius"/>
        <s v="WGK W-VL Afdelingsgebouw Bredene"/>
        <s v="JZEM/02"/>
        <s v="HVA/01"/>
        <s v="JZEA/01"/>
        <s v="JZEM/09"/>
        <s v="JZEM/26"/>
        <s v="WZC Ambroos - AMB/01"/>
        <s v="CKG/01"/>
        <s v="JZEA/02"/>
        <s v="JZEA/04"/>
        <s v="JZEA/06"/>
        <s v="JZEM/01"/>
        <s v="JZEM/05"/>
        <s v="JZEM/07"/>
        <s v="JZEM/10"/>
        <s v="JZEM/11"/>
        <s v="AZM/1"/>
        <s v="Fatima-site"/>
        <s v="De Linde"/>
        <s v="De Mispel"/>
        <s v="De Moerbei"/>
        <s v="dagcentrum"/>
        <s v="AZ Sint-Blasius"/>
        <s v="Assistentiewoningen De Amberboom ("/>
        <s v="WZC Heilige Familie"/>
        <s v="WZC Sint-Jozef"/>
        <s v="Erasmuslaan"/>
        <s v="De Pitstop"/>
        <s v="t Spoor"/>
        <s v="Kameleon"/>
        <s v="De Leeuwerik"/>
        <s v="JAN RAP"/>
        <s v="Boterlaarhof"/>
        <s v="Gebouw AB"/>
        <s v="kinderdagverblijf de Duinhummeltjes"/>
        <s v="Kinderdagverblijf De Peuterhaven"/>
        <s v="t Bremhuisje"/>
        <s v="De Kade Elisabeth Zorghestraat 4"/>
        <s v="De Vlier"/>
        <s v="Ginkgo"/>
        <s v="Campus Spermalie"/>
        <s v="Het Vlot"/>
        <s v="Oude Dorpsweg"/>
        <s v="Pastorie"/>
        <s v="Paviljoen 1"/>
        <s v="Mezennestje vzw"/>
        <s v="O´berge"/>
        <s v="Aventurijn"/>
        <s v="VZW De Oever - Centraal gebouw"/>
        <s v="VZW De Oever - Kidscampus"/>
        <s v="Kinderopvang 't Eekhoorntje"/>
        <s v="Huize Ter Walle"/>
        <s v="Katrinahof - dagcentrum"/>
        <s v="Katrinahof - Fromentin"/>
        <s v="Katrinahof - HALEWEIN"/>
        <s v="Katrinahof BL100"/>
        <s v="Villa Louis"/>
        <s v="Dagcentrum Sint-Niklaas OLVP"/>
        <s v="Krauwelenhof"/>
        <s v="Sportcomplex"/>
        <s v="Residentie Elisabeth"/>
        <s v="Algemeen Ziekenhuis Heilige Familie"/>
        <s v="WZC Sint-Vincentius vzw"/>
        <s v="UZ Leuven - Campus Gasthuisberg"/>
        <s v="Beeklaan 79"/>
        <s v="Blokkestraat 29"/>
        <s v="Julius Sabbestraat 45"/>
        <s v="Sint Denijseweg 71"/>
        <s v="Beeklaan 79 a"/>
        <s v="Beukenlaan 47"/>
        <s v="Plein 25"/>
        <s v="Plein 33"/>
        <s v="Plein 34"/>
        <s v="Plein 36"/>
        <s v="WH Schilde"/>
        <s v="Lejo Gent"/>
        <s v="PC Sint-Hieronymus"/>
        <s v="Ieperstraat 119"/>
        <s v="Ieperstraat 83"/>
        <s v="Poedermagazijn 47"/>
        <s v="Vander Merschplein"/>
        <s v="Volkslaan"/>
        <s v="Emiliani hoofdsite"/>
        <s v="OverKop Tienen - Oude basisschool"/>
        <s v="Nottebohm Woonzorgcentrum"/>
        <s v="Klim vzw - Vestiging De Klink Diegem"/>
        <s v="Klim vzw - Vestiging Michielsheem Dilbeek"/>
        <s v="AZ Glorieux"/>
        <s v="DIO1 KAB"/>
        <s v="CKG Het Open Poortje Waasland"/>
        <s v="LT Voorkempen - K&amp;G"/>
        <s v="vzw Goddelijke Voorzienigheid"/>
        <s v="Hoekhuis"/>
        <s v="Rijhuis"/>
        <s v="Hoofdgebouw Dorp vzw"/>
        <s v="De Hoeve Activiteitencentrum"/>
        <s v="De Hoeve Woningen"/>
        <s v="De Lelie"/>
        <s v="Drakenhof"/>
        <s v="Tyrolerhof"/>
        <s v="De Speelberg"/>
        <s v="WZC Onze-Lieve-Vrouw van Antwerpen"/>
        <s v="Kasteel"/>
        <s v="vzw Mariënstede"/>
        <s v="De HUizen"/>
        <s v="De Waaiberg - Centraal Gebouw"/>
        <s v="De Waaiberg - Woning 1 &amp; 2"/>
        <s v="De Waaiberg - Woning 3, 4, 5 &amp; 6"/>
        <s v="Ons Erf - gebouw A"/>
        <s v="Ons Erf - gebouw B"/>
        <s v="t Venster - Oud gebouw"/>
        <s v="Horizon"/>
        <s v="Technische dienst en wasserij"/>
        <s v="MARIA MIDDELARES- Gebouw 31149047"/>
        <s v="Talander"/>
        <s v="De Klinker"/>
        <s v="Het Baken"/>
        <s v="WZC Ter Hovingen"/>
        <s v="De Ruyschaert"/>
        <s v="Residentie Het Kloosterhof"/>
        <s v="WZC Strijland"/>
        <s v="Inspirant aan zee | MFC - gebouw A-N"/>
        <s v="Inspirant aan zee | MFC - Gebouw G"/>
        <s v="Inspirant aan zee | MFC - Gebouw H-I-J"/>
        <s v="Inspirant Aartrijke | MFC"/>
        <s v="Inspirant in 't dorp - HTH (atelier en stal)"/>
        <s v="Inspirant in 't dorp - HTH (huis en loods)"/>
        <s v="Inspirant in 't dorp - MKL 2"/>
        <s v="Inspirant in 't dorp - Vincentlaan"/>
        <s v="Inspirant in 't dorp- ELZ 3"/>
        <s v="SF Morgenster"/>
        <s v="WZC Morgenster"/>
        <s v="Klimroos Trefpunt De Gorten"/>
        <s v="Klimroos Vliegden Noord"/>
        <s v="Klimroos Vliegden Oost"/>
        <s v="Sint-Gerardus Het Verblijf"/>
        <s v="Sint-Oda Adelberg"/>
        <s v="Sint-Oda hei 3-4"/>
        <s v="Sint-Oda hei 7-8"/>
        <s v="Sint-Oda Vloeter"/>
        <s v="t Weyerke-ZAC4"/>
        <s v="Sint-Oda Sens-city"/>
        <s v="Sint-Oda hei 1-2"/>
        <s v="Sint-Oda Hei 5-6"/>
        <s v="De Witte Mol - 4 gebouwen / 8 leefgroepen + centrumgebouw"/>
        <s v="Kamiano Groenhoef"/>
        <s v="t Klavertje Beukenveld"/>
        <s v="NV RESIDENCE MARIE-ASTRID"/>
        <s v="Huis Den Hoek"/>
        <s v="Huis Perkeveld"/>
        <s v="Huis Wingerberg"/>
        <s v="VZW Kompas Omega"/>
        <s v="Boei 1"/>
        <s v="Campus Rummenweg"/>
        <s v="Campus Sint-Jozef"/>
        <s v="WZC OLV Gasthuis"/>
        <s v="MARIALOVE"/>
        <s v="Westervier"/>
        <s v="De Torre"/>
        <s v="Kotlab"/>
        <s v="Passiebloem"/>
        <s v="Statiestraat"/>
        <s v="Vaart"/>
        <s v="gezinsactiviteiten het balanske"/>
        <s v="Het Passantenhuis D en Res. Christiana"/>
        <s v="Rusthuis Sint Jozef - Wilgendries Aspelare"/>
        <s v="Boelieboe Brecht"/>
        <s v="Boelieboe Malle"/>
        <s v="Kinderdagverblijf Auricula"/>
        <s v="Campus De Vliet"/>
        <s v="Campus De Vliet - Nieuwbouw"/>
        <s v="Campus Sint-Jozef afdeling den blancquaert"/>
        <s v="WZC Heilige Familie - SENIORENZORG HEILIGE FAMILIE"/>
        <s v="Wintershove"/>
        <s v="Jan Yperman ziekenhuis campus Ieper"/>
        <s v="De Stap vzw"/>
        <s v="Centrum Ambulante Revalidatie DAT"/>
        <s v="Hofkwartier Herentals"/>
        <s v="Home Sint-Jozef"/>
        <s v="De Groene Verte woonzorgcentrum"/>
        <s v="B - PTC Rustenburg"/>
        <s v="B - PZ Onzelievevrouw"/>
        <s v="I-POP - PZ Heilig Hart"/>
        <s v="I-TUL - PVT Het Tempelhof"/>
        <s v="Sint-Franciscusziekenhuis"/>
        <s v="Centrum voor geestelijke gezondheidszorg Andante vzw"/>
        <s v="WZC De Regenboog"/>
        <s v="WZC Ons Zomerheem"/>
        <s v="WZC Sint-Vincentius"/>
        <s v="WZC Sint Eligius"/>
        <s v="WZC Sint Antonius"/>
        <s v="WZC Sint Elisabeth"/>
        <s v="Beverlaai Kortrijk"/>
        <s v="Zilvervogel Reninge (nieuw WZC)"/>
        <s v="Campus Kennedylaan"/>
        <s v="Blok F"/>
        <s v="Kabouterland - KINDERDAGVERBLIJF KABOUTERLAND"/>
        <s v="Brabantstraat"/>
        <s v="Langestraat"/>
        <s v="Celtic"/>
        <s v="Kapoentje Blankenberge"/>
        <s v="WZC Ten Anker"/>
        <s v="AZ Delta Torhout"/>
        <s v="AZ Delta Rumbeke"/>
        <s v="AZ Delta Menen"/>
        <s v="AZ Delta Roeselare"/>
        <s v="tBruut"/>
        <s v="Het Tuin Kabouterhuisje"/>
        <s v="Zonnestraal vzw, gebouw C"/>
        <s v="Woonwerking"/>
        <s v="De Valier Molenstraat"/>
        <s v="Huis Eygen"/>
        <s v="Valier 2"/>
        <s v="Valier 3"/>
        <s v="Valier 4"/>
        <s v="INTEGRO campus Immaculata"/>
        <s v="INTEGRO campus St. Jozef"/>
        <s v="INTEGRO campus Voorzienigheid"/>
        <s v="INTEGRO campus Cecilia"/>
        <s v="WZC Hof van Eksaarde"/>
        <s v="wzc Ter Durme"/>
        <s v="WZC Ter Moere"/>
        <s v="Woonzorgcentrum Het Pardoen"/>
        <s v="Dienstencentrum De Spie"/>
        <s v="Sint-Janshospitaal"/>
        <s v="Ons Tehuis - ADO-huis"/>
        <s v="Ons Tehuis - Hoofdgebouw"/>
        <s v="Dagverzorgingscentrum 't Dorp"/>
        <s v="De Pelgrim"/>
        <s v="Onthaal en cafetaria"/>
        <s v="Gebouw I"/>
        <s v="Paviljoen A, B, C, G"/>
        <s v="Gebouw D, DA, E, F, H"/>
        <s v="PVT Casa Neri"/>
        <s v="Woonzorgcentrum Avondrust"/>
        <s v="WZC Sint Godelieve"/>
        <s v="WZC Avondrust-verwijderen"/>
        <s v="WZC Regina Coeli"/>
        <s v="ROE Leliestraat"/>
        <s v="WER Onthaal vzw en leefgroepen OOOC De Wijzer"/>
        <s v="Huisartsengroep lange leem 385"/>
        <s v="Ziekenhuis"/>
        <s v="Sint-Dimpna Ziekenhuis Geel"/>
        <s v="Gebouw 2012 Pas 230"/>
        <s v="Kleuterwerking"/>
        <s v="Paviljoen Arlechino/Tarmac"/>
        <s v="Paviljoen Tijl/Nele"/>
        <s v="Zorggroep De Ark/Atelier"/>
        <s v="Zorggroep Pinocchio"/>
        <s v="Kamertraining Luikstraat"/>
        <s v="De Bolster Zwalm : De Boskant"/>
        <s v="ZNA Middelheim"/>
        <s v="ZNA Jan Palfijn"/>
        <s v="ZNA Hoge Beuken"/>
        <s v="ZNA Psychiatrisch Ziekenhuis Stuivenberg"/>
        <s v="Het Dak - Rusthuis de Noordhinder"/>
        <s v="IBO De Mallemolen"/>
        <s v="Pallieter"/>
        <s v="NAH Nieuwe notelaar / 7 Gaven"/>
        <s v="Kasteel Moeland"/>
        <s v="K-Dienst"/>
        <s v="Logistiek platform"/>
        <s v="Ter Wilgen"/>
        <s v="Vitaz - Site SL"/>
        <s v="VITAZ vzw"/>
        <s v="Kinderdagverblijf Rainbows"/>
        <s v="Kinderdagverblijf Rainbows vzw"/>
        <s v="Campus Sint Elisabeth Hoofdgebouw"/>
        <s v="ASZ Aalst"/>
        <s v="ASZ Geraardsbergen"/>
        <s v="WZC Vlaspand"/>
        <s v="xxx"/>
        <m u="1"/>
        <s v="1_29 Woonzorgcentrum Aymonshof" u="1"/>
      </sharedItems>
    </cacheField>
    <cacheField name="Categorie maatregel" numFmtId="0">
      <sharedItems containsBlank="1" count="37">
        <s v="PV-panelen"/>
        <s v="Relighting/relamping"/>
        <s v="Relighting"/>
        <s v="Renovatie SWW"/>
        <s v="Schrijnwerkrenovatie Hout"/>
        <s v="Schrijnwerkrenovatie PVC"/>
        <s v="Vloerisolatie (op de vloerplaat)"/>
        <s v="Buitengevel"/>
        <s v="Dakisolatie hellend dak"/>
        <s v="Relamping"/>
        <s v="Regeltechnisch"/>
        <s v="Monitoring"/>
        <s v="Dakisolatie plat dak"/>
        <s v="Stookplaatsrenovatie"/>
        <s v="Isoleren pompen/kranen/hydraulica"/>
        <s v="Windmolens"/>
        <s v="Vervangen pompen"/>
        <s v="Zonneboiler"/>
        <s v="Regeltechn.ventilatie"/>
        <s v="Sensibilisering"/>
        <s v="Dakisolatie"/>
        <s v="Schrijnwerkrenovatie"/>
        <s v="Regeltechn.verwarming"/>
        <s v="Muurisolatie"/>
        <s v="Vloerisolatie"/>
        <s v="Schrijnwerkrenovatie Aluminium"/>
        <s v="Overige"/>
        <s v="Renovatie ventilatie"/>
        <s v="Spouwmuur"/>
        <s v="Renovatie beglazing"/>
        <s v="Warmtepompen en koeling"/>
        <s v="Comfortverhoging"/>
        <s v="Isoleren leidingen"/>
        <s v="Duurzame energieopslag"/>
        <s v="Vloerisolatie (onder de vloerplaat)"/>
        <s v="xxx"/>
        <m u="1"/>
      </sharedItems>
    </cacheField>
    <cacheField name="Subsidiebedrag" numFmtId="4">
      <sharedItems containsString="0" containsBlank="1" containsNumber="1" minValue="46" maxValue="617034"/>
    </cacheField>
    <cacheField name="Dossiertype" numFmtId="0">
      <sharedItems containsBlank="1" count="3">
        <s v="SIMPLE"/>
        <s v="EXTENDED"/>
        <m/>
      </sharedItems>
    </cacheField>
    <cacheField name="dossiernummer" numFmtId="0">
      <sharedItems containsBlank="1" count="1271">
        <s v="RPS-1080-1 (R1)"/>
        <s v="RPS-1081-1 (R1)"/>
        <s v="RPS-1082-1 (R1)"/>
        <s v="RPS-531-2 (R1)"/>
        <s v="RPS-531-3 (R1)"/>
        <s v="RPS-534-4 (R1)"/>
        <s v="RPS-534-5 (R1)"/>
        <s v="RPS-534-6 (R1)"/>
        <s v="RPS-535-3 (R1)"/>
        <s v="RPS-535-4 (R1)"/>
        <s v="RPS-874-10 (R1)"/>
        <s v="RPS-874-11 (R1)"/>
        <s v="RPS-874-12 (R1)"/>
        <s v="RPS-874-13 (R1)"/>
        <s v="RPS-874-14 (R1)"/>
        <s v="RPS-874-15 (R1)"/>
        <s v="RPS-874-17 (R1)"/>
        <s v="RPS-874-5 (R1)"/>
        <s v="RPS-874-6 (R1)"/>
        <s v="RPS-874-7 (R1)"/>
        <s v="RPS-874-8 (R1)"/>
        <s v="RPS-874-9 (R1)"/>
        <s v="RPS-916-5 (R1)"/>
        <s v="RPS-916-6 (R1)"/>
        <s v="RPS-875-2 (R2)"/>
        <s v="RPS-145-2 (R1)"/>
        <s v="RPS-145-3 (R1)"/>
        <s v="RPS-145-5 (R1)"/>
        <s v="RPS-145-6 (R1)"/>
        <s v="RPS-145-7 (R1)"/>
        <s v="RPS-145-8 (R1)"/>
        <s v="RPS-147-7 (R1)"/>
        <s v="RPS-1248-1 (R2)"/>
        <s v="RPS-1249-1 (R2)"/>
        <s v="RPS-800-3 (R2)"/>
        <s v="RPS-800-4 (R2)"/>
        <s v="RPS-801-5 (R2)"/>
        <s v="RPS-802-3 (R2)"/>
        <s v="RPS-803-2 (R2)"/>
        <s v="RPS-804-3 (R2)"/>
        <s v="RPS-804-4 (R2)"/>
        <s v="RPS-805-3 (R2)"/>
        <s v="RPS-1083-1 (R1)"/>
        <s v="RPS-1084-1 (R1)"/>
        <s v="RPS-1250-1 (R2)"/>
        <s v="RPS-1250-2 (R2)"/>
        <s v="RPS-225-4 (R1)"/>
        <s v="RPS-1085-1 (R1)"/>
        <s v="RPS-1085-2 (R1)"/>
        <s v="RPS-1085-3 (R1)"/>
        <s v="RPS-1085-4 (R1)"/>
        <s v="RPS-1085-5 (R1)"/>
        <s v="RPS-553-9 (R1)"/>
        <s v="RPS-554-5 (R1)"/>
        <s v="RPS-1086-1 (R1)"/>
        <s v="RPS-1087-1 (R1)"/>
        <s v="RPS-374-2 (R1)"/>
        <s v="RPE-880-9 (R2)"/>
        <s v="RPS-291-10 (R2)"/>
        <s v="RPS-291-11 (R2)"/>
        <s v="RPS-291-12 (R2)"/>
        <s v="RPS-291-13 (R2)"/>
        <s v="RPS-291-14 (R2)"/>
        <s v="RPS-291-15 (R2)"/>
        <s v="RPS-291-16 (R2)"/>
        <s v="RPS-291-17 (R2)"/>
        <s v="RPS-291-18 (R2)"/>
        <s v="RPS-291-19 (R2)"/>
        <s v="RPS-291-20 (R2)"/>
        <s v="RPS-291-21 (R2)"/>
        <s v="RPS-291-22 (R2)"/>
        <s v="RPS-291-23 (R2)"/>
        <s v="RPS-291-24 (R2)"/>
        <s v="RPS-291-25 (R2)"/>
        <s v="RPS-291-26 (R2)"/>
        <s v="RPS-291-27 (R2)"/>
        <s v="RPS-291-28 (R2)"/>
        <s v="RPS-291-29 (R2)"/>
        <s v="RPS-291-30 (R2)"/>
        <s v="RPS-291-31 (R2)"/>
        <s v="RPS-291-32 (R2)"/>
        <s v="RPS-291-33 (R2)"/>
        <s v="RPS-291-34 (R2)"/>
        <s v="RPS-291-35 (R2)"/>
        <s v="RPS-291-7 (R2)"/>
        <s v="RPS-291-8 (R2)"/>
        <s v="RPS-291-9 (R2)"/>
        <s v="RPS-1088-1 (R1)"/>
        <s v="RPS-813-7 (R1)"/>
        <s v="RPE-1006-2 (R2)"/>
        <s v="RPE-1006-3 (R2)"/>
        <s v="RPE-1007-4 (R2)"/>
        <s v="RPE-1007-5 (R2)"/>
        <s v="RPE-1008-2 (R2)"/>
        <s v="RPE-1008-3 (R2)"/>
        <s v="RPE-1008-4 (R2)"/>
        <s v="RPE-1088-2 (R2)"/>
        <s v="RPE-1088-3 (R2)"/>
        <s v="RPE-1253-1 (R2)"/>
        <s v="RPE-1254-1 (R2)"/>
        <s v="RPE-575-10 (R2)"/>
        <s v="RPS-1251-1 (R2)"/>
        <s v="RPS-1251-2 (R2)"/>
        <s v="RPS-1251-3 (R2)"/>
        <s v="RPS-1251-4 (R2)"/>
        <s v="RPS-1252-1 (R2)"/>
        <s v="RPS-1252-2 (R2)"/>
        <s v="RPS-1252-3 (R2)"/>
        <s v="RPS-1252-4 (R2)"/>
        <s v="RPS-1255-1 (R2)"/>
        <s v="RPS-576-3 (R1)"/>
        <s v="RPS-1256-1 (R2)"/>
        <s v="RPS-1256-2 (R2)"/>
        <s v="RPS-1257-1 (R2)"/>
        <s v="RPS-1257-2 (R2)"/>
        <s v="RPS-1257-3 (R2)"/>
        <s v="RPS-577-3 (R1)"/>
        <s v="RPS-578-3 (R1)"/>
        <s v="RPS-578-4 (R1)"/>
        <s v="RPS-1089-1 (R1)"/>
        <s v="RPS-1089-2 (R1)"/>
        <s v="RPS-1089-3 (R1)"/>
        <s v="RPS-1089-4 (R1)"/>
        <s v="RPS-1258-1 (R2)"/>
        <s v="RPS-1258-2 (R2)"/>
        <s v="RPS-1258-3 (R2)"/>
        <s v="RPS-1258-4 (R2)"/>
        <s v="RPS-1258-5 (R2)"/>
        <s v="RPS-1259-1 (R2)"/>
        <s v="RPS-1259-2 (R2)"/>
        <s v="RPS-1260-1 (R2)"/>
        <s v="RPS-1260-2 (R2)"/>
        <s v="RPS-343-2 (R2)"/>
        <s v="RPS-343-3 (R2)"/>
        <s v="RPS-820-3 (R2)"/>
        <s v="RPS-821-2 (R2)"/>
        <s v="RPS-822-2 (R2)"/>
        <s v="RPS-822-3 (R2)"/>
        <s v="RPS-823-2 (R2)"/>
        <s v="RPS-823-3 (R2)"/>
        <s v="RPS-1090-1 (R1)"/>
        <s v="RPS-1090-2 (R1)"/>
        <s v="RPS-45-5 (R1)"/>
        <s v="RPS-594-3 (R1)"/>
        <s v="RPS-1091-1 (R1)"/>
        <s v="RPS-1092-1 (R1)"/>
        <s v="RPS-239-2 (R1)"/>
        <s v="RPS-242-4 (R1)"/>
        <s v="RPS-1093-1 (R1)"/>
        <s v="RPS-1093-2 (R1)"/>
        <s v="RPS-1093-3 (R1)"/>
        <s v="RPS-1094-1 (R1)"/>
        <s v="RPS-1094-3 (R1)"/>
        <s v="RPS-1095-1 (R1)"/>
        <s v="RPS-1096-1 (R1)"/>
        <s v="RPS-1096-2 (R1)"/>
        <s v="RPS-1097-1 (R1)"/>
        <s v="RPS-1097-2 (R1)"/>
        <s v="RPS-1097-3 (R1)"/>
        <s v="RPS-1097-4 (R1)"/>
        <s v="RPS-1097-6 (R1)"/>
        <s v="RPS-1097-7 (R1)"/>
        <s v="RPS-70-3 (R1)"/>
        <s v="RPS-1098-1 (R1)"/>
        <s v="RPS-1261-1 (R2)"/>
        <s v="RPS-1262-6 (R2)"/>
        <s v="RPS-609-3 (R2)"/>
        <s v="RPS-605-5 (R2)"/>
        <s v="RPS-608-3 (R2)"/>
        <s v="RPS-613-8 (R1)"/>
        <s v="RPS-613-9 (R1)"/>
        <s v="RPS-613-12 (R2)"/>
        <s v="RPS-1099-1 (R1)"/>
        <s v="RPS-1011-2 (R1)"/>
        <s v="RPS-1100-1 (R1)"/>
        <s v="RPS-1101-1 (R1)"/>
        <s v="RPS-1101-2 (R1)"/>
        <s v="RPS-1102-1 (R1)"/>
        <s v="RPS-1103-1 (R1)"/>
        <s v="RPS-1103-2 (R1)"/>
        <s v="RPS-1104-1 (R1)"/>
        <s v="RPS-618-7 (R1)"/>
        <s v="RPS-618-8 (R1)"/>
        <s v="RPS-620-2 (R1)"/>
        <s v="RPS-620-3 (R1)"/>
        <s v="RPS-621-3 (R1)"/>
        <s v="RPS-622-3 (R1)"/>
        <s v="RPS-622-4 (R1)"/>
        <s v="RPS-623-3 (R1)"/>
        <s v="RPS-623-4 (R1)"/>
        <s v="RPS-624-3 (R1)"/>
        <s v="RPS-624-4 (R1)"/>
        <s v="RPS-624-5 (R1)"/>
        <s v="RPS-625-2 (R1)"/>
        <s v="RPS-625-3 (R1)"/>
        <s v="RPS-625-4 (R1)"/>
        <s v="RPS-885-4 (R1)"/>
        <s v="RPE-1263-1 (R2)"/>
        <s v="RPS-1263-2 (R2)"/>
        <s v="RPS-1263-3 (R2)"/>
        <s v="RPS-227-8 (R1)"/>
        <s v="RPS-1105-1 (R1)"/>
        <s v="RPS-1105-2 (R1)"/>
        <s v="RPS-1106-1 (R1)"/>
        <s v="RPS-1106-2 (R1)"/>
        <s v="RPS-1107-1 (R1)"/>
        <s v="RPS-1107-2 (R1)"/>
        <s v="RPS-1108-1 (R1)"/>
        <s v="RPS-1108-2 (R1)"/>
        <s v="RPS-1108-3 (R1)"/>
        <s v="RPS-1108-4 (R1)"/>
        <s v="RPS-1108-5 (R1)"/>
        <s v="RPS-1108-6 (R1)"/>
        <s v="RPS-1108-7 (R1)"/>
        <s v="RPS-422-4 (R1)"/>
        <s v="RPS-422-5 (R1)"/>
        <s v="RPS-1109-1 (R1)"/>
        <s v="RPS-1110-1 (R1)"/>
        <s v="RPS-1111-1 (R1)"/>
        <s v="RPS-1111-2 (R1)"/>
        <s v="RPS-1111-3 (R1)"/>
        <s v="RPS-1112-1 (R1)"/>
        <s v="RPS-1112-2 (R1)"/>
        <s v="RPS-1112-3 (R1)"/>
        <s v="RPS-1112-5 (R2)"/>
        <s v="RPS-100-2 (R1)"/>
        <s v="RPS-101-3 (R1)"/>
        <s v="RPS-1113-1 (R1)"/>
        <s v="RPS-99-4 (R1)"/>
        <s v="RPS-1264-1 (R2)"/>
        <s v="RPS-1114-1 (R1)"/>
        <s v="RPS-1114-2 (R1)"/>
        <s v="RPS-1265-1 (R2)"/>
        <s v="RPS-1217-5 (R2)"/>
        <s v="RPS-1217-6 (R2)"/>
        <s v="RPS-1266-1 (R2)"/>
        <s v="RPS-1267-1 (R2)"/>
        <s v="RPS-1268-1 (R2)"/>
        <s v="RPS-1269-1 (R2)"/>
        <s v="RPS-1270-1 (R2)"/>
        <s v="RPS-19-3 (R2)"/>
        <s v="RPS-268-3 (R2)"/>
        <s v="RPS-269-3 (R2)"/>
        <s v="RPS-270-3 (R2)"/>
        <s v="RPS-271-5 (R2)"/>
        <s v="RPS-1271-1 (R2)"/>
        <s v="RPS-1271-2 (R2)"/>
        <s v="RPS-1271-3 (R2)"/>
        <s v="RPS-1271-4 (R2)"/>
        <s v="RPS-1272-1 (R2)"/>
        <s v="RPS-1273-1 (R2)"/>
        <s v="RPS-1273-2 (R2)"/>
        <s v="RPS-1273-3 (R2)"/>
        <s v="RPS-1273-4 (R2)"/>
        <s v="RPS-1273-5 (R2)"/>
        <s v="RPS-1273-6 (R2)"/>
        <s v="RPS-1273-7 (R2)"/>
        <s v="RPS-888-2 (R2)"/>
        <s v="RPS-889-3 (R2)"/>
        <s v="RPS-890-4 (R2)"/>
        <s v="RPS-841-2 (R1)"/>
        <s v="RPS-1115-1 (R1)"/>
        <s v="RPS-1115-2 (R1)"/>
        <s v="RPS-1116-1 (R1)"/>
        <s v="RPS-1116-2 (R1)"/>
        <s v="RPS-1117-1 (R1)"/>
        <s v="RPS-1117-2 (R1)"/>
        <s v="RPS-1117-3 (R1)"/>
        <s v="RPS-1118-1 (R1)"/>
        <s v="RPS-1118-2 (R1)"/>
        <s v="RPS-1119-1 (R1)"/>
        <s v="RPS-1013-5 (R1)"/>
        <s v="RPS-1013-6 (R1)"/>
        <s v="RPS-1274-1 (R2)"/>
        <s v="RPS-1274-2 (R2)"/>
        <s v="RPS-940-2 (R1)"/>
        <s v="RPS-1121-1 (R1)"/>
        <s v="RPS-1121-2 (R1)"/>
        <s v="RPE-87-9 (R1)"/>
        <s v="RPS-245-2 (R2)"/>
        <s v="RPE-113-14 (R2)"/>
        <s v="RPS-1120-2 (R2)"/>
        <s v="RPS-1120-3 (R2)"/>
        <s v="RPS-1221-4 (R2)"/>
        <s v="RPS-1221-5 (R2)"/>
        <s v="RPS-1222-3 (R2)"/>
        <s v="RPS-1225-3 (R2)"/>
        <s v="RPS-1225-4 (R2)"/>
        <s v="RPS-1275-1 (R2)"/>
        <s v="RPS-1276-1 (R2)"/>
        <s v="RPS-1276-2 (R2)"/>
        <s v="RPS-1277-1 (R2)"/>
        <s v="RPS-1278-1 (R2)"/>
        <s v="RPS-1279-1 (R2)"/>
        <s v="RPS-1280-1 (R2)"/>
        <s v="RPS-906-7 (R2)"/>
        <s v="RPS-1281-1 (R2)"/>
        <s v="RPS-1281-2 (R2)"/>
        <s v="RPS-654-6 (R2)"/>
        <s v="RPS-1122-1 (R1)"/>
        <s v="RPS-1123-1 (R1)"/>
        <s v="RPS-1124-1 (R1)"/>
        <s v="RPS-1125-1 (R1)"/>
        <s v="RPS-1126-1 (R1)"/>
        <s v="RPS-1127-1 (R1)"/>
        <s v="RPS-1128-1 (R1)"/>
        <s v="RPS-1129-1 (R1)"/>
        <s v="RPS-1129-2 (R1)"/>
        <s v="RPS-1129-3 (R1)"/>
        <s v="RPS-1130-1 (R1)"/>
        <s v="RPS-1131-1 (R1)"/>
        <s v="RPS-304-7 (R1)"/>
        <s v="RPS-304-8 (R1)"/>
        <s v="RPS-1132-1 (R1)"/>
        <s v="RPS-1132-2 (R1)"/>
        <s v="RPS-1133-1 (R1)"/>
        <s v="RPS-1134-1 (R1)"/>
        <s v="RPS-285-5 (R2)"/>
        <s v="RPS-1135-1 (R1)"/>
        <s v="RPS-1136-1 (R1)"/>
        <s v="RPS-850-2 (R1)"/>
        <s v="RPS-918-5 (R1)"/>
        <s v="RPS-919-6 (R1)"/>
        <s v="RPS-919-7 (R1)"/>
        <s v="RPS-1135-2 (R2)"/>
        <s v="RPS-1136-2 (R2)"/>
        <s v="RPS-1282-1 (R2)"/>
        <s v="RPS-1283-1 (R2)"/>
        <s v="RPS-1284-1 (R2)"/>
        <s v="RPS-663-2 (R2)"/>
        <s v="RPS-918-6 (R2)"/>
        <s v="RPS-1022-5 (R1)"/>
        <s v="RPS-1022-6 (R1)"/>
        <s v="RPS-1022-7 (R1)"/>
        <s v="RPS-1022-8 (R1)"/>
        <s v="RPS-1143-1 (R1)"/>
        <s v="RPS-664-12 (R1)"/>
        <s v="RPS-664-13 (R1)"/>
        <s v="RPS-664-14 (R1)"/>
        <s v="RPS-665-12 (R1)"/>
        <s v="RPS-665-13 (R2)"/>
        <s v="RPS-945-6 (R2)"/>
        <s v="RPS-1144-1 (R1)"/>
        <s v="RPS-1145-1 (R1)"/>
        <s v="RPS-1145-2 (R1)"/>
        <s v="RPS-1146-1 (R1)"/>
        <s v="RPS-1147-1 (R1)"/>
        <s v="RPS-1148-1 (R1)"/>
        <s v="RPS-1148-2 (R1)"/>
        <s v="RPS-303-2 (R1)"/>
        <s v="RPS-1149-1 (R1)"/>
        <s v="RPS-1149-2 (R1)"/>
        <s v="RPS-1285-1 (R2)"/>
        <s v="RPS-1286-1 (R2)"/>
        <s v="RPS-1286-2 (R2)"/>
        <s v="RPS-1286-3 (R2)"/>
        <s v="RPS-1287-1 (R2)"/>
        <s v="RPS-465-3 (R2)"/>
        <s v="RPS-465-4 (R2)"/>
        <s v="RPS-466-2 (R2)"/>
        <s v="RPS-1150-1 (R1)"/>
        <s v="RPS-267-2 (R1)"/>
        <s v="RPS-1151-1 (R1)"/>
        <s v="RPS-1151-2 (R1)"/>
        <s v="RPS-1151-3 (R1)"/>
        <s v="RPS-1151-4 (R1)"/>
        <s v="RPS-1151-5 (R1)"/>
        <s v="RPS-1151-6 (R1)"/>
        <s v="RPS-1152-1 (R1)"/>
        <s v="RPS-679-10 (R2)"/>
        <s v="RPS-679-8 (R2)"/>
        <s v="RPS-679-9 (R2)"/>
        <s v="RPE-1153-1 (R1)"/>
        <s v="RPE-1153-2 (R1)"/>
        <s v="RPE-1153-3 (R1)"/>
        <s v="RPE-1154-1 (R1)"/>
        <s v="RPE-1155-1 (R1)"/>
        <s v="RPE-1155-2 (R1)"/>
        <s v="RPE-1156-1 (R1)"/>
        <s v="RPE-1156-2 (R1)"/>
        <s v="RPS-1288-1 (R2)"/>
        <s v="RPS-1289-2 (R2)"/>
        <s v="RPS-1290-3 (R2)"/>
        <s v="RPS-1291-4 (R2)"/>
        <s v="RPS-1292-1 (R2)"/>
        <s v="RPS-1293-1 (R2)"/>
        <s v="RPS-1294-1 (R2)"/>
        <s v="RPS-1157-1 (R1)"/>
        <s v="RPS-1157-2 (R1)"/>
        <s v="RPS-1158-1 (R1)"/>
        <s v="RPS-1158-2 (R1)"/>
        <s v="RPS-1159-1 (R1)"/>
        <s v="RPS-1159-2 (R1)"/>
        <s v="RPS-1160-1 (R1)"/>
        <s v="RPS-1160-2 (R1)"/>
        <s v="RPS-1161-1 (R1)"/>
        <s v="RPS-1162-1 (R1)"/>
        <s v="RPS-1162-2 (R1)"/>
        <s v="RPS-1163-1 (R1)"/>
        <s v="RPS-1164-2 (R1)"/>
        <s v="RPS-1165-1 (R1)"/>
        <s v="RPS-1166-1 (R1)"/>
        <s v="RPS-1167-1 (R1)"/>
        <s v="RPS-1168-1 (R1)"/>
        <s v="RPS-447-2 (R1)"/>
        <s v="RPS-515-1 (R1)"/>
        <s v="RPS-516-2 (R1)"/>
        <s v="RPS-682-6 (R1)"/>
        <s v="RPS-682-7 (R1)"/>
        <s v="RPS-683-9 (R1)"/>
        <s v="RPS-947-5 (R1)"/>
        <s v="RPS-947-6 (R1)"/>
        <s v="RPS-372-3 (R2)"/>
        <s v="RPS-1169-1 (R1)"/>
        <s v="RPS-1170-1 (R1)"/>
        <s v="RPS-1171-1 (R1)"/>
        <s v="RPS-1065-5 (R2)"/>
        <s v="RPS-338-4 (R1)"/>
        <s v="RPS-1295-1 (R2)"/>
        <s v="RPS-1296-1 (R2)"/>
        <s v="VKF-714-12 (R1)"/>
        <s v="RPS-1172-1 (R1)"/>
        <s v="RPS-1173-1 (R1)"/>
        <s v="RPE-1297-1 (R2)"/>
        <s v="RPE-1297-2 (R2)"/>
        <s v="RPE-1297-3 (R2)"/>
        <s v="RPE-1297-5 (R2)"/>
        <s v="RPS-1297-4 (R2)"/>
        <s v="RPS-719-4 (R1)"/>
        <s v="RPS-723-5 (R1)"/>
        <s v="RPS-1298-1 (R2)"/>
        <s v="RPS-725-7 (R2)"/>
        <s v="RPS-909-7 (R1)"/>
        <s v="RPS-1174-1 (R1)"/>
        <s v="RPS-1176-1 (R1)"/>
        <s v="RPS-1177-1 (R1)"/>
        <s v="RPS-1177-2 (R1)"/>
        <s v="RPS-1178-1 (R1)"/>
        <s v="RPS-1178-2 (R1)"/>
        <s v="RPS-1178-3 (R1)"/>
        <s v="RPS-1178-4 (R1)"/>
        <s v="RPS-1178-5 (R1)"/>
        <s v="RPS-1179-1 (R1)"/>
        <s v="RPS-1299-1 (R2)"/>
        <s v="RPS-1299-2 (R2)"/>
        <s v="RPS-1299-3 (R2)"/>
        <s v="RPS-1299-4 (R2)"/>
        <s v="RPS-1299-5 (R2)"/>
        <s v="RPS-1300-1 (R2)"/>
        <s v="RPS-1301-1 (R2)"/>
        <s v="RPS-1301-2 (R2)"/>
        <s v="RPS-1301-3 (R2)"/>
        <s v="RPS-1301-4 (R2)"/>
        <s v="RPS-1302-1 (R2)"/>
        <s v="RPS-1302-2 (R2)"/>
        <s v="RPS-1302-3 (R2)"/>
        <s v="RPS-1302-4 (R2)"/>
        <s v="RPS-1303-1 (R2)"/>
        <s v="RPS-1180-1 (R1)"/>
        <s v="RPS-357-7 (R1)"/>
        <s v="RPS-98-2 (R1)"/>
        <s v="RPS-1027-2 (R1)"/>
        <s v="VKF-1029-1 (R1)"/>
        <s v="RPS-1181-1 (R1)"/>
        <s v="RPS-1181-2 (R1)"/>
        <s v="RPS-1304-1 (R2)"/>
        <s v="RPS-1305-1 (R2)"/>
        <s v="RPS-1305-2 (R2)"/>
        <s v="RPS-1306-1 (R2)"/>
        <s v="RPS-1307-1 (R2)"/>
        <s v="RPS-1307-2 (R2)"/>
        <s v="RPS-1308-1 (R2)"/>
        <s v="RPS-1308-2 (R2)"/>
        <s v="RPS-511-2 (R1)"/>
        <s v="RPS-1-3 (R1)"/>
        <s v="RPS-1182-1 (R1)"/>
        <s v="RPS-1182-2 (R1)"/>
        <s v="RPS-1183-1 (R1)"/>
        <s v="RPS-1183-2 (R1)"/>
        <s v="RPS-1184-1 (R1)"/>
        <s v="RPS-1184-2 (R1)"/>
        <s v="RPS-744-2 (R1)"/>
        <s v="RPS-1309-1 (R2)"/>
        <s v="RPS-1310-1 (R2)"/>
        <s v="RPS-910-2 (R1)"/>
        <s v="RPS-1185-1 (R1)"/>
        <s v="RPS-1186-1 (R1)"/>
        <s v="RPE-1186-5 (R2)"/>
        <s v="RPE-1311-1 (R2)"/>
        <s v="RPS-1186-2 (R2)"/>
        <s v="RPS-1186-3 (R2)"/>
        <s v="RPS-1186-4 (R2)"/>
        <s v="RPS-1312-1 (R2)"/>
        <s v="RPS-745-6 (R1)"/>
        <s v="RPS-746-6 (R1)"/>
        <s v="RPS-960-6 (R1)"/>
        <s v="RPS-961-10 (R1)"/>
        <s v="RPS-961-9 (R1)"/>
        <s v="RPS-1187-1 (R1)"/>
        <s v="RPS-1187-2 (R1)"/>
        <s v="RPS-1187-3 (R1)"/>
        <s v="RPE-1204-1 (R1)"/>
        <s v="RPE-1205-1 (R1)"/>
        <s v="RPE-750-3 (R1)"/>
        <s v="RPE-751-4 (R1)"/>
        <s v="RPS-751-10 (R2)"/>
        <s v="RPS-752-8 (R2)"/>
        <s v="RPS-1238-4 (R2)"/>
        <s v="RPS-1238-5 (R2)"/>
        <s v="RPS-1188-1 (R1)"/>
        <s v="RPS-1188-2 (R1)"/>
        <s v="RPS-1188-3 (R1)"/>
        <s v="RPS-1188-4 (R1)"/>
        <s v="RPS-1188-5 (R1)"/>
        <s v="RPS-1188-6 (R1)"/>
        <s v="RPS-1188-7 (R1)"/>
        <s v="RPS-1188-8 (R1)"/>
        <s v="RPS-1188-9 (R1)"/>
        <s v="RPE-1189-1 (R1)"/>
        <s v="RPS-1137-1 (R1)"/>
        <s v="RPS-1138-1 (R1)"/>
        <s v="RPS-1139-1 (R1)"/>
        <s v="RPS-1139-2 (R1)"/>
        <s v="RPS-1140-1 (R1)"/>
        <s v="RPS-1140-2 (R1)"/>
        <s v="RPS-1141-1 (R1)"/>
        <s v="RPS-1141-2 (R1)"/>
        <s v="RPS-1141-3 (R1)"/>
        <s v="RPS-1141-4 (R1)"/>
        <s v="RPS-1142-1 (R1)"/>
        <s v="RPS-1142-2 (R1)"/>
        <s v="RPS-1190-1 (R1)"/>
        <s v="RPS-475-4 (R1)"/>
        <s v="RPS-476-3 (R1)"/>
        <s v="RPS-862-7 (R1)"/>
        <s v="RPS-506-3 (R1)"/>
        <s v="RPS-507-3 (R1)"/>
        <s v="RPS-508-3 (R1)"/>
        <s v="RPS-1191-1 (R1)"/>
        <s v="RPS-1313-1 (R2)"/>
        <s v="RPS-1314-1 (R2)"/>
        <s v="RPS-1314-2 (R2)"/>
        <s v="RPS-1192-1 (R1)"/>
        <s v="RPS-1193-1 (R1)"/>
        <s v="RPS-1193-2 (R1)"/>
        <s v="RPS-1193-3 (R1)"/>
        <s v="RPS-1193-4 (R1)"/>
        <s v="RPS-1193-5 (R1)"/>
        <s v="RPS-1193-6 (R1)"/>
        <s v="RPS-1315-1 (R2)"/>
        <s v="RPS-1315-2 (R2)"/>
        <s v="RPS-1316-1 (R2)"/>
        <s v="RPS-1317-1 (R2)"/>
        <s v="RPS-1317-2 (R2)"/>
        <s v="RPS-778-4 (R2)"/>
        <s v="RPS-778-5 (R2)"/>
        <s v="RPS-778-6 (R2)"/>
        <s v="RPS-780-7 (R2)"/>
        <s v="RPS-780-8 (R2)"/>
        <s v="RPS-780-9 (R2)"/>
        <s v="RPS-963-10 (R2)"/>
        <s v="RPS-963-8 (R2)"/>
        <s v="RPS-963-9 (R2)"/>
        <s v="RPS-964-3 (R2)"/>
        <s v="RPS-1194-1 (R1)"/>
        <s v="RPS-1194-2 (R1)"/>
        <s v="RPS-1194-3 (R1)"/>
        <s v="RPS-1195-1 (R1)"/>
        <s v="RPS-1195-2 (R2)"/>
        <s v="RPS-1318-1 (R2)"/>
        <s v="RPS-1319-1 (R2)"/>
        <s v="RPS-1196-1 (R1)"/>
        <s v="RPS-1197-1 (R1)"/>
        <s v="RPS-1198-1 (R1)"/>
        <s v="RPS-1198-2 (R1)"/>
        <s v="RPS-1199-1 (R1)"/>
        <s v="RPS-462-4 (R1)"/>
        <s v="RPS-1320-1 (R2)"/>
        <s v="RPS-216-2 (R1)"/>
        <s v="RPS-217-8 (R1)"/>
        <s v="RPS-219-9 (R1)"/>
        <s v="RPS-221-3 (R1)"/>
        <s v="RPS-223-5 (R1)"/>
        <s v="RPS-361-3 (R1)"/>
        <s v="RPS-1321-1 (R2)"/>
        <s v="RPS-1321-2 (R2)"/>
        <s v="RPE-286-4 (R1)"/>
        <s v="RPE-473-6 (R1)"/>
        <s v="RPS-1041-2 (R1)"/>
        <s v="RPS-1200-1 (R1)"/>
        <s v="RPS-1322-1 (R2)"/>
        <s v="RPS-1322-2 (R2)"/>
        <s v="RPS-1322-3 (R2)"/>
        <s v="RPS-1201-1 (R1)"/>
        <s v="RPS-1201-2 (R1)"/>
        <s v="RPS-913-6 (R1)"/>
        <s v="RPS-1202-1 (R1)"/>
        <s v="RPS-966-3 (R1)"/>
        <s v="RPS-966-4 (R1)"/>
        <s v="RPS-966-5 (R1)"/>
        <s v="RPS-967-2 (R1)"/>
        <s v="RPS-967-3 (R1)"/>
        <s v="RPS-967-4 (R1)"/>
        <s v="RPS-967-5 (R1)"/>
        <s v="RPS-968-3 (R1)"/>
        <s v="RPS-968-4 (R1)"/>
        <s v="RPS-968-5 (R1)"/>
        <s v="RPS-968-6 (R1)"/>
        <s v="RPS-969-3 (R1)"/>
        <s v="RPS-969-4 (R1)"/>
        <s v="RPS-969-5 (R1)"/>
        <s v="RPS-969-6 (R1)"/>
        <s v="RPS-970-3 (R1)"/>
        <s v="RPS-970-4 (R1)"/>
        <s v="RPS-970-5 (R1)"/>
        <s v="RPS-970-6 (R1)"/>
        <s v="RPS-970-7 (R1)"/>
        <s v="RPS-971-10 (R1)"/>
        <s v="RPS-971-11 (R1)"/>
        <s v="RPS-971-12 (R1)"/>
        <s v="RPS-971-8 (R1)"/>
        <s v="RPS-971-9 (R1)"/>
        <s v="RPS-1203-1 (R1)"/>
        <s v="RPS-1203-2 (R1)"/>
        <s v="RPS-1203-3 (R1)"/>
        <s v="RPS-789-12 (R1)"/>
        <s v="RPS-789-13 (R1)"/>
        <s v="RPS-1323-1 (R2)"/>
        <s v="RPS-1324-1 (R2)"/>
        <s v="RPS-1324-2 (R2)"/>
        <s v="RPS-1325-1 (R2)"/>
        <s v="RPS-1326-1 (R2)"/>
        <s v="RPS-1326-2 (R2)"/>
        <s v="RPS-1326-3 (R2)"/>
        <s v="RPS-1326-4 (R2)"/>
        <m/>
        <s v="RPS-1080-1" u="1"/>
        <s v="RPS-1081-1" u="1"/>
        <s v="RPS-1082-1" u="1"/>
        <s v="RPS-531-2" u="1"/>
        <s v="RPS-531-3" u="1"/>
        <s v="RPS-534-4" u="1"/>
        <s v="RPS-534-5" u="1"/>
        <s v="RPS-534-6" u="1"/>
        <s v="RPS-535-3" u="1"/>
        <s v="RPS-535-4" u="1"/>
        <s v="RPS-874-10" u="1"/>
        <s v="RPS-874-11" u="1"/>
        <s v="RPS-874-12" u="1"/>
        <s v="RPS-874-13" u="1"/>
        <s v="RPS-874-14" u="1"/>
        <s v="RPS-874-15" u="1"/>
        <s v="RPS-874-17" u="1"/>
        <s v="RPS-874-5" u="1"/>
        <s v="RPS-874-6" u="1"/>
        <s v="RPS-874-7" u="1"/>
        <s v="RPS-874-8" u="1"/>
        <s v="RPS-874-9" u="1"/>
        <s v="RPS-916-5" u="1"/>
        <s v="RPS-916-6" u="1"/>
        <s v="RPS-875-2" u="1"/>
        <s v="RPS-145-2" u="1"/>
        <s v="RPS-145-3" u="1"/>
        <s v="RPS-145-5" u="1"/>
        <s v="RPS-145-6" u="1"/>
        <s v="RPS-145-7" u="1"/>
        <s v="RPS-145-8" u="1"/>
        <s v="RPS-147-7" u="1"/>
        <s v="RPS-1248-1" u="1"/>
        <s v="RPS-1249-1" u="1"/>
        <s v="RPS-800-3" u="1"/>
        <s v="RPS-800-4" u="1"/>
        <s v="RPS-801-5" u="1"/>
        <s v="RPS-802-3" u="1"/>
        <s v="RPS-803-2" u="1"/>
        <s v="RPS-804-3" u="1"/>
        <s v="RPS-804-4" u="1"/>
        <s v="RPS-805-3" u="1"/>
        <s v="RPS-1083-1" u="1"/>
        <s v="RPS-1084-1" u="1"/>
        <s v="RPS-1250-1" u="1"/>
        <s v="RPS-1250-2" u="1"/>
        <s v="RPS-225-4" u="1"/>
        <s v="RPS-1085-1" u="1"/>
        <s v="RPS-1085-2" u="1"/>
        <s v="RPS-1085-3" u="1"/>
        <s v="RPS-1085-4" u="1"/>
        <s v="RPS-1085-5" u="1"/>
        <s v="RPS-553-9" u="1"/>
        <s v="RPS-554-5" u="1"/>
        <s v="RPS-1086-1" u="1"/>
        <s v="RPS-1087-1" u="1"/>
        <s v="RPS-374-2" u="1"/>
        <s v="RPE-880-9" u="1"/>
        <s v="RPS-291-10" u="1"/>
        <s v="RPS-291-11" u="1"/>
        <s v="RPS-291-12" u="1"/>
        <s v="RPS-291-13" u="1"/>
        <s v="RPS-291-14" u="1"/>
        <s v="RPS-291-15" u="1"/>
        <s v="RPS-291-16" u="1"/>
        <s v="RPS-291-17" u="1"/>
        <s v="RPS-291-18" u="1"/>
        <s v="RPS-291-19" u="1"/>
        <s v="RPS-291-20" u="1"/>
        <s v="RPS-291-21" u="1"/>
        <s v="RPS-291-22" u="1"/>
        <s v="RPS-291-23" u="1"/>
        <s v="RPS-291-24" u="1"/>
        <s v="RPS-291-25" u="1"/>
        <s v="RPS-291-26" u="1"/>
        <s v="RPS-291-27" u="1"/>
        <s v="RPS-291-28" u="1"/>
        <s v="RPS-291-29" u="1"/>
        <s v="RPS-291-30" u="1"/>
        <s v="RPS-291-31" u="1"/>
        <s v="RPS-291-32" u="1"/>
        <s v="RPS-291-33" u="1"/>
        <s v="RPS-291-34" u="1"/>
        <s v="RPS-291-35" u="1"/>
        <s v="RPS-291-7" u="1"/>
        <s v="RPS-291-8" u="1"/>
        <s v="RPS-291-9" u="1"/>
        <s v="RPS-1088-1" u="1"/>
        <s v="RPS-813-7" u="1"/>
        <s v="RPE-1006-2" u="1"/>
        <s v="RPE-1006-3" u="1"/>
        <s v="RPE-1007-4" u="1"/>
        <s v="RPE-1007-5" u="1"/>
        <s v="RPE-1008-2" u="1"/>
        <s v="RPE-1008-3" u="1"/>
        <s v="RPE-1008-4" u="1"/>
        <s v="RPE-1088-2" u="1"/>
        <s v="RPE-1088-3" u="1"/>
        <s v="RPE-1253-1" u="1"/>
        <s v="RPE-1254-1" u="1"/>
        <s v="RPE-575-10" u="1"/>
        <s v="RPS-1251-1" u="1"/>
        <s v="RPS-1251-2" u="1"/>
        <s v="RPS-1251-3" u="1"/>
        <s v="RPS-1251-4" u="1"/>
        <s v="RPS-1252-1" u="1"/>
        <s v="RPS-1252-2" u="1"/>
        <s v="RPS-1252-3" u="1"/>
        <s v="RPS-1252-4" u="1"/>
        <s v="RPS-1255-1" u="1"/>
        <s v="RPS-576-3" u="1"/>
        <s v="RPS-1256-1" u="1"/>
        <s v="RPS-1256-2" u="1"/>
        <s v="RPS-1257-1" u="1"/>
        <s v="RPS-1257-2" u="1"/>
        <s v="RPS-1257-3" u="1"/>
        <s v="RPS-577-3" u="1"/>
        <s v="RPS-578-3" u="1"/>
        <s v="RPS-578-4" u="1"/>
        <s v="RPS-1089-1" u="1"/>
        <s v="RPS-1089-2" u="1"/>
        <s v="RPS-1089-3" u="1"/>
        <s v="RPS-1089-4" u="1"/>
        <s v="RPS-1258-1" u="1"/>
        <s v="RPS-1258-2" u="1"/>
        <s v="RPS-1258-3" u="1"/>
        <s v="RPS-1258-4" u="1"/>
        <s v="RPS-1258-5" u="1"/>
        <s v="RPS-1259-1" u="1"/>
        <s v="RPS-1259-2" u="1"/>
        <s v="RPS-1260-1" u="1"/>
        <s v="RPS-1260-2" u="1"/>
        <s v="RPS-343-2" u="1"/>
        <s v="RPS-343-3" u="1"/>
        <s v="RPS-820-3" u="1"/>
        <s v="RPS-821-2" u="1"/>
        <s v="RPS-822-2" u="1"/>
        <s v="RPS-822-3" u="1"/>
        <s v="RPS-823-2" u="1"/>
        <s v="RPS-823-3" u="1"/>
        <s v="RPS-1090-1" u="1"/>
        <s v="RPS-1090-2" u="1"/>
        <s v="RPS-45-5" u="1"/>
        <s v="RPS-594-3" u="1"/>
        <s v="RPS-1091-1" u="1"/>
        <s v="RPS-1092-1" u="1"/>
        <s v="RPS-239-2" u="1"/>
        <s v="RPS-242-4" u="1"/>
        <s v="RPS-1093-1" u="1"/>
        <s v="RPS-1093-2" u="1"/>
        <s v="RPS-1093-3" u="1"/>
        <s v="RPS-1094-1" u="1"/>
        <s v="RPS-1094-3" u="1"/>
        <s v="RPS-1095-1" u="1"/>
        <s v="RPS-1096-1" u="1"/>
        <s v="RPS-1096-2" u="1"/>
        <s v="RPS-1097-1" u="1"/>
        <s v="RPS-1097-2" u="1"/>
        <s v="RPS-1097-3" u="1"/>
        <s v="RPS-1097-4" u="1"/>
        <s v="RPS-1097-6" u="1"/>
        <s v="RPS-1097-7" u="1"/>
        <s v="RPS-70-3" u="1"/>
        <s v="RPS-1098-1" u="1"/>
        <s v="RPS-1261-1" u="1"/>
        <s v="RPS-1262-6" u="1"/>
        <s v="RPS-605-5" u="1"/>
        <s v="RPS-608-3" u="1"/>
        <s v="RPS-613-8" u="1"/>
        <s v="RPS-613-9" u="1"/>
        <s v="RPS-613-12" u="1"/>
        <s v="RPS-1099-1" u="1"/>
        <s v="RPS-1011-2" u="1"/>
        <s v="RPS-1100-1" u="1"/>
        <s v="RPS-1101-1" u="1"/>
        <s v="RPS-1101-2" u="1"/>
        <s v="RPS-1102-1" u="1"/>
        <s v="RPS-1103-1" u="1"/>
        <s v="RPS-1103-2" u="1"/>
        <s v="RPS-1104-1" u="1"/>
        <s v="RPS-618-7" u="1"/>
        <s v="RPS-618-8" u="1"/>
        <s v="RPS-620-2" u="1"/>
        <s v="RPS-620-3" u="1"/>
        <s v="RPS-621-3" u="1"/>
        <s v="RPS-622-3" u="1"/>
        <s v="RPS-622-4" u="1"/>
        <s v="RPS-623-3" u="1"/>
        <s v="RPS-623-4" u="1"/>
        <s v="RPS-624-3" u="1"/>
        <s v="RPS-624-4" u="1"/>
        <s v="RPS-624-5" u="1"/>
        <s v="RPS-625-2" u="1"/>
        <s v="RPS-625-3" u="1"/>
        <s v="RPS-625-4" u="1"/>
        <s v="RPS-885-4" u="1"/>
        <s v="RPE-1263-1" u="1"/>
        <s v="RPS-1263-2" u="1"/>
        <s v="RPS-1263-3" u="1"/>
        <s v="RPS-227-8" u="1"/>
        <s v="RPS-1105-1" u="1"/>
        <s v="RPS-1105-2" u="1"/>
        <s v="RPS-1106-1" u="1"/>
        <s v="RPS-1106-2" u="1"/>
        <s v="RPS-1107-1" u="1"/>
        <s v="RPS-1107-2" u="1"/>
        <s v="RPS-1108-1" u="1"/>
        <s v="RPS-1108-2" u="1"/>
        <s v="RPS-1108-3" u="1"/>
        <s v="RPS-1108-4" u="1"/>
        <s v="RPS-1108-5" u="1"/>
        <s v="RPS-1108-6" u="1"/>
        <s v="RPS-1108-7" u="1"/>
        <s v="RPS-422-4" u="1"/>
        <s v="RPS-422-5" u="1"/>
        <s v="RPS-1109-1" u="1"/>
        <s v="RPS-1110-1" u="1"/>
        <s v="RPS-1111-1" u="1"/>
        <s v="RPS-1111-2" u="1"/>
        <s v="RPS-1111-3" u="1"/>
        <s v="RPS-1112-1" u="1"/>
        <s v="RPS-1112-2" u="1"/>
        <s v="RPS-1112-3" u="1"/>
        <s v="RPS-1112-5" u="1"/>
        <s v="RPS-100-2" u="1"/>
        <s v="RPS-101-3" u="1"/>
        <s v="RPS-1113-1" u="1"/>
        <s v="RPS-99-4" u="1"/>
        <s v="RPS-1264-1" u="1"/>
        <s v="RPS-1114-1" u="1"/>
        <s v="RPS-1114-2" u="1"/>
        <s v="RPS-1265-1" u="1"/>
        <s v="RPS-1217-5" u="1"/>
        <s v="RPS-1217-6" u="1"/>
        <s v="RPS-1266-1" u="1"/>
        <s v="RPS-1267-1" u="1"/>
        <s v="RPS-1268-1" u="1"/>
        <s v="RPS-1269-1" u="1"/>
        <s v="RPS-1270-1" u="1"/>
        <s v="RPS-19-3" u="1"/>
        <s v="RPS-268-3" u="1"/>
        <s v="RPS-269-3" u="1"/>
        <s v="RPS-270-3" u="1"/>
        <s v="RPS-271-5" u="1"/>
        <s v="RPS-1271-1" u="1"/>
        <s v="RPS-1271-2" u="1"/>
        <s v="RPS-1271-3" u="1"/>
        <s v="RPS-1271-4" u="1"/>
        <s v="RPS-1272-1" u="1"/>
        <s v="RPS-1273-1" u="1"/>
        <s v="RPS-1273-2" u="1"/>
        <s v="RPS-1273-3" u="1"/>
        <s v="RPS-1273-4" u="1"/>
        <s v="RPS-1273-5" u="1"/>
        <s v="RPS-1273-6" u="1"/>
        <s v="RPS-1273-7" u="1"/>
        <s v="RPS-888-2" u="1"/>
        <s v="RPS-889-3" u="1"/>
        <s v="RPS-890-4" u="1"/>
        <s v="RPS-841-2" u="1"/>
        <s v="RPS-1115-1" u="1"/>
        <s v="RPS-1115-2" u="1"/>
        <s v="RPS-1116-1" u="1"/>
        <s v="RPS-1116-2" u="1"/>
        <s v="RPS-1117-1" u="1"/>
        <s v="RPS-1117-2" u="1"/>
        <s v="RPS-1117-3" u="1"/>
        <s v="RPS-1118-1" u="1"/>
        <s v="RPS-1118-2" u="1"/>
        <s v="RPS-1119-1" u="1"/>
        <s v="RPS-1013-5" u="1"/>
        <s v="RPS-1013-6" u="1"/>
        <s v="RPS-1274-1" u="1"/>
        <s v="RPS-1274-2" u="1"/>
        <s v="RPS-940-2" u="1"/>
        <s v="RPS-1121-1" u="1"/>
        <s v="RPS-1121-2" u="1"/>
        <s v="RPE-87-9" u="1"/>
        <s v="RPS-245-2" u="1"/>
        <s v="RPE-113-14" u="1"/>
        <s v="RPS-1120-2" u="1"/>
        <s v="RPS-1120-3" u="1"/>
        <s v="RPS-1221-4" u="1"/>
        <s v="RPS-1221-5" u="1"/>
        <s v="RPS-1222-3" u="1"/>
        <s v="RPS-1225-3" u="1"/>
        <s v="RPS-1225-4" u="1"/>
        <s v="RPS-1275-1" u="1"/>
        <s v="RPS-1276-1" u="1"/>
        <s v="RPS-1276-2" u="1"/>
        <s v="RPS-1277-1" u="1"/>
        <s v="RPS-1278-1" u="1"/>
        <s v="RPS-1279-1" u="1"/>
        <s v="RPS-1280-1" u="1"/>
        <s v="RPS-906-7" u="1"/>
        <s v="RPS-1281-1" u="1"/>
        <s v="RPS-1281-2" u="1"/>
        <s v="RPS-654-6" u="1"/>
        <s v="RPS-1122-1" u="1"/>
        <s v="RPS-1123-1" u="1"/>
        <s v="RPS-1124-1" u="1"/>
        <s v="RPS-1125-1" u="1"/>
        <s v="RPS-1126-1" u="1"/>
        <s v="RPS-1127-1" u="1"/>
        <s v="RPS-1128-1" u="1"/>
        <s v="RPS-1129-1" u="1"/>
        <s v="RPS-1129-2" u="1"/>
        <s v="RPS-1129-3" u="1"/>
        <s v="RPS-1130-1" u="1"/>
        <s v="RPS-1131-1" u="1"/>
        <s v="RPS-304-7" u="1"/>
        <s v="RPS-304-8" u="1"/>
        <s v="RPS-1132-1" u="1"/>
        <s v="RPS-1132-2" u="1"/>
        <s v="RPS-1133-1" u="1"/>
        <s v="RPS-1134-1" u="1"/>
        <s v="RPS-285-5" u="1"/>
        <s v="RPS-1135-1" u="1"/>
        <s v="RPS-1136-1" u="1"/>
        <s v="RPS-850-2" u="1"/>
        <s v="RPS-918-5" u="1"/>
        <s v="RPS-919-6" u="1"/>
        <s v="RPS-919-7" u="1"/>
        <s v="RPS-1135-2" u="1"/>
        <s v="RPS-1136-2" u="1"/>
        <s v="RPS-1282-1" u="1"/>
        <s v="RPS-1283-1" u="1"/>
        <s v="RPS-1284-1" u="1"/>
        <s v="RPS-663-2" u="1"/>
        <s v="RPS-918-6" u="1"/>
        <s v="RPS-1022-5" u="1"/>
        <s v="RPS-1022-6" u="1"/>
        <s v="RPS-1022-7" u="1"/>
        <s v="RPS-1022-8" u="1"/>
        <s v="RPS-1143-1" u="1"/>
        <s v="RPS-664-12" u="1"/>
        <s v="RPS-664-13" u="1"/>
        <s v="RPS-664-14" u="1"/>
        <s v="RPS-665-12" u="1"/>
        <s v="RPS-665-13" u="1"/>
        <s v="RPS-945-6" u="1"/>
        <s v="RPS-1144-1" u="1"/>
        <s v="RPS-1145-1" u="1"/>
        <s v="RPS-1145-2" u="1"/>
        <s v="RPS-1146-1" u="1"/>
        <s v="RPS-1147-1" u="1"/>
        <s v="RPS-1148-1" u="1"/>
        <s v="RPS-1148-2" u="1"/>
        <s v="RPS-303-2" u="1"/>
        <s v="RPS-1149-1" u="1"/>
        <s v="RPS-1149-2" u="1"/>
        <s v="RPS-1285-1" u="1"/>
        <s v="RPS-1286-1" u="1"/>
        <s v="RPS-1286-2" u="1"/>
        <s v="RPS-1286-3" u="1"/>
        <s v="RPS-1287-1" u="1"/>
        <s v="RPS-465-3" u="1"/>
        <s v="RPS-465-4" u="1"/>
        <s v="RPS-466-2" u="1"/>
        <s v="RPS-1150-1" u="1"/>
        <s v="RPS-267-2" u="1"/>
        <s v="RPS-1151-1" u="1"/>
        <s v="RPS-1151-2" u="1"/>
        <s v="RPS-1151-3" u="1"/>
        <s v="RPS-1151-4" u="1"/>
        <s v="RPS-1151-5" u="1"/>
        <s v="RPS-1151-6" u="1"/>
        <s v="RPS-1152-1" u="1"/>
        <s v="RPS-679-10" u="1"/>
        <s v="RPS-679-8" u="1"/>
        <s v="RPS-679-9" u="1"/>
        <s v="RPE-1153-1" u="1"/>
        <s v="RPE-1153-2" u="1"/>
        <s v="RPE-1153-3" u="1"/>
        <s v="RPE-1154-1" u="1"/>
        <s v="RPE-1155-1" u="1"/>
        <s v="RPE-1155-2" u="1"/>
        <s v="RPE-1156-1" u="1"/>
        <s v="RPE-1156-2" u="1"/>
        <s v="RPS-1288-1" u="1"/>
        <s v="RPS-1289-2" u="1"/>
        <s v="RPS-1290-3" u="1"/>
        <s v="RPS-1291-4" u="1"/>
        <s v="RPS-1292-1" u="1"/>
        <s v="RPS-1293-1" u="1"/>
        <s v="RPS-1294-1" u="1"/>
        <s v="RPS-1157-1" u="1"/>
        <s v="RPS-1157-2" u="1"/>
        <s v="RPS-1158-1" u="1"/>
        <s v="RPS-1158-2" u="1"/>
        <s v="RPS-1159-1" u="1"/>
        <s v="RPS-1159-2" u="1"/>
        <s v="RPS-1160-1" u="1"/>
        <s v="RPS-1160-2" u="1"/>
        <s v="RPS-1161-1" u="1"/>
        <s v="RPS-1162-1" u="1"/>
        <s v="RPS-1162-2" u="1"/>
        <s v="RPS-1163-1" u="1"/>
        <s v="RPS-1164-2" u="1"/>
        <s v="RPS-1165-1" u="1"/>
        <s v="RPS-1166-1" u="1"/>
        <s v="RPS-1167-1" u="1"/>
        <s v="RPS-1168-1" u="1"/>
        <s v="RPS-447-2" u="1"/>
        <s v="RPS-515-1" u="1"/>
        <s v="RPS-516-2" u="1"/>
        <s v="RPS-682-6" u="1"/>
        <s v="RPS-682-7" u="1"/>
        <s v="RPS-683-9" u="1"/>
        <s v="RPS-947-5" u="1"/>
        <s v="RPS-947-6" u="1"/>
        <s v="RPS-372-3" u="1"/>
        <s v="RPS-1169-1" u="1"/>
        <s v="RPS-1170-1" u="1"/>
        <s v="RPS-1171-1" u="1"/>
        <s v="RPS-1065-5" u="1"/>
        <s v="RPS-338-4" u="1"/>
        <s v="RPS-1295-1" u="1"/>
        <s v="RPS-1296-1" u="1"/>
        <s v="VKF-714-12" u="1"/>
        <s v="RPS-1172-1" u="1"/>
        <s v="RPS-1173-1" u="1"/>
        <s v="RPE-1297-1" u="1"/>
        <s v="RPE-1297-2" u="1"/>
        <s v="RPE-1297-3" u="1"/>
        <s v="RPE-1297-5" u="1"/>
        <s v="RPS-1297-4" u="1"/>
        <s v="RPS-719-4" u="1"/>
        <s v="RPS-723-5" u="1"/>
        <s v="RPS-1298-1" u="1"/>
        <s v="RPS-725-7" u="1"/>
        <s v="RPS-909-7" u="1"/>
        <s v="RPS-1174-1" u="1"/>
        <s v="RPS-1176-1" u="1"/>
        <s v="RPS-1177-1" u="1"/>
        <s v="RPS-1177-2" u="1"/>
        <s v="RPS-1178-1" u="1"/>
        <s v="RPS-1178-2" u="1"/>
        <s v="RPS-1178-3" u="1"/>
        <s v="RPS-1178-4" u="1"/>
        <s v="RPS-1178-5" u="1"/>
        <s v="RPS-1179-1" u="1"/>
        <s v="RPS-1299-1" u="1"/>
        <s v="RPS-1299-2" u="1"/>
        <s v="RPS-1299-3" u="1"/>
        <s v="RPS-1299-4" u="1"/>
        <s v="RPS-1299-5" u="1"/>
        <s v="RPS-1300-1" u="1"/>
        <s v="RPS-1301-1" u="1"/>
        <s v="RPS-1301-2" u="1"/>
        <s v="RPS-1301-3" u="1"/>
        <s v="RPS-1301-4" u="1"/>
        <s v="RPS-1302-1" u="1"/>
        <s v="RPS-1302-2" u="1"/>
        <s v="RPS-1302-3" u="1"/>
        <s v="RPS-1302-4" u="1"/>
        <s v="RPS-1303-1" u="1"/>
        <s v="RPS-1180-1" u="1"/>
        <s v="RPS-357-7" u="1"/>
        <s v="RPS-98-2" u="1"/>
        <s v="RPS-1027-2" u="1"/>
        <s v="VKF-1029-1" u="1"/>
        <s v="RPS-1181-1" u="1"/>
        <s v="RPS-1181-2" u="1"/>
        <s v="RPS-1304-1" u="1"/>
        <s v="RPS-1305-1" u="1"/>
        <s v="RPS-1305-2" u="1"/>
        <s v="RPS-1306-1" u="1"/>
        <s v="RPS-1307-1" u="1"/>
        <s v="RPS-1307-2" u="1"/>
        <s v="RPS-1308-1" u="1"/>
        <s v="RPS-1308-2" u="1"/>
        <s v="RPS-511-2" u="1"/>
        <s v="RPS-1-3" u="1"/>
        <s v="RPS-1182-1" u="1"/>
        <s v="RPS-1182-2" u="1"/>
        <s v="RPS-1183-1" u="1"/>
        <s v="RPS-1183-2" u="1"/>
        <s v="RPS-1184-1" u="1"/>
        <s v="RPS-1184-2" u="1"/>
        <s v="RPS-744-2" u="1"/>
        <s v="RPS-1309-1" u="1"/>
        <s v="RPS-1310-1" u="1"/>
        <s v="RPS-910-2" u="1"/>
        <s v="RPS-1185-1" u="1"/>
        <s v="RPS-1186-1" u="1"/>
        <s v="RPE-1186-5" u="1"/>
        <s v="RPE-1311-1" u="1"/>
        <s v="RPS-1186-2" u="1"/>
        <s v="RPS-1186-3" u="1"/>
        <s v="RPS-1186-4" u="1"/>
        <s v="RPS-1312-1" u="1"/>
        <s v="RPS-745-6" u="1"/>
        <s v="RPS-746-6" u="1"/>
        <s v="RPS-960-6" u="1"/>
        <s v="RPS-961-10" u="1"/>
        <s v="RPS-961-9" u="1"/>
        <s v="RPS-1187-1" u="1"/>
        <s v="RPS-1187-2" u="1"/>
        <s v="RPS-1187-3" u="1"/>
        <s v="RPE-1204-1" u="1"/>
        <s v="RPE-1205-1" u="1"/>
        <s v="RPE-750-3" u="1"/>
        <s v="RPE-751-4" u="1"/>
        <s v="RPS-751-10" u="1"/>
        <s v="RPS-752-8" u="1"/>
        <s v="RPS-1238-4" u="1"/>
        <s v="RPS-1238-5" u="1"/>
        <s v="RPS-1188-1" u="1"/>
        <s v="RPS-1188-2" u="1"/>
        <s v="RPS-1188-3" u="1"/>
        <s v="RPS-1188-4" u="1"/>
        <s v="RPS-1188-5" u="1"/>
        <s v="RPS-1188-6" u="1"/>
        <s v="RPS-1188-7" u="1"/>
        <s v="RPS-1188-8" u="1"/>
        <s v="RPS-1188-9" u="1"/>
        <s v="RPE-1189-1" u="1"/>
        <s v="RPS-1137-1" u="1"/>
        <s v="RPS-1138-1" u="1"/>
        <s v="RPS-1139-1" u="1"/>
        <s v="RPS-1139-2" u="1"/>
        <s v="RPS-1140-1" u="1"/>
        <s v="RPS-1140-2" u="1"/>
        <s v="RPS-1141-1" u="1"/>
        <s v="RPS-1141-2" u="1"/>
        <s v="RPS-1141-3" u="1"/>
        <s v="RPS-1141-4" u="1"/>
        <s v="RPS-1142-1" u="1"/>
        <s v="RPS-1142-2" u="1"/>
        <s v="RPS-1190-1" u="1"/>
        <s v="RPS-475-4" u="1"/>
        <s v="RPS-476-3" u="1"/>
        <s v="RPS-862-7" u="1"/>
        <s v="RPS-506-3" u="1"/>
        <s v="RPS-507-3" u="1"/>
        <s v="RPS-508-3" u="1"/>
        <s v="RPS-1191-1" u="1"/>
        <s v="RPS-1313-1" u="1"/>
        <s v="RPS-1314-1" u="1"/>
        <s v="RPS-1314-2" u="1"/>
        <s v="RPS-1192-1" u="1"/>
        <s v="RPS-1193-1" u="1"/>
        <s v="RPS-1193-2" u="1"/>
        <s v="RPS-1193-3" u="1"/>
        <s v="RPS-1193-4" u="1"/>
        <s v="RPS-1193-5" u="1"/>
        <s v="RPS-1193-6" u="1"/>
        <s v="RPS-1315-1" u="1"/>
        <s v="RPS-1315-2" u="1"/>
        <s v="RPS-1316-1" u="1"/>
        <s v="RPS-1317-1" u="1"/>
        <s v="RPS-1317-2" u="1"/>
        <s v="RPS-778-4" u="1"/>
        <s v="RPS-778-5" u="1"/>
        <s v="RPS-778-6" u="1"/>
        <s v="RPS-780-7" u="1"/>
        <s v="RPS-780-8" u="1"/>
        <s v="RPS-780-9" u="1"/>
        <s v="RPS-963-10" u="1"/>
        <s v="RPS-963-8" u="1"/>
        <s v="RPS-963-9" u="1"/>
        <s v="RPS-964-3" u="1"/>
        <s v="RPS-1194-1" u="1"/>
        <s v="RPS-1194-2" u="1"/>
        <s v="RPS-1194-3" u="1"/>
        <s v="RPS-1195-1" u="1"/>
        <s v="RPS-1195-2" u="1"/>
        <s v="RPS-1318-1" u="1"/>
        <s v="RPS-1319-1" u="1"/>
        <s v="RPS-1196-1" u="1"/>
        <s v="RPS-1197-1" u="1"/>
        <s v="RPS-1198-1" u="1"/>
        <s v="RPS-1198-2" u="1"/>
        <s v="RPS-1199-1" u="1"/>
        <s v="RPS-462-4" u="1"/>
        <s v="RPS-1320-1" u="1"/>
        <s v="RPS-216-2" u="1"/>
        <s v="RPS-217-8" u="1"/>
        <s v="RPS-219-9" u="1"/>
        <s v="RPS-221-3" u="1"/>
        <s v="RPS-223-5" u="1"/>
        <s v="RPS-361-3" u="1"/>
        <s v="RPS-1321-1" u="1"/>
        <s v="RPS-1321-2" u="1"/>
        <s v="RPE-286-4" u="1"/>
        <s v="RPE-473-6" u="1"/>
        <s v="RPS-1041-2" u="1"/>
        <s v="RPS-1200-1" u="1"/>
        <s v="RPS-1322-1" u="1"/>
        <s v="RPS-1322-2" u="1"/>
        <s v="RPS-1322-3" u="1"/>
        <s v="RPS-1201-1" u="1"/>
        <s v="RPS-1201-2" u="1"/>
        <s v="RPS-913-6" u="1"/>
        <s v="RPS-1202-1" u="1"/>
        <s v="RPS-966-3" u="1"/>
        <s v="RPS-966-4" u="1"/>
        <s v="RPS-966-5" u="1"/>
        <s v="RPS-967-2" u="1"/>
        <s v="RPS-967-3" u="1"/>
        <s v="RPS-967-4" u="1"/>
        <s v="RPS-967-5" u="1"/>
        <s v="RPS-968-3" u="1"/>
        <s v="RPS-968-4" u="1"/>
        <s v="RPS-968-5" u="1"/>
        <s v="RPS-968-6" u="1"/>
        <s v="RPS-969-3" u="1"/>
        <s v="RPS-969-4" u="1"/>
        <s v="RPS-969-5" u="1"/>
        <s v="RPS-969-6" u="1"/>
        <s v="RPS-970-3" u="1"/>
        <s v="RPS-970-4" u="1"/>
        <s v="RPS-970-5" u="1"/>
        <s v="RPS-970-6" u="1"/>
        <s v="RPS-970-7" u="1"/>
        <s v="RPS-971-10" u="1"/>
        <s v="RPS-971-11" u="1"/>
        <s v="RPS-971-12" u="1"/>
        <s v="RPS-971-8" u="1"/>
        <s v="RPS-971-9" u="1"/>
        <s v="RPS-1203-1" u="1"/>
        <s v="RPS-1203-2" u="1"/>
        <s v="RPS-1203-3" u="1"/>
        <s v="RPS-789-12" u="1"/>
        <s v="RPS-789-13" u="1"/>
        <s v="RPS-1323-1" u="1"/>
        <s v="RPS-1324-1" u="1"/>
        <s v="RPS-1324-2" u="1"/>
        <s v="RPS-1325-1" u="1"/>
        <s v="RPS-1326-1" u="1"/>
        <s v="RPS-1326-2" u="1"/>
        <s v="RPS-1326-3" u="1"/>
        <s v="RPS-1326-4" u="1"/>
        <s v="RPS-1002-3" u="1"/>
      </sharedItems>
    </cacheField>
  </cacheFields>
  <extLst>
    <ext xmlns:x14="http://schemas.microsoft.com/office/spreadsheetml/2009/9/main" uri="{725AE2AE-9491-48be-B2B4-4EB974FC3084}">
      <x14:pivotCacheDefinition pivotCacheId="81622570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38">
  <r>
    <s v="20209492.1"/>
    <x v="0"/>
    <s v="Stad Oostende"/>
    <x v="0"/>
    <x v="0"/>
    <n v="21696"/>
    <x v="0"/>
    <x v="0"/>
  </r>
  <r>
    <s v="20207013.1"/>
    <x v="0"/>
    <s v="Stad Oostende"/>
    <x v="1"/>
    <x v="0"/>
    <n v="1357"/>
    <x v="0"/>
    <x v="1"/>
  </r>
  <r>
    <s v="20206107.2"/>
    <x v="0"/>
    <s v="Stad Oostende"/>
    <x v="2"/>
    <x v="0"/>
    <n v="3490"/>
    <x v="0"/>
    <x v="2"/>
  </r>
  <r>
    <s v="20206033.2"/>
    <x v="0"/>
    <s v="Stad Oostende"/>
    <x v="3"/>
    <x v="0"/>
    <n v="14072"/>
    <x v="0"/>
    <x v="3"/>
  </r>
  <r>
    <s v="20206033.2"/>
    <x v="0"/>
    <s v="Stad Oostende"/>
    <x v="3"/>
    <x v="1"/>
    <n v="2706"/>
    <x v="0"/>
    <x v="4"/>
  </r>
  <r>
    <s v="20209441.2"/>
    <x v="0"/>
    <s v="Stad Oostende"/>
    <x v="4"/>
    <x v="0"/>
    <n v="8407"/>
    <x v="0"/>
    <x v="5"/>
  </r>
  <r>
    <s v="20209441.2"/>
    <x v="0"/>
    <s v="Stad Oostende"/>
    <x v="4"/>
    <x v="1"/>
    <n v="503"/>
    <x v="0"/>
    <x v="6"/>
  </r>
  <r>
    <s v="20209441.2"/>
    <x v="0"/>
    <s v="Stad Oostende"/>
    <x v="4"/>
    <x v="1"/>
    <n v="12483"/>
    <x v="0"/>
    <x v="7"/>
  </r>
  <r>
    <s v="20203436.2"/>
    <x v="0"/>
    <s v="Stad Oostende"/>
    <x v="5"/>
    <x v="0"/>
    <n v="7352"/>
    <x v="0"/>
    <x v="8"/>
  </r>
  <r>
    <s v="20203436.2"/>
    <x v="0"/>
    <s v="Stad Oostende"/>
    <x v="5"/>
    <x v="1"/>
    <n v="4398"/>
    <x v="0"/>
    <x v="9"/>
  </r>
  <r>
    <s v="20224805.2"/>
    <x v="1"/>
    <s v="Gemeente Tessenderlo"/>
    <x v="6"/>
    <x v="2"/>
    <n v="430"/>
    <x v="0"/>
    <x v="10"/>
  </r>
  <r>
    <s v="20224805.2"/>
    <x v="1"/>
    <s v="Gemeente Tessenderlo"/>
    <x v="6"/>
    <x v="2"/>
    <n v="659"/>
    <x v="0"/>
    <x v="11"/>
  </r>
  <r>
    <s v="20224805.2"/>
    <x v="1"/>
    <s v="Gemeente Tessenderlo"/>
    <x v="6"/>
    <x v="2"/>
    <n v="6089"/>
    <x v="0"/>
    <x v="12"/>
  </r>
  <r>
    <s v="20224805.2"/>
    <x v="1"/>
    <s v="Gemeente Tessenderlo"/>
    <x v="6"/>
    <x v="3"/>
    <n v="295"/>
    <x v="0"/>
    <x v="13"/>
  </r>
  <r>
    <s v="20224805.2"/>
    <x v="1"/>
    <s v="Gemeente Tessenderlo"/>
    <x v="6"/>
    <x v="4"/>
    <n v="20160"/>
    <x v="0"/>
    <x v="14"/>
  </r>
  <r>
    <s v="20224805.2"/>
    <x v="1"/>
    <s v="Gemeente Tessenderlo"/>
    <x v="6"/>
    <x v="5"/>
    <n v="55800"/>
    <x v="0"/>
    <x v="15"/>
  </r>
  <r>
    <s v="20224805.2"/>
    <x v="1"/>
    <s v="Gemeente Tessenderlo"/>
    <x v="6"/>
    <x v="6"/>
    <n v="52560"/>
    <x v="0"/>
    <x v="16"/>
  </r>
  <r>
    <s v="20224805.2"/>
    <x v="1"/>
    <s v="Gemeente Tessenderlo"/>
    <x v="6"/>
    <x v="7"/>
    <n v="6750"/>
    <x v="0"/>
    <x v="17"/>
  </r>
  <r>
    <s v="20224805.2"/>
    <x v="1"/>
    <s v="Gemeente Tessenderlo"/>
    <x v="6"/>
    <x v="7"/>
    <n v="19800"/>
    <x v="0"/>
    <x v="18"/>
  </r>
  <r>
    <s v="20224805.2"/>
    <x v="1"/>
    <s v="Gemeente Tessenderlo"/>
    <x v="6"/>
    <x v="8"/>
    <n v="12936"/>
    <x v="0"/>
    <x v="19"/>
  </r>
  <r>
    <s v="20224805.2"/>
    <x v="1"/>
    <s v="Gemeente Tessenderlo"/>
    <x v="6"/>
    <x v="0"/>
    <n v="3605"/>
    <x v="0"/>
    <x v="20"/>
  </r>
  <r>
    <s v="20224805.2"/>
    <x v="1"/>
    <s v="Gemeente Tessenderlo"/>
    <x v="6"/>
    <x v="9"/>
    <n v="432"/>
    <x v="0"/>
    <x v="21"/>
  </r>
  <r>
    <s v="20223474.2"/>
    <x v="1"/>
    <s v="Gemeente Tessenderlo"/>
    <x v="7"/>
    <x v="4"/>
    <n v="5760"/>
    <x v="0"/>
    <x v="22"/>
  </r>
  <r>
    <s v="20223474.2"/>
    <x v="1"/>
    <s v="Gemeente Tessenderlo"/>
    <x v="7"/>
    <x v="5"/>
    <n v="18720"/>
    <x v="0"/>
    <x v="23"/>
  </r>
  <r>
    <s v="20203942.2"/>
    <x v="2"/>
    <s v="Gemeente Koksijde"/>
    <x v="8"/>
    <x v="0"/>
    <n v="1381"/>
    <x v="0"/>
    <x v="24"/>
  </r>
  <r>
    <s v="20187819.2"/>
    <x v="3"/>
    <s v="Openbaar Centrum voor Maatschappelijk Welzijn van Sint-Laureins"/>
    <x v="9"/>
    <x v="10"/>
    <n v="270"/>
    <x v="0"/>
    <x v="25"/>
  </r>
  <r>
    <s v="20187819.2"/>
    <x v="3"/>
    <s v="Openbaar Centrum voor Maatschappelijk Welzijn van Sint-Laureins"/>
    <x v="9"/>
    <x v="10"/>
    <n v="270"/>
    <x v="0"/>
    <x v="25"/>
  </r>
  <r>
    <s v="20187819.2"/>
    <x v="3"/>
    <s v="Openbaar Centrum voor Maatschappelijk Welzijn van Sint-Laureins"/>
    <x v="9"/>
    <x v="10"/>
    <n v="990"/>
    <x v="0"/>
    <x v="26"/>
  </r>
  <r>
    <s v="20187819.2"/>
    <x v="3"/>
    <s v="Openbaar Centrum voor Maatschappelijk Welzijn van Sint-Laureins"/>
    <x v="9"/>
    <x v="10"/>
    <n v="180"/>
    <x v="0"/>
    <x v="27"/>
  </r>
  <r>
    <s v="20187819.2"/>
    <x v="3"/>
    <s v="Openbaar Centrum voor Maatschappelijk Welzijn van Sint-Laureins"/>
    <x v="9"/>
    <x v="1"/>
    <n v="17320"/>
    <x v="0"/>
    <x v="28"/>
  </r>
  <r>
    <s v="20187819.2"/>
    <x v="3"/>
    <s v="Openbaar Centrum voor Maatschappelijk Welzijn van Sint-Laureins"/>
    <x v="9"/>
    <x v="1"/>
    <n v="240"/>
    <x v="0"/>
    <x v="29"/>
  </r>
  <r>
    <s v="20187819.2"/>
    <x v="3"/>
    <s v="Openbaar Centrum voor Maatschappelijk Welzijn van Sint-Laureins"/>
    <x v="9"/>
    <x v="1"/>
    <n v="4080"/>
    <x v="0"/>
    <x v="30"/>
  </r>
  <r>
    <s v="20182548.3"/>
    <x v="4"/>
    <s v="Openbaar Centrum voor Maatschappelijk Welzijn van Tessenderlo"/>
    <x v="10"/>
    <x v="11"/>
    <n v="1860"/>
    <x v="0"/>
    <x v="31"/>
  </r>
  <r>
    <s v="20228860.1"/>
    <x v="5"/>
    <s v="Openbaar Centrum voor Maatschappelijk Welzijn van Veurne"/>
    <x v="11"/>
    <x v="2"/>
    <n v="23544"/>
    <x v="0"/>
    <x v="32"/>
  </r>
  <r>
    <s v="20205820.1"/>
    <x v="6"/>
    <s v="Openbaar Centrum voor Maatschappelijk Welzijn van Kortrijk"/>
    <x v="12"/>
    <x v="1"/>
    <n v="57000"/>
    <x v="0"/>
    <x v="33"/>
  </r>
  <r>
    <s v="20203115.2"/>
    <x v="6"/>
    <s v="Openbaar Centrum voor Maatschappelijk Welzijn van Kortrijk"/>
    <x v="13"/>
    <x v="0"/>
    <n v="8649"/>
    <x v="0"/>
    <x v="34"/>
  </r>
  <r>
    <s v="20203115.2"/>
    <x v="6"/>
    <s v="Openbaar Centrum voor Maatschappelijk Welzijn van Kortrijk"/>
    <x v="13"/>
    <x v="1"/>
    <n v="12600"/>
    <x v="0"/>
    <x v="35"/>
  </r>
  <r>
    <s v="20206797.2"/>
    <x v="6"/>
    <s v="Openbaar Centrum voor Maatschappelijk Welzijn van Kortrijk"/>
    <x v="14"/>
    <x v="1"/>
    <n v="1135"/>
    <x v="0"/>
    <x v="36"/>
  </r>
  <r>
    <s v="20208391.2"/>
    <x v="6"/>
    <s v="Openbaar Centrum voor Maatschappelijk Welzijn van Kortrijk"/>
    <x v="15"/>
    <x v="1"/>
    <n v="46200"/>
    <x v="0"/>
    <x v="37"/>
  </r>
  <r>
    <s v="20207755.2"/>
    <x v="6"/>
    <s v="Openbaar Centrum voor Maatschappelijk Welzijn van Kortrijk"/>
    <x v="16"/>
    <x v="0"/>
    <n v="1548"/>
    <x v="0"/>
    <x v="38"/>
  </r>
  <r>
    <s v="20209420.2"/>
    <x v="6"/>
    <s v="Openbaar Centrum voor Maatschappelijk Welzijn van Kortrijk"/>
    <x v="17"/>
    <x v="0"/>
    <n v="6605"/>
    <x v="0"/>
    <x v="39"/>
  </r>
  <r>
    <s v="20209420.2"/>
    <x v="6"/>
    <s v="Openbaar Centrum voor Maatschappelijk Welzijn van Kortrijk"/>
    <x v="17"/>
    <x v="1"/>
    <n v="17400"/>
    <x v="0"/>
    <x v="40"/>
  </r>
  <r>
    <s v="20208712.2"/>
    <x v="6"/>
    <s v="Openbaar Centrum voor Maatschappelijk Welzijn van Kortrijk"/>
    <x v="18"/>
    <x v="1"/>
    <n v="36000"/>
    <x v="0"/>
    <x v="41"/>
  </r>
  <r>
    <s v="20206459.1"/>
    <x v="7"/>
    <s v="Openbaar Centrum voor Maatschappelijk Welzijn van Oostende"/>
    <x v="19"/>
    <x v="0"/>
    <n v="53647"/>
    <x v="0"/>
    <x v="42"/>
  </r>
  <r>
    <s v="20228793.1"/>
    <x v="8"/>
    <s v="Openbaar Centrum voor Maatschappelijk Welzijn van Pittem"/>
    <x v="20"/>
    <x v="2"/>
    <n v="63813"/>
    <x v="0"/>
    <x v="43"/>
  </r>
  <r>
    <s v="20196332.2"/>
    <x v="9"/>
    <s v="Openbaar Centrum voor Maatschappelijk Welzijn van Oudenburg"/>
    <x v="21"/>
    <x v="0"/>
    <n v="7805"/>
    <x v="0"/>
    <x v="44"/>
  </r>
  <r>
    <s v="20196332.1"/>
    <x v="9"/>
    <s v="Openbaar Centrum voor Maatschappelijk Welzijn van Oudenburg"/>
    <x v="21"/>
    <x v="1"/>
    <n v="17100"/>
    <x v="0"/>
    <x v="45"/>
  </r>
  <r>
    <s v="20182136.2"/>
    <x v="10"/>
    <s v="Openbaar Centrum voor Maatschappelijk Welzijn van Buggenhout"/>
    <x v="22"/>
    <x v="1"/>
    <n v="6469"/>
    <x v="0"/>
    <x v="46"/>
  </r>
  <r>
    <s v="20229003.1"/>
    <x v="11"/>
    <s v="Openbaar Centrum voor Maatschappelijk Welzijn van Damme"/>
    <x v="23"/>
    <x v="0"/>
    <n v="1440"/>
    <x v="0"/>
    <x v="47"/>
  </r>
  <r>
    <s v="20229003.1"/>
    <x v="11"/>
    <s v="Openbaar Centrum voor Maatschappelijk Welzijn van Damme"/>
    <x v="23"/>
    <x v="2"/>
    <n v="146"/>
    <x v="0"/>
    <x v="48"/>
  </r>
  <r>
    <s v="20229003.1"/>
    <x v="11"/>
    <s v="Openbaar Centrum voor Maatschappelijk Welzijn van Damme"/>
    <x v="23"/>
    <x v="2"/>
    <n v="963"/>
    <x v="0"/>
    <x v="49"/>
  </r>
  <r>
    <s v="20229003.1"/>
    <x v="11"/>
    <s v="Openbaar Centrum voor Maatschappelijk Welzijn van Damme"/>
    <x v="23"/>
    <x v="2"/>
    <n v="95"/>
    <x v="0"/>
    <x v="50"/>
  </r>
  <r>
    <s v="20229003.1"/>
    <x v="11"/>
    <s v="Openbaar Centrum voor Maatschappelijk Welzijn van Damme"/>
    <x v="23"/>
    <x v="2"/>
    <n v="269"/>
    <x v="0"/>
    <x v="51"/>
  </r>
  <r>
    <s v="20217513.2"/>
    <x v="12"/>
    <s v="Openbaar Centrum voor Maatschappelijk Welzijn van De Haan"/>
    <x v="24"/>
    <x v="2"/>
    <n v="11100"/>
    <x v="0"/>
    <x v="52"/>
  </r>
  <r>
    <s v="20213317.2"/>
    <x v="12"/>
    <s v="Openbaar Centrum voor Maatschappelijk Welzijn van De Haan"/>
    <x v="25"/>
    <x v="2"/>
    <n v="27000"/>
    <x v="0"/>
    <x v="53"/>
  </r>
  <r>
    <s v="20228963.1"/>
    <x v="13"/>
    <s v="VITAS"/>
    <x v="26"/>
    <x v="2"/>
    <n v="51671"/>
    <x v="0"/>
    <x v="54"/>
  </r>
  <r>
    <s v="20223581.1"/>
    <x v="13"/>
    <s v="VITAS"/>
    <x v="27"/>
    <x v="2"/>
    <n v="25145"/>
    <x v="0"/>
    <x v="55"/>
  </r>
  <r>
    <s v="20188876.2"/>
    <x v="13"/>
    <s v="VITAS"/>
    <x v="28"/>
    <x v="1"/>
    <n v="29774"/>
    <x v="0"/>
    <x v="56"/>
  </r>
  <r>
    <s v="20216675.4"/>
    <x v="14"/>
    <s v="AZ ST-JAN Brugge-Oostende A.V."/>
    <x v="29"/>
    <x v="0"/>
    <n v="250000"/>
    <x v="1"/>
    <x v="57"/>
  </r>
  <r>
    <s v="20247798.1"/>
    <x v="15"/>
    <s v="Onze-Lieve-Vrouw van Lourdes Ziekenhuis Waregem"/>
    <x v="30"/>
    <x v="2"/>
    <n v="2628"/>
    <x v="0"/>
    <x v="58"/>
  </r>
  <r>
    <s v="20247798.1"/>
    <x v="15"/>
    <s v="Onze-Lieve-Vrouw van Lourdes Ziekenhuis Waregem"/>
    <x v="30"/>
    <x v="2"/>
    <n v="3250"/>
    <x v="0"/>
    <x v="59"/>
  </r>
  <r>
    <s v="20247798.1"/>
    <x v="15"/>
    <s v="Onze-Lieve-Vrouw van Lourdes Ziekenhuis Waregem"/>
    <x v="30"/>
    <x v="2"/>
    <n v="17366"/>
    <x v="0"/>
    <x v="60"/>
  </r>
  <r>
    <s v="20247798.1"/>
    <x v="15"/>
    <s v="Onze-Lieve-Vrouw van Lourdes Ziekenhuis Waregem"/>
    <x v="30"/>
    <x v="2"/>
    <n v="14675"/>
    <x v="0"/>
    <x v="61"/>
  </r>
  <r>
    <s v="20247798.1"/>
    <x v="15"/>
    <s v="Onze-Lieve-Vrouw van Lourdes Ziekenhuis Waregem"/>
    <x v="30"/>
    <x v="2"/>
    <n v="15612"/>
    <x v="0"/>
    <x v="62"/>
  </r>
  <r>
    <s v="20247798.1"/>
    <x v="15"/>
    <s v="Onze-Lieve-Vrouw van Lourdes Ziekenhuis Waregem"/>
    <x v="30"/>
    <x v="2"/>
    <n v="3943"/>
    <x v="0"/>
    <x v="63"/>
  </r>
  <r>
    <s v="20247798.1"/>
    <x v="15"/>
    <s v="Onze-Lieve-Vrouw van Lourdes Ziekenhuis Waregem"/>
    <x v="30"/>
    <x v="2"/>
    <n v="10701"/>
    <x v="0"/>
    <x v="64"/>
  </r>
  <r>
    <s v="20247798.1"/>
    <x v="15"/>
    <s v="Onze-Lieve-Vrouw van Lourdes Ziekenhuis Waregem"/>
    <x v="30"/>
    <x v="2"/>
    <n v="5843"/>
    <x v="0"/>
    <x v="65"/>
  </r>
  <r>
    <s v="20247798.1"/>
    <x v="15"/>
    <s v="Onze-Lieve-Vrouw van Lourdes Ziekenhuis Waregem"/>
    <x v="30"/>
    <x v="2"/>
    <n v="6636"/>
    <x v="0"/>
    <x v="66"/>
  </r>
  <r>
    <s v="20247798.1"/>
    <x v="15"/>
    <s v="Onze-Lieve-Vrouw van Lourdes Ziekenhuis Waregem"/>
    <x v="30"/>
    <x v="2"/>
    <n v="2650"/>
    <x v="0"/>
    <x v="67"/>
  </r>
  <r>
    <s v="20247798.1"/>
    <x v="15"/>
    <s v="Onze-Lieve-Vrouw van Lourdes Ziekenhuis Waregem"/>
    <x v="30"/>
    <x v="2"/>
    <n v="8571"/>
    <x v="0"/>
    <x v="68"/>
  </r>
  <r>
    <s v="20247798.1"/>
    <x v="15"/>
    <s v="Onze-Lieve-Vrouw van Lourdes Ziekenhuis Waregem"/>
    <x v="30"/>
    <x v="2"/>
    <n v="10721"/>
    <x v="0"/>
    <x v="69"/>
  </r>
  <r>
    <s v="20247798.1"/>
    <x v="15"/>
    <s v="Onze-Lieve-Vrouw van Lourdes Ziekenhuis Waregem"/>
    <x v="30"/>
    <x v="2"/>
    <n v="10903"/>
    <x v="0"/>
    <x v="70"/>
  </r>
  <r>
    <s v="20247798.1"/>
    <x v="15"/>
    <s v="Onze-Lieve-Vrouw van Lourdes Ziekenhuis Waregem"/>
    <x v="30"/>
    <x v="2"/>
    <n v="26880"/>
    <x v="0"/>
    <x v="71"/>
  </r>
  <r>
    <s v="20247798.1"/>
    <x v="15"/>
    <s v="Onze-Lieve-Vrouw van Lourdes Ziekenhuis Waregem"/>
    <x v="30"/>
    <x v="2"/>
    <n v="4344"/>
    <x v="0"/>
    <x v="72"/>
  </r>
  <r>
    <s v="20247798.1"/>
    <x v="15"/>
    <s v="Onze-Lieve-Vrouw van Lourdes Ziekenhuis Waregem"/>
    <x v="30"/>
    <x v="2"/>
    <n v="19605"/>
    <x v="0"/>
    <x v="73"/>
  </r>
  <r>
    <s v="20247798.1"/>
    <x v="15"/>
    <s v="Onze-Lieve-Vrouw van Lourdes Ziekenhuis Waregem"/>
    <x v="30"/>
    <x v="2"/>
    <n v="54717"/>
    <x v="0"/>
    <x v="74"/>
  </r>
  <r>
    <s v="20247798.1"/>
    <x v="15"/>
    <s v="Onze-Lieve-Vrouw van Lourdes Ziekenhuis Waregem"/>
    <x v="30"/>
    <x v="2"/>
    <n v="22492"/>
    <x v="0"/>
    <x v="75"/>
  </r>
  <r>
    <s v="20247798.1"/>
    <x v="15"/>
    <s v="Onze-Lieve-Vrouw van Lourdes Ziekenhuis Waregem"/>
    <x v="30"/>
    <x v="2"/>
    <n v="24219"/>
    <x v="0"/>
    <x v="76"/>
  </r>
  <r>
    <s v="20247798.1"/>
    <x v="15"/>
    <s v="Onze-Lieve-Vrouw van Lourdes Ziekenhuis Waregem"/>
    <x v="30"/>
    <x v="2"/>
    <n v="2950"/>
    <x v="0"/>
    <x v="77"/>
  </r>
  <r>
    <s v="20247798.1"/>
    <x v="15"/>
    <s v="Onze-Lieve-Vrouw van Lourdes Ziekenhuis Waregem"/>
    <x v="30"/>
    <x v="2"/>
    <n v="17081"/>
    <x v="0"/>
    <x v="78"/>
  </r>
  <r>
    <s v="20247798.1"/>
    <x v="15"/>
    <s v="Onze-Lieve-Vrouw van Lourdes Ziekenhuis Waregem"/>
    <x v="30"/>
    <x v="2"/>
    <n v="14690"/>
    <x v="0"/>
    <x v="79"/>
  </r>
  <r>
    <s v="20247798.1"/>
    <x v="15"/>
    <s v="Onze-Lieve-Vrouw van Lourdes Ziekenhuis Waregem"/>
    <x v="30"/>
    <x v="2"/>
    <n v="8574"/>
    <x v="0"/>
    <x v="80"/>
  </r>
  <r>
    <s v="20247798.1"/>
    <x v="15"/>
    <s v="Onze-Lieve-Vrouw van Lourdes Ziekenhuis Waregem"/>
    <x v="30"/>
    <x v="2"/>
    <n v="9087"/>
    <x v="0"/>
    <x v="81"/>
  </r>
  <r>
    <s v="20247798.1"/>
    <x v="15"/>
    <s v="Onze-Lieve-Vrouw van Lourdes Ziekenhuis Waregem"/>
    <x v="30"/>
    <x v="2"/>
    <n v="1119"/>
    <x v="0"/>
    <x v="82"/>
  </r>
  <r>
    <s v="20247798.1"/>
    <x v="15"/>
    <s v="Onze-Lieve-Vrouw van Lourdes Ziekenhuis Waregem"/>
    <x v="30"/>
    <x v="2"/>
    <n v="17809"/>
    <x v="0"/>
    <x v="83"/>
  </r>
  <r>
    <s v="20247798.1"/>
    <x v="15"/>
    <s v="Onze-Lieve-Vrouw van Lourdes Ziekenhuis Waregem"/>
    <x v="30"/>
    <x v="0"/>
    <n v="303000"/>
    <x v="0"/>
    <x v="84"/>
  </r>
  <r>
    <s v="20247798.1"/>
    <x v="15"/>
    <s v="Onze-Lieve-Vrouw van Lourdes Ziekenhuis Waregem"/>
    <x v="30"/>
    <x v="2"/>
    <n v="2214"/>
    <x v="0"/>
    <x v="85"/>
  </r>
  <r>
    <s v="20247798.1"/>
    <x v="15"/>
    <s v="Onze-Lieve-Vrouw van Lourdes Ziekenhuis Waregem"/>
    <x v="30"/>
    <x v="2"/>
    <n v="5756"/>
    <x v="0"/>
    <x v="86"/>
  </r>
  <r>
    <s v="20225655.2"/>
    <x v="16"/>
    <s v="ORGANISATIE BROEDERS VAN LIEFDE"/>
    <x v="31"/>
    <x v="0"/>
    <n v="16101"/>
    <x v="0"/>
    <x v="87"/>
  </r>
  <r>
    <s v="20193601.3"/>
    <x v="16"/>
    <s v="ORGANISATIE BROEDERS VAN LIEFDE"/>
    <x v="32"/>
    <x v="0"/>
    <n v="25239"/>
    <x v="0"/>
    <x v="88"/>
  </r>
  <r>
    <s v="20227387.2"/>
    <x v="16"/>
    <s v="ORGANISATIE BROEDERS VAN LIEFDE"/>
    <x v="33"/>
    <x v="12"/>
    <n v="95891.25"/>
    <x v="1"/>
    <x v="89"/>
  </r>
  <r>
    <s v="20227387.2"/>
    <x v="16"/>
    <s v="ORGANISATIE BROEDERS VAN LIEFDE"/>
    <x v="33"/>
    <x v="2"/>
    <n v="22872.5"/>
    <x v="1"/>
    <x v="90"/>
  </r>
  <r>
    <s v="20227429.2"/>
    <x v="16"/>
    <s v="ORGANISATIE BROEDERS VAN LIEFDE"/>
    <x v="34"/>
    <x v="2"/>
    <n v="8271.1999999999989"/>
    <x v="1"/>
    <x v="91"/>
  </r>
  <r>
    <s v="20227429.2"/>
    <x v="16"/>
    <s v="ORGANISATIE BROEDERS VAN LIEFDE"/>
    <x v="34"/>
    <x v="13"/>
    <n v="25668.649999999998"/>
    <x v="1"/>
    <x v="92"/>
  </r>
  <r>
    <s v="20222916.2"/>
    <x v="16"/>
    <s v="ORGANISATIE BROEDERS VAN LIEFDE"/>
    <x v="35"/>
    <x v="14"/>
    <n v="72"/>
    <x v="1"/>
    <x v="93"/>
  </r>
  <r>
    <s v="20222916.2"/>
    <x v="16"/>
    <s v="ORGANISATIE BROEDERS VAN LIEFDE"/>
    <x v="35"/>
    <x v="2"/>
    <n v="8271.2000000000007"/>
    <x v="1"/>
    <x v="94"/>
  </r>
  <r>
    <s v="20222916.2"/>
    <x v="16"/>
    <s v="ORGANISATIE BROEDERS VAN LIEFDE"/>
    <x v="35"/>
    <x v="13"/>
    <n v="22868.65"/>
    <x v="1"/>
    <x v="95"/>
  </r>
  <r>
    <s v="20225655.3"/>
    <x v="16"/>
    <s v="ORGANISATIE BROEDERS VAN LIEFDE"/>
    <x v="31"/>
    <x v="2"/>
    <n v="7186.2"/>
    <x v="1"/>
    <x v="96"/>
  </r>
  <r>
    <s v="20225655.3"/>
    <x v="16"/>
    <s v="ORGANISATIE BROEDERS VAN LIEFDE"/>
    <x v="31"/>
    <x v="13"/>
    <n v="34459.599999999999"/>
    <x v="1"/>
    <x v="97"/>
  </r>
  <r>
    <s v="20231482.1"/>
    <x v="16"/>
    <s v="ORGANISATIE BROEDERS VAN LIEFDE"/>
    <x v="36"/>
    <x v="0"/>
    <n v="13061.25"/>
    <x v="1"/>
    <x v="98"/>
  </r>
  <r>
    <s v="20248401.1"/>
    <x v="16"/>
    <s v="ORGANISATIE BROEDERS VAN LIEFDE"/>
    <x v="37"/>
    <x v="0"/>
    <n v="3780"/>
    <x v="1"/>
    <x v="99"/>
  </r>
  <r>
    <s v="20192909.3"/>
    <x v="16"/>
    <s v="ORGANISATIE BROEDERS VAN LIEFDE"/>
    <x v="38"/>
    <x v="15"/>
    <n v="92500"/>
    <x v="1"/>
    <x v="100"/>
  </r>
  <r>
    <s v="20236411.1"/>
    <x v="16"/>
    <s v="ORGANISATIE BROEDERS VAN LIEFDE"/>
    <x v="39"/>
    <x v="14"/>
    <n v="1098"/>
    <x v="0"/>
    <x v="101"/>
  </r>
  <r>
    <s v="20236411.1"/>
    <x v="16"/>
    <s v="ORGANISATIE BROEDERS VAN LIEFDE"/>
    <x v="39"/>
    <x v="11"/>
    <n v="579"/>
    <x v="0"/>
    <x v="102"/>
  </r>
  <r>
    <s v="20236411.1"/>
    <x v="16"/>
    <s v="ORGANISATIE BROEDERS VAN LIEFDE"/>
    <x v="39"/>
    <x v="2"/>
    <n v="9240"/>
    <x v="0"/>
    <x v="103"/>
  </r>
  <r>
    <s v="20236411.1"/>
    <x v="16"/>
    <s v="ORGANISATIE BROEDERS VAN LIEFDE"/>
    <x v="39"/>
    <x v="16"/>
    <n v="684"/>
    <x v="0"/>
    <x v="104"/>
  </r>
  <r>
    <s v="20236854.2"/>
    <x v="16"/>
    <s v="ORGANISATIE BROEDERS VAN LIEFDE"/>
    <x v="40"/>
    <x v="14"/>
    <n v="1048"/>
    <x v="0"/>
    <x v="105"/>
  </r>
  <r>
    <s v="20236854.1"/>
    <x v="16"/>
    <s v="ORGANISATIE BROEDERS VAN LIEFDE"/>
    <x v="40"/>
    <x v="0"/>
    <n v="2697"/>
    <x v="0"/>
    <x v="106"/>
  </r>
  <r>
    <s v="20236854.2"/>
    <x v="16"/>
    <s v="ORGANISATIE BROEDERS VAN LIEFDE"/>
    <x v="40"/>
    <x v="2"/>
    <n v="7608"/>
    <x v="0"/>
    <x v="107"/>
  </r>
  <r>
    <s v="20236854.2"/>
    <x v="16"/>
    <s v="ORGANISATIE BROEDERS VAN LIEFDE"/>
    <x v="40"/>
    <x v="16"/>
    <n v="1009"/>
    <x v="0"/>
    <x v="108"/>
  </r>
  <r>
    <s v="20192359.1"/>
    <x v="17"/>
    <s v="NEKTARI"/>
    <x v="41"/>
    <x v="17"/>
    <n v="5999"/>
    <x v="0"/>
    <x v="109"/>
  </r>
  <r>
    <s v="20183046.3"/>
    <x v="18"/>
    <s v="Onthaal-, Observatie- en Oriëntatiecentrum Ter Heide"/>
    <x v="42"/>
    <x v="0"/>
    <n v="5374"/>
    <x v="0"/>
    <x v="110"/>
  </r>
  <r>
    <s v="20234138.1"/>
    <x v="19"/>
    <s v="De Zeshoek"/>
    <x v="43"/>
    <x v="12"/>
    <n v="72000"/>
    <x v="0"/>
    <x v="111"/>
  </r>
  <r>
    <s v="20234138.1"/>
    <x v="19"/>
    <s v="De Zeshoek"/>
    <x v="43"/>
    <x v="12"/>
    <n v="11040"/>
    <x v="0"/>
    <x v="112"/>
  </r>
  <r>
    <s v="20184764.3"/>
    <x v="20"/>
    <s v="A.Z. SINT-LUCAS"/>
    <x v="44"/>
    <x v="0"/>
    <n v="8391"/>
    <x v="0"/>
    <x v="113"/>
  </r>
  <r>
    <s v="20184764.3"/>
    <x v="20"/>
    <s v="A.Z. SINT-LUCAS"/>
    <x v="44"/>
    <x v="18"/>
    <n v="33520"/>
    <x v="0"/>
    <x v="114"/>
  </r>
  <r>
    <s v="20184764.3"/>
    <x v="20"/>
    <s v="A.Z. SINT-LUCAS"/>
    <x v="44"/>
    <x v="2"/>
    <n v="72300"/>
    <x v="0"/>
    <x v="115"/>
  </r>
  <r>
    <s v="20192761.2"/>
    <x v="21"/>
    <s v="Martens - Sotteau"/>
    <x v="45"/>
    <x v="0"/>
    <n v="6900"/>
    <x v="0"/>
    <x v="116"/>
  </r>
  <r>
    <s v="20191190.3"/>
    <x v="22"/>
    <s v="Regionaal Ziekenhuis Heilig Hart Tienen"/>
    <x v="46"/>
    <x v="0"/>
    <n v="15037"/>
    <x v="0"/>
    <x v="117"/>
  </r>
  <r>
    <s v="20191190.3"/>
    <x v="22"/>
    <s v="Regionaal Ziekenhuis Heilig Hart Tienen"/>
    <x v="46"/>
    <x v="1"/>
    <n v="42000"/>
    <x v="0"/>
    <x v="118"/>
  </r>
  <r>
    <s v="20206283.1"/>
    <x v="23"/>
    <s v="Algemeen Ziekenhuis West"/>
    <x v="47"/>
    <x v="0"/>
    <n v="14466"/>
    <x v="0"/>
    <x v="119"/>
  </r>
  <r>
    <s v="20206283.1"/>
    <x v="23"/>
    <s v="Algemeen Ziekenhuis West"/>
    <x v="47"/>
    <x v="18"/>
    <n v="1617"/>
    <x v="0"/>
    <x v="120"/>
  </r>
  <r>
    <s v="20206283.1"/>
    <x v="23"/>
    <s v="Algemeen Ziekenhuis West"/>
    <x v="47"/>
    <x v="1"/>
    <n v="9291"/>
    <x v="0"/>
    <x v="121"/>
  </r>
  <r>
    <s v="20206283.1"/>
    <x v="23"/>
    <s v="Algemeen Ziekenhuis West"/>
    <x v="47"/>
    <x v="19"/>
    <n v="1800"/>
    <x v="0"/>
    <x v="122"/>
  </r>
  <r>
    <s v="20206256.2"/>
    <x v="24"/>
    <s v="Koraal VZW"/>
    <x v="48"/>
    <x v="0"/>
    <n v="1321"/>
    <x v="0"/>
    <x v="123"/>
  </r>
  <r>
    <s v="20206256.2"/>
    <x v="24"/>
    <s v="Koraal VZW"/>
    <x v="48"/>
    <x v="1"/>
    <n v="24300"/>
    <x v="0"/>
    <x v="124"/>
  </r>
  <r>
    <s v="20238612.1"/>
    <x v="25"/>
    <s v="Sint-Barbara"/>
    <x v="49"/>
    <x v="0"/>
    <n v="94200"/>
    <x v="0"/>
    <x v="125"/>
  </r>
  <r>
    <s v="20238612.1"/>
    <x v="25"/>
    <s v="Sint-Barbara"/>
    <x v="49"/>
    <x v="2"/>
    <n v="43224"/>
    <x v="0"/>
    <x v="126"/>
  </r>
  <r>
    <s v="20238612.1"/>
    <x v="25"/>
    <s v="Sint-Barbara"/>
    <x v="49"/>
    <x v="2"/>
    <n v="24000"/>
    <x v="0"/>
    <x v="127"/>
  </r>
  <r>
    <s v="20202254.1"/>
    <x v="26"/>
    <s v="Dominiek Savio Instituut vzw - De Tandem"/>
    <x v="50"/>
    <x v="0"/>
    <n v="16129"/>
    <x v="0"/>
    <x v="128"/>
  </r>
  <r>
    <s v="20202254.1"/>
    <x v="26"/>
    <s v="Dominiek Savio Instituut vzw - De Tandem"/>
    <x v="50"/>
    <x v="1"/>
    <n v="1466"/>
    <x v="0"/>
    <x v="129"/>
  </r>
  <r>
    <s v="20209094.1"/>
    <x v="26"/>
    <s v="Dominiek Savio Instituut vzw - De Tandem"/>
    <x v="51"/>
    <x v="0"/>
    <n v="2860"/>
    <x v="0"/>
    <x v="130"/>
  </r>
  <r>
    <s v="20209094.1"/>
    <x v="26"/>
    <s v="Dominiek Savio Instituut vzw - De Tandem"/>
    <x v="51"/>
    <x v="1"/>
    <n v="719"/>
    <x v="0"/>
    <x v="131"/>
  </r>
  <r>
    <s v="20189660.2"/>
    <x v="26"/>
    <s v="Dominiek Savio Instituut vzw - De Tandem"/>
    <x v="52"/>
    <x v="20"/>
    <n v="13608"/>
    <x v="0"/>
    <x v="132"/>
  </r>
  <r>
    <s v="20189660.2"/>
    <x v="26"/>
    <s v="Dominiek Savio Instituut vzw - De Tandem"/>
    <x v="52"/>
    <x v="0"/>
    <n v="7103"/>
    <x v="0"/>
    <x v="133"/>
  </r>
  <r>
    <s v="20204197.2"/>
    <x v="26"/>
    <s v="Dominiek Savio Instituut vzw - De Tandem"/>
    <x v="53"/>
    <x v="0"/>
    <n v="10956"/>
    <x v="0"/>
    <x v="134"/>
  </r>
  <r>
    <s v="20206728.2"/>
    <x v="26"/>
    <s v="Dominiek Savio Instituut vzw - De Tandem"/>
    <x v="54"/>
    <x v="0"/>
    <n v="4239"/>
    <x v="0"/>
    <x v="135"/>
  </r>
  <r>
    <s v="20205909.2"/>
    <x v="26"/>
    <s v="Dominiek Savio Instituut vzw - De Tandem"/>
    <x v="55"/>
    <x v="0"/>
    <n v="3842"/>
    <x v="0"/>
    <x v="136"/>
  </r>
  <r>
    <s v="20205909.2"/>
    <x v="26"/>
    <s v="Dominiek Savio Instituut vzw - De Tandem"/>
    <x v="55"/>
    <x v="21"/>
    <n v="17400"/>
    <x v="0"/>
    <x v="137"/>
  </r>
  <r>
    <s v="20201240.2"/>
    <x v="26"/>
    <s v="Dominiek Savio Instituut vzw - De Tandem"/>
    <x v="56"/>
    <x v="0"/>
    <n v="11034"/>
    <x v="0"/>
    <x v="138"/>
  </r>
  <r>
    <s v="20203437.1"/>
    <x v="26"/>
    <s v="Dominiek Savio Instituut vzw - De Tandem"/>
    <x v="57"/>
    <x v="0"/>
    <n v="965"/>
    <x v="0"/>
    <x v="139"/>
  </r>
  <r>
    <s v="20232447.2"/>
    <x v="27"/>
    <s v="Ascendere"/>
    <x v="58"/>
    <x v="2"/>
    <n v="3000"/>
    <x v="0"/>
    <x v="140"/>
  </r>
  <r>
    <s v="20232447.2"/>
    <x v="27"/>
    <s v="Ascendere"/>
    <x v="58"/>
    <x v="2"/>
    <n v="11576"/>
    <x v="0"/>
    <x v="141"/>
  </r>
  <r>
    <s v="20188424.2"/>
    <x v="28"/>
    <s v="Medisch Pedagogisch Instituut De Kindervriend vereniging zonder winstoogmerk"/>
    <x v="59"/>
    <x v="0"/>
    <n v="90162"/>
    <x v="0"/>
    <x v="142"/>
  </r>
  <r>
    <s v="20204337.5"/>
    <x v="29"/>
    <s v="INST. TROPISCHE GENEESKUNDE - PRINS LEOPOLD"/>
    <x v="60"/>
    <x v="0"/>
    <n v="26636"/>
    <x v="0"/>
    <x v="143"/>
  </r>
  <r>
    <s v="20239354.2"/>
    <x v="30"/>
    <s v="Sporen"/>
    <x v="61"/>
    <x v="0"/>
    <n v="3536"/>
    <x v="0"/>
    <x v="144"/>
  </r>
  <r>
    <s v="20236927.2"/>
    <x v="30"/>
    <s v="Sporen"/>
    <x v="62"/>
    <x v="0"/>
    <n v="1016"/>
    <x v="0"/>
    <x v="145"/>
  </r>
  <r>
    <s v="20182510.3"/>
    <x v="30"/>
    <s v="Sporen"/>
    <x v="63"/>
    <x v="0"/>
    <n v="1910"/>
    <x v="0"/>
    <x v="146"/>
  </r>
  <r>
    <s v="20184824.4"/>
    <x v="30"/>
    <s v="Sporen"/>
    <x v="64"/>
    <x v="0"/>
    <n v="1079"/>
    <x v="0"/>
    <x v="147"/>
  </r>
  <r>
    <s v="20184857.1"/>
    <x v="31"/>
    <s v="KONINKLIJK ONDERSTEUNINGSCENTRUM TER ENGELEN TEVONA"/>
    <x v="65"/>
    <x v="11"/>
    <n v="2100"/>
    <x v="0"/>
    <x v="148"/>
  </r>
  <r>
    <s v="20184857.1"/>
    <x v="31"/>
    <s v="KONINKLIJK ONDERSTEUNINGSCENTRUM TER ENGELEN TEVONA"/>
    <x v="65"/>
    <x v="0"/>
    <n v="4988"/>
    <x v="0"/>
    <x v="149"/>
  </r>
  <r>
    <s v="20184857.1"/>
    <x v="31"/>
    <s v="KONINKLIJK ONDERSTEUNINGSCENTRUM TER ENGELEN TEVONA"/>
    <x v="65"/>
    <x v="3"/>
    <n v="1680"/>
    <x v="0"/>
    <x v="150"/>
  </r>
  <r>
    <s v="20183677.1"/>
    <x v="31"/>
    <s v="KONINKLIJK ONDERSTEUNINGSCENTRUM TER ENGELEN TEVONA"/>
    <x v="66"/>
    <x v="14"/>
    <n v="2376"/>
    <x v="0"/>
    <x v="151"/>
  </r>
  <r>
    <s v="20183677.1"/>
    <x v="31"/>
    <s v="KONINKLIJK ONDERSTEUNINGSCENTRUM TER ENGELEN TEVONA"/>
    <x v="66"/>
    <x v="22"/>
    <n v="1234"/>
    <x v="0"/>
    <x v="152"/>
  </r>
  <r>
    <s v="20185531.1"/>
    <x v="31"/>
    <s v="KONINKLIJK ONDERSTEUNINGSCENTRUM TER ENGELEN TEVONA"/>
    <x v="67"/>
    <x v="14"/>
    <n v="648"/>
    <x v="0"/>
    <x v="153"/>
  </r>
  <r>
    <s v="20182010.1"/>
    <x v="31"/>
    <s v="KONINKLIJK ONDERSTEUNINGSCENTRUM TER ENGELEN TEVONA"/>
    <x v="68"/>
    <x v="14"/>
    <n v="1377"/>
    <x v="0"/>
    <x v="154"/>
  </r>
  <r>
    <s v="20182010.1"/>
    <x v="31"/>
    <s v="KONINKLIJK ONDERSTEUNINGSCENTRUM TER ENGELEN TEVONA"/>
    <x v="68"/>
    <x v="22"/>
    <n v="114"/>
    <x v="0"/>
    <x v="155"/>
  </r>
  <r>
    <s v="20188641.1"/>
    <x v="31"/>
    <s v="KONINKLIJK ONDERSTEUNINGSCENTRUM TER ENGELEN TEVONA"/>
    <x v="69"/>
    <x v="20"/>
    <n v="3419"/>
    <x v="0"/>
    <x v="156"/>
  </r>
  <r>
    <s v="20188641.1"/>
    <x v="31"/>
    <s v="KONINKLIJK ONDERSTEUNINGSCENTRUM TER ENGELEN TEVONA"/>
    <x v="69"/>
    <x v="14"/>
    <n v="1170"/>
    <x v="0"/>
    <x v="157"/>
  </r>
  <r>
    <s v="20188641.1"/>
    <x v="31"/>
    <s v="KONINKLIJK ONDERSTEUNINGSCENTRUM TER ENGELEN TEVONA"/>
    <x v="69"/>
    <x v="23"/>
    <n v="16354"/>
    <x v="0"/>
    <x v="158"/>
  </r>
  <r>
    <s v="20188641.1"/>
    <x v="31"/>
    <s v="KONINKLIJK ONDERSTEUNINGSCENTRUM TER ENGELEN TEVONA"/>
    <x v="69"/>
    <x v="0"/>
    <n v="10663"/>
    <x v="0"/>
    <x v="159"/>
  </r>
  <r>
    <s v="20188641.1"/>
    <x v="31"/>
    <s v="KONINKLIJK ONDERSTEUNINGSCENTRUM TER ENGELEN TEVONA"/>
    <x v="69"/>
    <x v="24"/>
    <n v="23459"/>
    <x v="0"/>
    <x v="160"/>
  </r>
  <r>
    <s v="20188641.1"/>
    <x v="31"/>
    <s v="KONINKLIJK ONDERSTEUNINGSCENTRUM TER ENGELEN TEVONA"/>
    <x v="69"/>
    <x v="17"/>
    <n v="9506"/>
    <x v="0"/>
    <x v="161"/>
  </r>
  <r>
    <s v="20223067.1"/>
    <x v="32"/>
    <s v="Woonzorgcentrum Kanunnik Triest VZW"/>
    <x v="70"/>
    <x v="2"/>
    <n v="30300"/>
    <x v="0"/>
    <x v="162"/>
  </r>
  <r>
    <s v="20209979.1"/>
    <x v="33"/>
    <s v="De Lovie"/>
    <x v="71"/>
    <x v="0"/>
    <n v="1038"/>
    <x v="0"/>
    <x v="163"/>
  </r>
  <r>
    <s v="20203079.2"/>
    <x v="33"/>
    <s v="De Lovie"/>
    <x v="72"/>
    <x v="0"/>
    <n v="4487"/>
    <x v="0"/>
    <x v="164"/>
  </r>
  <r>
    <s v="20241794.1"/>
    <x v="33"/>
    <s v="De Lovie"/>
    <x v="73"/>
    <x v="0"/>
    <n v="16581"/>
    <x v="0"/>
    <x v="165"/>
  </r>
  <r>
    <s v="20205551.5"/>
    <x v="33"/>
    <s v="De Lovie"/>
    <x v="74"/>
    <x v="0"/>
    <n v="117840"/>
    <x v="0"/>
    <x v="166"/>
  </r>
  <r>
    <s v="20201478.6"/>
    <x v="33"/>
    <s v="De Lovie"/>
    <x v="75"/>
    <x v="0"/>
    <n v="15743"/>
    <x v="0"/>
    <x v="167"/>
  </r>
  <r>
    <s v="20207572.4"/>
    <x v="33"/>
    <s v="De Lovie"/>
    <x v="76"/>
    <x v="0"/>
    <n v="18183"/>
    <x v="0"/>
    <x v="168"/>
  </r>
  <r>
    <s v="20214134.12"/>
    <x v="34"/>
    <s v="vzw Ondersteunings-en zorgcentrum Sint-Vincentius"/>
    <x v="77"/>
    <x v="0"/>
    <n v="85408"/>
    <x v="0"/>
    <x v="169"/>
  </r>
  <r>
    <s v="20247444.1"/>
    <x v="34"/>
    <s v="Sint-Vincentius"/>
    <x v="77"/>
    <x v="0"/>
    <n v="29598"/>
    <x v="0"/>
    <x v="170"/>
  </r>
  <r>
    <s v="20247444.5"/>
    <x v="34"/>
    <s v="ozc Sint-Vincentius"/>
    <x v="77"/>
    <x v="2"/>
    <n v="115872.6"/>
    <x v="0"/>
    <x v="171"/>
  </r>
  <r>
    <s v="20231186.1"/>
    <x v="35"/>
    <s v="Het Wit-Gele Kruis van West-Vlaanderen"/>
    <x v="78"/>
    <x v="2"/>
    <n v="25974"/>
    <x v="0"/>
    <x v="172"/>
  </r>
  <r>
    <s v="20204946.6"/>
    <x v="36"/>
    <s v="VZW Emmaüs"/>
    <x v="79"/>
    <x v="1"/>
    <n v="6590"/>
    <x v="0"/>
    <x v="173"/>
  </r>
  <r>
    <s v="20186484.2"/>
    <x v="36"/>
    <s v="VZW Emmaüs"/>
    <x v="80"/>
    <x v="1"/>
    <n v="1095"/>
    <x v="0"/>
    <x v="174"/>
  </r>
  <r>
    <s v="20191641.2"/>
    <x v="36"/>
    <s v="VZW Emmaüs"/>
    <x v="81"/>
    <x v="0"/>
    <n v="22071"/>
    <x v="0"/>
    <x v="175"/>
  </r>
  <r>
    <s v="20191641.2"/>
    <x v="36"/>
    <s v="VZW Emmaüs"/>
    <x v="81"/>
    <x v="1"/>
    <n v="10500"/>
    <x v="0"/>
    <x v="176"/>
  </r>
  <r>
    <s v="20187628.3"/>
    <x v="36"/>
    <s v="VZW Emmaüs"/>
    <x v="82"/>
    <x v="0"/>
    <n v="1225"/>
    <x v="0"/>
    <x v="177"/>
  </r>
  <r>
    <s v="20212471.2"/>
    <x v="36"/>
    <s v="VZW Emmaüs"/>
    <x v="83"/>
    <x v="0"/>
    <n v="616"/>
    <x v="0"/>
    <x v="178"/>
  </r>
  <r>
    <s v="20212471.2"/>
    <x v="36"/>
    <s v="VZW Emmaüs"/>
    <x v="83"/>
    <x v="2"/>
    <n v="9000"/>
    <x v="0"/>
    <x v="179"/>
  </r>
  <r>
    <s v="20182760.2"/>
    <x v="36"/>
    <s v="VZW Emmaüs"/>
    <x v="84"/>
    <x v="1"/>
    <n v="10108"/>
    <x v="0"/>
    <x v="180"/>
  </r>
  <r>
    <s v="20188272.4"/>
    <x v="36"/>
    <s v="VZW Emmaüs"/>
    <x v="85"/>
    <x v="0"/>
    <n v="6055"/>
    <x v="0"/>
    <x v="181"/>
  </r>
  <r>
    <s v="20188272.4"/>
    <x v="36"/>
    <s v="VZW Emmaüs"/>
    <x v="85"/>
    <x v="1"/>
    <n v="16500"/>
    <x v="0"/>
    <x v="182"/>
  </r>
  <r>
    <s v="20193228.3"/>
    <x v="36"/>
    <s v="VZW Emmaüs"/>
    <x v="86"/>
    <x v="0"/>
    <n v="3300"/>
    <x v="0"/>
    <x v="183"/>
  </r>
  <r>
    <s v="20193228.3"/>
    <x v="36"/>
    <s v="VZW Emmaüs"/>
    <x v="86"/>
    <x v="1"/>
    <n v="2700"/>
    <x v="0"/>
    <x v="184"/>
  </r>
  <r>
    <s v="20195911.5"/>
    <x v="36"/>
    <s v="VZW Emmaüs"/>
    <x v="87"/>
    <x v="0"/>
    <n v="7200"/>
    <x v="0"/>
    <x v="185"/>
  </r>
  <r>
    <s v="20185447.6"/>
    <x v="36"/>
    <s v="VZW Emmaüs"/>
    <x v="88"/>
    <x v="0"/>
    <n v="6600"/>
    <x v="0"/>
    <x v="186"/>
  </r>
  <r>
    <s v="20185447.6"/>
    <x v="36"/>
    <s v="VZW Emmaüs"/>
    <x v="88"/>
    <x v="1"/>
    <n v="134"/>
    <x v="0"/>
    <x v="187"/>
  </r>
  <r>
    <s v="20188399.4"/>
    <x v="36"/>
    <s v="VZW Emmaüs"/>
    <x v="89"/>
    <x v="0"/>
    <n v="6934"/>
    <x v="0"/>
    <x v="188"/>
  </r>
  <r>
    <s v="20188399.4"/>
    <x v="36"/>
    <s v="VZW Emmaüs"/>
    <x v="89"/>
    <x v="0"/>
    <n v="8434"/>
    <x v="0"/>
    <x v="189"/>
  </r>
  <r>
    <s v="20183208.6"/>
    <x v="36"/>
    <s v="VZW Emmaüs"/>
    <x v="90"/>
    <x v="0"/>
    <n v="6930"/>
    <x v="0"/>
    <x v="190"/>
  </r>
  <r>
    <s v="20183208.6"/>
    <x v="36"/>
    <s v="VZW Emmaüs"/>
    <x v="90"/>
    <x v="1"/>
    <n v="815"/>
    <x v="0"/>
    <x v="191"/>
  </r>
  <r>
    <s v="20218432.2"/>
    <x v="36"/>
    <s v="VZW Emmaüs"/>
    <x v="91"/>
    <x v="2"/>
    <n v="81"/>
    <x v="0"/>
    <x v="192"/>
  </r>
  <r>
    <s v="20195760.3"/>
    <x v="36"/>
    <s v="VZW Emmaüs"/>
    <x v="92"/>
    <x v="0"/>
    <n v="15479"/>
    <x v="0"/>
    <x v="193"/>
  </r>
  <r>
    <s v="20195760.3"/>
    <x v="36"/>
    <s v="VZW Emmaüs"/>
    <x v="92"/>
    <x v="0"/>
    <n v="17100"/>
    <x v="0"/>
    <x v="194"/>
  </r>
  <r>
    <s v="20195760.3"/>
    <x v="36"/>
    <s v="VZW Emmaüs"/>
    <x v="92"/>
    <x v="1"/>
    <n v="46"/>
    <x v="0"/>
    <x v="195"/>
  </r>
  <r>
    <s v="20212555.2"/>
    <x v="36"/>
    <s v="VZW Emmaüs"/>
    <x v="93"/>
    <x v="0"/>
    <n v="977"/>
    <x v="0"/>
    <x v="196"/>
  </r>
  <r>
    <s v="20194178.1"/>
    <x v="36"/>
    <s v="Emmaüs"/>
    <x v="94"/>
    <x v="0"/>
    <n v="375000"/>
    <x v="1"/>
    <x v="197"/>
  </r>
  <r>
    <s v="20194178.1"/>
    <x v="36"/>
    <s v="Emmaüs"/>
    <x v="94"/>
    <x v="0"/>
    <n v="46703"/>
    <x v="0"/>
    <x v="198"/>
  </r>
  <r>
    <s v="20194178.1"/>
    <x v="36"/>
    <s v="Emmaüs"/>
    <x v="94"/>
    <x v="0"/>
    <n v="70977"/>
    <x v="0"/>
    <x v="199"/>
  </r>
  <r>
    <s v="20183062.2"/>
    <x v="37"/>
    <s v="Oranjehuis"/>
    <x v="95"/>
    <x v="0"/>
    <n v="8437"/>
    <x v="0"/>
    <x v="200"/>
  </r>
  <r>
    <s v="20237624.2"/>
    <x v="38"/>
    <s v="CENTRUM VOOR JEUGDZORG DE KANTEL"/>
    <x v="96"/>
    <x v="2"/>
    <n v="11820"/>
    <x v="0"/>
    <x v="201"/>
  </r>
  <r>
    <s v="20237624.2"/>
    <x v="38"/>
    <s v="CENTRUM VOOR JEUGDZORG DE KANTEL"/>
    <x v="96"/>
    <x v="13"/>
    <n v="47400"/>
    <x v="0"/>
    <x v="202"/>
  </r>
  <r>
    <s v="20238899.2"/>
    <x v="38"/>
    <s v="CENTRUM VOOR JEUGDZORG DE KANTEL"/>
    <x v="97"/>
    <x v="2"/>
    <n v="7620"/>
    <x v="0"/>
    <x v="203"/>
  </r>
  <r>
    <s v="20238899.2"/>
    <x v="38"/>
    <s v="CENTRUM VOOR JEUGDZORG DE KANTEL"/>
    <x v="97"/>
    <x v="13"/>
    <n v="76800"/>
    <x v="0"/>
    <x v="204"/>
  </r>
  <r>
    <s v="20238376.2"/>
    <x v="38"/>
    <s v="CENTRUM VOOR JEUGDZORG DE KANTEL"/>
    <x v="98"/>
    <x v="2"/>
    <n v="7620"/>
    <x v="0"/>
    <x v="205"/>
  </r>
  <r>
    <s v="20238376.2"/>
    <x v="38"/>
    <s v="CENTRUM VOOR JEUGDZORG DE KANTEL"/>
    <x v="98"/>
    <x v="13"/>
    <n v="76800"/>
    <x v="0"/>
    <x v="206"/>
  </r>
  <r>
    <s v="20225657.1"/>
    <x v="39"/>
    <s v="Apojo"/>
    <x v="99"/>
    <x v="8"/>
    <n v="36600"/>
    <x v="0"/>
    <x v="207"/>
  </r>
  <r>
    <s v="20225657.1"/>
    <x v="39"/>
    <s v="Apojo"/>
    <x v="99"/>
    <x v="12"/>
    <n v="58887"/>
    <x v="0"/>
    <x v="208"/>
  </r>
  <r>
    <s v="20225657.1"/>
    <x v="39"/>
    <s v="Apojo"/>
    <x v="99"/>
    <x v="11"/>
    <n v="1076"/>
    <x v="0"/>
    <x v="209"/>
  </r>
  <r>
    <s v="20225657.1"/>
    <x v="39"/>
    <s v="Apojo"/>
    <x v="99"/>
    <x v="2"/>
    <n v="7352"/>
    <x v="0"/>
    <x v="210"/>
  </r>
  <r>
    <s v="20225657.1"/>
    <x v="39"/>
    <s v="Apojo"/>
    <x v="99"/>
    <x v="25"/>
    <n v="1350"/>
    <x v="0"/>
    <x v="211"/>
  </r>
  <r>
    <s v="20225657.1"/>
    <x v="39"/>
    <s v="Apojo"/>
    <x v="99"/>
    <x v="5"/>
    <n v="6120"/>
    <x v="0"/>
    <x v="212"/>
  </r>
  <r>
    <s v="20225657.1"/>
    <x v="39"/>
    <s v="Apojo"/>
    <x v="99"/>
    <x v="13"/>
    <n v="154843.70000000001"/>
    <x v="0"/>
    <x v="213"/>
  </r>
  <r>
    <s v="20184883.3"/>
    <x v="40"/>
    <s v="O.L.V. VAN TROOST"/>
    <x v="100"/>
    <x v="11"/>
    <n v="12796"/>
    <x v="0"/>
    <x v="214"/>
  </r>
  <r>
    <s v="20184883.3"/>
    <x v="40"/>
    <s v="O.L.V. VAN TROOST"/>
    <x v="100"/>
    <x v="0"/>
    <n v="471130"/>
    <x v="0"/>
    <x v="215"/>
  </r>
  <r>
    <s v="20237592.1"/>
    <x v="41"/>
    <s v="Zorg en Welzijn"/>
    <x v="101"/>
    <x v="0"/>
    <n v="2165"/>
    <x v="0"/>
    <x v="216"/>
  </r>
  <r>
    <s v="20223828.1"/>
    <x v="41"/>
    <s v="Zorg en Welzijn"/>
    <x v="102"/>
    <x v="0"/>
    <n v="97320"/>
    <x v="0"/>
    <x v="217"/>
  </r>
  <r>
    <s v="20232510.1"/>
    <x v="41"/>
    <s v="Zorg en Welzijn"/>
    <x v="103"/>
    <x v="26"/>
    <n v="1269"/>
    <x v="0"/>
    <x v="218"/>
  </r>
  <r>
    <s v="20232510.1"/>
    <x v="41"/>
    <s v="Zorg en Welzijn"/>
    <x v="103"/>
    <x v="0"/>
    <n v="2893"/>
    <x v="0"/>
    <x v="219"/>
  </r>
  <r>
    <s v="20232510.1"/>
    <x v="41"/>
    <s v="Zorg en Welzijn"/>
    <x v="103"/>
    <x v="2"/>
    <n v="1070.4000000000001"/>
    <x v="0"/>
    <x v="220"/>
  </r>
  <r>
    <s v="20222126.1"/>
    <x v="42"/>
    <s v="De Ukkies"/>
    <x v="104"/>
    <x v="9"/>
    <n v="1263"/>
    <x v="0"/>
    <x v="221"/>
  </r>
  <r>
    <s v="20222126.1"/>
    <x v="42"/>
    <s v="De Ukkies"/>
    <x v="104"/>
    <x v="2"/>
    <n v="53"/>
    <x v="0"/>
    <x v="222"/>
  </r>
  <r>
    <s v="20222126.1"/>
    <x v="42"/>
    <s v="De Ukkies"/>
    <x v="104"/>
    <x v="2"/>
    <n v="43165"/>
    <x v="0"/>
    <x v="223"/>
  </r>
  <r>
    <s v="20222126.3"/>
    <x v="42"/>
    <s v="De ukkies vzw"/>
    <x v="104"/>
    <x v="27"/>
    <n v="30700"/>
    <x v="0"/>
    <x v="224"/>
  </r>
  <r>
    <s v="20182547.2"/>
    <x v="43"/>
    <s v="De Waaiburg"/>
    <x v="105"/>
    <x v="0"/>
    <n v="4877"/>
    <x v="0"/>
    <x v="225"/>
  </r>
  <r>
    <s v="20183753.2"/>
    <x v="43"/>
    <s v="De Waaiburg"/>
    <x v="106"/>
    <x v="0"/>
    <n v="5473"/>
    <x v="0"/>
    <x v="226"/>
  </r>
  <r>
    <s v="20181254.1"/>
    <x v="43"/>
    <s v="De Waaiburg"/>
    <x v="107"/>
    <x v="0"/>
    <n v="1259"/>
    <x v="0"/>
    <x v="227"/>
  </r>
  <r>
    <s v="20188527.2"/>
    <x v="43"/>
    <s v="De Waaiburg"/>
    <x v="108"/>
    <x v="0"/>
    <n v="4949"/>
    <x v="0"/>
    <x v="228"/>
  </r>
  <r>
    <s v="20243301.1"/>
    <x v="43"/>
    <s v="DE WAAIBURG"/>
    <x v="109"/>
    <x v="0"/>
    <n v="1259"/>
    <x v="0"/>
    <x v="229"/>
  </r>
  <r>
    <s v="20226851.1"/>
    <x v="44"/>
    <s v="Boterlaarhof"/>
    <x v="110"/>
    <x v="0"/>
    <n v="49668"/>
    <x v="0"/>
    <x v="230"/>
  </r>
  <r>
    <s v="20226851.1"/>
    <x v="44"/>
    <s v="Boterlaarhof"/>
    <x v="110"/>
    <x v="9"/>
    <n v="1485"/>
    <x v="0"/>
    <x v="231"/>
  </r>
  <r>
    <s v="20244230.1"/>
    <x v="45"/>
    <s v="BLIJ LEVEN"/>
    <x v="111"/>
    <x v="0"/>
    <n v="8896"/>
    <x v="0"/>
    <x v="232"/>
  </r>
  <r>
    <s v="20208327.2"/>
    <x v="46"/>
    <s v="Kinderopvang de Duinhuisjes"/>
    <x v="112"/>
    <x v="1"/>
    <n v="3300"/>
    <x v="0"/>
    <x v="233"/>
  </r>
  <r>
    <s v="20208327.4"/>
    <x v="46"/>
    <s v="Kinderopvang de Duinhuisjes"/>
    <x v="112"/>
    <x v="28"/>
    <n v="41577.192000000003"/>
    <x v="0"/>
    <x v="234"/>
  </r>
  <r>
    <s v="20205085.1"/>
    <x v="46"/>
    <s v="Kinderopvang de Duinhuisjes"/>
    <x v="113"/>
    <x v="1"/>
    <n v="4500"/>
    <x v="0"/>
    <x v="235"/>
  </r>
  <r>
    <s v="20203595.1"/>
    <x v="46"/>
    <s v="Kinderopvang de Duinhuisjes"/>
    <x v="114"/>
    <x v="1"/>
    <n v="6600"/>
    <x v="0"/>
    <x v="236"/>
  </r>
  <r>
    <s v="20185411.1"/>
    <x v="47"/>
    <s v="De Kade"/>
    <x v="115"/>
    <x v="0"/>
    <n v="5412"/>
    <x v="0"/>
    <x v="237"/>
  </r>
  <r>
    <s v="20186472.1"/>
    <x v="47"/>
    <s v="De Kade"/>
    <x v="116"/>
    <x v="0"/>
    <n v="1236"/>
    <x v="0"/>
    <x v="238"/>
  </r>
  <r>
    <s v="20186514.1"/>
    <x v="47"/>
    <s v="De Kade"/>
    <x v="117"/>
    <x v="0"/>
    <n v="8413"/>
    <x v="0"/>
    <x v="239"/>
  </r>
  <r>
    <s v="20184758.2"/>
    <x v="47"/>
    <s v="De Kade"/>
    <x v="118"/>
    <x v="0"/>
    <n v="17960"/>
    <x v="0"/>
    <x v="240"/>
  </r>
  <r>
    <s v="20184458.2"/>
    <x v="47"/>
    <s v="De Kade"/>
    <x v="119"/>
    <x v="0"/>
    <n v="3866"/>
    <x v="0"/>
    <x v="241"/>
  </r>
  <r>
    <s v="20186026.2"/>
    <x v="47"/>
    <s v="De Kade"/>
    <x v="120"/>
    <x v="0"/>
    <n v="4339"/>
    <x v="0"/>
    <x v="242"/>
  </r>
  <r>
    <s v="20182235.2"/>
    <x v="47"/>
    <s v="De Kade"/>
    <x v="121"/>
    <x v="0"/>
    <n v="2536"/>
    <x v="0"/>
    <x v="243"/>
  </r>
  <r>
    <s v="20182863.2"/>
    <x v="47"/>
    <s v="De Kade"/>
    <x v="122"/>
    <x v="0"/>
    <n v="2294"/>
    <x v="0"/>
    <x v="244"/>
  </r>
  <r>
    <s v="20235622.1"/>
    <x v="48"/>
    <s v="Mezennestje"/>
    <x v="123"/>
    <x v="14"/>
    <n v="2730"/>
    <x v="0"/>
    <x v="245"/>
  </r>
  <r>
    <s v="20235622.1"/>
    <x v="48"/>
    <s v="Mezennestje"/>
    <x v="123"/>
    <x v="26"/>
    <n v="2980"/>
    <x v="0"/>
    <x v="246"/>
  </r>
  <r>
    <s v="20235622.1"/>
    <x v="48"/>
    <s v="Mezennestje"/>
    <x v="123"/>
    <x v="0"/>
    <n v="591"/>
    <x v="0"/>
    <x v="247"/>
  </r>
  <r>
    <s v="20235622.1"/>
    <x v="48"/>
    <s v="Mezennestje"/>
    <x v="123"/>
    <x v="10"/>
    <n v="660"/>
    <x v="0"/>
    <x v="248"/>
  </r>
  <r>
    <s v="20241674.1"/>
    <x v="49"/>
    <s v="Oranje"/>
    <x v="124"/>
    <x v="0"/>
    <n v="1372"/>
    <x v="0"/>
    <x v="249"/>
  </r>
  <r>
    <s v="20234245.1"/>
    <x v="50"/>
    <s v="JONGERENZORG ZUID-WEST-VLAANDEREN"/>
    <x v="125"/>
    <x v="0"/>
    <n v="3989"/>
    <x v="0"/>
    <x v="250"/>
  </r>
  <r>
    <s v="20234245.1"/>
    <x v="50"/>
    <s v="JONGERENZORG ZUID-WEST-VLAANDEREN"/>
    <x v="125"/>
    <x v="9"/>
    <n v="591.6"/>
    <x v="0"/>
    <x v="251"/>
  </r>
  <r>
    <s v="20234245.1"/>
    <x v="50"/>
    <s v="JONGERENZORG ZUID-WEST-VLAANDEREN"/>
    <x v="125"/>
    <x v="2"/>
    <n v="174"/>
    <x v="0"/>
    <x v="252"/>
  </r>
  <r>
    <s v="20234245.1"/>
    <x v="50"/>
    <s v="JONGERENZORG ZUID-WEST-VLAANDEREN"/>
    <x v="125"/>
    <x v="2"/>
    <n v="199"/>
    <x v="0"/>
    <x v="253"/>
  </r>
  <r>
    <s v="20234245.1"/>
    <x v="50"/>
    <s v="JONGERENZORG ZUID-WEST-VLAANDEREN"/>
    <x v="125"/>
    <x v="2"/>
    <n v="1537.8"/>
    <x v="0"/>
    <x v="254"/>
  </r>
  <r>
    <s v="20234245.1"/>
    <x v="50"/>
    <s v="JONGERENZORG ZUID-WEST-VLAANDEREN"/>
    <x v="125"/>
    <x v="2"/>
    <n v="185.4"/>
    <x v="0"/>
    <x v="255"/>
  </r>
  <r>
    <s v="20234245.1"/>
    <x v="50"/>
    <s v="JONGERENZORG ZUID-WEST-VLAANDEREN"/>
    <x v="125"/>
    <x v="2"/>
    <n v="357"/>
    <x v="0"/>
    <x v="256"/>
  </r>
  <r>
    <s v="20222874.2"/>
    <x v="51"/>
    <s v="De Oever"/>
    <x v="126"/>
    <x v="2"/>
    <n v="3383"/>
    <x v="0"/>
    <x v="257"/>
  </r>
  <r>
    <s v="20224510.2"/>
    <x v="51"/>
    <s v="De Oever"/>
    <x v="127"/>
    <x v="0"/>
    <n v="4469"/>
    <x v="0"/>
    <x v="258"/>
  </r>
  <r>
    <s v="20185165.2"/>
    <x v="52"/>
    <s v="VZW KINDEROPVANG 'T EEKHOORNTJE"/>
    <x v="128"/>
    <x v="0"/>
    <n v="4000"/>
    <x v="0"/>
    <x v="259"/>
  </r>
  <r>
    <s v="20192133.2"/>
    <x v="53"/>
    <s v="Christelijke Integrale Gezondheids- en Bejaardenzorg"/>
    <x v="129"/>
    <x v="0"/>
    <n v="20788"/>
    <x v="0"/>
    <x v="260"/>
  </r>
  <r>
    <s v="20228907.1"/>
    <x v="54"/>
    <s v="VZW KATRINAHOF"/>
    <x v="130"/>
    <x v="2"/>
    <n v="12479"/>
    <x v="0"/>
    <x v="261"/>
  </r>
  <r>
    <s v="20228907.1"/>
    <x v="54"/>
    <s v="VZW KATRINAHOF"/>
    <x v="130"/>
    <x v="2"/>
    <n v="1983"/>
    <x v="0"/>
    <x v="262"/>
  </r>
  <r>
    <s v="20235964.1"/>
    <x v="54"/>
    <s v="VZW KATRINAHOF"/>
    <x v="131"/>
    <x v="2"/>
    <n v="864"/>
    <x v="0"/>
    <x v="263"/>
  </r>
  <r>
    <s v="20235964.1"/>
    <x v="54"/>
    <s v="VZW KATRINAHOF"/>
    <x v="131"/>
    <x v="2"/>
    <n v="6873"/>
    <x v="0"/>
    <x v="264"/>
  </r>
  <r>
    <s v="20229151.1"/>
    <x v="54"/>
    <s v="VZW KATRINAHOF"/>
    <x v="132"/>
    <x v="2"/>
    <n v="5832"/>
    <x v="0"/>
    <x v="265"/>
  </r>
  <r>
    <s v="20229151.1"/>
    <x v="54"/>
    <s v="VZW KATRINAHOF"/>
    <x v="132"/>
    <x v="2"/>
    <n v="600"/>
    <x v="0"/>
    <x v="266"/>
  </r>
  <r>
    <s v="20229151.1"/>
    <x v="54"/>
    <s v="VZW KATRINAHOF"/>
    <x v="132"/>
    <x v="2"/>
    <n v="121"/>
    <x v="0"/>
    <x v="267"/>
  </r>
  <r>
    <s v="20227490.1"/>
    <x v="54"/>
    <s v="VZW KATRINAHOF"/>
    <x v="133"/>
    <x v="2"/>
    <n v="4208"/>
    <x v="0"/>
    <x v="268"/>
  </r>
  <r>
    <s v="20227490.1"/>
    <x v="54"/>
    <s v="VZW KATRINAHOF"/>
    <x v="133"/>
    <x v="2"/>
    <n v="576"/>
    <x v="0"/>
    <x v="269"/>
  </r>
  <r>
    <s v="20229582.1"/>
    <x v="54"/>
    <s v="VZW KATRINAHOF"/>
    <x v="134"/>
    <x v="2"/>
    <n v="144"/>
    <x v="0"/>
    <x v="270"/>
  </r>
  <r>
    <s v="20186034.4"/>
    <x v="55"/>
    <s v="RAAKZAAM"/>
    <x v="135"/>
    <x v="0"/>
    <n v="8072"/>
    <x v="0"/>
    <x v="271"/>
  </r>
  <r>
    <s v="20186034.4"/>
    <x v="55"/>
    <s v="RAAKZAAM"/>
    <x v="135"/>
    <x v="1"/>
    <n v="16156.32"/>
    <x v="0"/>
    <x v="272"/>
  </r>
  <r>
    <s v="20233936.1"/>
    <x v="56"/>
    <s v="Centrum voor Jongens en Meisjes met individuele Begeleiding"/>
    <x v="136"/>
    <x v="0"/>
    <n v="853"/>
    <x v="0"/>
    <x v="273"/>
  </r>
  <r>
    <s v="20233936.1"/>
    <x v="56"/>
    <s v="Centrum voor Jongens en Meisjes met individuele Begeleiding"/>
    <x v="136"/>
    <x v="0"/>
    <n v="1968"/>
    <x v="0"/>
    <x v="274"/>
  </r>
  <r>
    <s v="20218963.4"/>
    <x v="57"/>
    <s v="Medisch Pedagogisch Centrum Sint-Franciscus"/>
    <x v="137"/>
    <x v="12"/>
    <n v="60109.8"/>
    <x v="0"/>
    <x v="275"/>
  </r>
  <r>
    <s v="20226666.1"/>
    <x v="58"/>
    <s v="Woon- en Zorgcentrum Home Vrijzicht vzw"/>
    <x v="138"/>
    <x v="12"/>
    <n v="29700"/>
    <x v="0"/>
    <x v="276"/>
  </r>
  <r>
    <s v="20226666.1"/>
    <x v="58"/>
    <s v="Woon- en Zorgcentrum Home Vrijzicht vzw"/>
    <x v="138"/>
    <x v="0"/>
    <n v="5135"/>
    <x v="0"/>
    <x v="277"/>
  </r>
  <r>
    <s v="20232394.3"/>
    <x v="59"/>
    <s v="AZ RIVIERENLAND"/>
    <x v="139"/>
    <x v="0"/>
    <n v="210000"/>
    <x v="1"/>
    <x v="278"/>
  </r>
  <r>
    <s v="20181811.2"/>
    <x v="60"/>
    <s v="WOONZORGCENTRUM ST. VINCENTIUS"/>
    <x v="140"/>
    <x v="0"/>
    <n v="14239"/>
    <x v="0"/>
    <x v="279"/>
  </r>
  <r>
    <s v="20188714.9"/>
    <x v="61"/>
    <s v="Katholieke Universiteit te Leuven"/>
    <x v="141"/>
    <x v="0"/>
    <n v="433052.5"/>
    <x v="1"/>
    <x v="280"/>
  </r>
  <r>
    <s v="20209579.2"/>
    <x v="62"/>
    <s v="Ubuntu Achtkanter"/>
    <x v="142"/>
    <x v="0"/>
    <n v="899"/>
    <x v="0"/>
    <x v="281"/>
  </r>
  <r>
    <s v="20209579.2"/>
    <x v="62"/>
    <s v="Ubuntu Achtkanter"/>
    <x v="142"/>
    <x v="1"/>
    <n v="10230"/>
    <x v="0"/>
    <x v="282"/>
  </r>
  <r>
    <s v="20206879.2"/>
    <x v="62"/>
    <s v="Ubuntu Achtkanter"/>
    <x v="143"/>
    <x v="0"/>
    <n v="2372"/>
    <x v="0"/>
    <x v="283"/>
  </r>
  <r>
    <s v="20206879.2"/>
    <x v="62"/>
    <s v="Ubuntu Achtkanter"/>
    <x v="143"/>
    <x v="1"/>
    <n v="10509"/>
    <x v="0"/>
    <x v="284"/>
  </r>
  <r>
    <s v="20209832.2"/>
    <x v="62"/>
    <s v="Ubuntu Achtkanter"/>
    <x v="144"/>
    <x v="1"/>
    <n v="4830"/>
    <x v="0"/>
    <x v="285"/>
  </r>
  <r>
    <s v="20205600.2"/>
    <x v="62"/>
    <s v="Ubuntu Achtkanter"/>
    <x v="145"/>
    <x v="0"/>
    <n v="18350"/>
    <x v="0"/>
    <x v="286"/>
  </r>
  <r>
    <s v="20205600.2"/>
    <x v="62"/>
    <s v="Ubuntu Achtkanter"/>
    <x v="145"/>
    <x v="1"/>
    <n v="15360"/>
    <x v="0"/>
    <x v="287"/>
  </r>
  <r>
    <s v="20202917.1"/>
    <x v="62"/>
    <s v="Ubuntu Achtkanter"/>
    <x v="146"/>
    <x v="1"/>
    <n v="5287"/>
    <x v="0"/>
    <x v="288"/>
  </r>
  <r>
    <s v="20201238.1"/>
    <x v="62"/>
    <s v="Ubuntu Achtkanter"/>
    <x v="147"/>
    <x v="0"/>
    <n v="13386"/>
    <x v="0"/>
    <x v="289"/>
  </r>
  <r>
    <s v="20201238.1"/>
    <x v="62"/>
    <s v="Ubuntu Achtkanter"/>
    <x v="147"/>
    <x v="1"/>
    <n v="7190"/>
    <x v="0"/>
    <x v="290"/>
  </r>
  <r>
    <s v="20206696.1"/>
    <x v="62"/>
    <s v="Ubuntu Achtkanter"/>
    <x v="148"/>
    <x v="1"/>
    <n v="831"/>
    <x v="0"/>
    <x v="291"/>
  </r>
  <r>
    <s v="20226384.1"/>
    <x v="62"/>
    <s v="Ubuntu Achtkanter"/>
    <x v="149"/>
    <x v="2"/>
    <n v="706"/>
    <x v="0"/>
    <x v="292"/>
  </r>
  <r>
    <s v="20224515.1"/>
    <x v="62"/>
    <s v="Ubuntu Achtkanter"/>
    <x v="150"/>
    <x v="2"/>
    <n v="108"/>
    <x v="0"/>
    <x v="293"/>
  </r>
  <r>
    <s v="20222556.1"/>
    <x v="62"/>
    <s v="Ubuntu Achtkanter"/>
    <x v="151"/>
    <x v="2"/>
    <n v="332"/>
    <x v="0"/>
    <x v="294"/>
  </r>
  <r>
    <s v="20214101.2"/>
    <x v="63"/>
    <s v="PEGODE vzw"/>
    <x v="152"/>
    <x v="0"/>
    <n v="12297"/>
    <x v="0"/>
    <x v="295"/>
  </r>
  <r>
    <s v="20231193.1"/>
    <x v="64"/>
    <s v="Lejo"/>
    <x v="153"/>
    <x v="0"/>
    <n v="23819"/>
    <x v="0"/>
    <x v="296"/>
  </r>
  <r>
    <s v="20231193.1"/>
    <x v="64"/>
    <s v="Lejo"/>
    <x v="153"/>
    <x v="2"/>
    <n v="9170.4"/>
    <x v="0"/>
    <x v="297"/>
  </r>
  <r>
    <s v="20194416.4"/>
    <x v="65"/>
    <s v="Psychiatrisch Centrum Sint-Hiëronymus"/>
    <x v="154"/>
    <x v="0"/>
    <n v="4938"/>
    <x v="0"/>
    <x v="298"/>
  </r>
  <r>
    <s v="20209529.1"/>
    <x v="66"/>
    <s v="Eigen Woonst"/>
    <x v="155"/>
    <x v="0"/>
    <n v="655"/>
    <x v="0"/>
    <x v="299"/>
  </r>
  <r>
    <s v="20202828.1"/>
    <x v="66"/>
    <s v="Eigen Woonst"/>
    <x v="156"/>
    <x v="0"/>
    <n v="1509"/>
    <x v="0"/>
    <x v="300"/>
  </r>
  <r>
    <s v="20206784.1"/>
    <x v="66"/>
    <s v="Eigen Woonst"/>
    <x v="157"/>
    <x v="0"/>
    <n v="2979"/>
    <x v="0"/>
    <x v="301"/>
  </r>
  <r>
    <s v="20204515.1"/>
    <x v="66"/>
    <s v="Eigen Woonst"/>
    <x v="158"/>
    <x v="0"/>
    <n v="833"/>
    <x v="0"/>
    <x v="302"/>
  </r>
  <r>
    <s v="20201998.1"/>
    <x v="66"/>
    <s v="Eigen Woonst"/>
    <x v="159"/>
    <x v="0"/>
    <n v="585"/>
    <x v="0"/>
    <x v="303"/>
  </r>
  <r>
    <s v="20239289.1"/>
    <x v="67"/>
    <s v="Emiliani"/>
    <x v="160"/>
    <x v="0"/>
    <n v="17738"/>
    <x v="0"/>
    <x v="304"/>
  </r>
  <r>
    <s v="20231272.3"/>
    <x v="68"/>
    <s v="De Wissel"/>
    <x v="161"/>
    <x v="0"/>
    <n v="8099"/>
    <x v="0"/>
    <x v="305"/>
  </r>
  <r>
    <s v="20183574.1"/>
    <x v="69"/>
    <s v="Nottebohm Home"/>
    <x v="162"/>
    <x v="20"/>
    <n v="7662"/>
    <x v="0"/>
    <x v="306"/>
  </r>
  <r>
    <s v="20183574.1"/>
    <x v="69"/>
    <s v="Nottebohm Home"/>
    <x v="162"/>
    <x v="0"/>
    <n v="6385"/>
    <x v="0"/>
    <x v="307"/>
  </r>
  <r>
    <s v="20183574.1"/>
    <x v="69"/>
    <s v="Nottebohm Home"/>
    <x v="162"/>
    <x v="29"/>
    <n v="25264.799999999999"/>
    <x v="0"/>
    <x v="308"/>
  </r>
  <r>
    <s v="20236486.2"/>
    <x v="70"/>
    <s v="Klim"/>
    <x v="163"/>
    <x v="0"/>
    <n v="16019"/>
    <x v="0"/>
    <x v="309"/>
  </r>
  <r>
    <s v="20239178.2"/>
    <x v="70"/>
    <s v="Klim"/>
    <x v="164"/>
    <x v="0"/>
    <n v="18672"/>
    <x v="0"/>
    <x v="310"/>
  </r>
  <r>
    <s v="20181431.3"/>
    <x v="71"/>
    <s v="Werken Glorieux"/>
    <x v="165"/>
    <x v="20"/>
    <n v="77970"/>
    <x v="0"/>
    <x v="311"/>
  </r>
  <r>
    <s v="20181431.3"/>
    <x v="71"/>
    <s v="Werken Glorieux"/>
    <x v="165"/>
    <x v="10"/>
    <n v="7200"/>
    <x v="0"/>
    <x v="312"/>
  </r>
  <r>
    <s v="20227279.1"/>
    <x v="72"/>
    <s v="Martine Van Camp"/>
    <x v="166"/>
    <x v="2"/>
    <n v="1560"/>
    <x v="0"/>
    <x v="313"/>
  </r>
  <r>
    <s v="20227279.1"/>
    <x v="72"/>
    <s v="Martine Van Camp"/>
    <x v="166"/>
    <x v="2"/>
    <n v="262"/>
    <x v="0"/>
    <x v="314"/>
  </r>
  <r>
    <s v="20229132.1"/>
    <x v="73"/>
    <s v="Het Open Poortje"/>
    <x v="167"/>
    <x v="2"/>
    <n v="2337"/>
    <x v="0"/>
    <x v="315"/>
  </r>
  <r>
    <s v="20182192.3"/>
    <x v="73"/>
    <s v="Het Open Poortje"/>
    <x v="168"/>
    <x v="0"/>
    <n v="5122"/>
    <x v="0"/>
    <x v="316"/>
  </r>
  <r>
    <s v="20182555.2"/>
    <x v="74"/>
    <s v="Goddelijke Voorzienigheid - Vereniging voor Huisvesting en Verzorging van Bejaarden"/>
    <x v="169"/>
    <x v="0"/>
    <n v="14171"/>
    <x v="0"/>
    <x v="317"/>
  </r>
  <r>
    <s v="20189371.1"/>
    <x v="75"/>
    <s v="DE VIJVER"/>
    <x v="170"/>
    <x v="1"/>
    <n v="4270.2"/>
    <x v="0"/>
    <x v="318"/>
  </r>
  <r>
    <s v="20187274.1"/>
    <x v="75"/>
    <s v="DE VIJVER"/>
    <x v="171"/>
    <x v="1"/>
    <n v="4149.6000000000004"/>
    <x v="0"/>
    <x v="319"/>
  </r>
  <r>
    <s v="20207468.3"/>
    <x v="75"/>
    <s v="DE VIJVER"/>
    <x v="172"/>
    <x v="0"/>
    <n v="13941"/>
    <x v="0"/>
    <x v="320"/>
  </r>
  <r>
    <s v="20186588.3"/>
    <x v="75"/>
    <s v="DE VIJVER"/>
    <x v="173"/>
    <x v="1"/>
    <n v="24991.200000000001"/>
    <x v="0"/>
    <x v="321"/>
  </r>
  <r>
    <s v="20188060.4"/>
    <x v="75"/>
    <s v="DE VIJVER"/>
    <x v="174"/>
    <x v="0"/>
    <n v="16874"/>
    <x v="0"/>
    <x v="322"/>
  </r>
  <r>
    <s v="20188060.5"/>
    <x v="75"/>
    <s v="DE VIJVER"/>
    <x v="174"/>
    <x v="1"/>
    <n v="8450.4"/>
    <x v="0"/>
    <x v="323"/>
  </r>
  <r>
    <s v="20189371.2"/>
    <x v="75"/>
    <s v="DE VIJVER"/>
    <x v="170"/>
    <x v="1"/>
    <n v="282"/>
    <x v="0"/>
    <x v="324"/>
  </r>
  <r>
    <s v="20187274.2"/>
    <x v="75"/>
    <s v="DE VIJVER"/>
    <x v="171"/>
    <x v="1"/>
    <n v="318"/>
    <x v="0"/>
    <x v="325"/>
  </r>
  <r>
    <s v="20184107.1"/>
    <x v="75"/>
    <s v="DE VIJVER"/>
    <x v="175"/>
    <x v="1"/>
    <n v="5597"/>
    <x v="0"/>
    <x v="326"/>
  </r>
  <r>
    <s v="20181009.1"/>
    <x v="75"/>
    <s v="DE VIJVER"/>
    <x v="176"/>
    <x v="1"/>
    <n v="1566"/>
    <x v="0"/>
    <x v="327"/>
  </r>
  <r>
    <s v="20188523.1"/>
    <x v="75"/>
    <s v="DE VIJVER"/>
    <x v="177"/>
    <x v="1"/>
    <n v="949"/>
    <x v="0"/>
    <x v="328"/>
  </r>
  <r>
    <s v="20207468.4"/>
    <x v="75"/>
    <s v="DE VIJVER"/>
    <x v="172"/>
    <x v="1"/>
    <n v="22800"/>
    <x v="0"/>
    <x v="329"/>
  </r>
  <r>
    <s v="20186588.4"/>
    <x v="75"/>
    <s v="DE VIJVER"/>
    <x v="173"/>
    <x v="1"/>
    <n v="2000"/>
    <x v="0"/>
    <x v="330"/>
  </r>
  <r>
    <s v="20232850.2"/>
    <x v="76"/>
    <s v="DE SPEELBERG"/>
    <x v="178"/>
    <x v="0"/>
    <n v="2867"/>
    <x v="0"/>
    <x v="331"/>
  </r>
  <r>
    <s v="20232850.2"/>
    <x v="76"/>
    <s v="DE SPEELBERG"/>
    <x v="178"/>
    <x v="2"/>
    <n v="6588"/>
    <x v="0"/>
    <x v="332"/>
  </r>
  <r>
    <s v="20232850.2"/>
    <x v="76"/>
    <s v="DE SPEELBERG"/>
    <x v="178"/>
    <x v="2"/>
    <n v="4513"/>
    <x v="0"/>
    <x v="333"/>
  </r>
  <r>
    <s v="20232850.2"/>
    <x v="76"/>
    <s v="DE SPEELBERG"/>
    <x v="178"/>
    <x v="2"/>
    <n v="3456"/>
    <x v="0"/>
    <x v="334"/>
  </r>
  <r>
    <s v="20232951.1"/>
    <x v="77"/>
    <s v="Onze-Lieve-Vrouw van Antwerpen"/>
    <x v="179"/>
    <x v="0"/>
    <n v="41281"/>
    <x v="0"/>
    <x v="335"/>
  </r>
  <r>
    <s v="20215146.2"/>
    <x v="78"/>
    <s v="Mariënstede"/>
    <x v="180"/>
    <x v="0"/>
    <n v="2387"/>
    <x v="0"/>
    <x v="336"/>
  </r>
  <r>
    <s v="20215146.2"/>
    <x v="78"/>
    <s v="Mariënstede"/>
    <x v="180"/>
    <x v="1"/>
    <n v="955"/>
    <x v="0"/>
    <x v="337"/>
  </r>
  <r>
    <s v="20215146.2"/>
    <x v="78"/>
    <s v="Mariënstede"/>
    <x v="180"/>
    <x v="17"/>
    <n v="5101"/>
    <x v="0"/>
    <x v="338"/>
  </r>
  <r>
    <s v="20219628.2"/>
    <x v="78"/>
    <s v="Mariënstede"/>
    <x v="181"/>
    <x v="17"/>
    <n v="1815"/>
    <x v="0"/>
    <x v="339"/>
  </r>
  <r>
    <s v="20211942.3"/>
    <x v="78"/>
    <s v="Mariënstede vzw"/>
    <x v="181"/>
    <x v="0"/>
    <n v="2758"/>
    <x v="0"/>
    <x v="340"/>
  </r>
  <r>
    <s v="20219628.3"/>
    <x v="78"/>
    <s v="Mariënstede vzw"/>
    <x v="182"/>
    <x v="0"/>
    <n v="2987"/>
    <x v="0"/>
    <x v="341"/>
  </r>
  <r>
    <s v="20182785.2"/>
    <x v="79"/>
    <s v="UNIE-K"/>
    <x v="183"/>
    <x v="0"/>
    <n v="17567"/>
    <x v="0"/>
    <x v="342"/>
  </r>
  <r>
    <s v="20183004.2"/>
    <x v="79"/>
    <s v="UNIE-K"/>
    <x v="184"/>
    <x v="29"/>
    <n v="2304"/>
    <x v="0"/>
    <x v="343"/>
  </r>
  <r>
    <s v="20183004.3"/>
    <x v="79"/>
    <s v="UNIE-K"/>
    <x v="184"/>
    <x v="16"/>
    <n v="2400"/>
    <x v="0"/>
    <x v="344"/>
  </r>
  <r>
    <s v="20183728.2"/>
    <x v="79"/>
    <s v="UNIE-K"/>
    <x v="185"/>
    <x v="29"/>
    <n v="16416"/>
    <x v="0"/>
    <x v="345"/>
  </r>
  <r>
    <s v="20183359.2"/>
    <x v="79"/>
    <s v="UNIE-K"/>
    <x v="186"/>
    <x v="0"/>
    <n v="40122"/>
    <x v="0"/>
    <x v="346"/>
  </r>
  <r>
    <s v="20183943.2"/>
    <x v="79"/>
    <s v="UNIE-K"/>
    <x v="187"/>
    <x v="1"/>
    <n v="4693"/>
    <x v="0"/>
    <x v="347"/>
  </r>
  <r>
    <s v="20183943.2"/>
    <x v="79"/>
    <s v="UNIE-K"/>
    <x v="187"/>
    <x v="1"/>
    <n v="6896"/>
    <x v="0"/>
    <x v="348"/>
  </r>
  <r>
    <s v="20185062.3"/>
    <x v="79"/>
    <s v="UNIE-K"/>
    <x v="188"/>
    <x v="0"/>
    <n v="37209"/>
    <x v="0"/>
    <x v="349"/>
  </r>
  <r>
    <s v="20232240.2"/>
    <x v="80"/>
    <s v="VZW DE VLEUGELS"/>
    <x v="189"/>
    <x v="0"/>
    <n v="23401"/>
    <x v="0"/>
    <x v="350"/>
  </r>
  <r>
    <s v="20238580.3"/>
    <x v="80"/>
    <s v="VZW DE VLEUGELS"/>
    <x v="190"/>
    <x v="0"/>
    <n v="70203"/>
    <x v="0"/>
    <x v="351"/>
  </r>
  <r>
    <s v="20234935.1"/>
    <x v="81"/>
    <s v="Maria Middelares"/>
    <x v="191"/>
    <x v="0"/>
    <n v="14559"/>
    <x v="0"/>
    <x v="352"/>
  </r>
  <r>
    <s v="20233101.1"/>
    <x v="82"/>
    <s v="Talander vzw"/>
    <x v="192"/>
    <x v="11"/>
    <n v="789"/>
    <x v="0"/>
    <x v="353"/>
  </r>
  <r>
    <s v="20233101.1"/>
    <x v="82"/>
    <s v="Talander vzw"/>
    <x v="192"/>
    <x v="30"/>
    <n v="18000"/>
    <x v="0"/>
    <x v="354"/>
  </r>
  <r>
    <s v="20233101.1"/>
    <x v="82"/>
    <s v="Talander vzw"/>
    <x v="192"/>
    <x v="30"/>
    <n v="10800"/>
    <x v="0"/>
    <x v="355"/>
  </r>
  <r>
    <s v="20237860.1"/>
    <x v="83"/>
    <s v="Centrum van de Oostkust voor Revalidatie en Welzijnszorg"/>
    <x v="119"/>
    <x v="2"/>
    <n v="2400"/>
    <x v="0"/>
    <x v="356"/>
  </r>
  <r>
    <s v="20235662.1"/>
    <x v="83"/>
    <s v="Centrum van de Oostkust voor Revalidatie en Welzijnszorg"/>
    <x v="193"/>
    <x v="31"/>
    <n v="114000"/>
    <x v="0"/>
    <x v="357"/>
  </r>
  <r>
    <s v="20186201.2"/>
    <x v="83"/>
    <s v="Centrum van de Oostkust voor Revalidatie en Welzijnszorg"/>
    <x v="193"/>
    <x v="0"/>
    <n v="5961"/>
    <x v="0"/>
    <x v="358"/>
  </r>
  <r>
    <s v="20233130.1"/>
    <x v="83"/>
    <s v="Centrum van de Oostkust voor Revalidatie en Welzijnszorg"/>
    <x v="194"/>
    <x v="2"/>
    <n v="6720"/>
    <x v="0"/>
    <x v="359"/>
  </r>
  <r>
    <s v="20188586.1"/>
    <x v="84"/>
    <s v="CONECTO"/>
    <x v="195"/>
    <x v="10"/>
    <n v="184"/>
    <x v="0"/>
    <x v="360"/>
  </r>
  <r>
    <s v="20182601.2"/>
    <x v="84"/>
    <s v="CONECTO"/>
    <x v="102"/>
    <x v="1"/>
    <n v="13062"/>
    <x v="0"/>
    <x v="361"/>
  </r>
  <r>
    <s v="20214371.1"/>
    <x v="85"/>
    <s v="Integrale Bejaardenzorg Sint-Jozef"/>
    <x v="196"/>
    <x v="20"/>
    <n v="36000"/>
    <x v="0"/>
    <x v="362"/>
  </r>
  <r>
    <s v="20214371.1"/>
    <x v="85"/>
    <s v="Integrale Bejaardenzorg Sint-Jozef"/>
    <x v="196"/>
    <x v="32"/>
    <n v="149"/>
    <x v="0"/>
    <x v="363"/>
  </r>
  <r>
    <s v="20214371.1"/>
    <x v="85"/>
    <s v="Integrale Bejaardenzorg Sint-Jozef"/>
    <x v="196"/>
    <x v="14"/>
    <n v="2069"/>
    <x v="0"/>
    <x v="364"/>
  </r>
  <r>
    <s v="20214371.1"/>
    <x v="85"/>
    <s v="Integrale Bejaardenzorg Sint-Jozef"/>
    <x v="196"/>
    <x v="1"/>
    <n v="29589"/>
    <x v="0"/>
    <x v="365"/>
  </r>
  <r>
    <s v="20214371.1"/>
    <x v="85"/>
    <s v="Integrale Bejaardenzorg Sint-Jozef"/>
    <x v="196"/>
    <x v="27"/>
    <n v="37800"/>
    <x v="0"/>
    <x v="366"/>
  </r>
  <r>
    <s v="20214371.1"/>
    <x v="85"/>
    <s v="Integrale Bejaardenzorg Sint-Jozef"/>
    <x v="196"/>
    <x v="16"/>
    <n v="4530"/>
    <x v="0"/>
    <x v="367"/>
  </r>
  <r>
    <s v="20218652.1"/>
    <x v="85"/>
    <s v="Integrale Bejaardenzorg Sint-Jozef"/>
    <x v="197"/>
    <x v="1"/>
    <n v="11100"/>
    <x v="0"/>
    <x v="368"/>
  </r>
  <r>
    <s v="20219786.4"/>
    <x v="86"/>
    <s v="RUSTHUIS STRIJLAND"/>
    <x v="198"/>
    <x v="1"/>
    <n v="6480"/>
    <x v="0"/>
    <x v="369"/>
  </r>
  <r>
    <s v="20219786.4"/>
    <x v="86"/>
    <s v="RUSTHUIS STRIJLAND"/>
    <x v="198"/>
    <x v="20"/>
    <n v="1170"/>
    <x v="0"/>
    <x v="370"/>
  </r>
  <r>
    <s v="20219786.4"/>
    <x v="86"/>
    <s v="RUSTHUIS STRIJLAND"/>
    <x v="198"/>
    <x v="0"/>
    <n v="2159"/>
    <x v="0"/>
    <x v="371"/>
  </r>
  <r>
    <s v="20214362.4"/>
    <x v="87"/>
    <s v="INSPIRANT"/>
    <x v="199"/>
    <x v="0"/>
    <n v="25771"/>
    <x v="1"/>
    <x v="372"/>
  </r>
  <r>
    <s v="20214362.4"/>
    <x v="87"/>
    <s v="INSPIRANT"/>
    <x v="199"/>
    <x v="9"/>
    <n v="3099"/>
    <x v="1"/>
    <x v="373"/>
  </r>
  <r>
    <s v="20214362.4"/>
    <x v="87"/>
    <s v="INSPIRANT"/>
    <x v="199"/>
    <x v="2"/>
    <n v="8400"/>
    <x v="1"/>
    <x v="374"/>
  </r>
  <r>
    <s v="20218395.2"/>
    <x v="87"/>
    <s v="INSPIRANT"/>
    <x v="200"/>
    <x v="0"/>
    <n v="5000"/>
    <x v="1"/>
    <x v="375"/>
  </r>
  <r>
    <s v="20218266.4"/>
    <x v="87"/>
    <s v="INSPIRANT"/>
    <x v="201"/>
    <x v="0"/>
    <n v="50490"/>
    <x v="1"/>
    <x v="376"/>
  </r>
  <r>
    <s v="20218266.4"/>
    <x v="87"/>
    <s v="INSPIRANT"/>
    <x v="201"/>
    <x v="2"/>
    <n v="9900"/>
    <x v="1"/>
    <x v="377"/>
  </r>
  <r>
    <s v="20225075.4"/>
    <x v="87"/>
    <s v="INSPIRANT"/>
    <x v="202"/>
    <x v="0"/>
    <n v="106920"/>
    <x v="1"/>
    <x v="378"/>
  </r>
  <r>
    <s v="20225075.4"/>
    <x v="87"/>
    <s v="INSPIRANT"/>
    <x v="202"/>
    <x v="2"/>
    <n v="3528"/>
    <x v="1"/>
    <x v="379"/>
  </r>
  <r>
    <s v="20243568.1"/>
    <x v="87"/>
    <s v="Inspirant in't Dorp"/>
    <x v="203"/>
    <x v="9"/>
    <n v="1826"/>
    <x v="0"/>
    <x v="380"/>
  </r>
  <r>
    <s v="20243568.1"/>
    <x v="87"/>
    <s v="Inspirant in't Dorp"/>
    <x v="203"/>
    <x v="2"/>
    <n v="7914"/>
    <x v="0"/>
    <x v="381"/>
  </r>
  <r>
    <s v="20233974.1"/>
    <x v="87"/>
    <s v="Inspirant in't Dorp"/>
    <x v="204"/>
    <x v="2"/>
    <n v="4587.6000000000004"/>
    <x v="0"/>
    <x v="382"/>
  </r>
  <r>
    <s v="20233974.1"/>
    <x v="87"/>
    <s v="Inspirant in't Dorp"/>
    <x v="204"/>
    <x v="2"/>
    <n v="3439"/>
    <x v="0"/>
    <x v="383"/>
  </r>
  <r>
    <s v="20232407.1"/>
    <x v="87"/>
    <s v="Inspirant in't Dorp"/>
    <x v="205"/>
    <x v="0"/>
    <n v="4513"/>
    <x v="0"/>
    <x v="384"/>
  </r>
  <r>
    <s v="20248013.1"/>
    <x v="87"/>
    <s v="Inspirant in't Dorp"/>
    <x v="206"/>
    <x v="0"/>
    <n v="2669"/>
    <x v="0"/>
    <x v="385"/>
  </r>
  <r>
    <s v="20235511.1"/>
    <x v="87"/>
    <s v="Inspirant in't Dorp"/>
    <x v="207"/>
    <x v="0"/>
    <n v="3636"/>
    <x v="0"/>
    <x v="386"/>
  </r>
  <r>
    <s v="20228581.1"/>
    <x v="88"/>
    <s v="Exalta"/>
    <x v="208"/>
    <x v="0"/>
    <n v="2549"/>
    <x v="0"/>
    <x v="387"/>
  </r>
  <r>
    <s v="20228581.1"/>
    <x v="88"/>
    <s v="Exalta"/>
    <x v="208"/>
    <x v="2"/>
    <n v="8280"/>
    <x v="0"/>
    <x v="388"/>
  </r>
  <r>
    <s v="20227927.1"/>
    <x v="88"/>
    <s v="Exalta"/>
    <x v="209"/>
    <x v="0"/>
    <n v="8213"/>
    <x v="0"/>
    <x v="389"/>
  </r>
  <r>
    <s v="20227927.1"/>
    <x v="88"/>
    <s v="Exalta"/>
    <x v="209"/>
    <x v="2"/>
    <n v="19987"/>
    <x v="0"/>
    <x v="390"/>
  </r>
  <r>
    <s v="20232610.1"/>
    <x v="88"/>
    <s v="Sint-Jozef"/>
    <x v="103"/>
    <x v="0"/>
    <n v="40747"/>
    <x v="0"/>
    <x v="391"/>
  </r>
  <r>
    <s v="20232610.1"/>
    <x v="88"/>
    <s v="Sint-Jozef"/>
    <x v="103"/>
    <x v="2"/>
    <n v="53255"/>
    <x v="0"/>
    <x v="392"/>
  </r>
  <r>
    <s v="20183919.1"/>
    <x v="89"/>
    <s v="Stijn"/>
    <x v="210"/>
    <x v="0"/>
    <n v="3997"/>
    <x v="0"/>
    <x v="393"/>
  </r>
  <r>
    <s v="20183919.1"/>
    <x v="89"/>
    <s v="Stijn"/>
    <x v="210"/>
    <x v="1"/>
    <n v="1615.2"/>
    <x v="0"/>
    <x v="394"/>
  </r>
  <r>
    <s v="20181674.1"/>
    <x v="89"/>
    <s v="Stijn"/>
    <x v="211"/>
    <x v="1"/>
    <n v="1149"/>
    <x v="0"/>
    <x v="395"/>
  </r>
  <r>
    <s v="20185192.1"/>
    <x v="89"/>
    <s v="Stijn"/>
    <x v="212"/>
    <x v="0"/>
    <n v="5326"/>
    <x v="0"/>
    <x v="396"/>
  </r>
  <r>
    <s v="20185192.1"/>
    <x v="89"/>
    <s v="Stijn"/>
    <x v="212"/>
    <x v="1"/>
    <n v="11593.8"/>
    <x v="0"/>
    <x v="397"/>
  </r>
  <r>
    <s v="20198179.1"/>
    <x v="89"/>
    <s v="Stijn"/>
    <x v="213"/>
    <x v="1"/>
    <n v="6566"/>
    <x v="0"/>
    <x v="398"/>
  </r>
  <r>
    <s v="20192032.1"/>
    <x v="89"/>
    <s v="Stijn"/>
    <x v="214"/>
    <x v="1"/>
    <n v="414"/>
    <x v="0"/>
    <x v="399"/>
  </r>
  <r>
    <s v="20197081.2"/>
    <x v="89"/>
    <s v="Stijn"/>
    <x v="215"/>
    <x v="1"/>
    <n v="15515.4"/>
    <x v="0"/>
    <x v="400"/>
  </r>
  <r>
    <s v="20199668.2"/>
    <x v="89"/>
    <s v="Stijn"/>
    <x v="216"/>
    <x v="1"/>
    <n v="15515.4"/>
    <x v="0"/>
    <x v="401"/>
  </r>
  <r>
    <s v="20191805.1"/>
    <x v="89"/>
    <s v="Stijn"/>
    <x v="217"/>
    <x v="1"/>
    <n v="552"/>
    <x v="0"/>
    <x v="402"/>
  </r>
  <r>
    <s v="20246818.2"/>
    <x v="89"/>
    <s v="t Weyerke"/>
    <x v="218"/>
    <x v="2"/>
    <n v="1532"/>
    <x v="0"/>
    <x v="403"/>
  </r>
  <r>
    <s v="20184309.2"/>
    <x v="89"/>
    <s v="Stijn"/>
    <x v="219"/>
    <x v="1"/>
    <n v="85490.4"/>
    <x v="0"/>
    <x v="404"/>
  </r>
  <r>
    <s v="20197971.2"/>
    <x v="89"/>
    <s v="Stijn"/>
    <x v="220"/>
    <x v="1"/>
    <n v="15515.4"/>
    <x v="0"/>
    <x v="405"/>
  </r>
  <r>
    <s v="20181014.3"/>
    <x v="89"/>
    <s v="Stijn"/>
    <x v="221"/>
    <x v="1"/>
    <n v="15515.4"/>
    <x v="0"/>
    <x v="406"/>
  </r>
  <r>
    <s v="20195219.3"/>
    <x v="89"/>
    <s v="Stijn"/>
    <x v="222"/>
    <x v="1"/>
    <n v="2192"/>
    <x v="0"/>
    <x v="407"/>
  </r>
  <r>
    <s v="20195219.3"/>
    <x v="89"/>
    <s v="Stijn"/>
    <x v="222"/>
    <x v="1"/>
    <n v="23400"/>
    <x v="0"/>
    <x v="408"/>
  </r>
  <r>
    <s v="20208793.2"/>
    <x v="89"/>
    <s v="Stijn"/>
    <x v="223"/>
    <x v="0"/>
    <n v="1420"/>
    <x v="0"/>
    <x v="409"/>
  </r>
  <r>
    <s v="20222331.2"/>
    <x v="89"/>
    <s v="Stijn"/>
    <x v="224"/>
    <x v="0"/>
    <n v="15957"/>
    <x v="0"/>
    <x v="410"/>
  </r>
  <r>
    <s v="20222331.2"/>
    <x v="89"/>
    <s v="Stijn"/>
    <x v="224"/>
    <x v="2"/>
    <n v="6165.6"/>
    <x v="0"/>
    <x v="411"/>
  </r>
  <r>
    <s v="20198582.4"/>
    <x v="90"/>
    <s v="Résidence Marie-Astrid"/>
    <x v="225"/>
    <x v="0"/>
    <n v="11748"/>
    <x v="0"/>
    <x v="412"/>
  </r>
  <r>
    <s v="20193787.1"/>
    <x v="91"/>
    <s v="Dommelhof"/>
    <x v="226"/>
    <x v="0"/>
    <n v="26879"/>
    <x v="0"/>
    <x v="413"/>
  </r>
  <r>
    <s v="20194994.1"/>
    <x v="91"/>
    <s v="Dommelhof"/>
    <x v="227"/>
    <x v="0"/>
    <n v="26879"/>
    <x v="0"/>
    <x v="414"/>
  </r>
  <r>
    <s v="20194205.1"/>
    <x v="91"/>
    <s v="Dommelhof"/>
    <x v="228"/>
    <x v="0"/>
    <n v="26879"/>
    <x v="0"/>
    <x v="415"/>
  </r>
  <r>
    <s v="20231262.3"/>
    <x v="92"/>
    <s v="VZW Kompas - dagcentrum"/>
    <x v="229"/>
    <x v="0"/>
    <n v="357"/>
    <x v="0"/>
    <x v="416"/>
  </r>
  <r>
    <s v="20216874.2"/>
    <x v="93"/>
    <s v="Centrum Ambulante Diensten"/>
    <x v="230"/>
    <x v="0"/>
    <n v="3028"/>
    <x v="0"/>
    <x v="417"/>
  </r>
  <r>
    <s v="20187843.1"/>
    <x v="94"/>
    <s v="Sint-Trudo Ziekenhuis"/>
    <x v="231"/>
    <x v="0"/>
    <n v="4701"/>
    <x v="0"/>
    <x v="418"/>
  </r>
  <r>
    <s v="20185078.2"/>
    <x v="94"/>
    <s v="Sint-Trudo Ziekenhuis"/>
    <x v="232"/>
    <x v="1"/>
    <n v="22298"/>
    <x v="0"/>
    <x v="419"/>
  </r>
  <r>
    <s v="20197264.2"/>
    <x v="95"/>
    <s v="Onze-Lieve-Vrouw Gasthuis"/>
    <x v="233"/>
    <x v="1"/>
    <n v="75000"/>
    <x v="0"/>
    <x v="420"/>
  </r>
  <r>
    <s v="20234467.2"/>
    <x v="96"/>
    <s v="Curando - WZC Marialove"/>
    <x v="234"/>
    <x v="0"/>
    <n v="33278"/>
    <x v="0"/>
    <x v="421"/>
  </r>
  <r>
    <s v="20206365.2"/>
    <x v="96"/>
    <s v="GAW Patershof"/>
    <x v="235"/>
    <x v="0"/>
    <n v="39991"/>
    <x v="0"/>
    <x v="422"/>
  </r>
  <r>
    <s v="20244391.2"/>
    <x v="96"/>
    <s v="Curando O.L.V. van 7 weeën Ruiselede vzw"/>
    <x v="236"/>
    <x v="8"/>
    <n v="204337.80000000005"/>
    <x v="1"/>
    <x v="423"/>
  </r>
  <r>
    <s v="20244391.2"/>
    <x v="96"/>
    <s v="Curando O.L.V. van 7 weeën Ruiselede vzw"/>
    <x v="236"/>
    <x v="12"/>
    <n v="10835.1"/>
    <x v="1"/>
    <x v="424"/>
  </r>
  <r>
    <s v="20244391.2"/>
    <x v="96"/>
    <s v="Curando O.L.V. van 7 weeën Ruiselede vzw"/>
    <x v="236"/>
    <x v="10"/>
    <n v="2331"/>
    <x v="1"/>
    <x v="425"/>
  </r>
  <r>
    <s v="20244391.2"/>
    <x v="96"/>
    <s v="Curando O.L.V. van 7 weeën Ruiselede vzw"/>
    <x v="236"/>
    <x v="13"/>
    <n v="82206"/>
    <x v="1"/>
    <x v="426"/>
  </r>
  <r>
    <s v="20244391.1"/>
    <x v="96"/>
    <s v="Curando O.L.V. van 7 weeën Ruiselede vzw"/>
    <x v="236"/>
    <x v="4"/>
    <n v="123171"/>
    <x v="0"/>
    <x v="427"/>
  </r>
  <r>
    <s v="20199993.3"/>
    <x v="97"/>
    <s v="DE HULSTER"/>
    <x v="237"/>
    <x v="0"/>
    <n v="528"/>
    <x v="0"/>
    <x v="428"/>
  </r>
  <r>
    <s v="20197510.2"/>
    <x v="97"/>
    <s v="DE HULSTER"/>
    <x v="238"/>
    <x v="0"/>
    <n v="461"/>
    <x v="0"/>
    <x v="429"/>
  </r>
  <r>
    <s v="20243587.1"/>
    <x v="97"/>
    <s v="De Hulster"/>
    <x v="239"/>
    <x v="0"/>
    <n v="2580"/>
    <x v="0"/>
    <x v="430"/>
  </r>
  <r>
    <s v="20193923.4"/>
    <x v="97"/>
    <s v="DE HULSTER"/>
    <x v="240"/>
    <x v="0"/>
    <n v="3989"/>
    <x v="0"/>
    <x v="431"/>
  </r>
  <r>
    <s v="20227321.3"/>
    <x v="98"/>
    <s v="GEZINSACTIVITEITENCENTRUM HET BALANSKE"/>
    <x v="241"/>
    <x v="0"/>
    <n v="29659"/>
    <x v="0"/>
    <x v="432"/>
  </r>
  <r>
    <s v="20221612.1"/>
    <x v="99"/>
    <s v="Initiatieven voor Kortverblijf, Oppas en Opvang"/>
    <x v="242"/>
    <x v="2"/>
    <n v="17925"/>
    <x v="0"/>
    <x v="433"/>
  </r>
  <r>
    <s v="20228017.1"/>
    <x v="100"/>
    <s v="Sint-Jozef Rusthuis"/>
    <x v="243"/>
    <x v="0"/>
    <n v="1782"/>
    <x v="0"/>
    <x v="434"/>
  </r>
  <r>
    <s v="20232984.3"/>
    <x v="101"/>
    <s v="Boelieboe"/>
    <x v="244"/>
    <x v="0"/>
    <n v="3010"/>
    <x v="0"/>
    <x v="435"/>
  </r>
  <r>
    <s v="20232984.3"/>
    <x v="101"/>
    <s v="Boelieboe"/>
    <x v="244"/>
    <x v="2"/>
    <n v="1944"/>
    <x v="0"/>
    <x v="436"/>
  </r>
  <r>
    <s v="20235674.3"/>
    <x v="101"/>
    <s v="BOELIEBOE"/>
    <x v="245"/>
    <x v="12"/>
    <n v="2160"/>
    <x v="0"/>
    <x v="437"/>
  </r>
  <r>
    <s v="20235674.3"/>
    <x v="101"/>
    <s v="BOELIEBOE"/>
    <x v="245"/>
    <x v="0"/>
    <n v="1721"/>
    <x v="0"/>
    <x v="438"/>
  </r>
  <r>
    <s v="20235674.3"/>
    <x v="101"/>
    <s v="BOELIEBOE"/>
    <x v="245"/>
    <x v="2"/>
    <n v="59"/>
    <x v="0"/>
    <x v="439"/>
  </r>
  <r>
    <s v="20235674.3"/>
    <x v="101"/>
    <s v="BOELIEBOE"/>
    <x v="245"/>
    <x v="2"/>
    <n v="781"/>
    <x v="0"/>
    <x v="440"/>
  </r>
  <r>
    <s v="20235674.3"/>
    <x v="101"/>
    <s v="BOELIEBOE"/>
    <x v="245"/>
    <x v="2"/>
    <n v="456"/>
    <x v="0"/>
    <x v="441"/>
  </r>
  <r>
    <s v="20231743.2"/>
    <x v="102"/>
    <s v="Auricula"/>
    <x v="246"/>
    <x v="2"/>
    <n v="12648.6"/>
    <x v="0"/>
    <x v="442"/>
  </r>
  <r>
    <s v="20189705.1"/>
    <x v="103"/>
    <s v="Zorgnetwerk Trento"/>
    <x v="247"/>
    <x v="14"/>
    <n v="2404"/>
    <x v="0"/>
    <x v="443"/>
  </r>
  <r>
    <s v="20189705.1"/>
    <x v="103"/>
    <s v="Zorgnetwerk Trento"/>
    <x v="247"/>
    <x v="11"/>
    <n v="2115"/>
    <x v="0"/>
    <x v="444"/>
  </r>
  <r>
    <s v="20189705.1"/>
    <x v="103"/>
    <s v="Zorgnetwerk Trento"/>
    <x v="247"/>
    <x v="0"/>
    <n v="30890"/>
    <x v="0"/>
    <x v="445"/>
  </r>
  <r>
    <s v="20189705.1"/>
    <x v="103"/>
    <s v="Zorgnetwerk Trento"/>
    <x v="247"/>
    <x v="1"/>
    <n v="20834"/>
    <x v="0"/>
    <x v="446"/>
  </r>
  <r>
    <s v="20189705.1"/>
    <x v="103"/>
    <s v="Zorgnetwerk Trento"/>
    <x v="247"/>
    <x v="29"/>
    <n v="1350"/>
    <x v="0"/>
    <x v="447"/>
  </r>
  <r>
    <s v="20184901.1"/>
    <x v="103"/>
    <s v="Zorgnetwerk Trento"/>
    <x v="248"/>
    <x v="11"/>
    <n v="824"/>
    <x v="0"/>
    <x v="448"/>
  </r>
  <r>
    <s v="20186614.2"/>
    <x v="103"/>
    <s v="Zorgnetwerk Trento"/>
    <x v="232"/>
    <x v="0"/>
    <n v="5675"/>
    <x v="0"/>
    <x v="449"/>
  </r>
  <r>
    <s v="20186614.1"/>
    <x v="103"/>
    <s v="Zorgnetwerk Trento"/>
    <x v="232"/>
    <x v="18"/>
    <n v="3360"/>
    <x v="0"/>
    <x v="450"/>
  </r>
  <r>
    <s v="20186614.1"/>
    <x v="103"/>
    <s v="Zorgnetwerk Trento"/>
    <x v="232"/>
    <x v="1"/>
    <n v="392"/>
    <x v="0"/>
    <x v="451"/>
  </r>
  <r>
    <s v="20186614.1"/>
    <x v="103"/>
    <s v="Zorgnetwerk Trento"/>
    <x v="232"/>
    <x v="1"/>
    <n v="7128"/>
    <x v="0"/>
    <x v="452"/>
  </r>
  <r>
    <s v="20183583.1"/>
    <x v="103"/>
    <s v="Zorgnetwerk Trento"/>
    <x v="249"/>
    <x v="14"/>
    <n v="1618"/>
    <x v="0"/>
    <x v="453"/>
  </r>
  <r>
    <s v="20183583.1"/>
    <x v="103"/>
    <s v="Zorgnetwerk Trento"/>
    <x v="249"/>
    <x v="0"/>
    <n v="3458"/>
    <x v="0"/>
    <x v="454"/>
  </r>
  <r>
    <s v="20183583.1"/>
    <x v="103"/>
    <s v="Zorgnetwerk Trento"/>
    <x v="249"/>
    <x v="18"/>
    <n v="1065"/>
    <x v="0"/>
    <x v="455"/>
  </r>
  <r>
    <s v="20183583.1"/>
    <x v="103"/>
    <s v="Zorgnetwerk Trento"/>
    <x v="249"/>
    <x v="1"/>
    <n v="14304"/>
    <x v="0"/>
    <x v="456"/>
  </r>
  <r>
    <s v="20246272.1"/>
    <x v="104"/>
    <s v="DE GAVERMEERSEN"/>
    <x v="250"/>
    <x v="2"/>
    <n v="15743"/>
    <x v="0"/>
    <x v="457"/>
  </r>
  <r>
    <s v="20227945.2"/>
    <x v="105"/>
    <s v="WINTERSHOVE"/>
    <x v="251"/>
    <x v="2"/>
    <n v="52272"/>
    <x v="0"/>
    <x v="458"/>
  </r>
  <r>
    <s v="20185582.7"/>
    <x v="106"/>
    <s v="Jan Yperman Ziekenhuis"/>
    <x v="252"/>
    <x v="0"/>
    <n v="100141"/>
    <x v="0"/>
    <x v="459"/>
  </r>
  <r>
    <s v="20188024.2"/>
    <x v="107"/>
    <s v="De Stap, Centrum voor Kinderzorg en Gezinsondersteuning"/>
    <x v="253"/>
    <x v="0"/>
    <n v="1423"/>
    <x v="0"/>
    <x v="460"/>
  </r>
  <r>
    <s v="20213258.2"/>
    <x v="108"/>
    <s v="Centrum voor Ambulante Revalidatie D.A.T."/>
    <x v="254"/>
    <x v="0"/>
    <n v="5081"/>
    <x v="0"/>
    <x v="461"/>
  </r>
  <r>
    <s v="20213080.1"/>
    <x v="109"/>
    <s v="Centrum Algemeen Welzijnswerk De Kempen"/>
    <x v="255"/>
    <x v="26"/>
    <n v="2126.1999999999998"/>
    <x v="0"/>
    <x v="462"/>
  </r>
  <r>
    <s v="20221502.1"/>
    <x v="110"/>
    <s v="HOME SINT-JOZEF vzw"/>
    <x v="256"/>
    <x v="12"/>
    <n v="55717.2"/>
    <x v="0"/>
    <x v="463"/>
  </r>
  <r>
    <s v="20221502.1"/>
    <x v="110"/>
    <s v="HOME SINT-JOZEF vzw"/>
    <x v="256"/>
    <x v="0"/>
    <n v="1897"/>
    <x v="0"/>
    <x v="464"/>
  </r>
  <r>
    <s v="20231512.2"/>
    <x v="111"/>
    <s v="DE GROENE VERTE WOON EN ZORG"/>
    <x v="257"/>
    <x v="0"/>
    <n v="20346"/>
    <x v="0"/>
    <x v="465"/>
  </r>
  <r>
    <s v="20185973.2"/>
    <x v="112"/>
    <s v="GEZONDHEIDSZORG 'BERMHERTIGHEID JESU'"/>
    <x v="258"/>
    <x v="33"/>
    <n v="43200"/>
    <x v="0"/>
    <x v="466"/>
  </r>
  <r>
    <s v="20185973.2"/>
    <x v="112"/>
    <s v="GEZONDHEIDSZORG 'BERMHERTIGHEID JESU'"/>
    <x v="258"/>
    <x v="0"/>
    <n v="16223"/>
    <x v="0"/>
    <x v="467"/>
  </r>
  <r>
    <s v="20185565.5"/>
    <x v="112"/>
    <s v="GEZONDHEIDSZORG 'BERMHERTIGHEID JESU'"/>
    <x v="259"/>
    <x v="33"/>
    <n v="54327"/>
    <x v="0"/>
    <x v="468"/>
  </r>
  <r>
    <s v="20186933.6"/>
    <x v="112"/>
    <s v="GEZONDHEIDSZORG 'BERMHERTIGHEID JESU'"/>
    <x v="260"/>
    <x v="33"/>
    <n v="54922"/>
    <x v="0"/>
    <x v="469"/>
  </r>
  <r>
    <s v="20186933.6"/>
    <x v="112"/>
    <s v="GEZONDHEIDSZORG 'BERMHERTIGHEID JESU'"/>
    <x v="260"/>
    <x v="0"/>
    <n v="227693"/>
    <x v="0"/>
    <x v="470"/>
  </r>
  <r>
    <s v="20186306.4"/>
    <x v="112"/>
    <s v="GEZONDHEIDSZORG 'BERMHERTIGHEID JESU'"/>
    <x v="261"/>
    <x v="0"/>
    <n v="7587"/>
    <x v="0"/>
    <x v="471"/>
  </r>
  <r>
    <s v="20186306.4"/>
    <x v="112"/>
    <s v="GEZONDHEIDSZORG 'BERMHERTIGHEID JESU'"/>
    <x v="261"/>
    <x v="0"/>
    <n v="29651"/>
    <x v="0"/>
    <x v="472"/>
  </r>
  <r>
    <s v="20196951.2"/>
    <x v="113"/>
    <s v="Sint-Franciscusziekenhuis"/>
    <x v="262"/>
    <x v="0"/>
    <n v="617034"/>
    <x v="0"/>
    <x v="473"/>
  </r>
  <r>
    <s v="20189268.2"/>
    <x v="114"/>
    <s v="Centrum voor Geestelijke Gezondheidszorg Andante"/>
    <x v="263"/>
    <x v="0"/>
    <n v="15573"/>
    <x v="0"/>
    <x v="474"/>
  </r>
  <r>
    <s v="20189099.1"/>
    <x v="115"/>
    <s v="ZORG-SAAM ZUSTERS KINDSHEID JESU"/>
    <x v="264"/>
    <x v="0"/>
    <n v="22912"/>
    <x v="0"/>
    <x v="475"/>
  </r>
  <r>
    <s v="20189099.1"/>
    <x v="115"/>
    <s v="ZORG-SAAM ZUSTERS KINDSHEID JESU"/>
    <x v="264"/>
    <x v="1"/>
    <n v="14299"/>
    <x v="0"/>
    <x v="476"/>
  </r>
  <r>
    <s v="20184867.1"/>
    <x v="115"/>
    <s v="ZORG-SAAM ZUSTERS KINDSHEID JESU"/>
    <x v="265"/>
    <x v="0"/>
    <n v="46584"/>
    <x v="0"/>
    <x v="477"/>
  </r>
  <r>
    <s v="20184867.1"/>
    <x v="115"/>
    <s v="ZORG-SAAM ZUSTERS KINDSHEID JESU"/>
    <x v="265"/>
    <x v="1"/>
    <n v="59621"/>
    <x v="0"/>
    <x v="478"/>
  </r>
  <r>
    <s v="20181188.1"/>
    <x v="115"/>
    <s v="ZORG-SAAM ZUSTERS KINDSHEID JESU"/>
    <x v="266"/>
    <x v="0"/>
    <n v="72986"/>
    <x v="0"/>
    <x v="479"/>
  </r>
  <r>
    <s v="20181188.1"/>
    <x v="115"/>
    <s v="ZORG-SAAM ZUSTERS KINDSHEID JESU"/>
    <x v="266"/>
    <x v="1"/>
    <n v="20304"/>
    <x v="0"/>
    <x v="480"/>
  </r>
  <r>
    <s v="20181492.2"/>
    <x v="115"/>
    <s v="ZORG-SAAM ZUSTERS KINDSHEID JESU"/>
    <x v="267"/>
    <x v="0"/>
    <n v="82394"/>
    <x v="0"/>
    <x v="481"/>
  </r>
  <r>
    <s v="20235940.1"/>
    <x v="115"/>
    <s v="Zorg-Saam Zusters Kindsheid Jesu"/>
    <x v="268"/>
    <x v="0"/>
    <n v="48739"/>
    <x v="0"/>
    <x v="482"/>
  </r>
  <r>
    <s v="20237356.1"/>
    <x v="115"/>
    <s v="Zorg-Saam Zusters Kindsheid Jesu"/>
    <x v="269"/>
    <x v="0"/>
    <n v="24019"/>
    <x v="0"/>
    <x v="483"/>
  </r>
  <r>
    <s v="20215203.2"/>
    <x v="116"/>
    <s v="Centrum voor Geestelijke Gezondheidszorg Mandel en Leie"/>
    <x v="270"/>
    <x v="2"/>
    <n v="11580"/>
    <x v="0"/>
    <x v="484"/>
  </r>
  <r>
    <s v="20224371.1"/>
    <x v="117"/>
    <s v="Zilvervogel"/>
    <x v="271"/>
    <x v="0"/>
    <n v="15909"/>
    <x v="0"/>
    <x v="485"/>
  </r>
  <r>
    <s v="20184961.4"/>
    <x v="118"/>
    <s v="Algemeen Ziekenhuis Groeninge"/>
    <x v="272"/>
    <x v="0"/>
    <n v="108784"/>
    <x v="0"/>
    <x v="486"/>
  </r>
  <r>
    <s v="20233487.2"/>
    <x v="118"/>
    <s v="Algemeen Ziekenhuis Groeninge"/>
    <x v="272"/>
    <x v="30"/>
    <n v="87809.75"/>
    <x v="1"/>
    <x v="487"/>
  </r>
  <r>
    <s v="20248810.1"/>
    <x v="118"/>
    <s v="Algemeen Ziekenhuis Groeninge"/>
    <x v="273"/>
    <x v="13"/>
    <n v="92975"/>
    <x v="1"/>
    <x v="488"/>
  </r>
  <r>
    <s v="20233487.3"/>
    <x v="118"/>
    <s v="Algemeen Ziekenhuis Groeninge"/>
    <x v="272"/>
    <x v="11"/>
    <n v="10422.27"/>
    <x v="0"/>
    <x v="489"/>
  </r>
  <r>
    <s v="20233487.1"/>
    <x v="118"/>
    <s v="Algemeen Ziekenhuis Groeninge"/>
    <x v="272"/>
    <x v="26"/>
    <n v="598326"/>
    <x v="0"/>
    <x v="490"/>
  </r>
  <r>
    <s v="20233487.3"/>
    <x v="118"/>
    <s v="Algemeen Ziekenhuis Groeninge"/>
    <x v="272"/>
    <x v="10"/>
    <n v="32467.73"/>
    <x v="0"/>
    <x v="491"/>
  </r>
  <r>
    <s v="20243643.2"/>
    <x v="119"/>
    <s v="Kinderdagverblijf Kabouterland vzw"/>
    <x v="274"/>
    <x v="13"/>
    <n v="11376"/>
    <x v="0"/>
    <x v="492"/>
  </r>
  <r>
    <s v="20205897.2"/>
    <x v="120"/>
    <s v="Centrum voor Kinderzorg en Gezinsondersteuning Kapoentje"/>
    <x v="275"/>
    <x v="1"/>
    <n v="4608"/>
    <x v="0"/>
    <x v="493"/>
  </r>
  <r>
    <s v="20206802.3"/>
    <x v="120"/>
    <s v="Centrum voor Kinderzorg en Gezinsondersteuning Kapoentje"/>
    <x v="276"/>
    <x v="1"/>
    <n v="63"/>
    <x v="0"/>
    <x v="494"/>
  </r>
  <r>
    <s v="20207041.2"/>
    <x v="120"/>
    <s v="Centrum voor Kinderzorg en Gezinsondersteuning Kapoentje"/>
    <x v="277"/>
    <x v="1"/>
    <n v="4608"/>
    <x v="0"/>
    <x v="495"/>
  </r>
  <r>
    <s v="20227502.2"/>
    <x v="120"/>
    <s v="Centrum voor Kinderzorg en Gezinsondersteuning Kapoentje"/>
    <x v="278"/>
    <x v="1"/>
    <n v="1386"/>
    <x v="0"/>
    <x v="496"/>
  </r>
  <r>
    <s v="20227502.2"/>
    <x v="120"/>
    <s v="Centrum voor Kinderzorg en Gezinsondersteuning Kapoentje"/>
    <x v="278"/>
    <x v="0"/>
    <n v="236"/>
    <x v="0"/>
    <x v="497"/>
  </r>
  <r>
    <s v="20237216.2"/>
    <x v="121"/>
    <s v="WOON- EN ZORGCENTRUM TEN ANKER"/>
    <x v="279"/>
    <x v="2"/>
    <n v="17520"/>
    <x v="0"/>
    <x v="498"/>
  </r>
  <r>
    <s v="20237216.2"/>
    <x v="121"/>
    <s v="WOON- EN ZORGCENTRUM TEN ANKER"/>
    <x v="279"/>
    <x v="2"/>
    <n v="5400"/>
    <x v="0"/>
    <x v="499"/>
  </r>
  <r>
    <s v="20237216.2"/>
    <x v="121"/>
    <s v="WOON- EN ZORGCENTRUM TEN ANKER"/>
    <x v="279"/>
    <x v="2"/>
    <n v="38736"/>
    <x v="0"/>
    <x v="500"/>
  </r>
  <r>
    <s v="20192090.3"/>
    <x v="122"/>
    <s v="Algemeen Ziekenhuis Delta"/>
    <x v="280"/>
    <x v="0"/>
    <n v="24300"/>
    <x v="1"/>
    <x v="501"/>
  </r>
  <r>
    <s v="20212642.1"/>
    <x v="122"/>
    <s v="Algemeen Ziekenhuis Delta"/>
    <x v="281"/>
    <x v="0"/>
    <n v="62500"/>
    <x v="1"/>
    <x v="502"/>
  </r>
  <r>
    <s v="20192720.3"/>
    <x v="122"/>
    <s v="Algemeen Ziekenhuis Delta"/>
    <x v="282"/>
    <x v="0"/>
    <n v="24300"/>
    <x v="1"/>
    <x v="503"/>
  </r>
  <r>
    <s v="20197462.3"/>
    <x v="122"/>
    <s v="Algemeen Ziekenhuis Delta"/>
    <x v="283"/>
    <x v="0"/>
    <n v="55687.5"/>
    <x v="1"/>
    <x v="504"/>
  </r>
  <r>
    <s v="20197462.5"/>
    <x v="122"/>
    <s v="Algemeen Ziekenhuis Delta"/>
    <x v="283"/>
    <x v="1"/>
    <n v="112560"/>
    <x v="0"/>
    <x v="505"/>
  </r>
  <r>
    <s v="20192090.6"/>
    <x v="122"/>
    <s v="Algemeen Ziekenhuis Delta"/>
    <x v="280"/>
    <x v="1"/>
    <n v="134400"/>
    <x v="0"/>
    <x v="506"/>
  </r>
  <r>
    <s v="20234312.1"/>
    <x v="123"/>
    <s v="MeeGaan"/>
    <x v="284"/>
    <x v="0"/>
    <n v="10534"/>
    <x v="0"/>
    <x v="507"/>
  </r>
  <r>
    <s v="20234312.1"/>
    <x v="123"/>
    <s v="MeeGaan"/>
    <x v="284"/>
    <x v="2"/>
    <n v="468"/>
    <x v="0"/>
    <x v="508"/>
  </r>
  <r>
    <s v="20236747.1"/>
    <x v="124"/>
    <s v="HET TUINKABOUTERHUISJE"/>
    <x v="285"/>
    <x v="7"/>
    <n v="68653.8"/>
    <x v="0"/>
    <x v="509"/>
  </r>
  <r>
    <s v="20236747.1"/>
    <x v="124"/>
    <s v="HET TUINKABOUTERHUISJE"/>
    <x v="285"/>
    <x v="12"/>
    <n v="32982.6"/>
    <x v="0"/>
    <x v="510"/>
  </r>
  <r>
    <s v="20236747.1"/>
    <x v="124"/>
    <s v="HET TUINKABOUTERHUISJE"/>
    <x v="285"/>
    <x v="11"/>
    <n v="150"/>
    <x v="0"/>
    <x v="511"/>
  </r>
  <r>
    <s v="20236747.1"/>
    <x v="124"/>
    <s v="HET TUINKABOUTERHUISJE"/>
    <x v="285"/>
    <x v="0"/>
    <n v="11595"/>
    <x v="0"/>
    <x v="512"/>
  </r>
  <r>
    <s v="20236747.1"/>
    <x v="124"/>
    <s v="HET TUINKABOUTERHUISJE"/>
    <x v="285"/>
    <x v="2"/>
    <n v="993"/>
    <x v="0"/>
    <x v="513"/>
  </r>
  <r>
    <s v="20236747.1"/>
    <x v="124"/>
    <s v="HET TUINKABOUTERHUISJE"/>
    <x v="285"/>
    <x v="27"/>
    <n v="8220"/>
    <x v="0"/>
    <x v="514"/>
  </r>
  <r>
    <s v="20236747.1"/>
    <x v="124"/>
    <s v="HET TUINKABOUTERHUISJE"/>
    <x v="285"/>
    <x v="4"/>
    <n v="28894.799999999999"/>
    <x v="0"/>
    <x v="515"/>
  </r>
  <r>
    <s v="20236747.1"/>
    <x v="124"/>
    <s v="HET TUINKABOUTERHUISJE"/>
    <x v="285"/>
    <x v="13"/>
    <n v="2641"/>
    <x v="0"/>
    <x v="516"/>
  </r>
  <r>
    <s v="20236747.1"/>
    <x v="124"/>
    <s v="HET TUINKABOUTERHUISJE"/>
    <x v="285"/>
    <x v="34"/>
    <n v="38368.800000000003"/>
    <x v="0"/>
    <x v="517"/>
  </r>
  <r>
    <s v="20203615.3"/>
    <x v="125"/>
    <s v="Havinet"/>
    <x v="286"/>
    <x v="0"/>
    <n v="5722"/>
    <x v="1"/>
    <x v="518"/>
  </r>
  <r>
    <s v="20187988.1"/>
    <x v="125"/>
    <s v="Havinet"/>
    <x v="287"/>
    <x v="0"/>
    <n v="6849"/>
    <x v="0"/>
    <x v="519"/>
  </r>
  <r>
    <s v="20181255.1"/>
    <x v="125"/>
    <s v="Havinet"/>
    <x v="288"/>
    <x v="1"/>
    <n v="225"/>
    <x v="0"/>
    <x v="520"/>
  </r>
  <r>
    <s v="20189214.1"/>
    <x v="125"/>
    <s v="Havinet"/>
    <x v="289"/>
    <x v="0"/>
    <n v="3099"/>
    <x v="0"/>
    <x v="521"/>
  </r>
  <r>
    <s v="20189214.1"/>
    <x v="125"/>
    <s v="Havinet"/>
    <x v="289"/>
    <x v="1"/>
    <n v="6279"/>
    <x v="0"/>
    <x v="522"/>
  </r>
  <r>
    <s v="20183311.1"/>
    <x v="125"/>
    <s v="Havinet"/>
    <x v="290"/>
    <x v="0"/>
    <n v="17432"/>
    <x v="0"/>
    <x v="523"/>
  </r>
  <r>
    <s v="20183311.1"/>
    <x v="125"/>
    <s v="Havinet"/>
    <x v="290"/>
    <x v="1"/>
    <n v="8877"/>
    <x v="0"/>
    <x v="524"/>
  </r>
  <r>
    <s v="20181571.1"/>
    <x v="125"/>
    <s v="Havinet"/>
    <x v="291"/>
    <x v="0"/>
    <n v="1354"/>
    <x v="0"/>
    <x v="525"/>
  </r>
  <r>
    <s v="20181571.1"/>
    <x v="125"/>
    <s v="Havinet"/>
    <x v="291"/>
    <x v="1"/>
    <n v="283"/>
    <x v="0"/>
    <x v="526"/>
  </r>
  <r>
    <s v="20181571.1"/>
    <x v="125"/>
    <s v="Havinet"/>
    <x v="291"/>
    <x v="1"/>
    <n v="525"/>
    <x v="0"/>
    <x v="527"/>
  </r>
  <r>
    <s v="20181571.1"/>
    <x v="125"/>
    <s v="Havinet"/>
    <x v="291"/>
    <x v="1"/>
    <n v="998"/>
    <x v="0"/>
    <x v="528"/>
  </r>
  <r>
    <s v="20182131.1"/>
    <x v="125"/>
    <s v="Havinet"/>
    <x v="292"/>
    <x v="0"/>
    <n v="8304"/>
    <x v="0"/>
    <x v="529"/>
  </r>
  <r>
    <s v="20182131.1"/>
    <x v="125"/>
    <s v="Havinet"/>
    <x v="292"/>
    <x v="1"/>
    <n v="6970.2"/>
    <x v="0"/>
    <x v="530"/>
  </r>
  <r>
    <s v="20196770.2"/>
    <x v="126"/>
    <s v="Integro"/>
    <x v="293"/>
    <x v="0"/>
    <n v="7604"/>
    <x v="0"/>
    <x v="531"/>
  </r>
  <r>
    <s v="20193140.3"/>
    <x v="126"/>
    <s v="Integro"/>
    <x v="294"/>
    <x v="0"/>
    <n v="31603"/>
    <x v="0"/>
    <x v="532"/>
  </r>
  <r>
    <s v="20192310.3"/>
    <x v="126"/>
    <s v="Integro"/>
    <x v="295"/>
    <x v="0"/>
    <n v="131759"/>
    <x v="0"/>
    <x v="533"/>
  </r>
  <r>
    <s v="20219405.4"/>
    <x v="126"/>
    <s v="Integro"/>
    <x v="296"/>
    <x v="2"/>
    <n v="12000"/>
    <x v="0"/>
    <x v="534"/>
  </r>
  <r>
    <s v="20197606.2"/>
    <x v="127"/>
    <s v="OCMW Vereniging SAKURA"/>
    <x v="297"/>
    <x v="0"/>
    <n v="14407"/>
    <x v="0"/>
    <x v="535"/>
  </r>
  <r>
    <s v="20183103.3"/>
    <x v="127"/>
    <s v="OCMW Vereniging SAKURA"/>
    <x v="298"/>
    <x v="0"/>
    <n v="8161"/>
    <x v="0"/>
    <x v="536"/>
  </r>
  <r>
    <s v="20188161.2"/>
    <x v="127"/>
    <s v="OCMW Vereniging SAKURA"/>
    <x v="299"/>
    <x v="0"/>
    <n v="942"/>
    <x v="0"/>
    <x v="537"/>
  </r>
  <r>
    <s v="20196762.2"/>
    <x v="128"/>
    <s v="Woon- en Zorgbedrijf Wervik"/>
    <x v="300"/>
    <x v="0"/>
    <n v="23755"/>
    <x v="0"/>
    <x v="538"/>
  </r>
  <r>
    <s v="20195149.1"/>
    <x v="128"/>
    <s v="Woon- en Zorgbedrijf Wervik"/>
    <x v="301"/>
    <x v="0"/>
    <n v="7216"/>
    <x v="0"/>
    <x v="539"/>
  </r>
  <r>
    <s v="20193371.2"/>
    <x v="128"/>
    <s v="Woon- en Zorgbedrijf Wervik"/>
    <x v="302"/>
    <x v="14"/>
    <n v="1817"/>
    <x v="0"/>
    <x v="540"/>
  </r>
  <r>
    <s v="20193371.2"/>
    <x v="128"/>
    <s v="Woon- en Zorgbedrijf Wervik"/>
    <x v="302"/>
    <x v="16"/>
    <n v="2400"/>
    <x v="0"/>
    <x v="541"/>
  </r>
  <r>
    <s v="20237804.3"/>
    <x v="129"/>
    <s v="VIRO vzw"/>
    <x v="303"/>
    <x v="0"/>
    <n v="8759"/>
    <x v="0"/>
    <x v="542"/>
  </r>
  <r>
    <s v="20233028.3"/>
    <x v="129"/>
    <s v="VIRO"/>
    <x v="304"/>
    <x v="12"/>
    <n v="11400"/>
    <x v="0"/>
    <x v="543"/>
  </r>
  <r>
    <s v="20233028.3"/>
    <x v="129"/>
    <s v="VIRO"/>
    <x v="304"/>
    <x v="0"/>
    <n v="7726"/>
    <x v="0"/>
    <x v="544"/>
  </r>
  <r>
    <s v="20233028.3"/>
    <x v="129"/>
    <s v="VIRO"/>
    <x v="304"/>
    <x v="2"/>
    <n v="22896"/>
    <x v="0"/>
    <x v="545"/>
  </r>
  <r>
    <s v="20233028.3"/>
    <x v="129"/>
    <s v="VIRO"/>
    <x v="304"/>
    <x v="2"/>
    <n v="5760"/>
    <x v="0"/>
    <x v="546"/>
  </r>
  <r>
    <s v="20233028.3"/>
    <x v="129"/>
    <s v="VIRO"/>
    <x v="304"/>
    <x v="2"/>
    <n v="11075"/>
    <x v="0"/>
    <x v="547"/>
  </r>
  <r>
    <s v="20233028.3"/>
    <x v="129"/>
    <s v="VIRO"/>
    <x v="304"/>
    <x v="30"/>
    <n v="411600"/>
    <x v="0"/>
    <x v="548"/>
  </r>
  <r>
    <s v="20182189.1"/>
    <x v="130"/>
    <s v="WZG Voorkempen"/>
    <x v="305"/>
    <x v="1"/>
    <n v="684"/>
    <x v="0"/>
    <x v="549"/>
  </r>
  <r>
    <s v="20182189.1"/>
    <x v="130"/>
    <s v="WZG Voorkempen"/>
    <x v="305"/>
    <x v="1"/>
    <n v="443"/>
    <x v="0"/>
    <x v="550"/>
  </r>
  <r>
    <s v="20185296.1"/>
    <x v="131"/>
    <s v="Groep Philippus Neri Geestelijke Gezondheidszorg"/>
    <x v="306"/>
    <x v="32"/>
    <n v="545"/>
    <x v="0"/>
    <x v="551"/>
  </r>
  <r>
    <s v="20183568.1"/>
    <x v="131"/>
    <s v="Groep Philippus Neri Geestelijke Gezondheidszorg"/>
    <x v="307"/>
    <x v="32"/>
    <n v="2108"/>
    <x v="0"/>
    <x v="552"/>
  </r>
  <r>
    <s v="20183568.1"/>
    <x v="131"/>
    <s v="Groep Philippus Neri Geestelijke Gezondheidszorg"/>
    <x v="307"/>
    <x v="1"/>
    <n v="249"/>
    <x v="0"/>
    <x v="553"/>
  </r>
  <r>
    <s v="20189039.3"/>
    <x v="131"/>
    <s v="Groep Philippus Neri Geestelijke Gezondheidszorg"/>
    <x v="308"/>
    <x v="14"/>
    <n v="652"/>
    <x v="0"/>
    <x v="554"/>
  </r>
  <r>
    <s v="20189039.3"/>
    <x v="131"/>
    <s v="Groep Philippus Neri Geestelijke Gezondheidszorg"/>
    <x v="308"/>
    <x v="1"/>
    <n v="4132.2"/>
    <x v="0"/>
    <x v="555"/>
  </r>
  <r>
    <s v="20189039.3"/>
    <x v="131"/>
    <s v="Groep Philippus Neri Geestelijke Gezondheidszorg"/>
    <x v="308"/>
    <x v="1"/>
    <n v="71496.600000000006"/>
    <x v="0"/>
    <x v="556"/>
  </r>
  <r>
    <s v="20185734.3"/>
    <x v="131"/>
    <s v="Groep Philippus Neri Geestelijke Gezondheidszorg"/>
    <x v="309"/>
    <x v="1"/>
    <n v="64048.800000000003"/>
    <x v="0"/>
    <x v="557"/>
  </r>
  <r>
    <s v="20185734.3"/>
    <x v="131"/>
    <s v="Groep Philippus Neri Geestelijke Gezondheidszorg"/>
    <x v="309"/>
    <x v="1"/>
    <n v="55359.6"/>
    <x v="0"/>
    <x v="558"/>
  </r>
  <r>
    <s v="20185734.3"/>
    <x v="131"/>
    <s v="Groep Philippus Neri Geestelijke Gezondheidszorg"/>
    <x v="309"/>
    <x v="1"/>
    <n v="11904"/>
    <x v="0"/>
    <x v="559"/>
  </r>
  <r>
    <s v="20182097.3"/>
    <x v="131"/>
    <s v="Groep Philippus Neri Geestelijke Gezondheidszorg"/>
    <x v="310"/>
    <x v="27"/>
    <n v="33433.800000000003"/>
    <x v="0"/>
    <x v="560"/>
  </r>
  <r>
    <s v="20182097.3"/>
    <x v="131"/>
    <s v="Groep Philippus Neri Geestelijke Gezondheidszorg"/>
    <x v="310"/>
    <x v="1"/>
    <n v="71895.600000000006"/>
    <x v="0"/>
    <x v="561"/>
  </r>
  <r>
    <s v="20182097.3"/>
    <x v="131"/>
    <s v="Groep Philippus Neri Geestelijke Gezondheidszorg"/>
    <x v="310"/>
    <x v="1"/>
    <n v="71191.8"/>
    <x v="0"/>
    <x v="562"/>
  </r>
  <r>
    <s v="20186025.2"/>
    <x v="131"/>
    <s v="Groep Philippus Neri Geestelijke Gezondheidszorg"/>
    <x v="311"/>
    <x v="1"/>
    <n v="2183.4"/>
    <x v="0"/>
    <x v="563"/>
  </r>
  <r>
    <s v="20184480.1"/>
    <x v="132"/>
    <s v="WOONZORGNETWERK SPIRIT"/>
    <x v="312"/>
    <x v="11"/>
    <n v="2592"/>
    <x v="0"/>
    <x v="564"/>
  </r>
  <r>
    <s v="20184480.1"/>
    <x v="132"/>
    <s v="WOONZORGNETWERK SPIRIT"/>
    <x v="312"/>
    <x v="11"/>
    <n v="6300"/>
    <x v="0"/>
    <x v="565"/>
  </r>
  <r>
    <s v="20184480.1"/>
    <x v="132"/>
    <s v="WOONZORGNETWERK SPIRIT"/>
    <x v="312"/>
    <x v="1"/>
    <n v="3164"/>
    <x v="0"/>
    <x v="566"/>
  </r>
  <r>
    <s v="20222185.1"/>
    <x v="132"/>
    <s v="WOONZORGNETWERK SPIRIT"/>
    <x v="313"/>
    <x v="8"/>
    <n v="52008"/>
    <x v="0"/>
    <x v="567"/>
  </r>
  <r>
    <s v="20222185.3"/>
    <x v="132"/>
    <s v="WOONZORGNETWERK SPIRIT"/>
    <x v="313"/>
    <x v="0"/>
    <n v="41592"/>
    <x v="0"/>
    <x v="568"/>
  </r>
  <r>
    <s v="20221669.1"/>
    <x v="132"/>
    <s v="WOONZORGNETWERK SPIRIT"/>
    <x v="314"/>
    <x v="0"/>
    <n v="21380"/>
    <x v="0"/>
    <x v="569"/>
  </r>
  <r>
    <s v="20223961.1"/>
    <x v="132"/>
    <s v="WOONZORGNETWERK SPIRIT"/>
    <x v="315"/>
    <x v="0"/>
    <n v="22875"/>
    <x v="0"/>
    <x v="570"/>
  </r>
  <r>
    <s v="20227571.1"/>
    <x v="133"/>
    <s v="Xplo vzw"/>
    <x v="316"/>
    <x v="0"/>
    <n v="1838"/>
    <x v="0"/>
    <x v="571"/>
  </r>
  <r>
    <s v="20181510.2"/>
    <x v="133"/>
    <s v="OOOC XPLO"/>
    <x v="317"/>
    <x v="0"/>
    <n v="6495"/>
    <x v="0"/>
    <x v="572"/>
  </r>
  <r>
    <s v="20239176.3"/>
    <x v="134"/>
    <s v="Medisch Huis Lange Leem 385"/>
    <x v="318"/>
    <x v="0"/>
    <n v="1673"/>
    <x v="0"/>
    <x v="573"/>
  </r>
  <r>
    <s v="20239176.3"/>
    <x v="134"/>
    <s v="Medisch Huis Lange Leem 385"/>
    <x v="318"/>
    <x v="2"/>
    <n v="1208"/>
    <x v="0"/>
    <x v="574"/>
  </r>
  <r>
    <s v="20231039.2"/>
    <x v="135"/>
    <s v="AZ St.-Elisabeth Herentals VZW"/>
    <x v="319"/>
    <x v="0"/>
    <n v="141452"/>
    <x v="0"/>
    <x v="575"/>
  </r>
  <r>
    <s v="20185494.2"/>
    <x v="136"/>
    <s v="AZ Sint-Dimpna"/>
    <x v="320"/>
    <x v="0"/>
    <n v="186262"/>
    <x v="0"/>
    <x v="576"/>
  </r>
  <r>
    <s v="20214940.1"/>
    <x v="137"/>
    <s v="OPENBAAR PSYCHIATRISCH ZORGCENTRUM GEEL"/>
    <x v="321"/>
    <x v="0"/>
    <n v="5368"/>
    <x v="0"/>
    <x v="577"/>
  </r>
  <r>
    <s v="20187994.4"/>
    <x v="138"/>
    <s v="Zorg en onderwijs De Hagewinde"/>
    <x v="322"/>
    <x v="0"/>
    <n v="1757"/>
    <x v="0"/>
    <x v="578"/>
  </r>
  <r>
    <s v="20196334.3"/>
    <x v="138"/>
    <s v="Zorg en onderwijs De Hagewinde"/>
    <x v="323"/>
    <x v="0"/>
    <n v="13479"/>
    <x v="0"/>
    <x v="579"/>
  </r>
  <r>
    <s v="20186794.4"/>
    <x v="138"/>
    <s v="Zorg en onderwijs De Hagewinde"/>
    <x v="324"/>
    <x v="0"/>
    <n v="13479"/>
    <x v="0"/>
    <x v="580"/>
  </r>
  <r>
    <s v="20183537.3"/>
    <x v="138"/>
    <s v="Zorg en onderwijs De Hagewinde"/>
    <x v="325"/>
    <x v="0"/>
    <n v="1474"/>
    <x v="0"/>
    <x v="581"/>
  </r>
  <r>
    <s v="20181737.3"/>
    <x v="138"/>
    <s v="Zorg en onderwijs De Hagewinde"/>
    <x v="326"/>
    <x v="0"/>
    <n v="2466"/>
    <x v="0"/>
    <x v="582"/>
  </r>
  <r>
    <s v="20187099.3"/>
    <x v="138"/>
    <s v="Zorg en onderwijs De Hagewinde"/>
    <x v="327"/>
    <x v="0"/>
    <n v="1331"/>
    <x v="0"/>
    <x v="583"/>
  </r>
  <r>
    <s v="20211413.1"/>
    <x v="139"/>
    <s v="De Bolster"/>
    <x v="328"/>
    <x v="11"/>
    <n v="1880"/>
    <x v="0"/>
    <x v="584"/>
  </r>
  <r>
    <s v="20211413.1"/>
    <x v="139"/>
    <s v="De Bolster"/>
    <x v="328"/>
    <x v="16"/>
    <n v="4200"/>
    <x v="0"/>
    <x v="585"/>
  </r>
  <r>
    <s v="20183611.6"/>
    <x v="140"/>
    <s v="ZIEKENHUIS AAN DE STROOM"/>
    <x v="329"/>
    <x v="0"/>
    <n v="80160"/>
    <x v="1"/>
    <x v="586"/>
  </r>
  <r>
    <s v="20188925.6"/>
    <x v="140"/>
    <s v="ZIEKENHUIS AAN DE STROOM"/>
    <x v="330"/>
    <x v="0"/>
    <n v="89040"/>
    <x v="1"/>
    <x v="587"/>
  </r>
  <r>
    <s v="20198001.4"/>
    <x v="140"/>
    <s v="Het Ziekenhuisnetwerk Antwerpen"/>
    <x v="331"/>
    <x v="0"/>
    <n v="58464"/>
    <x v="0"/>
    <x v="588"/>
  </r>
  <r>
    <s v="20207661.2"/>
    <x v="140"/>
    <s v="Het Ziekenhuisnetwerk Antwerpen"/>
    <x v="332"/>
    <x v="0"/>
    <n v="43705"/>
    <x v="0"/>
    <x v="589"/>
  </r>
  <r>
    <s v="20236371.2"/>
    <x v="141"/>
    <s v="Het Dak - WZC De Noordhinder"/>
    <x v="333"/>
    <x v="0"/>
    <n v="12772"/>
    <x v="0"/>
    <x v="590"/>
  </r>
  <r>
    <s v="20236371.1"/>
    <x v="141"/>
    <s v="Het Dak - WZC De Noordhinder"/>
    <x v="333"/>
    <x v="2"/>
    <n v="81000"/>
    <x v="0"/>
    <x v="591"/>
  </r>
  <r>
    <s v="20236371.1"/>
    <x v="141"/>
    <s v="Het Dak - WZC De Noordhinder"/>
    <x v="333"/>
    <x v="2"/>
    <n v="55800"/>
    <x v="0"/>
    <x v="592"/>
  </r>
  <r>
    <s v="20224060.1"/>
    <x v="142"/>
    <s v="Felies Junior"/>
    <x v="334"/>
    <x v="12"/>
    <n v="13500"/>
    <x v="0"/>
    <x v="593"/>
  </r>
  <r>
    <s v="20224060.1"/>
    <x v="142"/>
    <s v="Felies Junior"/>
    <x v="334"/>
    <x v="12"/>
    <n v="5130"/>
    <x v="0"/>
    <x v="594"/>
  </r>
  <r>
    <s v="20223780.3"/>
    <x v="143"/>
    <s v="RUSTHUIS PALLIETER"/>
    <x v="335"/>
    <x v="0"/>
    <n v="32041"/>
    <x v="0"/>
    <x v="595"/>
  </r>
  <r>
    <s v="20232005.1"/>
    <x v="144"/>
    <s v="Ons Huis"/>
    <x v="336"/>
    <x v="2"/>
    <n v="23800"/>
    <x v="0"/>
    <x v="596"/>
  </r>
  <r>
    <s v="20223640.2"/>
    <x v="145"/>
    <s v="VITAZ"/>
    <x v="337"/>
    <x v="9"/>
    <n v="312"/>
    <x v="0"/>
    <x v="597"/>
  </r>
  <r>
    <s v="20223640.2"/>
    <x v="145"/>
    <s v="VITAZ"/>
    <x v="337"/>
    <x v="2"/>
    <n v="6510"/>
    <x v="0"/>
    <x v="598"/>
  </r>
  <r>
    <s v="20223640.2"/>
    <x v="145"/>
    <s v="VITAZ"/>
    <x v="337"/>
    <x v="2"/>
    <n v="5610"/>
    <x v="0"/>
    <x v="599"/>
  </r>
  <r>
    <s v="20226065.2"/>
    <x v="145"/>
    <s v="VITAZ"/>
    <x v="338"/>
    <x v="0"/>
    <n v="5669"/>
    <x v="0"/>
    <x v="600"/>
  </r>
  <r>
    <s v="20226065.2"/>
    <x v="145"/>
    <s v="VITAZ"/>
    <x v="338"/>
    <x v="9"/>
    <n v="528"/>
    <x v="0"/>
    <x v="601"/>
  </r>
  <r>
    <s v="20226065.2"/>
    <x v="145"/>
    <s v="VITAZ"/>
    <x v="338"/>
    <x v="2"/>
    <n v="7380"/>
    <x v="0"/>
    <x v="602"/>
  </r>
  <r>
    <s v="20226065.2"/>
    <x v="145"/>
    <s v="VITAZ"/>
    <x v="338"/>
    <x v="2"/>
    <n v="9990"/>
    <x v="0"/>
    <x v="603"/>
  </r>
  <r>
    <s v="20222064.2"/>
    <x v="145"/>
    <s v="VITAZ"/>
    <x v="339"/>
    <x v="0"/>
    <n v="12155"/>
    <x v="0"/>
    <x v="604"/>
  </r>
  <r>
    <s v="20222064.2"/>
    <x v="145"/>
    <s v="VITAZ"/>
    <x v="339"/>
    <x v="9"/>
    <n v="1791"/>
    <x v="0"/>
    <x v="605"/>
  </r>
  <r>
    <s v="20222064.2"/>
    <x v="145"/>
    <s v="VITAZ"/>
    <x v="339"/>
    <x v="2"/>
    <n v="15327"/>
    <x v="0"/>
    <x v="606"/>
  </r>
  <r>
    <s v="20222064.2"/>
    <x v="145"/>
    <s v="VITAZ"/>
    <x v="339"/>
    <x v="2"/>
    <n v="10350"/>
    <x v="0"/>
    <x v="607"/>
  </r>
  <r>
    <s v="20228625.2"/>
    <x v="145"/>
    <s v="VITAZ"/>
    <x v="340"/>
    <x v="0"/>
    <n v="6923"/>
    <x v="0"/>
    <x v="608"/>
  </r>
  <r>
    <s v="20228625.2"/>
    <x v="145"/>
    <s v="VITAZ"/>
    <x v="340"/>
    <x v="9"/>
    <n v="1428"/>
    <x v="0"/>
    <x v="609"/>
  </r>
  <r>
    <s v="20228625.2"/>
    <x v="145"/>
    <s v="VITAZ"/>
    <x v="340"/>
    <x v="2"/>
    <n v="3990"/>
    <x v="0"/>
    <x v="610"/>
  </r>
  <r>
    <s v="20228625.2"/>
    <x v="145"/>
    <s v="VITAZ"/>
    <x v="340"/>
    <x v="2"/>
    <n v="15702"/>
    <x v="0"/>
    <x v="611"/>
  </r>
  <r>
    <s v="20227087.2"/>
    <x v="145"/>
    <s v="VITAZ"/>
    <x v="341"/>
    <x v="0"/>
    <n v="141866"/>
    <x v="0"/>
    <x v="612"/>
  </r>
  <r>
    <s v="20227087.2"/>
    <x v="145"/>
    <s v="VITAZ"/>
    <x v="341"/>
    <x v="9"/>
    <n v="3210"/>
    <x v="0"/>
    <x v="613"/>
  </r>
  <r>
    <s v="20227087.2"/>
    <x v="145"/>
    <s v="VITAZ"/>
    <x v="341"/>
    <x v="2"/>
    <n v="27409"/>
    <x v="0"/>
    <x v="614"/>
  </r>
  <r>
    <s v="20227087.2"/>
    <x v="145"/>
    <s v="VITAZ"/>
    <x v="341"/>
    <x v="2"/>
    <n v="17715"/>
    <x v="0"/>
    <x v="615"/>
  </r>
  <r>
    <s v="20227087.2"/>
    <x v="145"/>
    <s v="VITAZ"/>
    <x v="341"/>
    <x v="2"/>
    <n v="38580"/>
    <x v="0"/>
    <x v="616"/>
  </r>
  <r>
    <s v="20228875.2"/>
    <x v="145"/>
    <s v="VITAZ"/>
    <x v="342"/>
    <x v="2"/>
    <n v="43020"/>
    <x v="0"/>
    <x v="617"/>
  </r>
  <r>
    <s v="20228875.2"/>
    <x v="145"/>
    <s v="VITAZ"/>
    <x v="342"/>
    <x v="2"/>
    <n v="25410"/>
    <x v="0"/>
    <x v="618"/>
  </r>
  <r>
    <s v="20228875.2"/>
    <x v="145"/>
    <s v="VITAZ"/>
    <x v="342"/>
    <x v="2"/>
    <n v="46620"/>
    <x v="0"/>
    <x v="619"/>
  </r>
  <r>
    <s v="20228875.2"/>
    <x v="145"/>
    <s v="VITAZ"/>
    <x v="342"/>
    <x v="0"/>
    <n v="17178"/>
    <x v="0"/>
    <x v="620"/>
  </r>
  <r>
    <s v="20228875.2"/>
    <x v="145"/>
    <s v="VITAZ"/>
    <x v="342"/>
    <x v="9"/>
    <n v="3678"/>
    <x v="0"/>
    <x v="621"/>
  </r>
  <r>
    <s v="20236827.2"/>
    <x v="146"/>
    <s v="KINDERDAGVERBLIJF RAINBOWS"/>
    <x v="343"/>
    <x v="12"/>
    <n v="9240"/>
    <x v="0"/>
    <x v="622"/>
  </r>
  <r>
    <s v="20236827.2"/>
    <x v="146"/>
    <s v="KINDERDAGVERBLIJF RAINBOWS"/>
    <x v="343"/>
    <x v="0"/>
    <n v="6959"/>
    <x v="0"/>
    <x v="623"/>
  </r>
  <r>
    <s v="20236827.2"/>
    <x v="146"/>
    <s v="KINDERDAGVERBLIJF RAINBOWS"/>
    <x v="343"/>
    <x v="27"/>
    <n v="13500"/>
    <x v="0"/>
    <x v="624"/>
  </r>
  <r>
    <s v="20209821.2"/>
    <x v="146"/>
    <s v="KINDERDAGVERBLIJF RAINBOWS"/>
    <x v="344"/>
    <x v="0"/>
    <n v="1412"/>
    <x v="0"/>
    <x v="625"/>
  </r>
  <r>
    <s v="20209821.2"/>
    <x v="146"/>
    <s v="KINDERDAGVERBLIJF RAINBOWS"/>
    <x v="344"/>
    <x v="1"/>
    <n v="1800"/>
    <x v="0"/>
    <x v="626"/>
  </r>
  <r>
    <s v="20224815.1"/>
    <x v="147"/>
    <s v="AZ TURNHOUT"/>
    <x v="345"/>
    <x v="0"/>
    <n v="91265"/>
    <x v="0"/>
    <x v="627"/>
  </r>
  <r>
    <s v="20189495.3"/>
    <x v="148"/>
    <s v="AZORG"/>
    <x v="346"/>
    <x v="0"/>
    <n v="172057.65822237637"/>
    <x v="0"/>
    <x v="628"/>
  </r>
  <r>
    <s v="20189495.3"/>
    <x v="148"/>
    <s v="AZORG"/>
    <x v="346"/>
    <x v="3"/>
    <n v="43707"/>
    <x v="0"/>
    <x v="629"/>
  </r>
  <r>
    <s v="20189335.3"/>
    <x v="148"/>
    <s v="AZORG"/>
    <x v="347"/>
    <x v="3"/>
    <n v="6921"/>
    <x v="0"/>
    <x v="630"/>
  </r>
  <r>
    <s v="20232642.1"/>
    <x v="149"/>
    <s v="Vlaspand"/>
    <x v="348"/>
    <x v="14"/>
    <n v="1147"/>
    <x v="0"/>
    <x v="631"/>
  </r>
  <r>
    <s v="20232642.1"/>
    <x v="149"/>
    <s v="Vlaspand"/>
    <x v="348"/>
    <x v="0"/>
    <n v="3729"/>
    <x v="0"/>
    <x v="632"/>
  </r>
  <r>
    <s v="20232642.1"/>
    <x v="149"/>
    <s v="Vlaspand"/>
    <x v="348"/>
    <x v="2"/>
    <n v="37477"/>
    <x v="0"/>
    <x v="633"/>
  </r>
  <r>
    <s v="20232642.1"/>
    <x v="149"/>
    <s v="Vlaspand"/>
    <x v="348"/>
    <x v="27"/>
    <n v="18683"/>
    <x v="0"/>
    <x v="634"/>
  </r>
  <r>
    <m/>
    <x v="150"/>
    <s v="xxx"/>
    <x v="349"/>
    <x v="35"/>
    <m/>
    <x v="2"/>
    <x v="635"/>
  </r>
  <r>
    <m/>
    <x v="150"/>
    <s v="xxx"/>
    <x v="349"/>
    <x v="35"/>
    <m/>
    <x v="2"/>
    <x v="63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43A46CE-164C-4596-B156-1FBD496EC1D5}" name="DT_REPower1" cacheId="39" applyNumberFormats="0" applyBorderFormats="0" applyFontFormats="0" applyPatternFormats="0" applyAlignmentFormats="0" applyWidthHeightFormats="1" dataCaption="Waarden" updatedVersion="8" minRefreshableVersion="3" disableFieldList="1" useAutoFormatting="1" itemPrintTitles="1" createdVersion="8" indent="0" outline="1" outlineData="1" multipleFieldFilters="0" rowHeaderCaption="Dossiernummers">
  <location ref="A22:C25" firstHeaderRow="1" firstDataRow="2" firstDataCol="1" rowPageCount="1" colPageCount="1"/>
  <pivotFields count="8">
    <pivotField showAll="0"/>
    <pivotField axis="axisPage" showDropDowns="0" showAll="0">
      <items count="152">
        <item x="80"/>
        <item x="127"/>
        <item x="122"/>
        <item x="118"/>
        <item x="23"/>
        <item x="39"/>
        <item x="27"/>
        <item x="102"/>
        <item x="59"/>
        <item x="136"/>
        <item x="135"/>
        <item x="101"/>
        <item x="44"/>
        <item x="109"/>
        <item x="93"/>
        <item x="108"/>
        <item x="114"/>
        <item x="116"/>
        <item x="38"/>
        <item x="120"/>
        <item x="53"/>
        <item x="84"/>
        <item x="96"/>
        <item x="97"/>
        <item x="33"/>
        <item x="76"/>
        <item x="107"/>
        <item x="42"/>
        <item x="125"/>
        <item x="75"/>
        <item x="43"/>
        <item x="68"/>
        <item x="91"/>
        <item x="66"/>
        <item x="67"/>
        <item x="88"/>
        <item x="142"/>
        <item x="1"/>
        <item x="98"/>
        <item x="73"/>
        <item x="124"/>
        <item x="35"/>
        <item x="140"/>
        <item x="110"/>
        <item x="99"/>
        <item x="87"/>
        <item x="29"/>
        <item x="85"/>
        <item x="126"/>
        <item x="106"/>
        <item x="146"/>
        <item x="70"/>
        <item x="31"/>
        <item x="78"/>
        <item x="21"/>
        <item x="72"/>
        <item x="134"/>
        <item x="57"/>
        <item x="28"/>
        <item x="69"/>
        <item x="40"/>
        <item x="144"/>
        <item x="18"/>
        <item x="95"/>
        <item x="77"/>
        <item x="133"/>
        <item x="10"/>
        <item x="11"/>
        <item x="12"/>
        <item x="7"/>
        <item x="8"/>
        <item x="3"/>
        <item x="4"/>
        <item x="37"/>
        <item x="16"/>
        <item x="55"/>
        <item x="22"/>
        <item x="143"/>
        <item x="113"/>
        <item x="100"/>
        <item x="34"/>
        <item x="30"/>
        <item x="0"/>
        <item x="89"/>
        <item x="79"/>
        <item x="129"/>
        <item x="13"/>
        <item x="145"/>
        <item x="36"/>
        <item x="54"/>
        <item x="71"/>
        <item x="105"/>
        <item x="128"/>
        <item x="58"/>
        <item x="121"/>
        <item x="32"/>
        <item x="132"/>
        <item x="117"/>
        <item x="138"/>
        <item x="41"/>
        <item x="115"/>
        <item x="150"/>
        <item x="2"/>
        <item x="5"/>
        <item x="6"/>
        <item x="9"/>
        <item x="14"/>
        <item x="15"/>
        <item x="17"/>
        <item x="19"/>
        <item x="20"/>
        <item x="24"/>
        <item x="25"/>
        <item x="26"/>
        <item x="45"/>
        <item x="46"/>
        <item x="47"/>
        <item x="48"/>
        <item x="49"/>
        <item x="50"/>
        <item x="51"/>
        <item x="52"/>
        <item x="56"/>
        <item x="60"/>
        <item x="61"/>
        <item x="62"/>
        <item x="63"/>
        <item x="64"/>
        <item x="65"/>
        <item x="74"/>
        <item x="81"/>
        <item x="82"/>
        <item x="83"/>
        <item x="86"/>
        <item x="90"/>
        <item x="92"/>
        <item x="94"/>
        <item x="103"/>
        <item x="104"/>
        <item x="111"/>
        <item x="112"/>
        <item x="119"/>
        <item x="123"/>
        <item x="130"/>
        <item x="131"/>
        <item x="137"/>
        <item x="139"/>
        <item x="141"/>
        <item x="147"/>
        <item x="148"/>
        <item x="149"/>
        <item t="default"/>
      </items>
    </pivotField>
    <pivotField showAll="0"/>
    <pivotField showAll="0">
      <items count="353">
        <item m="1" x="351"/>
        <item x="139"/>
        <item x="101"/>
        <item x="346"/>
        <item x="347"/>
        <item x="125"/>
        <item x="282"/>
        <item x="283"/>
        <item x="281"/>
        <item x="280"/>
        <item x="165"/>
        <item x="44"/>
        <item x="100"/>
        <item x="29"/>
        <item x="47"/>
        <item x="94"/>
        <item x="258"/>
        <item x="259"/>
        <item x="142"/>
        <item x="146"/>
        <item x="147"/>
        <item x="270"/>
        <item x="49"/>
        <item x="6"/>
        <item x="273"/>
        <item x="143"/>
        <item x="230"/>
        <item x="244"/>
        <item x="245"/>
        <item x="52"/>
        <item x="110"/>
        <item x="275"/>
        <item x="41"/>
        <item x="247"/>
        <item x="248"/>
        <item x="272"/>
        <item x="231"/>
        <item x="345"/>
        <item x="232"/>
        <item x="249"/>
        <item x="118"/>
        <item x="58"/>
        <item x="277"/>
        <item x="254"/>
        <item x="263"/>
        <item x="43"/>
        <item x="167"/>
        <item x="85"/>
        <item x="26"/>
        <item x="99"/>
        <item x="135"/>
        <item x="305"/>
        <item x="0"/>
        <item x="328"/>
        <item x="3"/>
        <item x="8"/>
        <item x="65"/>
        <item x="257"/>
        <item x="173"/>
        <item x="174"/>
        <item x="182"/>
        <item x="115"/>
        <item x="193"/>
        <item x="108"/>
        <item x="175"/>
        <item x="96"/>
        <item x="97"/>
        <item x="98"/>
        <item x="306"/>
        <item x="61"/>
        <item x="105"/>
        <item x="196"/>
        <item x="72"/>
        <item x="39"/>
        <item x="40"/>
        <item x="178"/>
        <item x="253"/>
        <item x="236"/>
        <item x="288"/>
        <item x="116"/>
        <item x="183"/>
        <item x="184"/>
        <item x="185"/>
        <item x="222"/>
        <item x="1"/>
        <item x="301"/>
        <item x="24"/>
        <item x="166"/>
        <item x="176"/>
        <item x="160"/>
        <item x="104"/>
        <item x="95"/>
        <item x="12"/>
        <item x="15"/>
        <item x="18"/>
        <item x="17"/>
        <item x="13"/>
        <item x="14"/>
        <item x="16"/>
        <item x="321"/>
        <item x="111"/>
        <item x="310"/>
        <item x="59"/>
        <item x="308"/>
        <item x="241"/>
        <item x="117"/>
        <item x="62"/>
        <item x="22"/>
        <item x="194"/>
        <item x="71"/>
        <item x="333"/>
        <item x="242"/>
        <item x="36"/>
        <item x="285"/>
        <item x="75"/>
        <item x="119"/>
        <item x="170"/>
        <item x="73"/>
        <item x="255"/>
        <item x="256"/>
        <item x="42"/>
        <item x="172"/>
        <item x="189"/>
        <item x="226"/>
        <item x="289"/>
        <item x="227"/>
        <item x="228"/>
        <item x="318"/>
        <item x="129"/>
        <item x="80"/>
        <item x="334"/>
        <item x="155"/>
        <item x="156"/>
        <item x="199"/>
        <item x="200"/>
        <item x="201"/>
        <item x="202"/>
        <item x="203"/>
        <item x="204"/>
        <item x="205"/>
        <item x="206"/>
        <item x="207"/>
        <item x="296"/>
        <item x="293"/>
        <item x="294"/>
        <item x="295"/>
        <item x="260"/>
        <item x="60"/>
        <item x="261"/>
        <item x="109"/>
        <item x="252"/>
        <item x="144"/>
        <item x="81"/>
        <item x="86"/>
        <item x="87"/>
        <item x="88"/>
        <item x="89"/>
        <item x="79"/>
        <item x="90"/>
        <item x="91"/>
        <item x="82"/>
        <item x="92"/>
        <item x="93"/>
        <item x="83"/>
        <item x="274"/>
        <item x="107"/>
        <item x="327"/>
        <item x="223"/>
        <item x="278"/>
        <item x="180"/>
        <item x="48"/>
        <item x="337"/>
        <item x="130"/>
        <item x="131"/>
        <item x="132"/>
        <item x="133"/>
        <item x="338"/>
        <item x="25"/>
        <item x="246"/>
        <item x="112"/>
        <item x="113"/>
        <item x="343"/>
        <item x="344"/>
        <item x="128"/>
        <item x="322"/>
        <item x="163"/>
        <item x="164"/>
        <item x="210"/>
        <item x="211"/>
        <item x="212"/>
        <item x="28"/>
        <item x="53"/>
        <item x="50"/>
        <item x="51"/>
        <item x="54"/>
        <item x="55"/>
        <item x="56"/>
        <item x="57"/>
        <item x="237"/>
        <item x="136"/>
        <item x="276"/>
        <item x="2"/>
        <item x="4"/>
        <item x="153"/>
        <item x="339"/>
        <item x="168"/>
        <item x="191"/>
        <item x="234"/>
        <item x="45"/>
        <item x="76"/>
        <item x="46"/>
        <item x="123"/>
        <item x="336"/>
        <item x="162"/>
        <item x="225"/>
        <item x="30"/>
        <item x="124"/>
        <item x="31"/>
        <item x="32"/>
        <item x="33"/>
        <item x="34"/>
        <item x="35"/>
        <item x="37"/>
        <item x="186"/>
        <item x="187"/>
        <item x="303"/>
        <item x="304"/>
        <item x="307"/>
        <item x="23"/>
        <item x="120"/>
        <item x="63"/>
        <item x="161"/>
        <item x="335"/>
        <item x="5"/>
        <item x="238"/>
        <item x="121"/>
        <item x="122"/>
        <item x="309"/>
        <item x="323"/>
        <item x="324"/>
        <item x="154"/>
        <item x="7"/>
        <item x="148"/>
        <item x="149"/>
        <item x="150"/>
        <item x="151"/>
        <item x="74"/>
        <item x="157"/>
        <item x="311"/>
        <item x="138"/>
        <item x="197"/>
        <item x="171"/>
        <item x="316"/>
        <item x="243"/>
        <item x="208"/>
        <item x="145"/>
        <item x="320"/>
        <item x="262"/>
        <item x="213"/>
        <item x="302"/>
        <item x="214"/>
        <item x="220"/>
        <item x="215"/>
        <item x="221"/>
        <item x="216"/>
        <item x="219"/>
        <item x="217"/>
        <item x="38"/>
        <item x="137"/>
        <item x="239"/>
        <item x="114"/>
        <item x="224"/>
        <item x="106"/>
        <item x="188"/>
        <item x="218"/>
        <item x="192"/>
        <item x="284"/>
        <item x="190"/>
        <item x="340"/>
        <item x="66"/>
        <item x="67"/>
        <item x="68"/>
        <item x="64"/>
        <item x="177"/>
        <item x="141"/>
        <item x="240"/>
        <item x="290"/>
        <item x="291"/>
        <item x="292"/>
        <item x="158"/>
        <item x="134"/>
        <item x="341"/>
        <item x="342"/>
        <item x="159"/>
        <item x="126"/>
        <item x="127"/>
        <item x="169"/>
        <item x="229"/>
        <item x="181"/>
        <item x="77"/>
        <item x="317"/>
        <item x="235"/>
        <item x="78"/>
        <item x="152"/>
        <item x="251"/>
        <item x="287"/>
        <item x="312"/>
        <item x="300"/>
        <item x="9"/>
        <item x="20"/>
        <item x="69"/>
        <item x="84"/>
        <item x="314"/>
        <item x="264"/>
        <item x="102"/>
        <item x="250"/>
        <item x="10"/>
        <item x="297"/>
        <item x="70"/>
        <item x="209"/>
        <item x="233"/>
        <item x="265"/>
        <item x="179"/>
        <item x="315"/>
        <item x="27"/>
        <item x="21"/>
        <item x="268"/>
        <item x="267"/>
        <item x="269"/>
        <item x="313"/>
        <item x="103"/>
        <item x="266"/>
        <item x="140"/>
        <item x="198"/>
        <item x="279"/>
        <item x="298"/>
        <item x="195"/>
        <item x="299"/>
        <item x="348"/>
        <item x="349"/>
        <item x="319"/>
        <item x="271"/>
        <item x="331"/>
        <item x="330"/>
        <item x="329"/>
        <item x="332"/>
        <item x="11"/>
        <item x="286"/>
        <item x="19"/>
        <item x="325"/>
        <item x="326"/>
        <item m="1" x="350"/>
        <item t="default"/>
      </items>
    </pivotField>
    <pivotField showAll="0">
      <items count="38">
        <item x="7"/>
        <item x="20"/>
        <item x="8"/>
        <item x="12"/>
        <item x="32"/>
        <item x="14"/>
        <item x="11"/>
        <item x="23"/>
        <item x="26"/>
        <item x="0"/>
        <item x="18"/>
        <item x="22"/>
        <item x="10"/>
        <item x="9"/>
        <item x="2"/>
        <item x="1"/>
        <item x="29"/>
        <item x="3"/>
        <item x="27"/>
        <item x="25"/>
        <item x="4"/>
        <item x="5"/>
        <item x="19"/>
        <item x="13"/>
        <item x="16"/>
        <item x="24"/>
        <item x="34"/>
        <item x="6"/>
        <item x="30"/>
        <item x="17"/>
        <item m="1" x="36"/>
        <item x="35"/>
        <item x="15"/>
        <item x="21"/>
        <item x="28"/>
        <item x="31"/>
        <item x="33"/>
        <item t="default"/>
      </items>
    </pivotField>
    <pivotField dataField="1" numFmtId="4" showAll="0"/>
    <pivotField axis="axisCol" showAll="0">
      <items count="4">
        <item x="1"/>
        <item x="0"/>
        <item x="2"/>
        <item t="default"/>
      </items>
    </pivotField>
    <pivotField axis="axisRow" showAll="0">
      <items count="1272">
        <item m="1" x="1007"/>
        <item m="1" x="1008"/>
        <item m="1" x="1009"/>
        <item m="1" x="1010"/>
        <item m="1" x="1011"/>
        <item m="1" x="1012"/>
        <item m="1" x="1013"/>
        <item m="1" x="1014"/>
        <item m="1" x="1153"/>
        <item m="1" x="1136"/>
        <item m="1" x="1137"/>
        <item m="1" x="1221"/>
        <item m="1" x="1222"/>
        <item m="1" x="1138"/>
        <item m="1" x="1139"/>
        <item m="1" x="913"/>
        <item m="1" x="860"/>
        <item m="1" x="1270"/>
        <item m="1" x="808"/>
        <item m="1" x="861"/>
        <item m="1" x="906"/>
        <item m="1" x="907"/>
        <item m="1" x="966"/>
        <item m="1" x="967"/>
        <item m="1" x="968"/>
        <item m="1" x="969"/>
        <item m="1" x="1096"/>
        <item m="1" x="1223"/>
        <item m="1" x="636"/>
        <item m="1" x="637"/>
        <item m="1" x="638"/>
        <item m="1" x="678"/>
        <item m="1" x="679"/>
        <item m="1" x="683"/>
        <item m="1" x="684"/>
        <item m="1" x="685"/>
        <item m="1" x="686"/>
        <item m="1" x="687"/>
        <item m="1" x="690"/>
        <item m="1" x="691"/>
        <item m="1" x="723"/>
        <item m="1" x="755"/>
        <item m="1" x="756"/>
        <item m="1" x="757"/>
        <item m="1" x="758"/>
        <item m="1" x="776"/>
        <item m="1" x="777"/>
        <item m="1" x="780"/>
        <item m="1" x="781"/>
        <item m="1" x="784"/>
        <item m="1" x="785"/>
        <item m="1" x="786"/>
        <item m="1" x="787"/>
        <item m="1" x="788"/>
        <item m="1" x="789"/>
        <item m="1" x="790"/>
        <item m="1" x="791"/>
        <item m="1" x="792"/>
        <item m="1" x="793"/>
        <item m="1" x="794"/>
        <item m="1" x="795"/>
        <item m="1" x="796"/>
        <item m="1" x="797"/>
        <item m="1" x="799"/>
        <item m="1" x="807"/>
        <item m="1" x="809"/>
        <item m="1" x="810"/>
        <item m="1" x="811"/>
        <item m="1" x="812"/>
        <item m="1" x="813"/>
        <item m="1" x="814"/>
        <item m="1" x="815"/>
        <item m="1" x="836"/>
        <item m="1" x="837"/>
        <item m="1" x="838"/>
        <item m="1" x="839"/>
        <item m="1" x="840"/>
        <item m="1" x="841"/>
        <item m="1" x="842"/>
        <item m="1" x="843"/>
        <item m="1" x="844"/>
        <item m="1" x="845"/>
        <item m="1" x="846"/>
        <item m="1" x="847"/>
        <item m="1" x="848"/>
        <item m="1" x="851"/>
        <item m="1" x="852"/>
        <item m="1" x="853"/>
        <item m="1" x="854"/>
        <item m="1" x="855"/>
        <item m="1" x="856"/>
        <item m="1" x="857"/>
        <item m="1" x="858"/>
        <item m="1" x="862"/>
        <item m="1" x="865"/>
        <item m="1" x="866"/>
        <item m="1" x="896"/>
        <item m="1" x="897"/>
        <item m="1" x="898"/>
        <item m="1" x="899"/>
        <item m="1" x="900"/>
        <item m="1" x="901"/>
        <item m="1" x="902"/>
        <item m="1" x="903"/>
        <item m="1" x="904"/>
        <item m="1" x="905"/>
        <item m="1" x="911"/>
        <item m="1" x="912"/>
        <item m="1" x="934"/>
        <item m="1" x="935"/>
        <item m="1" x="936"/>
        <item m="1" x="937"/>
        <item m="1" x="938"/>
        <item m="1" x="939"/>
        <item m="1" x="940"/>
        <item m="1" x="941"/>
        <item m="1" x="942"/>
        <item m="1" x="943"/>
        <item m="1" x="944"/>
        <item m="1" x="945"/>
        <item m="1" x="948"/>
        <item m="1" x="949"/>
        <item m="1" x="950"/>
        <item m="1" x="951"/>
        <item m="1" x="953"/>
        <item m="1" x="954"/>
        <item m="1" x="1154"/>
        <item m="1" x="1155"/>
        <item m="1" x="1156"/>
        <item m="1" x="1157"/>
        <item m="1" x="1158"/>
        <item m="1" x="1159"/>
        <item m="1" x="1160"/>
        <item m="1" x="1161"/>
        <item m="1" x="1162"/>
        <item m="1" x="1163"/>
        <item m="1" x="1164"/>
        <item m="1" x="1165"/>
        <item m="1" x="970"/>
        <item m="1" x="977"/>
        <item m="1" x="978"/>
        <item m="1" x="979"/>
        <item m="1" x="980"/>
        <item m="1" x="981"/>
        <item m="1" x="982"/>
        <item m="1" x="983"/>
        <item m="1" x="985"/>
        <item m="1" x="986"/>
        <item m="1" x="995"/>
        <item m="1" x="997"/>
        <item m="1" x="998"/>
        <item m="1" x="999"/>
        <item m="1" x="1000"/>
        <item m="1" x="1001"/>
        <item m="1" x="1002"/>
        <item m="1" x="1003"/>
        <item m="1" x="1022"/>
        <item m="1" x="1023"/>
        <item m="1" x="1024"/>
        <item m="1" x="1025"/>
        <item m="1" x="1026"/>
        <item m="1" x="1027"/>
        <item m="1" x="1028"/>
        <item m="1" x="1029"/>
        <item m="1" x="1030"/>
        <item m="1" x="1031"/>
        <item m="1" x="1032"/>
        <item m="1" x="1033"/>
        <item m="1" x="1034"/>
        <item m="1" x="1035"/>
        <item m="1" x="1036"/>
        <item m="1" x="1037"/>
        <item m="1" x="1038"/>
        <item m="1" x="1048"/>
        <item m="1" x="1049"/>
        <item m="1" x="1050"/>
        <item m="1" x="1056"/>
        <item m="1" x="1057"/>
        <item m="1" x="1068"/>
        <item m="1" x="1069"/>
        <item m="1" x="1070"/>
        <item m="1" x="1071"/>
        <item m="1" x="1072"/>
        <item m="1" x="1073"/>
        <item m="1" x="1074"/>
        <item m="1" x="1075"/>
        <item m="1" x="1076"/>
        <item m="1" x="1077"/>
        <item m="1" x="1093"/>
        <item m="1" x="1098"/>
        <item m="1" x="1099"/>
        <item m="1" x="1110"/>
        <item m="1" x="1111"/>
        <item m="1" x="1112"/>
        <item m="1" x="1113"/>
        <item m="1" x="1114"/>
        <item m="1" x="1115"/>
        <item m="1" x="1120"/>
        <item m="1" x="1121"/>
        <item m="1" x="1133"/>
        <item m="1" x="1134"/>
        <item m="1" x="1135"/>
        <item m="1" x="1144"/>
        <item m="1" x="1145"/>
        <item m="1" x="1146"/>
        <item m="1" x="1147"/>
        <item m="1" x="1148"/>
        <item m="1" x="1149"/>
        <item m="1" x="1150"/>
        <item m="1" x="1151"/>
        <item m="1" x="1152"/>
        <item m="1" x="1166"/>
        <item m="1" x="1173"/>
        <item m="1" x="1177"/>
        <item m="1" x="1178"/>
        <item m="1" x="1179"/>
        <item m="1" x="1180"/>
        <item m="1" x="1181"/>
        <item m="1" x="1182"/>
        <item m="1" x="1183"/>
        <item m="1" x="1199"/>
        <item m="1" x="1200"/>
        <item m="1" x="1201"/>
        <item m="1" x="1202"/>
        <item m="1" x="1206"/>
        <item m="1" x="1207"/>
        <item m="1" x="1208"/>
        <item m="1" x="1209"/>
        <item m="1" x="1210"/>
        <item m="1" x="1224"/>
        <item m="1" x="1228"/>
        <item m="1" x="1229"/>
        <item m="1" x="1231"/>
        <item m="1" x="1257"/>
        <item m="1" x="1258"/>
        <item m="1" x="1259"/>
        <item m="1" x="1109"/>
        <item m="1" x="661"/>
        <item m="1" x="662"/>
        <item m="1" x="663"/>
        <item m="1" x="664"/>
        <item m="1" x="665"/>
        <item m="1" x="666"/>
        <item m="1" x="667"/>
        <item m="1" x="1213"/>
        <item m="1" x="1214"/>
        <item m="1" x="1215"/>
        <item m="1" x="1216"/>
        <item m="1" x="1217"/>
        <item m="1" x="682"/>
        <item m="1" x="835"/>
        <item m="1" x="782"/>
        <item m="1" x="783"/>
        <item m="1" x="996"/>
        <item m="1" x="984"/>
        <item m="1" x="946"/>
        <item m="1" x="947"/>
        <item m="1" x="1052"/>
        <item m="1" x="1094"/>
        <item m="1" x="1218"/>
        <item m="1" x="692"/>
        <item m="1" x="849"/>
        <item m="1" x="850"/>
        <item m="1" x="1039"/>
        <item m="1" x="778"/>
        <item m="1" x="1211"/>
        <item m="1" x="1167"/>
        <item m="1" x="1168"/>
        <item m="1" x="1170"/>
        <item m="1" x="1171"/>
        <item m="1" x="1172"/>
        <item m="1" x="1108"/>
        <item m="1" x="1040"/>
        <item m="1" x="1041"/>
        <item m="1" x="639"/>
        <item m="1" x="640"/>
        <item m="1" x="641"/>
        <item m="1" x="642"/>
        <item m="1" x="643"/>
        <item m="1" x="644"/>
        <item m="1" x="645"/>
        <item m="1" x="688"/>
        <item m="1" x="689"/>
        <item m="1" x="746"/>
        <item m="1" x="752"/>
        <item m="1" x="753"/>
        <item m="1" x="754"/>
        <item m="1" x="779"/>
        <item m="1" x="804"/>
        <item m="1" x="805"/>
        <item m="1" x="816"/>
        <item m="1" x="817"/>
        <item m="1" x="818"/>
        <item m="1" x="819"/>
        <item m="1" x="820"/>
        <item m="1" x="821"/>
        <item m="1" x="822"/>
        <item m="1" x="823"/>
        <item m="1" x="824"/>
        <item m="1" x="825"/>
        <item m="1" x="826"/>
        <item m="1" x="827"/>
        <item m="1" x="828"/>
        <item m="1" x="829"/>
        <item m="1" x="830"/>
        <item m="1" x="971"/>
        <item m="1" x="972"/>
        <item m="1" x="973"/>
        <item m="1" x="974"/>
        <item m="1" x="1042"/>
        <item m="1" x="1043"/>
        <item m="1" x="1044"/>
        <item m="1" x="798"/>
        <item m="1" x="1063"/>
        <item m="1" x="1064"/>
        <item m="1" x="1116"/>
        <item m="1" x="1128"/>
        <item m="1" x="1129"/>
        <item m="1" x="1260"/>
        <item m="1" x="1261"/>
        <item m="1" x="724"/>
        <item m="1" x="895"/>
        <item m="1" x="955"/>
        <item m="1" x="1169"/>
        <item m="1" x="646"/>
        <item m="1" x="647"/>
        <item m="1" x="648"/>
        <item m="1" x="649"/>
        <item m="1" x="650"/>
        <item m="1" x="651"/>
        <item m="1" x="652"/>
        <item m="1" x="653"/>
        <item m="1" x="654"/>
        <item m="1" x="655"/>
        <item m="1" x="656"/>
        <item m="1" x="657"/>
        <item m="1" x="831"/>
        <item m="1" x="1067"/>
        <item m="1" x="1119"/>
        <item m="1" x="1230"/>
        <item m="1" x="658"/>
        <item m="1" x="659"/>
        <item m="1" x="956"/>
        <item m="1" x="957"/>
        <item m="1" x="958"/>
        <item m="1" x="910"/>
        <item m="1" x="1045"/>
        <item m="1" x="1046"/>
        <item m="1" x="1130"/>
        <item m="1" x="1131"/>
        <item m="1" x="1132"/>
        <item m="1" x="1232"/>
        <item m="1" x="1233"/>
        <item m="1" x="1234"/>
        <item m="1" x="1235"/>
        <item m="1" x="1236"/>
        <item m="1" x="1237"/>
        <item m="1" x="1238"/>
        <item m="1" x="1239"/>
        <item m="1" x="1240"/>
        <item m="1" x="1241"/>
        <item m="1" x="1242"/>
        <item m="1" x="1243"/>
        <item m="1" x="1244"/>
        <item m="1" x="1245"/>
        <item m="1" x="1246"/>
        <item m="1" x="1247"/>
        <item m="1" x="1248"/>
        <item m="1" x="1249"/>
        <item m="1" x="1250"/>
        <item m="1" x="1251"/>
        <item m="1" x="1252"/>
        <item m="1" x="1253"/>
        <item m="1" x="1254"/>
        <item m="1" x="1255"/>
        <item m="1" x="1256"/>
        <item m="1" x="1095"/>
        <item m="1" x="863"/>
        <item m="1" x="1097"/>
        <item m="1" x="1055"/>
        <item x="635"/>
        <item m="1" x="660"/>
        <item m="1" x="668"/>
        <item m="1" x="669"/>
        <item m="1" x="670"/>
        <item m="1" x="671"/>
        <item m="1" x="672"/>
        <item m="1" x="673"/>
        <item m="1" x="674"/>
        <item m="1" x="675"/>
        <item m="1" x="676"/>
        <item m="1" x="677"/>
        <item m="1" x="680"/>
        <item m="1" x="681"/>
        <item m="1" x="693"/>
        <item m="1" x="694"/>
        <item m="1" x="695"/>
        <item m="1" x="696"/>
        <item m="1" x="697"/>
        <item m="1" x="698"/>
        <item m="1" x="699"/>
        <item m="1" x="700"/>
        <item m="1" x="701"/>
        <item m="1" x="702"/>
        <item m="1" x="703"/>
        <item m="1" x="704"/>
        <item m="1" x="705"/>
        <item m="1" x="706"/>
        <item m="1" x="707"/>
        <item m="1" x="708"/>
        <item m="1" x="709"/>
        <item m="1" x="710"/>
        <item m="1" x="711"/>
        <item m="1" x="712"/>
        <item m="1" x="713"/>
        <item m="1" x="714"/>
        <item m="1" x="715"/>
        <item m="1" x="716"/>
        <item m="1" x="717"/>
        <item m="1" x="718"/>
        <item m="1" x="719"/>
        <item m="1" x="720"/>
        <item m="1" x="721"/>
        <item m="1" x="722"/>
        <item m="1" x="725"/>
        <item m="1" x="726"/>
        <item m="1" x="727"/>
        <item m="1" x="728"/>
        <item m="1" x="729"/>
        <item m="1" x="730"/>
        <item m="1" x="731"/>
        <item m="1" x="732"/>
        <item m="1" x="733"/>
        <item m="1" x="734"/>
        <item m="1" x="735"/>
        <item m="1" x="736"/>
        <item m="1" x="737"/>
        <item m="1" x="738"/>
        <item m="1" x="739"/>
        <item m="1" x="740"/>
        <item m="1" x="741"/>
        <item m="1" x="742"/>
        <item m="1" x="743"/>
        <item m="1" x="744"/>
        <item m="1" x="745"/>
        <item m="1" x="747"/>
        <item m="1" x="748"/>
        <item m="1" x="749"/>
        <item m="1" x="750"/>
        <item m="1" x="751"/>
        <item m="1" x="759"/>
        <item m="1" x="760"/>
        <item m="1" x="761"/>
        <item m="1" x="762"/>
        <item m="1" x="763"/>
        <item m="1" x="764"/>
        <item m="1" x="765"/>
        <item m="1" x="766"/>
        <item m="1" x="767"/>
        <item m="1" x="768"/>
        <item m="1" x="769"/>
        <item m="1" x="770"/>
        <item m="1" x="771"/>
        <item m="1" x="772"/>
        <item m="1" x="773"/>
        <item m="1" x="774"/>
        <item m="1" x="775"/>
        <item m="1" x="800"/>
        <item m="1" x="801"/>
        <item m="1" x="802"/>
        <item m="1" x="803"/>
        <item m="1" x="806"/>
        <item m="1" x="832"/>
        <item m="1" x="833"/>
        <item m="1" x="834"/>
        <item m="1" x="859"/>
        <item m="1" x="864"/>
        <item m="1" x="867"/>
        <item m="1" x="868"/>
        <item m="1" x="869"/>
        <item m="1" x="870"/>
        <item m="1" x="871"/>
        <item m="1" x="872"/>
        <item m="1" x="873"/>
        <item m="1" x="874"/>
        <item m="1" x="875"/>
        <item m="1" x="876"/>
        <item m="1" x="877"/>
        <item m="1" x="878"/>
        <item m="1" x="879"/>
        <item m="1" x="880"/>
        <item m="1" x="881"/>
        <item m="1" x="882"/>
        <item m="1" x="883"/>
        <item m="1" x="884"/>
        <item m="1" x="885"/>
        <item m="1" x="886"/>
        <item m="1" x="887"/>
        <item m="1" x="888"/>
        <item m="1" x="889"/>
        <item m="1" x="890"/>
        <item m="1" x="891"/>
        <item m="1" x="892"/>
        <item m="1" x="893"/>
        <item m="1" x="894"/>
        <item m="1" x="908"/>
        <item m="1" x="909"/>
        <item m="1" x="914"/>
        <item m="1" x="915"/>
        <item m="1" x="916"/>
        <item m="1" x="917"/>
        <item m="1" x="918"/>
        <item m="1" x="919"/>
        <item m="1" x="920"/>
        <item m="1" x="921"/>
        <item m="1" x="922"/>
        <item m="1" x="923"/>
        <item m="1" x="924"/>
        <item m="1" x="925"/>
        <item m="1" x="926"/>
        <item m="1" x="927"/>
        <item m="1" x="928"/>
        <item m="1" x="929"/>
        <item m="1" x="930"/>
        <item m="1" x="931"/>
        <item m="1" x="932"/>
        <item m="1" x="933"/>
        <item m="1" x="952"/>
        <item m="1" x="959"/>
        <item m="1" x="960"/>
        <item m="1" x="961"/>
        <item m="1" x="962"/>
        <item m="1" x="963"/>
        <item m="1" x="964"/>
        <item m="1" x="965"/>
        <item m="1" x="975"/>
        <item m="1" x="976"/>
        <item m="1" x="987"/>
        <item m="1" x="988"/>
        <item m="1" x="989"/>
        <item m="1" x="990"/>
        <item m="1" x="991"/>
        <item m="1" x="992"/>
        <item m="1" x="993"/>
        <item m="1" x="994"/>
        <item m="1" x="1004"/>
        <item m="1" x="1005"/>
        <item m="1" x="1006"/>
        <item m="1" x="1015"/>
        <item m="1" x="1016"/>
        <item m="1" x="1017"/>
        <item m="1" x="1018"/>
        <item m="1" x="1019"/>
        <item m="1" x="1020"/>
        <item m="1" x="1021"/>
        <item m="1" x="1047"/>
        <item m="1" x="1051"/>
        <item m="1" x="1053"/>
        <item m="1" x="1054"/>
        <item m="1" x="1058"/>
        <item m="1" x="1059"/>
        <item m="1" x="1060"/>
        <item m="1" x="1061"/>
        <item m="1" x="1062"/>
        <item m="1" x="1065"/>
        <item m="1" x="1066"/>
        <item m="1" x="1078"/>
        <item m="1" x="1079"/>
        <item m="1" x="1080"/>
        <item m="1" x="1081"/>
        <item m="1" x="1082"/>
        <item m="1" x="1083"/>
        <item m="1" x="1084"/>
        <item m="1" x="1085"/>
        <item m="1" x="1086"/>
        <item m="1" x="1087"/>
        <item m="1" x="1088"/>
        <item m="1" x="1089"/>
        <item m="1" x="1090"/>
        <item m="1" x="1091"/>
        <item m="1" x="1092"/>
        <item m="1" x="1100"/>
        <item m="1" x="1101"/>
        <item m="1" x="1102"/>
        <item m="1" x="1103"/>
        <item m="1" x="1104"/>
        <item m="1" x="1105"/>
        <item m="1" x="1106"/>
        <item m="1" x="1107"/>
        <item m="1" x="1117"/>
        <item m="1" x="1118"/>
        <item m="1" x="1122"/>
        <item m="1" x="1123"/>
        <item m="1" x="1124"/>
        <item m="1" x="1125"/>
        <item m="1" x="1126"/>
        <item m="1" x="1127"/>
        <item m="1" x="1140"/>
        <item m="1" x="1141"/>
        <item m="1" x="1142"/>
        <item m="1" x="1143"/>
        <item m="1" x="1174"/>
        <item m="1" x="1175"/>
        <item m="1" x="1176"/>
        <item m="1" x="1184"/>
        <item m="1" x="1185"/>
        <item m="1" x="1186"/>
        <item m="1" x="1187"/>
        <item m="1" x="1188"/>
        <item m="1" x="1189"/>
        <item m="1" x="1190"/>
        <item m="1" x="1191"/>
        <item m="1" x="1192"/>
        <item m="1" x="1193"/>
        <item m="1" x="1194"/>
        <item m="1" x="1195"/>
        <item m="1" x="1196"/>
        <item m="1" x="1197"/>
        <item m="1" x="1198"/>
        <item m="1" x="1203"/>
        <item m="1" x="1204"/>
        <item m="1" x="1205"/>
        <item m="1" x="1212"/>
        <item m="1" x="1219"/>
        <item m="1" x="1220"/>
        <item m="1" x="1225"/>
        <item m="1" x="1226"/>
        <item m="1" x="1227"/>
        <item m="1" x="1262"/>
        <item m="1" x="1263"/>
        <item m="1" x="1264"/>
        <item m="1" x="1265"/>
        <item m="1" x="1266"/>
        <item m="1" x="1267"/>
        <item m="1" x="1268"/>
        <item m="1" x="12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166"/>
        <item t="default"/>
      </items>
    </pivotField>
  </pivotFields>
  <rowFields count="1">
    <field x="7"/>
  </rowFields>
  <rowItems count="2">
    <i>
      <x v="380"/>
    </i>
    <i t="grand">
      <x/>
    </i>
  </rowItems>
  <colFields count="1">
    <field x="6"/>
  </colFields>
  <colItems count="2">
    <i>
      <x v="2"/>
    </i>
    <i t="grand">
      <x/>
    </i>
  </colItems>
  <pageFields count="1">
    <pageField fld="1" item="101" hier="-1"/>
  </pageFields>
  <dataFields count="1">
    <dataField name="Som van Subsidiebedrag" fld="5" baseField="4" baseItem="0" numFmtId="4"/>
  </dataFields>
  <formats count="33">
    <format dxfId="42">
      <pivotArea outline="0" collapsedLevelsAreSubtotals="1" fieldPosition="0"/>
    </format>
    <format dxfId="41">
      <pivotArea type="origin" dataOnly="0" labelOnly="1" outline="0" fieldPosition="0"/>
    </format>
    <format dxfId="40">
      <pivotArea field="6" type="button" dataOnly="0" labelOnly="1" outline="0" axis="axisCol" fieldPosition="0"/>
    </format>
    <format dxfId="39">
      <pivotArea field="4" type="button" dataOnly="0" labelOnly="1" outline="0"/>
    </format>
    <format dxfId="38">
      <pivotArea dataOnly="0" labelOnly="1" fieldPosition="0">
        <references count="1">
          <reference field="6" count="0"/>
        </references>
      </pivotArea>
    </format>
    <format dxfId="37">
      <pivotArea dataOnly="0" labelOnly="1" grandCol="1" outline="0" fieldPosition="0"/>
    </format>
    <format dxfId="36">
      <pivotArea field="7" type="button" dataOnly="0" labelOnly="1" outline="0" axis="axisRow" fieldPosition="0"/>
    </format>
    <format dxfId="35">
      <pivotArea dataOnly="0" labelOnly="1" fieldPosition="0">
        <references count="1">
          <reference field="6" count="1">
            <x v="1"/>
          </reference>
        </references>
      </pivotArea>
    </format>
    <format dxfId="34">
      <pivotArea dataOnly="0" labelOnly="1" grandCol="1" outline="0" fieldPosition="0"/>
    </format>
    <format dxfId="33">
      <pivotArea type="all" dataOnly="0" outline="0" fieldPosition="0"/>
    </format>
    <format dxfId="32">
      <pivotArea outline="0" collapsedLevelsAreSubtotals="1" fieldPosition="0"/>
    </format>
    <format dxfId="31">
      <pivotArea type="origin" dataOnly="0" labelOnly="1" outline="0" fieldPosition="0"/>
    </format>
    <format dxfId="30">
      <pivotArea field="6" type="button" dataOnly="0" labelOnly="1" outline="0" axis="axisCol" fieldPosition="0"/>
    </format>
    <format dxfId="29">
      <pivotArea type="topRight" dataOnly="0" labelOnly="1" outline="0" fieldPosition="0"/>
    </format>
    <format dxfId="28">
      <pivotArea field="7" type="button" dataOnly="0" labelOnly="1" outline="0" axis="axisRow" fieldPosition="0"/>
    </format>
    <format dxfId="27">
      <pivotArea dataOnly="0" labelOnly="1" fieldPosition="0">
        <references count="1">
          <reference field="7" count="1">
            <x v="10"/>
          </reference>
        </references>
      </pivotArea>
    </format>
    <format dxfId="26">
      <pivotArea dataOnly="0" labelOnly="1" grandRow="1" outline="0" fieldPosition="0"/>
    </format>
    <format dxfId="25">
      <pivotArea dataOnly="0" labelOnly="1" fieldPosition="0">
        <references count="1">
          <reference field="6" count="1">
            <x v="0"/>
          </reference>
        </references>
      </pivotArea>
    </format>
    <format dxfId="24">
      <pivotArea dataOnly="0" labelOnly="1" grandCol="1" outline="0" fieldPosition="0"/>
    </format>
    <format dxfId="23">
      <pivotArea type="all" dataOnly="0" outline="0" fieldPosition="0"/>
    </format>
    <format dxfId="22">
      <pivotArea outline="0" collapsedLevelsAreSubtotals="1" fieldPosition="0"/>
    </format>
    <format dxfId="21">
      <pivotArea type="origin" dataOnly="0" labelOnly="1" outline="0" fieldPosition="0"/>
    </format>
    <format dxfId="20">
      <pivotArea field="6" type="button" dataOnly="0" labelOnly="1" outline="0" axis="axisCol" fieldPosition="0"/>
    </format>
    <format dxfId="19">
      <pivotArea type="topRight" dataOnly="0" labelOnly="1" outline="0" fieldPosition="0"/>
    </format>
    <format dxfId="18">
      <pivotArea field="7" type="button" dataOnly="0" labelOnly="1" outline="0" axis="axisRow" fieldPosition="0"/>
    </format>
    <format dxfId="17">
      <pivotArea dataOnly="0" labelOnly="1" fieldPosition="0">
        <references count="1">
          <reference field="7" count="2">
            <x v="45"/>
            <x v="46"/>
          </reference>
        </references>
      </pivotArea>
    </format>
    <format dxfId="16">
      <pivotArea dataOnly="0" labelOnly="1" grandRow="1" outline="0" fieldPosition="0"/>
    </format>
    <format dxfId="15">
      <pivotArea dataOnly="0" labelOnly="1" fieldPosition="0">
        <references count="1">
          <reference field="6" count="1">
            <x v="1"/>
          </reference>
        </references>
      </pivotArea>
    </format>
    <format dxfId="14">
      <pivotArea dataOnly="0" labelOnly="1" grandCol="1" outline="0" fieldPosition="0"/>
    </format>
    <format dxfId="13">
      <pivotArea dataOnly="0" labelOnly="1" outline="0" fieldPosition="0">
        <references count="1">
          <reference field="1" count="1">
            <x v="88"/>
          </reference>
        </references>
      </pivotArea>
    </format>
    <format dxfId="12">
      <pivotArea dataOnly="0" labelOnly="1" outline="0" fieldPosition="0">
        <references count="1">
          <reference field="1" count="1">
            <x v="40"/>
          </reference>
        </references>
      </pivotArea>
    </format>
    <format dxfId="11">
      <pivotArea dataOnly="0" labelOnly="1" outline="0" fieldPosition="0">
        <references count="1">
          <reference field="1" count="1">
            <x v="150"/>
          </reference>
        </references>
      </pivotArea>
    </format>
    <format dxfId="10">
      <pivotArea dataOnly="0" labelOnly="1" outline="0" fieldPosition="0">
        <references count="1">
          <reference field="1" count="1">
            <x v="149"/>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Gebouw" xr10:uid="{7489820B-5E2D-4376-BAD9-DDE68A24C0DF}" sourceName="Gebouw">
  <pivotTables>
    <pivotTable tabId="17" name="DT_REPower1"/>
  </pivotTables>
  <data>
    <tabular pivotCacheId="816225707">
      <items count="352">
        <i x="351" s="1" nd="1"/>
        <i x="139" s="1" nd="1"/>
        <i x="101" s="1" nd="1"/>
        <i x="346" s="1" nd="1"/>
        <i x="347" s="1" nd="1"/>
        <i x="125" s="1" nd="1"/>
        <i x="282" s="1" nd="1"/>
        <i x="283" s="1" nd="1"/>
        <i x="281" s="1" nd="1"/>
        <i x="280" s="1" nd="1"/>
        <i x="165" s="1" nd="1"/>
        <i x="44" s="1" nd="1"/>
        <i x="100" s="1" nd="1"/>
        <i x="29" s="1" nd="1"/>
        <i x="47" s="1" nd="1"/>
        <i x="94" s="1" nd="1"/>
        <i x="258" s="1" nd="1"/>
        <i x="259" s="1" nd="1"/>
        <i x="142" s="1" nd="1"/>
        <i x="146" s="1" nd="1"/>
        <i x="147" s="1" nd="1"/>
        <i x="270" s="1" nd="1"/>
        <i x="49" s="1" nd="1"/>
        <i x="6" s="1" nd="1"/>
        <i x="273" s="1" nd="1"/>
        <i x="143" s="1" nd="1"/>
        <i x="230" s="1" nd="1"/>
        <i x="244" s="1" nd="1"/>
        <i x="245" s="1" nd="1"/>
        <i x="52" s="1" nd="1"/>
        <i x="110" s="1" nd="1"/>
        <i x="275" s="1" nd="1"/>
        <i x="41" s="1" nd="1"/>
        <i x="247" s="1" nd="1"/>
        <i x="248" s="1" nd="1"/>
        <i x="272" s="1" nd="1"/>
        <i x="231" s="1" nd="1"/>
        <i x="345" s="1" nd="1"/>
        <i x="232" s="1" nd="1"/>
        <i x="249" s="1" nd="1"/>
        <i x="118" s="1" nd="1"/>
        <i x="58" s="1" nd="1"/>
        <i x="277" s="1" nd="1"/>
        <i x="254" s="1" nd="1"/>
        <i x="263" s="1" nd="1"/>
        <i x="43" s="1" nd="1"/>
        <i x="167" s="1" nd="1"/>
        <i x="85" s="1" nd="1"/>
        <i x="26" s="1" nd="1"/>
        <i x="99" s="1" nd="1"/>
        <i x="135" s="1" nd="1"/>
        <i x="305" s="1" nd="1"/>
        <i x="0" s="1" nd="1"/>
        <i x="328" s="1" nd="1"/>
        <i x="3" s="1" nd="1"/>
        <i x="8" s="1" nd="1"/>
        <i x="65" s="1" nd="1"/>
        <i x="257" s="1" nd="1"/>
        <i x="173" s="1" nd="1"/>
        <i x="174" s="1" nd="1"/>
        <i x="182" s="1" nd="1"/>
        <i x="115" s="1" nd="1"/>
        <i x="193" s="1" nd="1"/>
        <i x="108" s="1" nd="1"/>
        <i x="175" s="1" nd="1"/>
        <i x="96" s="1" nd="1"/>
        <i x="97" s="1" nd="1"/>
        <i x="98" s="1" nd="1"/>
        <i x="306" s="1" nd="1"/>
        <i x="61" s="1" nd="1"/>
        <i x="105" s="1" nd="1"/>
        <i x="196" s="1" nd="1"/>
        <i x="72" s="1" nd="1"/>
        <i x="39" s="1" nd="1"/>
        <i x="40" s="1" nd="1"/>
        <i x="178" s="1" nd="1"/>
        <i x="253" s="1" nd="1"/>
        <i x="236" s="1" nd="1"/>
        <i x="288" s="1" nd="1"/>
        <i x="116" s="1" nd="1"/>
        <i x="183" s="1" nd="1"/>
        <i x="184" s="1" nd="1"/>
        <i x="185" s="1" nd="1"/>
        <i x="222" s="1" nd="1"/>
        <i x="1" s="1" nd="1"/>
        <i x="301" s="1" nd="1"/>
        <i x="24" s="1" nd="1"/>
        <i x="166" s="1" nd="1"/>
        <i x="176" s="1" nd="1"/>
        <i x="160" s="1" nd="1"/>
        <i x="104" s="1" nd="1"/>
        <i x="95" s="1" nd="1"/>
        <i x="12" s="1" nd="1"/>
        <i x="15" s="1" nd="1"/>
        <i x="18" s="1" nd="1"/>
        <i x="17" s="1" nd="1"/>
        <i x="13" s="1" nd="1"/>
        <i x="14" s="1" nd="1"/>
        <i x="16" s="1" nd="1"/>
        <i x="321" s="1" nd="1"/>
        <i x="111" s="1" nd="1"/>
        <i x="310" s="1" nd="1"/>
        <i x="59" s="1" nd="1"/>
        <i x="308" s="1" nd="1"/>
        <i x="241" s="1" nd="1"/>
        <i x="117" s="1" nd="1"/>
        <i x="62" s="1" nd="1"/>
        <i x="22" s="1" nd="1"/>
        <i x="194" s="1" nd="1"/>
        <i x="71" s="1" nd="1"/>
        <i x="333" s="1" nd="1"/>
        <i x="242" s="1" nd="1"/>
        <i x="36" s="1" nd="1"/>
        <i x="285" s="1" nd="1"/>
        <i x="75" s="1" nd="1"/>
        <i x="119" s="1" nd="1"/>
        <i x="170" s="1" nd="1"/>
        <i x="73" s="1" nd="1"/>
        <i x="255" s="1" nd="1"/>
        <i x="256" s="1" nd="1"/>
        <i x="42" s="1" nd="1"/>
        <i x="172" s="1" nd="1"/>
        <i x="189" s="1" nd="1"/>
        <i x="226" s="1" nd="1"/>
        <i x="289" s="1" nd="1"/>
        <i x="227" s="1" nd="1"/>
        <i x="228" s="1" nd="1"/>
        <i x="318" s="1" nd="1"/>
        <i x="129" s="1" nd="1"/>
        <i x="80" s="1" nd="1"/>
        <i x="334" s="1" nd="1"/>
        <i x="155" s="1" nd="1"/>
        <i x="156" s="1" nd="1"/>
        <i x="199" s="1" nd="1"/>
        <i x="200" s="1" nd="1"/>
        <i x="201" s="1" nd="1"/>
        <i x="202" s="1" nd="1"/>
        <i x="203" s="1" nd="1"/>
        <i x="204" s="1" nd="1"/>
        <i x="205" s="1" nd="1"/>
        <i x="206" s="1" nd="1"/>
        <i x="207" s="1" nd="1"/>
        <i x="296" s="1" nd="1"/>
        <i x="293" s="1" nd="1"/>
        <i x="294" s="1" nd="1"/>
        <i x="295" s="1" nd="1"/>
        <i x="260" s="1" nd="1"/>
        <i x="60" s="1" nd="1"/>
        <i x="261" s="1" nd="1"/>
        <i x="109" s="1" nd="1"/>
        <i x="252" s="1" nd="1"/>
        <i x="144" s="1" nd="1"/>
        <i x="81" s="1" nd="1"/>
        <i x="86" s="1" nd="1"/>
        <i x="87" s="1" nd="1"/>
        <i x="88" s="1" nd="1"/>
        <i x="89" s="1" nd="1"/>
        <i x="79" s="1" nd="1"/>
        <i x="90" s="1" nd="1"/>
        <i x="91" s="1" nd="1"/>
        <i x="82" s="1" nd="1"/>
        <i x="92" s="1" nd="1"/>
        <i x="93" s="1" nd="1"/>
        <i x="83" s="1" nd="1"/>
        <i x="274" s="1" nd="1"/>
        <i x="107" s="1" nd="1"/>
        <i x="327" s="1" nd="1"/>
        <i x="223" s="1" nd="1"/>
        <i x="278" s="1" nd="1"/>
        <i x="180" s="1" nd="1"/>
        <i x="48" s="1" nd="1"/>
        <i x="337" s="1" nd="1"/>
        <i x="130" s="1" nd="1"/>
        <i x="131" s="1" nd="1"/>
        <i x="132" s="1" nd="1"/>
        <i x="133" s="1" nd="1"/>
        <i x="338" s="1" nd="1"/>
        <i x="25" s="1" nd="1"/>
        <i x="246" s="1" nd="1"/>
        <i x="112" s="1" nd="1"/>
        <i x="113" s="1" nd="1"/>
        <i x="343" s="1" nd="1"/>
        <i x="344" s="1" nd="1"/>
        <i x="128" s="1" nd="1"/>
        <i x="322" s="1" nd="1"/>
        <i x="163" s="1" nd="1"/>
        <i x="164" s="1" nd="1"/>
        <i x="210" s="1" nd="1"/>
        <i x="211" s="1" nd="1"/>
        <i x="212" s="1" nd="1"/>
        <i x="28" s="1" nd="1"/>
        <i x="53" s="1" nd="1"/>
        <i x="50" s="1" nd="1"/>
        <i x="51" s="1" nd="1"/>
        <i x="54" s="1" nd="1"/>
        <i x="55" s="1" nd="1"/>
        <i x="56" s="1" nd="1"/>
        <i x="57" s="1" nd="1"/>
        <i x="237" s="1" nd="1"/>
        <i x="136" s="1" nd="1"/>
        <i x="276" s="1" nd="1"/>
        <i x="2" s="1" nd="1"/>
        <i x="4" s="1" nd="1"/>
        <i x="153" s="1" nd="1"/>
        <i x="339" s="1" nd="1"/>
        <i x="168" s="1" nd="1"/>
        <i x="191" s="1" nd="1"/>
        <i x="234" s="1" nd="1"/>
        <i x="45" s="1" nd="1"/>
        <i x="76" s="1" nd="1"/>
        <i x="46" s="1" nd="1"/>
        <i x="123" s="1" nd="1"/>
        <i x="336" s="1" nd="1"/>
        <i x="162" s="1" nd="1"/>
        <i x="225" s="1" nd="1"/>
        <i x="30" s="1" nd="1"/>
        <i x="124" s="1" nd="1"/>
        <i x="31" s="1" nd="1"/>
        <i x="32" s="1" nd="1"/>
        <i x="33" s="1" nd="1"/>
        <i x="34" s="1" nd="1"/>
        <i x="35" s="1" nd="1"/>
        <i x="37" s="1" nd="1"/>
        <i x="186" s="1" nd="1"/>
        <i x="187" s="1" nd="1"/>
        <i x="303" s="1" nd="1"/>
        <i x="304" s="1" nd="1"/>
        <i x="307" s="1" nd="1"/>
        <i x="23" s="1" nd="1"/>
        <i x="120" s="1" nd="1"/>
        <i x="63" s="1" nd="1"/>
        <i x="161" s="1" nd="1"/>
        <i x="335" s="1" nd="1"/>
        <i x="5" s="1" nd="1"/>
        <i x="238" s="1" nd="1"/>
        <i x="121" s="1" nd="1"/>
        <i x="122" s="1" nd="1"/>
        <i x="309" s="1" nd="1"/>
        <i x="323" s="1" nd="1"/>
        <i x="324" s="1" nd="1"/>
        <i x="154" s="1" nd="1"/>
        <i x="7" s="1" nd="1"/>
        <i x="148" s="1" nd="1"/>
        <i x="149" s="1" nd="1"/>
        <i x="150" s="1" nd="1"/>
        <i x="151" s="1" nd="1"/>
        <i x="74" s="1" nd="1"/>
        <i x="157" s="1" nd="1"/>
        <i x="311" s="1" nd="1"/>
        <i x="138" s="1" nd="1"/>
        <i x="197" s="1" nd="1"/>
        <i x="171" s="1" nd="1"/>
        <i x="316" s="1" nd="1"/>
        <i x="243" s="1" nd="1"/>
        <i x="208" s="1" nd="1"/>
        <i x="145" s="1" nd="1"/>
        <i x="320" s="1" nd="1"/>
        <i x="262" s="1" nd="1"/>
        <i x="213" s="1" nd="1"/>
        <i x="302" s="1" nd="1"/>
        <i x="214" s="1" nd="1"/>
        <i x="220" s="1" nd="1"/>
        <i x="215" s="1" nd="1"/>
        <i x="221" s="1" nd="1"/>
        <i x="216" s="1" nd="1"/>
        <i x="219" s="1" nd="1"/>
        <i x="217" s="1" nd="1"/>
        <i x="38" s="1" nd="1"/>
        <i x="137" s="1" nd="1"/>
        <i x="239" s="1" nd="1"/>
        <i x="114" s="1" nd="1"/>
        <i x="224" s="1" nd="1"/>
        <i x="106" s="1" nd="1"/>
        <i x="188" s="1" nd="1"/>
        <i x="218" s="1" nd="1"/>
        <i x="192" s="1" nd="1"/>
        <i x="284" s="1" nd="1"/>
        <i x="190" s="1" nd="1"/>
        <i x="340" s="1" nd="1"/>
        <i x="66" s="1" nd="1"/>
        <i x="67" s="1" nd="1"/>
        <i x="68" s="1" nd="1"/>
        <i x="64" s="1" nd="1"/>
        <i x="177" s="1" nd="1"/>
        <i x="141" s="1" nd="1"/>
        <i x="240" s="1" nd="1"/>
        <i x="290" s="1" nd="1"/>
        <i x="291" s="1" nd="1"/>
        <i x="292" s="1" nd="1"/>
        <i x="158" s="1" nd="1"/>
        <i x="134" s="1" nd="1"/>
        <i x="341" s="1" nd="1"/>
        <i x="342" s="1" nd="1"/>
        <i x="159" s="1" nd="1"/>
        <i x="126" s="1" nd="1"/>
        <i x="127" s="1" nd="1"/>
        <i x="169" s="1" nd="1"/>
        <i x="229" s="1" nd="1"/>
        <i x="181" s="1" nd="1"/>
        <i x="77" s="1" nd="1"/>
        <i x="317" s="1" nd="1"/>
        <i x="235" s="1" nd="1"/>
        <i x="78" s="1" nd="1"/>
        <i x="152" s="1" nd="1"/>
        <i x="251" s="1" nd="1"/>
        <i x="287" s="1" nd="1"/>
        <i x="312" s="1" nd="1"/>
        <i x="300" s="1" nd="1"/>
        <i x="9" s="1" nd="1"/>
        <i x="20" s="1" nd="1"/>
        <i x="69" s="1" nd="1"/>
        <i x="84" s="1" nd="1"/>
        <i x="314" s="1" nd="1"/>
        <i x="264" s="1" nd="1"/>
        <i x="102" s="1" nd="1"/>
        <i x="250" s="1" nd="1"/>
        <i x="10" s="1" nd="1"/>
        <i x="297" s="1" nd="1"/>
        <i x="70" s="1" nd="1"/>
        <i x="209" s="1" nd="1"/>
        <i x="233" s="1" nd="1"/>
        <i x="265" s="1" nd="1"/>
        <i x="179" s="1" nd="1"/>
        <i x="315" s="1" nd="1"/>
        <i x="27" s="1" nd="1"/>
        <i x="21" s="1" nd="1"/>
        <i x="268" s="1" nd="1"/>
        <i x="267" s="1" nd="1"/>
        <i x="269" s="1" nd="1"/>
        <i x="313" s="1" nd="1"/>
        <i x="103" s="1" nd="1"/>
        <i x="266" s="1" nd="1"/>
        <i x="140" s="1" nd="1"/>
        <i x="198" s="1" nd="1"/>
        <i x="279" s="1" nd="1"/>
        <i x="298" s="1" nd="1"/>
        <i x="195" s="1" nd="1"/>
        <i x="299" s="1" nd="1"/>
        <i x="348" s="1" nd="1"/>
        <i x="349" s="1" nd="1"/>
        <i x="319" s="1" nd="1"/>
        <i x="271" s="1" nd="1"/>
        <i x="331" s="1" nd="1"/>
        <i x="330" s="1" nd="1"/>
        <i x="329" s="1" nd="1"/>
        <i x="332" s="1" nd="1"/>
        <i x="11" s="1" nd="1"/>
        <i x="286" s="1" nd="1"/>
        <i x="19" s="1" nd="1"/>
        <i x="325" s="1" nd="1"/>
        <i x="326" s="1" nd="1"/>
        <i x="350"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Gebouw" xr10:uid="{6B5F7802-41F1-41CB-9725-2545F14B8183}" cache="Slicer_Gebouw" caption="Gebouw" rowHeight="2349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6E87706-BE27-47AB-8114-B7C468057C31}" name="Tabel1" displayName="Tabel1" ref="A2:D16" totalsRowShown="0">
  <autoFilter ref="A2:D16" xr:uid="{96E87706-BE27-47AB-8114-B7C468057C31}">
    <filterColumn colId="0" hiddenButton="1"/>
    <filterColumn colId="1" hiddenButton="1"/>
    <filterColumn colId="2" hiddenButton="1"/>
    <filterColumn colId="3" hiddenButton="1"/>
  </autoFilter>
  <tableColumns count="4">
    <tableColumn id="3" xr3:uid="{A7346157-380B-4935-93F3-2D0CDEE1F9ED}" name="Voornaam medewerkers betrokken bij de toekenningsprocedure" dataDxfId="9">
      <calculatedColumnFormula>'Verklaring betrokkenen'!A104</calculatedColumnFormula>
    </tableColumn>
    <tableColumn id="2" xr3:uid="{39FE9CF1-63A5-4369-85B4-D98F7EE1A506}" name="Naam">
      <calculatedColumnFormula>'Verklaring betrokkenen'!B104</calculatedColumnFormula>
    </tableColumn>
    <tableColumn id="1" xr3:uid="{6ECF5ED4-F7B5-437E-ACE0-E84E89CE156C}" name="Geboortedatum">
      <calculatedColumnFormula>'Verklaring betrokkenen'!C104</calculatedColumnFormula>
    </tableColumn>
    <tableColumn id="4" xr3:uid="{92E1B14E-160C-4936-8BFB-BCB98A3CD8F9}" name="Functie" dataDxfId="8">
      <calculatedColumnFormula>'Verklaring betrokkenen'!D104</calculatedColumnFormula>
    </tableColumn>
  </tableColumns>
  <tableStyleInfo name="TableStyleLight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5BCB61E-79B8-4A30-B516-80F46D000F12}" name="basisdata" displayName="basisdata" ref="A1:M639" totalsRowShown="0">
  <autoFilter ref="A1:M639" xr:uid="{05BCB61E-79B8-4A30-B516-80F46D000F12}"/>
  <sortState xmlns:xlrd2="http://schemas.microsoft.com/office/spreadsheetml/2017/richdata2" ref="A2:M637">
    <sortCondition ref="C2:C637"/>
    <sortCondition ref="M2:M637"/>
    <sortCondition ref="I2:I637"/>
  </sortState>
  <tableColumns count="13">
    <tableColumn id="1" xr3:uid="{B1FB9966-E679-4267-B7C1-65989E1789C9}" name="geheime code" dataDxfId="7"/>
    <tableColumn id="2" xr3:uid="{A18A6214-33FB-49D7-9A38-8EFC6512EDDF}" name="Referentie Gebouw"/>
    <tableColumn id="3" xr3:uid="{A33C2273-EB80-408F-B46C-FC487DD5F4D0}" name="KBO" dataDxfId="6"/>
    <tableColumn id="4" xr3:uid="{470D53F1-4ADF-4BFB-B706-6AED7BBB041D}" name="Organisatie"/>
    <tableColumn id="5" xr3:uid="{3A9A4E85-D297-4E99-B151-A8D9283AA937}" name="Gebouw"/>
    <tableColumn id="6" xr3:uid="{AE4CBA68-FCEB-4633-96C5-60EBCA53C764}" name="Categorie maatregel"/>
    <tableColumn id="7" xr3:uid="{F924EFA1-1C77-4880-A7AC-672131C0EBA5}" name="Subsidiebedrag" dataDxfId="5"/>
    <tableColumn id="8" xr3:uid="{C8C80328-2C85-4AAE-9C3E-B9651C3D0BD8}" name="Dossiertype"/>
    <tableColumn id="9" xr3:uid="{77B1BB6C-9D46-42E8-8ECB-6620C6C82201}" name="dossiernummer" dataDxfId="4"/>
    <tableColumn id="11" xr3:uid="{8DF789F0-4E0C-4227-BCA8-BFB685C9370C}" name="Kolom2" dataDxfId="3">
      <calculatedColumnFormula>basisdata[[#This Row],[Categorie maatregel]]</calculatedColumnFormula>
    </tableColumn>
    <tableColumn id="10" xr3:uid="{C1BDF117-4720-4524-A396-3C4839965504}" name="Kolom1" dataDxfId="2">
      <calculatedColumnFormula>IFERROR(VLOOKUP(Facturatie!B3,basisdata[[#All],[geheime code]:[KBO]],3,FALSE),999)</calculatedColumnFormula>
    </tableColumn>
    <tableColumn id="12" xr3:uid="{EBCEDA60-B14C-40B9-B4D7-50BC475A5073}" name="Kolom12" dataDxfId="1">
      <calculatedColumnFormula>basisdata[[#This Row],[Gebouw]]</calculatedColumnFormula>
    </tableColumn>
    <tableColumn id="13" xr3:uid="{63762EAF-82E4-42E1-8CCD-5F59020D7396}" name="oproep" dataDxfId="0"/>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ovam.vlaanderen.be/nl/w/gescheiden-inzameling-bouw-en-sloopafval-verplicht-vanaf-1-juli?p_l_back_url=%2Fzoeken%3Fq%3Dbouw%2Ben%2Bsloopafval"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ibanbic.be/"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E81D0-9F50-4788-8B7B-C96B72BAF786}">
  <sheetPr codeName="Blad1">
    <pageSetUpPr fitToPage="1"/>
  </sheetPr>
  <dimension ref="A1:C86"/>
  <sheetViews>
    <sheetView workbookViewId="0">
      <selection activeCell="A64" sqref="A64"/>
    </sheetView>
  </sheetViews>
  <sheetFormatPr defaultRowHeight="14.4" x14ac:dyDescent="0.3"/>
  <cols>
    <col min="2" max="2" width="180.33203125" style="5" customWidth="1"/>
  </cols>
  <sheetData>
    <row r="1" spans="1:3" x14ac:dyDescent="0.3">
      <c r="A1" s="94" t="s">
        <v>0</v>
      </c>
      <c r="B1" s="95"/>
    </row>
    <row r="2" spans="1:3" x14ac:dyDescent="0.3">
      <c r="A2" s="94"/>
      <c r="B2" s="95"/>
    </row>
    <row r="3" spans="1:3" x14ac:dyDescent="0.3">
      <c r="A3" s="96" t="s">
        <v>750</v>
      </c>
      <c r="B3" s="95"/>
    </row>
    <row r="4" spans="1:3" x14ac:dyDescent="0.3">
      <c r="A4" s="96" t="s">
        <v>746</v>
      </c>
      <c r="B4" s="95"/>
    </row>
    <row r="5" spans="1:3" x14ac:dyDescent="0.3">
      <c r="A5" s="97"/>
      <c r="B5" s="95"/>
    </row>
    <row r="6" spans="1:3" x14ac:dyDescent="0.3">
      <c r="A6" s="98"/>
      <c r="B6" s="95"/>
    </row>
    <row r="7" spans="1:3" x14ac:dyDescent="0.3">
      <c r="A7" s="99" t="s">
        <v>751</v>
      </c>
      <c r="B7" s="95"/>
      <c r="C7" s="7"/>
    </row>
    <row r="8" spans="1:3" x14ac:dyDescent="0.3">
      <c r="A8" s="96" t="s">
        <v>743</v>
      </c>
      <c r="B8" s="95"/>
      <c r="C8" s="7"/>
    </row>
    <row r="9" spans="1:3" x14ac:dyDescent="0.3">
      <c r="A9" s="95" t="s">
        <v>747</v>
      </c>
      <c r="B9" s="95"/>
    </row>
    <row r="10" spans="1:3" x14ac:dyDescent="0.3">
      <c r="A10" s="95"/>
      <c r="B10" s="95"/>
    </row>
    <row r="11" spans="1:3" x14ac:dyDescent="0.3">
      <c r="A11" s="117" t="s">
        <v>742</v>
      </c>
      <c r="B11" s="117"/>
    </row>
    <row r="12" spans="1:3" x14ac:dyDescent="0.3">
      <c r="A12" s="101" t="s">
        <v>151</v>
      </c>
      <c r="B12" s="100"/>
    </row>
    <row r="13" spans="1:3" x14ac:dyDescent="0.3">
      <c r="A13" s="116" t="s">
        <v>20</v>
      </c>
      <c r="B13" s="116"/>
    </row>
    <row r="14" spans="1:3" x14ac:dyDescent="0.3">
      <c r="A14" s="116" t="s">
        <v>21</v>
      </c>
      <c r="B14" s="116"/>
    </row>
    <row r="15" spans="1:3" x14ac:dyDescent="0.3">
      <c r="A15" s="95"/>
      <c r="B15" s="95"/>
    </row>
    <row r="16" spans="1:3" x14ac:dyDescent="0.3">
      <c r="A16" s="95"/>
      <c r="B16" s="102" t="s">
        <v>22</v>
      </c>
    </row>
    <row r="17" spans="1:2" x14ac:dyDescent="0.3">
      <c r="A17" s="95"/>
      <c r="B17" s="95" t="s">
        <v>1</v>
      </c>
    </row>
    <row r="18" spans="1:2" x14ac:dyDescent="0.3">
      <c r="A18" s="95"/>
      <c r="B18" s="95" t="s">
        <v>2</v>
      </c>
    </row>
    <row r="19" spans="1:2" x14ac:dyDescent="0.3">
      <c r="A19" s="95"/>
      <c r="B19" s="95" t="s">
        <v>3</v>
      </c>
    </row>
    <row r="20" spans="1:2" x14ac:dyDescent="0.3">
      <c r="A20" s="95"/>
      <c r="B20" s="95" t="s">
        <v>4</v>
      </c>
    </row>
    <row r="21" spans="1:2" x14ac:dyDescent="0.3">
      <c r="A21" s="95"/>
      <c r="B21" s="95" t="s">
        <v>5</v>
      </c>
    </row>
    <row r="22" spans="1:2" ht="28.8" x14ac:dyDescent="0.3">
      <c r="A22" s="95"/>
      <c r="B22" s="103" t="s">
        <v>6</v>
      </c>
    </row>
    <row r="23" spans="1:2" x14ac:dyDescent="0.3">
      <c r="A23" s="95"/>
      <c r="B23" s="103"/>
    </row>
    <row r="24" spans="1:2" x14ac:dyDescent="0.3">
      <c r="A24" s="95"/>
      <c r="B24" s="103"/>
    </row>
    <row r="25" spans="1:2" x14ac:dyDescent="0.3">
      <c r="A25" s="95"/>
      <c r="B25" s="103"/>
    </row>
    <row r="26" spans="1:2" x14ac:dyDescent="0.3">
      <c r="A26" s="95"/>
      <c r="B26" s="103"/>
    </row>
    <row r="27" spans="1:2" x14ac:dyDescent="0.3">
      <c r="A27" s="95"/>
      <c r="B27" s="103"/>
    </row>
    <row r="28" spans="1:2" x14ac:dyDescent="0.3">
      <c r="A28" s="95"/>
      <c r="B28" s="103"/>
    </row>
    <row r="29" spans="1:2" x14ac:dyDescent="0.3">
      <c r="A29" s="95"/>
      <c r="B29" s="103"/>
    </row>
    <row r="30" spans="1:2" x14ac:dyDescent="0.3">
      <c r="A30" s="95"/>
      <c r="B30" s="103"/>
    </row>
    <row r="31" spans="1:2" x14ac:dyDescent="0.3">
      <c r="A31" s="95"/>
      <c r="B31" s="103"/>
    </row>
    <row r="32" spans="1:2" x14ac:dyDescent="0.3">
      <c r="A32" s="95"/>
      <c r="B32" s="103"/>
    </row>
    <row r="33" spans="1:2" x14ac:dyDescent="0.3">
      <c r="A33" s="95"/>
      <c r="B33" s="95"/>
    </row>
    <row r="34" spans="1:2" x14ac:dyDescent="0.3">
      <c r="A34" s="95"/>
      <c r="B34" s="95"/>
    </row>
    <row r="35" spans="1:2" x14ac:dyDescent="0.3">
      <c r="A35" s="95"/>
      <c r="B35" s="95"/>
    </row>
    <row r="36" spans="1:2" x14ac:dyDescent="0.3">
      <c r="A36" s="95"/>
      <c r="B36" s="95"/>
    </row>
    <row r="37" spans="1:2" x14ac:dyDescent="0.3">
      <c r="A37" s="95"/>
      <c r="B37" s="95"/>
    </row>
    <row r="38" spans="1:2" x14ac:dyDescent="0.3">
      <c r="A38" s="99" t="s">
        <v>752</v>
      </c>
      <c r="B38" s="95"/>
    </row>
    <row r="39" spans="1:2" x14ac:dyDescent="0.3">
      <c r="A39" s="95" t="s">
        <v>760</v>
      </c>
      <c r="B39" s="95"/>
    </row>
    <row r="40" spans="1:2" x14ac:dyDescent="0.3">
      <c r="A40" s="116" t="s">
        <v>1738</v>
      </c>
      <c r="B40" s="116"/>
    </row>
    <row r="41" spans="1:2" x14ac:dyDescent="0.3">
      <c r="A41" s="116" t="s">
        <v>1739</v>
      </c>
      <c r="B41" s="116"/>
    </row>
    <row r="42" spans="1:2" x14ac:dyDescent="0.3">
      <c r="A42" s="116" t="s">
        <v>1740</v>
      </c>
      <c r="B42" s="116"/>
    </row>
    <row r="43" spans="1:2" x14ac:dyDescent="0.3">
      <c r="A43" s="116" t="s">
        <v>159</v>
      </c>
      <c r="B43" s="116"/>
    </row>
    <row r="44" spans="1:2" x14ac:dyDescent="0.3">
      <c r="A44" s="99"/>
      <c r="B44" s="95"/>
    </row>
    <row r="45" spans="1:2" x14ac:dyDescent="0.3">
      <c r="A45" s="99" t="s">
        <v>753</v>
      </c>
      <c r="B45" s="95"/>
    </row>
    <row r="46" spans="1:2" x14ac:dyDescent="0.3">
      <c r="A46" s="95" t="s">
        <v>760</v>
      </c>
      <c r="B46" s="95"/>
    </row>
    <row r="47" spans="1:2" x14ac:dyDescent="0.3">
      <c r="A47" s="116" t="s">
        <v>160</v>
      </c>
      <c r="B47" s="116"/>
    </row>
    <row r="48" spans="1:2" x14ac:dyDescent="0.3">
      <c r="A48" s="116" t="s">
        <v>1741</v>
      </c>
      <c r="B48" s="116"/>
    </row>
    <row r="49" spans="1:3" x14ac:dyDescent="0.3">
      <c r="A49" s="95"/>
      <c r="B49" s="95"/>
    </row>
    <row r="50" spans="1:3" x14ac:dyDescent="0.3">
      <c r="A50" s="99" t="s">
        <v>754</v>
      </c>
      <c r="B50" s="95"/>
    </row>
    <row r="51" spans="1:3" x14ac:dyDescent="0.3">
      <c r="A51" s="95" t="s">
        <v>149</v>
      </c>
      <c r="B51" s="95"/>
      <c r="C51" s="7"/>
    </row>
    <row r="52" spans="1:3" x14ac:dyDescent="0.3">
      <c r="A52" s="95"/>
      <c r="B52" s="95"/>
      <c r="C52" s="7"/>
    </row>
    <row r="53" spans="1:3" x14ac:dyDescent="0.3">
      <c r="A53" s="99" t="s">
        <v>755</v>
      </c>
      <c r="B53" s="95"/>
      <c r="C53" s="7"/>
    </row>
    <row r="54" spans="1:3" x14ac:dyDescent="0.3">
      <c r="A54" s="116" t="s">
        <v>152</v>
      </c>
      <c r="B54" s="116"/>
      <c r="C54" s="7"/>
    </row>
    <row r="55" spans="1:3" s="43" customFormat="1" x14ac:dyDescent="0.3">
      <c r="A55" s="104"/>
      <c r="B55" s="105"/>
      <c r="C55" s="44"/>
    </row>
    <row r="56" spans="1:3" x14ac:dyDescent="0.3">
      <c r="A56" s="106"/>
      <c r="B56" s="95"/>
      <c r="C56" s="7"/>
    </row>
    <row r="57" spans="1:3" x14ac:dyDescent="0.3">
      <c r="A57" s="99" t="s">
        <v>39</v>
      </c>
      <c r="B57" s="95"/>
    </row>
    <row r="58" spans="1:3" x14ac:dyDescent="0.3">
      <c r="A58" s="95" t="s">
        <v>1745</v>
      </c>
      <c r="B58" s="95"/>
    </row>
    <row r="59" spans="1:3" ht="28.8" x14ac:dyDescent="0.3">
      <c r="A59" s="95"/>
      <c r="B59" s="107" t="s">
        <v>1746</v>
      </c>
    </row>
    <row r="60" spans="1:3" x14ac:dyDescent="0.3">
      <c r="A60" s="95"/>
      <c r="B60" s="95" t="s">
        <v>150</v>
      </c>
    </row>
    <row r="61" spans="1:3" x14ac:dyDescent="0.3">
      <c r="A61" s="95"/>
      <c r="B61" s="95" t="s">
        <v>1742</v>
      </c>
    </row>
    <row r="62" spans="1:3" x14ac:dyDescent="0.3">
      <c r="A62" s="95"/>
      <c r="B62" s="95" t="s">
        <v>1743</v>
      </c>
    </row>
    <row r="63" spans="1:3" x14ac:dyDescent="0.3">
      <c r="A63" s="95"/>
      <c r="B63" s="95" t="s">
        <v>1744</v>
      </c>
    </row>
    <row r="64" spans="1:3" x14ac:dyDescent="0.3">
      <c r="A64" s="95" t="s">
        <v>7</v>
      </c>
      <c r="B64" s="95"/>
    </row>
    <row r="65" spans="1:2" x14ac:dyDescent="0.3">
      <c r="A65" s="95"/>
      <c r="B65" s="95"/>
    </row>
    <row r="66" spans="1:2" x14ac:dyDescent="0.3">
      <c r="A66" s="5"/>
    </row>
    <row r="67" spans="1:2" x14ac:dyDescent="0.3">
      <c r="A67" s="5"/>
    </row>
    <row r="68" spans="1:2" x14ac:dyDescent="0.3">
      <c r="A68" s="5"/>
    </row>
    <row r="69" spans="1:2" x14ac:dyDescent="0.3">
      <c r="A69" s="5"/>
    </row>
    <row r="70" spans="1:2" x14ac:dyDescent="0.3">
      <c r="A70" s="5"/>
    </row>
    <row r="71" spans="1:2" x14ac:dyDescent="0.3">
      <c r="A71" s="5"/>
    </row>
    <row r="72" spans="1:2" x14ac:dyDescent="0.3">
      <c r="A72" s="5"/>
    </row>
    <row r="73" spans="1:2" x14ac:dyDescent="0.3">
      <c r="A73" s="5"/>
    </row>
    <row r="74" spans="1:2" x14ac:dyDescent="0.3">
      <c r="A74" s="5"/>
    </row>
    <row r="75" spans="1:2" x14ac:dyDescent="0.3">
      <c r="A75" s="5"/>
    </row>
    <row r="76" spans="1:2" x14ac:dyDescent="0.3">
      <c r="A76" s="5"/>
    </row>
    <row r="77" spans="1:2" x14ac:dyDescent="0.3">
      <c r="A77" s="5"/>
    </row>
    <row r="78" spans="1:2" x14ac:dyDescent="0.3">
      <c r="A78" s="5"/>
    </row>
    <row r="79" spans="1:2" x14ac:dyDescent="0.3">
      <c r="A79" s="5"/>
    </row>
    <row r="80" spans="1:2" x14ac:dyDescent="0.3">
      <c r="A80" s="5"/>
    </row>
    <row r="81" spans="1:1" x14ac:dyDescent="0.3">
      <c r="A81" s="5"/>
    </row>
    <row r="82" spans="1:1" x14ac:dyDescent="0.3">
      <c r="A82" s="5"/>
    </row>
    <row r="83" spans="1:1" x14ac:dyDescent="0.3">
      <c r="A83" s="5"/>
    </row>
    <row r="84" spans="1:1" x14ac:dyDescent="0.3">
      <c r="A84" s="5"/>
    </row>
    <row r="85" spans="1:1" x14ac:dyDescent="0.3">
      <c r="A85" s="5"/>
    </row>
    <row r="86" spans="1:1" x14ac:dyDescent="0.3">
      <c r="A86" s="5"/>
    </row>
  </sheetData>
  <sheetProtection algorithmName="SHA-512" hashValue="fEggOnNzWolNR6e0g+V+kd8CbWGuuWK2YUNgka8vuYNvAXjquykx8b0wvY7DM8ooa6ahXdAzsLvTLFLXfS4QfA==" saltValue="qs5827fmC/4mHp4pDIjguQ==" spinCount="100000" sheet="1" objects="1" scenarios="1"/>
  <mergeCells count="10">
    <mergeCell ref="A11:B11"/>
    <mergeCell ref="A13:B13"/>
    <mergeCell ref="A14:B14"/>
    <mergeCell ref="A40:B40"/>
    <mergeCell ref="A41:B41"/>
    <mergeCell ref="A42:B42"/>
    <mergeCell ref="A48:B48"/>
    <mergeCell ref="A54:B54"/>
    <mergeCell ref="A47:B47"/>
    <mergeCell ref="A43:B43"/>
  </mergeCells>
  <pageMargins left="0.7" right="0.7" top="0.75" bottom="0.75" header="0.3" footer="0.3"/>
  <pageSetup paperSize="9" scale="6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8E212-F448-407D-B22A-5AEDA1115FA8}">
  <sheetPr codeName="Blad4">
    <pageSetUpPr fitToPage="1"/>
  </sheetPr>
  <dimension ref="A1:N660"/>
  <sheetViews>
    <sheetView tabSelected="1" workbookViewId="0">
      <selection activeCell="B4" sqref="B4"/>
    </sheetView>
  </sheetViews>
  <sheetFormatPr defaultRowHeight="14.4" x14ac:dyDescent="0.3"/>
  <cols>
    <col min="1" max="1" width="22" style="50" bestFit="1" customWidth="1"/>
    <col min="2" max="2" width="13.44140625" style="50" bestFit="1" customWidth="1"/>
    <col min="3" max="3" width="9.5546875" style="50" bestFit="1" customWidth="1"/>
    <col min="4" max="4" width="5.77734375" style="50" bestFit="1" customWidth="1"/>
    <col min="5" max="5" width="12.6640625" style="50" bestFit="1" customWidth="1"/>
    <col min="6" max="6" width="24.44140625" style="50" bestFit="1" customWidth="1"/>
    <col min="7" max="7" width="22" style="50" customWidth="1"/>
    <col min="8" max="8" width="25.33203125" style="50" customWidth="1"/>
    <col min="9" max="16384" width="8.88671875" style="50"/>
  </cols>
  <sheetData>
    <row r="1" spans="1:10" ht="15.6" x14ac:dyDescent="0.3">
      <c r="A1" s="63" t="s">
        <v>730</v>
      </c>
      <c r="E1" s="51"/>
      <c r="H1" s="64"/>
      <c r="I1" s="64"/>
      <c r="J1" s="64"/>
    </row>
    <row r="2" spans="1:10" x14ac:dyDescent="0.3">
      <c r="A2" s="62"/>
      <c r="E2" s="51"/>
      <c r="H2" s="64"/>
      <c r="I2" s="64"/>
      <c r="J2" s="64"/>
    </row>
    <row r="3" spans="1:10" x14ac:dyDescent="0.3">
      <c r="A3" s="62" t="s">
        <v>728</v>
      </c>
      <c r="B3" s="118"/>
      <c r="C3" s="119"/>
      <c r="D3" s="56"/>
      <c r="E3" s="55"/>
      <c r="H3" s="64"/>
      <c r="I3" s="64"/>
      <c r="J3" s="64"/>
    </row>
    <row r="4" spans="1:10" x14ac:dyDescent="0.3">
      <c r="A4" s="62"/>
      <c r="B4" s="56"/>
      <c r="C4" s="56"/>
      <c r="D4" s="56"/>
      <c r="E4" s="56"/>
      <c r="H4" s="64"/>
      <c r="I4" s="64"/>
      <c r="J4" s="64"/>
    </row>
    <row r="5" spans="1:10" ht="15" customHeight="1" x14ac:dyDescent="0.3">
      <c r="A5" s="59" t="s">
        <v>729</v>
      </c>
      <c r="B5" s="120" t="str">
        <f>IFERROR(VLOOKUP(B3,basisdata!$A$1:$I$639,4,FALSE),"foutieve geheime code")</f>
        <v>xxx</v>
      </c>
      <c r="C5" s="121"/>
      <c r="D5" s="122"/>
      <c r="E5" s="77"/>
      <c r="F5" s="65"/>
      <c r="H5" s="64"/>
      <c r="I5" s="64"/>
      <c r="J5" s="64"/>
    </row>
    <row r="6" spans="1:10" x14ac:dyDescent="0.3">
      <c r="A6" s="59"/>
      <c r="B6" s="60"/>
      <c r="C6" s="60"/>
      <c r="D6" s="60"/>
      <c r="E6" s="60"/>
      <c r="F6" s="66"/>
      <c r="H6" s="64"/>
      <c r="I6" s="64"/>
      <c r="J6" s="64"/>
    </row>
    <row r="7" spans="1:10" x14ac:dyDescent="0.3">
      <c r="A7" s="59" t="s">
        <v>141</v>
      </c>
      <c r="B7" s="123">
        <f>IFERROR(VLOOKUP(B3,basisdata!$A$1:$I$639,3,FALSE),"foutieve geheime code")</f>
        <v>0</v>
      </c>
      <c r="C7" s="124"/>
      <c r="D7" s="61"/>
      <c r="E7" s="58"/>
      <c r="H7" s="64"/>
      <c r="I7" s="64"/>
      <c r="J7" s="64"/>
    </row>
    <row r="8" spans="1:10" x14ac:dyDescent="0.3">
      <c r="A8" s="58"/>
      <c r="B8" s="58"/>
      <c r="C8" s="58"/>
      <c r="D8" s="58"/>
      <c r="E8" s="58"/>
      <c r="H8" s="64"/>
      <c r="I8" s="64"/>
      <c r="J8" s="64"/>
    </row>
    <row r="9" spans="1:10" ht="15.6" x14ac:dyDescent="0.3">
      <c r="A9" s="57" t="s">
        <v>731</v>
      </c>
      <c r="B9" s="58"/>
      <c r="C9" s="58"/>
      <c r="D9" s="58"/>
      <c r="E9" s="58"/>
      <c r="H9" s="64"/>
      <c r="I9" s="64"/>
      <c r="J9" s="64"/>
    </row>
    <row r="10" spans="1:10" ht="15.6" x14ac:dyDescent="0.3">
      <c r="A10" s="57"/>
      <c r="B10" s="58"/>
      <c r="C10" s="58"/>
      <c r="D10" s="58"/>
      <c r="E10" s="58"/>
      <c r="H10" s="64"/>
      <c r="I10" s="64"/>
      <c r="J10" s="64"/>
    </row>
    <row r="11" spans="1:10" ht="15.6" x14ac:dyDescent="0.3">
      <c r="A11" s="57"/>
      <c r="B11" s="58"/>
      <c r="C11" s="58"/>
      <c r="D11" s="58"/>
      <c r="E11" s="58"/>
      <c r="F11" s="76">
        <f>IF(AND($A24&lt;&gt;"Eindtotaal",$A24&lt;&gt;""),IFERROR((VLOOKUP($A24,basisdata[[#All],[dossiernummer]:[Kolom12]],4,0)),0),"")</f>
        <v>0</v>
      </c>
      <c r="H11" s="64"/>
      <c r="I11" s="64"/>
      <c r="J11" s="64"/>
    </row>
    <row r="12" spans="1:10" ht="15.6" x14ac:dyDescent="0.3">
      <c r="A12" s="57"/>
      <c r="B12" s="58"/>
      <c r="C12" s="58"/>
      <c r="D12" s="58"/>
      <c r="E12" s="58"/>
      <c r="F12" s="76" t="str">
        <f>IF(AND($A25&lt;&gt;"Eindtotaal",$A25&lt;&gt;""),IFERROR((VLOOKUP($A25,basisdata[[#All],[dossiernummer]:[Kolom12]],4,0)),0),"")</f>
        <v/>
      </c>
      <c r="H12" s="64"/>
      <c r="I12" s="64"/>
      <c r="J12" s="64"/>
    </row>
    <row r="13" spans="1:10" ht="15.6" x14ac:dyDescent="0.3">
      <c r="A13" s="57"/>
      <c r="B13" s="58"/>
      <c r="C13" s="58"/>
      <c r="D13" s="58"/>
      <c r="E13" s="58"/>
      <c r="F13" s="76" t="str">
        <f>IF(AND($A26&lt;&gt;"Eindtotaal",$A26&lt;&gt;""),IFERROR((VLOOKUP($A26,basisdata[[#All],[dossiernummer]:[Kolom12]],4,0)),0),"")</f>
        <v/>
      </c>
      <c r="H13" s="64"/>
      <c r="I13" s="64"/>
      <c r="J13" s="64"/>
    </row>
    <row r="14" spans="1:10" ht="15.6" x14ac:dyDescent="0.3">
      <c r="A14" s="57"/>
      <c r="B14" s="58"/>
      <c r="C14" s="58"/>
      <c r="D14" s="58"/>
      <c r="E14" s="58"/>
      <c r="F14" s="76" t="str">
        <f>IF(AND($A27&lt;&gt;"Eindtotaal",$A27&lt;&gt;""),IFERROR((VLOOKUP($A27,basisdata[[#All],[dossiernummer]:[Kolom12]],4,0)),0),"")</f>
        <v/>
      </c>
      <c r="H14" s="64"/>
      <c r="I14" s="64"/>
      <c r="J14" s="64"/>
    </row>
    <row r="15" spans="1:10" ht="15.6" x14ac:dyDescent="0.3">
      <c r="A15" s="57"/>
      <c r="B15" s="58"/>
      <c r="C15" s="58"/>
      <c r="D15" s="58"/>
      <c r="E15" s="58"/>
      <c r="F15" s="76" t="str">
        <f>IF(AND($A28&lt;&gt;"Eindtotaal",$A28&lt;&gt;""),IFERROR((VLOOKUP($A28,basisdata[[#All],[dossiernummer]:[Kolom12]],4,0)),0),"")</f>
        <v/>
      </c>
      <c r="H15" s="64"/>
      <c r="I15" s="64"/>
      <c r="J15" s="64"/>
    </row>
    <row r="16" spans="1:10" x14ac:dyDescent="0.3">
      <c r="A16" s="58"/>
      <c r="B16" s="58"/>
      <c r="C16" s="58"/>
      <c r="D16" s="58"/>
      <c r="E16" s="58"/>
      <c r="F16" s="76" t="str">
        <f>IF(AND($A29&lt;&gt;"Eindtotaal",$A29&lt;&gt;""),IFERROR((VLOOKUP($A29,basisdata[[#All],[dossiernummer]:[Kolom12]],4,0)),0),"")</f>
        <v/>
      </c>
      <c r="H16" s="64"/>
      <c r="I16" s="64"/>
      <c r="J16" s="64"/>
    </row>
    <row r="17" spans="1:14" x14ac:dyDescent="0.3">
      <c r="A17" s="58"/>
      <c r="B17" s="58"/>
      <c r="C17" s="58"/>
      <c r="D17" s="58"/>
      <c r="E17" s="58"/>
      <c r="F17" s="76" t="str">
        <f>IF(AND($A30&lt;&gt;"Eindtotaal",$A30&lt;&gt;""),IFERROR((VLOOKUP($A30,basisdata[[#All],[dossiernummer]:[Kolom12]],4,0)),0),"")</f>
        <v/>
      </c>
      <c r="H17" s="64"/>
      <c r="I17" s="64"/>
      <c r="J17" s="64"/>
    </row>
    <row r="18" spans="1:14" x14ac:dyDescent="0.3">
      <c r="A18" s="58"/>
      <c r="B18" s="58"/>
      <c r="C18" s="58"/>
      <c r="D18" s="58"/>
      <c r="E18" s="58"/>
      <c r="F18" s="76" t="str">
        <f>IF(AND($A31&lt;&gt;"Eindtotaal",$A31&lt;&gt;""),IFERROR((VLOOKUP($A31,basisdata[[#All],[dossiernummer]:[Kolom12]],4,0)),0),"")</f>
        <v/>
      </c>
      <c r="H18" s="64"/>
      <c r="I18" s="64"/>
      <c r="J18" s="64"/>
    </row>
    <row r="19" spans="1:14" x14ac:dyDescent="0.3">
      <c r="F19" s="76" t="str">
        <f>IF(AND($A32&lt;&gt;"Eindtotaal",$A32&lt;&gt;""),IFERROR((VLOOKUP($A32,basisdata[[#All],[dossiernummer]:[Kolom12]],4,0)),0),"")</f>
        <v/>
      </c>
      <c r="H19" s="64"/>
      <c r="I19" s="64"/>
      <c r="J19" s="64"/>
    </row>
    <row r="20" spans="1:14" x14ac:dyDescent="0.3">
      <c r="A20" s="68" t="s">
        <v>163</v>
      </c>
      <c r="B20" s="67">
        <v>0</v>
      </c>
      <c r="F20" s="76" t="str">
        <f>IF(AND($A33&lt;&gt;"Eindtotaal",$A33&lt;&gt;""),IFERROR((VLOOKUP($A33,basisdata[[#All],[dossiernummer]:[Kolom12]],4,0)),0),"")</f>
        <v/>
      </c>
      <c r="H20" s="64"/>
      <c r="I20" s="64"/>
      <c r="J20" s="64"/>
    </row>
    <row r="21" spans="1:14" ht="21" x14ac:dyDescent="0.4">
      <c r="A21" s="49"/>
      <c r="F21"/>
      <c r="G21" s="73"/>
      <c r="H21" s="54"/>
      <c r="I21" s="64"/>
      <c r="J21" s="64"/>
    </row>
    <row r="22" spans="1:14" x14ac:dyDescent="0.3">
      <c r="A22" s="69" t="s">
        <v>736</v>
      </c>
      <c r="B22" s="69" t="s">
        <v>734</v>
      </c>
      <c r="D22"/>
      <c r="E22"/>
      <c r="G22" s="45" t="s">
        <v>1747</v>
      </c>
      <c r="H22"/>
      <c r="I22"/>
      <c r="J22" s="54"/>
      <c r="K22"/>
      <c r="L22"/>
      <c r="M22"/>
      <c r="N22"/>
    </row>
    <row r="23" spans="1:14" ht="41.4" x14ac:dyDescent="0.3">
      <c r="A23" s="70" t="s">
        <v>741</v>
      </c>
      <c r="B23" s="87" t="s">
        <v>1751</v>
      </c>
      <c r="C23" s="71" t="s">
        <v>735</v>
      </c>
      <c r="D23"/>
      <c r="E23"/>
      <c r="G23" s="83" t="s">
        <v>138</v>
      </c>
      <c r="H23" s="84" t="s">
        <v>137</v>
      </c>
      <c r="I23" s="85" t="s">
        <v>740</v>
      </c>
      <c r="J23" s="54"/>
      <c r="K23"/>
      <c r="L23"/>
      <c r="M23"/>
      <c r="N23"/>
    </row>
    <row r="24" spans="1:14" x14ac:dyDescent="0.3">
      <c r="A24" s="67" t="s">
        <v>1751</v>
      </c>
      <c r="B24" s="72"/>
      <c r="C24" s="72"/>
      <c r="D24"/>
      <c r="E24"/>
      <c r="F24" s="96">
        <f>IF(AND($A24&lt;&gt;"Eindtotaal",$A24&lt;&gt;""),IFERROR((VLOOKUP($A24,basisdata!$I:$J,2,0)),0),"")</f>
        <v>0</v>
      </c>
      <c r="H24" s="64"/>
      <c r="I24" s="64"/>
      <c r="J24" s="64"/>
    </row>
    <row r="25" spans="1:14" x14ac:dyDescent="0.3">
      <c r="A25" s="67" t="s">
        <v>735</v>
      </c>
      <c r="B25" s="72"/>
      <c r="C25" s="72"/>
      <c r="D25"/>
      <c r="E25"/>
      <c r="F25" s="96" t="str">
        <f>IF(AND($A25&lt;&gt;"Eindtotaal",$A25&lt;&gt;""),IFERROR((VLOOKUP($A25,basisdata!$I:$J,2,0)),0),"")</f>
        <v/>
      </c>
      <c r="H25" s="64"/>
      <c r="I25" s="64"/>
      <c r="J25" s="64"/>
    </row>
    <row r="26" spans="1:14" x14ac:dyDescent="0.3">
      <c r="A26"/>
      <c r="B26"/>
      <c r="C26"/>
      <c r="D26"/>
      <c r="E26"/>
      <c r="F26" s="96" t="str">
        <f>IF(AND($A26&lt;&gt;"Eindtotaal",$A26&lt;&gt;""),IFERROR((VLOOKUP($A26,basisdata!$I:$J,2,0)),0),"")</f>
        <v/>
      </c>
      <c r="H26" s="64"/>
      <c r="I26" s="64"/>
      <c r="J26" s="64"/>
    </row>
    <row r="27" spans="1:14" x14ac:dyDescent="0.3">
      <c r="A27"/>
      <c r="B27"/>
      <c r="C27"/>
      <c r="D27"/>
      <c r="E27"/>
      <c r="F27" s="96" t="str">
        <f>IF(AND($A27&lt;&gt;"Eindtotaal",$A27&lt;&gt;""),IFERROR((VLOOKUP($A27,basisdata!$I:$J,2,0)),0),"")</f>
        <v/>
      </c>
      <c r="H27" s="64"/>
      <c r="I27" s="64"/>
      <c r="J27" s="64"/>
    </row>
    <row r="28" spans="1:14" x14ac:dyDescent="0.3">
      <c r="A28"/>
      <c r="B28"/>
      <c r="C28"/>
      <c r="D28"/>
      <c r="E28"/>
      <c r="F28" s="96" t="str">
        <f>IF(AND($A28&lt;&gt;"Eindtotaal",$A28&lt;&gt;""),IFERROR((VLOOKUP($A28,basisdata!$I:$J,2,0)),0),"")</f>
        <v/>
      </c>
      <c r="H28" s="64"/>
      <c r="I28" s="64"/>
      <c r="J28" s="64"/>
    </row>
    <row r="29" spans="1:14" x14ac:dyDescent="0.3">
      <c r="A29"/>
      <c r="B29"/>
      <c r="C29"/>
      <c r="D29"/>
      <c r="E29"/>
      <c r="F29" s="96" t="str">
        <f>IF(AND($A29&lt;&gt;"Eindtotaal",$A29&lt;&gt;""),IFERROR((VLOOKUP($A29,basisdata!$I:$J,2,0)),0),"")</f>
        <v/>
      </c>
      <c r="H29" s="64"/>
      <c r="I29" s="64"/>
      <c r="J29" s="64"/>
    </row>
    <row r="30" spans="1:14" x14ac:dyDescent="0.3">
      <c r="A30"/>
      <c r="B30"/>
      <c r="C30"/>
      <c r="D30"/>
      <c r="E30"/>
      <c r="F30" s="96" t="str">
        <f>IF(AND($A30&lt;&gt;"Eindtotaal",$A30&lt;&gt;""),IFERROR((VLOOKUP($A30,basisdata!$I:$J,2,0)),0),"")</f>
        <v/>
      </c>
      <c r="H30" s="64"/>
      <c r="I30" s="64"/>
      <c r="J30" s="64"/>
    </row>
    <row r="31" spans="1:14" x14ac:dyDescent="0.3">
      <c r="A31"/>
      <c r="B31"/>
      <c r="C31"/>
      <c r="D31"/>
      <c r="E31"/>
      <c r="F31" s="96" t="str">
        <f>IF(AND($A31&lt;&gt;"Eindtotaal",$A31&lt;&gt;""),IFERROR((VLOOKUP($A31,basisdata!$I:$J,2,0)),0),"")</f>
        <v/>
      </c>
      <c r="H31" s="64"/>
      <c r="I31" s="64"/>
      <c r="J31" s="64"/>
    </row>
    <row r="32" spans="1:14" x14ac:dyDescent="0.3">
      <c r="A32"/>
      <c r="B32"/>
      <c r="C32"/>
      <c r="D32"/>
      <c r="E32"/>
      <c r="F32" s="96" t="str">
        <f>IF(AND($A32&lt;&gt;"Eindtotaal",$A32&lt;&gt;""),IFERROR((VLOOKUP($A32,basisdata!$I:$J,2,0)),0),"")</f>
        <v/>
      </c>
      <c r="H32" s="64"/>
      <c r="I32" s="64"/>
      <c r="J32" s="64"/>
    </row>
    <row r="33" spans="1:10" x14ac:dyDescent="0.3">
      <c r="A33"/>
      <c r="B33"/>
      <c r="C33"/>
      <c r="D33"/>
      <c r="E33"/>
      <c r="F33" s="96" t="str">
        <f>IF(AND($A33&lt;&gt;"Eindtotaal",$A33&lt;&gt;""),IFERROR((VLOOKUP($A33,basisdata!$I:$J,2,0)),0),"")</f>
        <v/>
      </c>
      <c r="H33" s="64"/>
      <c r="I33" s="64"/>
      <c r="J33" s="64"/>
    </row>
    <row r="34" spans="1:10" x14ac:dyDescent="0.3">
      <c r="A34"/>
      <c r="B34"/>
      <c r="C34"/>
      <c r="D34"/>
      <c r="E34"/>
      <c r="F34" s="96" t="str">
        <f>IF(AND($A34&lt;&gt;"Eindtotaal",$A34&lt;&gt;""),IFERROR((VLOOKUP($A34,basisdata!$I:$J,2,0)),0),"")</f>
        <v/>
      </c>
      <c r="H34" s="64"/>
      <c r="I34" s="64"/>
      <c r="J34" s="64"/>
    </row>
    <row r="35" spans="1:10" x14ac:dyDescent="0.3">
      <c r="A35"/>
      <c r="B35"/>
      <c r="C35"/>
      <c r="D35"/>
      <c r="E35"/>
      <c r="F35" s="96" t="str">
        <f>IF(AND($A35&lt;&gt;"Eindtotaal",$A35&lt;&gt;""),IFERROR((VLOOKUP($A35,basisdata!$I:$J,2,0)),0),"")</f>
        <v/>
      </c>
      <c r="H35" s="64"/>
      <c r="I35" s="64"/>
      <c r="J35" s="64"/>
    </row>
    <row r="36" spans="1:10" x14ac:dyDescent="0.3">
      <c r="A36"/>
      <c r="B36"/>
      <c r="C36"/>
      <c r="D36"/>
      <c r="E36"/>
      <c r="F36" s="96" t="str">
        <f>IF(AND($A36&lt;&gt;"Eindtotaal",$A36&lt;&gt;""),IFERROR((VLOOKUP($A36,basisdata!$I:$J,2,0)),0),"")</f>
        <v/>
      </c>
      <c r="H36" s="64"/>
      <c r="I36" s="64"/>
      <c r="J36" s="64"/>
    </row>
    <row r="37" spans="1:10" x14ac:dyDescent="0.3">
      <c r="A37"/>
      <c r="B37"/>
      <c r="C37"/>
      <c r="D37"/>
      <c r="E37"/>
      <c r="F37" s="96" t="str">
        <f>IF(AND($A37&lt;&gt;"Eindtotaal",$A37&lt;&gt;""),IFERROR((VLOOKUP($A37,basisdata!$I:$J,2,0)),0),"")</f>
        <v/>
      </c>
      <c r="H37" s="64"/>
      <c r="I37" s="64"/>
      <c r="J37" s="64"/>
    </row>
    <row r="38" spans="1:10" x14ac:dyDescent="0.3">
      <c r="A38"/>
      <c r="B38"/>
      <c r="C38"/>
      <c r="D38"/>
      <c r="E38"/>
      <c r="F38" s="96" t="str">
        <f>IF(AND($A38&lt;&gt;"Eindtotaal",$A38&lt;&gt;""),IFERROR((VLOOKUP($A38,basisdata!$I:$J,2,0)),0),"")</f>
        <v/>
      </c>
      <c r="H38" s="64"/>
      <c r="I38" s="64"/>
      <c r="J38" s="64"/>
    </row>
    <row r="39" spans="1:10" x14ac:dyDescent="0.3">
      <c r="A39"/>
      <c r="B39"/>
      <c r="C39"/>
      <c r="D39"/>
      <c r="E39"/>
      <c r="F39" s="96" t="str">
        <f>IF(AND($A39&lt;&gt;"Eindtotaal",$A39&lt;&gt;""),IFERROR((VLOOKUP($A39,basisdata!$I:$J,2,0)),0),"")</f>
        <v/>
      </c>
      <c r="H39" s="64"/>
      <c r="I39" s="64"/>
      <c r="J39" s="64"/>
    </row>
    <row r="40" spans="1:10" x14ac:dyDescent="0.3">
      <c r="A40"/>
      <c r="B40"/>
      <c r="C40"/>
      <c r="D40"/>
      <c r="E40"/>
      <c r="F40" s="96" t="str">
        <f>IF(AND($A40&lt;&gt;"Eindtotaal",$A40&lt;&gt;""),IFERROR((VLOOKUP($A40,basisdata!$I:$J,2,0)),0),"")</f>
        <v/>
      </c>
      <c r="H40" s="64"/>
      <c r="I40" s="64"/>
      <c r="J40" s="64"/>
    </row>
    <row r="41" spans="1:10" x14ac:dyDescent="0.3">
      <c r="A41"/>
      <c r="B41"/>
      <c r="C41"/>
      <c r="D41"/>
      <c r="E41"/>
      <c r="F41" s="96" t="str">
        <f>IF(AND($A41&lt;&gt;"Eindtotaal",$A41&lt;&gt;""),IFERROR((VLOOKUP($A41,basisdata!$I:$J,2,0)),0),"")</f>
        <v/>
      </c>
      <c r="H41" s="64"/>
      <c r="I41" s="64"/>
      <c r="J41" s="64"/>
    </row>
    <row r="42" spans="1:10" x14ac:dyDescent="0.3">
      <c r="A42"/>
      <c r="B42"/>
      <c r="C42"/>
      <c r="D42"/>
      <c r="E42"/>
      <c r="F42" s="96" t="str">
        <f>IF(AND($A42&lt;&gt;"Eindtotaal",$A42&lt;&gt;""),IFERROR((VLOOKUP($A42,basisdata!$I:$J,2,0)),0),"")</f>
        <v/>
      </c>
      <c r="H42" s="64"/>
      <c r="I42" s="64"/>
      <c r="J42" s="64"/>
    </row>
    <row r="43" spans="1:10" x14ac:dyDescent="0.3">
      <c r="A43"/>
      <c r="B43"/>
      <c r="C43"/>
      <c r="D43"/>
      <c r="E43"/>
      <c r="F43" s="96" t="str">
        <f>IF(AND($A43&lt;&gt;"Eindtotaal",$A43&lt;&gt;""),IFERROR((VLOOKUP($A43,basisdata!$I:$J,2,0)),0),"")</f>
        <v/>
      </c>
      <c r="H43" s="64"/>
      <c r="I43" s="64"/>
      <c r="J43" s="64"/>
    </row>
    <row r="44" spans="1:10" x14ac:dyDescent="0.3">
      <c r="A44"/>
      <c r="B44"/>
      <c r="C44"/>
      <c r="D44"/>
      <c r="E44"/>
      <c r="F44" s="96" t="str">
        <f>IF(AND($A44&lt;&gt;"Eindtotaal",$A44&lt;&gt;""),IFERROR((VLOOKUP($A44,basisdata!$I:$J,2,0)),0),"")</f>
        <v/>
      </c>
    </row>
    <row r="45" spans="1:10" x14ac:dyDescent="0.3">
      <c r="A45"/>
      <c r="B45"/>
      <c r="C45"/>
      <c r="D45"/>
      <c r="E45"/>
      <c r="F45" s="96"/>
    </row>
    <row r="46" spans="1:10" x14ac:dyDescent="0.3">
      <c r="A46"/>
      <c r="B46"/>
      <c r="C46"/>
      <c r="D46"/>
      <c r="E46"/>
      <c r="F46"/>
    </row>
    <row r="47" spans="1:10" x14ac:dyDescent="0.3">
      <c r="A47"/>
      <c r="B47"/>
      <c r="C47"/>
      <c r="D47"/>
      <c r="E47"/>
      <c r="F47"/>
    </row>
    <row r="48" spans="1:10" x14ac:dyDescent="0.3">
      <c r="A48"/>
      <c r="B48"/>
      <c r="C48"/>
      <c r="D48"/>
      <c r="E48"/>
      <c r="F48"/>
    </row>
    <row r="49" spans="1:6" x14ac:dyDescent="0.3">
      <c r="A49"/>
      <c r="B49"/>
      <c r="C49"/>
      <c r="D49"/>
      <c r="E49"/>
      <c r="F49"/>
    </row>
    <row r="50" spans="1:6" x14ac:dyDescent="0.3">
      <c r="A50"/>
      <c r="B50"/>
      <c r="C50"/>
      <c r="D50"/>
      <c r="E50"/>
      <c r="F50"/>
    </row>
    <row r="51" spans="1:6" x14ac:dyDescent="0.3">
      <c r="A51"/>
      <c r="B51"/>
      <c r="C51"/>
      <c r="D51"/>
      <c r="E51"/>
      <c r="F51"/>
    </row>
    <row r="52" spans="1:6" x14ac:dyDescent="0.3">
      <c r="A52"/>
      <c r="B52"/>
      <c r="C52"/>
      <c r="D52"/>
      <c r="E52"/>
      <c r="F52"/>
    </row>
    <row r="53" spans="1:6" x14ac:dyDescent="0.3">
      <c r="A53"/>
      <c r="B53"/>
      <c r="C53"/>
      <c r="D53"/>
      <c r="E53"/>
      <c r="F53"/>
    </row>
    <row r="54" spans="1:6" x14ac:dyDescent="0.3">
      <c r="A54"/>
      <c r="B54"/>
      <c r="C54"/>
      <c r="D54"/>
      <c r="E54"/>
      <c r="F54"/>
    </row>
    <row r="55" spans="1:6" x14ac:dyDescent="0.3">
      <c r="A55"/>
      <c r="B55"/>
      <c r="C55"/>
      <c r="D55"/>
      <c r="E55"/>
    </row>
    <row r="56" spans="1:6" x14ac:dyDescent="0.3">
      <c r="A56"/>
      <c r="B56"/>
      <c r="C56"/>
      <c r="D56"/>
      <c r="E56"/>
    </row>
    <row r="57" spans="1:6" x14ac:dyDescent="0.3">
      <c r="A57"/>
      <c r="B57"/>
      <c r="C57"/>
      <c r="D57"/>
      <c r="E57"/>
    </row>
    <row r="58" spans="1:6" x14ac:dyDescent="0.3">
      <c r="A58"/>
      <c r="B58"/>
      <c r="C58"/>
      <c r="D58"/>
      <c r="E58"/>
    </row>
    <row r="59" spans="1:6" x14ac:dyDescent="0.3">
      <c r="A59"/>
      <c r="B59"/>
      <c r="C59"/>
      <c r="D59"/>
      <c r="E59"/>
    </row>
    <row r="60" spans="1:6" x14ac:dyDescent="0.3">
      <c r="A60"/>
      <c r="B60"/>
      <c r="C60"/>
      <c r="D60"/>
      <c r="E60"/>
    </row>
    <row r="61" spans="1:6" x14ac:dyDescent="0.3">
      <c r="A61"/>
      <c r="B61"/>
      <c r="C61"/>
      <c r="D61"/>
      <c r="E61"/>
    </row>
    <row r="62" spans="1:6" x14ac:dyDescent="0.3">
      <c r="A62"/>
      <c r="B62"/>
      <c r="C62"/>
      <c r="D62"/>
      <c r="E62"/>
    </row>
    <row r="63" spans="1:6" x14ac:dyDescent="0.3">
      <c r="A63"/>
      <c r="B63"/>
      <c r="C63"/>
      <c r="D63"/>
      <c r="E63"/>
    </row>
    <row r="64" spans="1:6" x14ac:dyDescent="0.3">
      <c r="A64"/>
      <c r="B64"/>
      <c r="C64"/>
      <c r="D64"/>
      <c r="E64"/>
    </row>
    <row r="65" spans="1:5" x14ac:dyDescent="0.3">
      <c r="A65"/>
      <c r="B65"/>
      <c r="C65"/>
      <c r="D65"/>
      <c r="E65"/>
    </row>
    <row r="66" spans="1:5" x14ac:dyDescent="0.3">
      <c r="A66"/>
      <c r="B66"/>
      <c r="C66"/>
      <c r="D66"/>
      <c r="E66"/>
    </row>
    <row r="67" spans="1:5" x14ac:dyDescent="0.3">
      <c r="A67"/>
      <c r="B67"/>
      <c r="C67"/>
      <c r="D67"/>
      <c r="E67"/>
    </row>
    <row r="68" spans="1:5" x14ac:dyDescent="0.3">
      <c r="A68"/>
      <c r="B68"/>
      <c r="C68"/>
      <c r="D68"/>
      <c r="E68"/>
    </row>
    <row r="69" spans="1:5" x14ac:dyDescent="0.3">
      <c r="A69"/>
      <c r="B69"/>
      <c r="C69"/>
      <c r="D69"/>
      <c r="E69"/>
    </row>
    <row r="70" spans="1:5" x14ac:dyDescent="0.3">
      <c r="A70"/>
      <c r="B70"/>
      <c r="C70"/>
      <c r="D70"/>
      <c r="E70"/>
    </row>
    <row r="71" spans="1:5" x14ac:dyDescent="0.3">
      <c r="A71"/>
      <c r="B71"/>
      <c r="C71"/>
      <c r="D71"/>
      <c r="E71"/>
    </row>
    <row r="72" spans="1:5" x14ac:dyDescent="0.3">
      <c r="A72"/>
      <c r="B72"/>
      <c r="C72"/>
      <c r="D72"/>
      <c r="E72"/>
    </row>
    <row r="73" spans="1:5" x14ac:dyDescent="0.3">
      <c r="A73"/>
      <c r="B73"/>
      <c r="C73"/>
      <c r="D73"/>
      <c r="E73"/>
    </row>
    <row r="74" spans="1:5" x14ac:dyDescent="0.3">
      <c r="A74"/>
      <c r="B74"/>
      <c r="C74"/>
      <c r="D74"/>
      <c r="E74"/>
    </row>
    <row r="75" spans="1:5" x14ac:dyDescent="0.3">
      <c r="A75"/>
      <c r="B75"/>
      <c r="C75"/>
      <c r="D75"/>
      <c r="E75"/>
    </row>
    <row r="76" spans="1:5" x14ac:dyDescent="0.3">
      <c r="A76"/>
      <c r="B76"/>
      <c r="C76"/>
      <c r="D76"/>
      <c r="E76"/>
    </row>
    <row r="77" spans="1:5" x14ac:dyDescent="0.3">
      <c r="A77"/>
      <c r="B77"/>
      <c r="C77"/>
      <c r="D77"/>
      <c r="E77"/>
    </row>
    <row r="78" spans="1:5" x14ac:dyDescent="0.3">
      <c r="A78"/>
      <c r="B78"/>
      <c r="C78"/>
      <c r="D78"/>
      <c r="E78"/>
    </row>
    <row r="79" spans="1:5" x14ac:dyDescent="0.3">
      <c r="A79"/>
      <c r="B79"/>
      <c r="C79"/>
      <c r="D79"/>
      <c r="E79"/>
    </row>
    <row r="80" spans="1:5" x14ac:dyDescent="0.3">
      <c r="A80"/>
      <c r="B80"/>
      <c r="C80"/>
      <c r="D80"/>
      <c r="E80"/>
    </row>
    <row r="81" spans="1:5" x14ac:dyDescent="0.3">
      <c r="A81"/>
      <c r="B81"/>
      <c r="C81"/>
      <c r="D81"/>
      <c r="E81"/>
    </row>
    <row r="82" spans="1:5" x14ac:dyDescent="0.3">
      <c r="A82"/>
      <c r="B82"/>
      <c r="C82"/>
      <c r="D82"/>
      <c r="E82"/>
    </row>
    <row r="83" spans="1:5" x14ac:dyDescent="0.3">
      <c r="A83"/>
      <c r="B83"/>
      <c r="C83"/>
      <c r="D83"/>
      <c r="E83"/>
    </row>
    <row r="84" spans="1:5" x14ac:dyDescent="0.3">
      <c r="A84"/>
      <c r="B84"/>
      <c r="C84"/>
      <c r="D84"/>
      <c r="E84"/>
    </row>
    <row r="85" spans="1:5" x14ac:dyDescent="0.3">
      <c r="A85"/>
      <c r="B85"/>
      <c r="C85"/>
      <c r="D85"/>
      <c r="E85"/>
    </row>
    <row r="86" spans="1:5" x14ac:dyDescent="0.3">
      <c r="A86"/>
      <c r="B86"/>
      <c r="C86"/>
      <c r="D86"/>
      <c r="E86"/>
    </row>
    <row r="87" spans="1:5" x14ac:dyDescent="0.3">
      <c r="A87"/>
      <c r="B87"/>
      <c r="C87"/>
      <c r="D87"/>
      <c r="E87"/>
    </row>
    <row r="88" spans="1:5" x14ac:dyDescent="0.3">
      <c r="A88"/>
      <c r="B88"/>
      <c r="C88"/>
      <c r="D88"/>
      <c r="E88"/>
    </row>
    <row r="89" spans="1:5" x14ac:dyDescent="0.3">
      <c r="A89"/>
      <c r="B89"/>
      <c r="C89"/>
      <c r="D89"/>
      <c r="E89"/>
    </row>
    <row r="90" spans="1:5" x14ac:dyDescent="0.3">
      <c r="A90"/>
      <c r="B90"/>
      <c r="C90"/>
      <c r="D90"/>
      <c r="E90"/>
    </row>
    <row r="91" spans="1:5" x14ac:dyDescent="0.3">
      <c r="A91"/>
      <c r="B91"/>
      <c r="C91"/>
      <c r="D91"/>
      <c r="E91"/>
    </row>
    <row r="92" spans="1:5" x14ac:dyDescent="0.3">
      <c r="A92"/>
      <c r="B92"/>
      <c r="C92"/>
      <c r="D92"/>
      <c r="E92"/>
    </row>
    <row r="93" spans="1:5" x14ac:dyDescent="0.3">
      <c r="A93"/>
      <c r="B93"/>
      <c r="C93"/>
      <c r="D93"/>
      <c r="E93"/>
    </row>
    <row r="94" spans="1:5" x14ac:dyDescent="0.3">
      <c r="A94"/>
      <c r="B94"/>
      <c r="C94"/>
      <c r="D94"/>
      <c r="E94"/>
    </row>
    <row r="95" spans="1:5" x14ac:dyDescent="0.3">
      <c r="A95"/>
      <c r="B95"/>
      <c r="C95"/>
      <c r="D95"/>
      <c r="E95"/>
    </row>
    <row r="96" spans="1:5" x14ac:dyDescent="0.3">
      <c r="A96"/>
      <c r="B96"/>
      <c r="C96"/>
      <c r="D96"/>
      <c r="E96"/>
    </row>
    <row r="97" spans="1:5" x14ac:dyDescent="0.3">
      <c r="A97"/>
      <c r="B97"/>
      <c r="C97"/>
      <c r="D97"/>
      <c r="E97"/>
    </row>
    <row r="98" spans="1:5" x14ac:dyDescent="0.3">
      <c r="A98"/>
      <c r="B98"/>
      <c r="C98"/>
      <c r="D98"/>
      <c r="E98"/>
    </row>
    <row r="99" spans="1:5" x14ac:dyDescent="0.3">
      <c r="A99"/>
      <c r="B99"/>
      <c r="C99"/>
      <c r="D99"/>
      <c r="E99"/>
    </row>
    <row r="100" spans="1:5" x14ac:dyDescent="0.3">
      <c r="A100"/>
      <c r="B100"/>
      <c r="C100"/>
      <c r="D100"/>
      <c r="E100"/>
    </row>
    <row r="101" spans="1:5" x14ac:dyDescent="0.3">
      <c r="A101"/>
      <c r="B101"/>
      <c r="C101"/>
      <c r="D101"/>
      <c r="E101"/>
    </row>
    <row r="102" spans="1:5" x14ac:dyDescent="0.3">
      <c r="A102"/>
      <c r="B102"/>
      <c r="C102"/>
      <c r="D102"/>
      <c r="E102"/>
    </row>
    <row r="103" spans="1:5" x14ac:dyDescent="0.3">
      <c r="A103"/>
      <c r="B103"/>
      <c r="C103"/>
      <c r="D103"/>
      <c r="E103"/>
    </row>
    <row r="104" spans="1:5" x14ac:dyDescent="0.3">
      <c r="A104"/>
      <c r="B104"/>
      <c r="C104"/>
      <c r="D104"/>
      <c r="E104"/>
    </row>
    <row r="105" spans="1:5" x14ac:dyDescent="0.3">
      <c r="A105"/>
      <c r="B105"/>
      <c r="C105"/>
      <c r="D105"/>
      <c r="E105"/>
    </row>
    <row r="106" spans="1:5" x14ac:dyDescent="0.3">
      <c r="A106"/>
      <c r="B106"/>
      <c r="C106"/>
      <c r="D106"/>
      <c r="E106"/>
    </row>
    <row r="107" spans="1:5" x14ac:dyDescent="0.3">
      <c r="A107"/>
      <c r="B107"/>
      <c r="C107"/>
      <c r="D107"/>
      <c r="E107"/>
    </row>
    <row r="108" spans="1:5" x14ac:dyDescent="0.3">
      <c r="A108"/>
      <c r="B108"/>
      <c r="C108"/>
      <c r="D108"/>
      <c r="E108"/>
    </row>
    <row r="109" spans="1:5" x14ac:dyDescent="0.3">
      <c r="A109"/>
      <c r="B109"/>
      <c r="C109"/>
      <c r="D109"/>
      <c r="E109"/>
    </row>
    <row r="110" spans="1:5" x14ac:dyDescent="0.3">
      <c r="A110"/>
      <c r="B110"/>
      <c r="C110"/>
      <c r="D110"/>
      <c r="E110"/>
    </row>
    <row r="111" spans="1:5" x14ac:dyDescent="0.3">
      <c r="A111"/>
      <c r="B111"/>
      <c r="C111"/>
      <c r="D111"/>
      <c r="E111"/>
    </row>
    <row r="112" spans="1:5" x14ac:dyDescent="0.3">
      <c r="A112"/>
      <c r="B112"/>
      <c r="C112"/>
      <c r="D112"/>
      <c r="E112"/>
    </row>
    <row r="113" spans="1:5" x14ac:dyDescent="0.3">
      <c r="A113"/>
      <c r="B113"/>
      <c r="C113"/>
      <c r="D113"/>
      <c r="E113"/>
    </row>
    <row r="114" spans="1:5" x14ac:dyDescent="0.3">
      <c r="A114"/>
      <c r="B114"/>
      <c r="C114"/>
      <c r="D114"/>
      <c r="E114"/>
    </row>
    <row r="115" spans="1:5" x14ac:dyDescent="0.3">
      <c r="A115"/>
      <c r="B115"/>
      <c r="C115"/>
      <c r="D115"/>
      <c r="E115"/>
    </row>
    <row r="116" spans="1:5" x14ac:dyDescent="0.3">
      <c r="A116"/>
      <c r="B116"/>
      <c r="C116"/>
      <c r="D116"/>
      <c r="E116"/>
    </row>
    <row r="117" spans="1:5" x14ac:dyDescent="0.3">
      <c r="A117"/>
      <c r="B117"/>
      <c r="C117"/>
      <c r="D117"/>
      <c r="E117"/>
    </row>
    <row r="118" spans="1:5" x14ac:dyDescent="0.3">
      <c r="A118"/>
      <c r="B118"/>
      <c r="C118"/>
      <c r="D118"/>
      <c r="E118"/>
    </row>
    <row r="119" spans="1:5" x14ac:dyDescent="0.3">
      <c r="A119"/>
      <c r="B119"/>
      <c r="C119"/>
      <c r="D119"/>
      <c r="E119"/>
    </row>
    <row r="120" spans="1:5" x14ac:dyDescent="0.3">
      <c r="A120"/>
      <c r="B120"/>
      <c r="C120"/>
      <c r="D120"/>
      <c r="E120"/>
    </row>
    <row r="121" spans="1:5" x14ac:dyDescent="0.3">
      <c r="A121"/>
      <c r="B121"/>
      <c r="C121"/>
      <c r="D121"/>
      <c r="E121"/>
    </row>
    <row r="122" spans="1:5" x14ac:dyDescent="0.3">
      <c r="A122"/>
      <c r="B122"/>
      <c r="C122"/>
      <c r="D122"/>
      <c r="E122"/>
    </row>
    <row r="123" spans="1:5" x14ac:dyDescent="0.3">
      <c r="A123"/>
      <c r="B123"/>
      <c r="C123"/>
      <c r="D123"/>
      <c r="E123"/>
    </row>
    <row r="124" spans="1:5" x14ac:dyDescent="0.3">
      <c r="A124"/>
      <c r="B124"/>
      <c r="C124"/>
      <c r="D124"/>
      <c r="E124"/>
    </row>
    <row r="125" spans="1:5" x14ac:dyDescent="0.3">
      <c r="A125"/>
      <c r="B125"/>
      <c r="C125"/>
      <c r="D125"/>
      <c r="E125"/>
    </row>
    <row r="126" spans="1:5" x14ac:dyDescent="0.3">
      <c r="A126"/>
      <c r="B126"/>
      <c r="C126"/>
      <c r="D126"/>
      <c r="E126"/>
    </row>
    <row r="127" spans="1:5" x14ac:dyDescent="0.3">
      <c r="A127"/>
      <c r="B127"/>
      <c r="C127"/>
      <c r="D127"/>
      <c r="E127"/>
    </row>
    <row r="128" spans="1:5" x14ac:dyDescent="0.3">
      <c r="A128"/>
      <c r="B128"/>
      <c r="C128"/>
      <c r="D128"/>
      <c r="E128"/>
    </row>
    <row r="129" spans="1:5" x14ac:dyDescent="0.3">
      <c r="A129"/>
      <c r="B129"/>
      <c r="C129"/>
      <c r="D129"/>
      <c r="E129"/>
    </row>
    <row r="130" spans="1:5" x14ac:dyDescent="0.3">
      <c r="A130"/>
      <c r="B130"/>
      <c r="C130"/>
      <c r="D130"/>
      <c r="E130"/>
    </row>
    <row r="131" spans="1:5" x14ac:dyDescent="0.3">
      <c r="A131"/>
      <c r="B131"/>
      <c r="C131"/>
      <c r="D131"/>
      <c r="E131"/>
    </row>
    <row r="132" spans="1:5" x14ac:dyDescent="0.3">
      <c r="A132"/>
      <c r="B132"/>
      <c r="C132"/>
      <c r="D132"/>
      <c r="E132"/>
    </row>
    <row r="133" spans="1:5" x14ac:dyDescent="0.3">
      <c r="A133"/>
      <c r="B133"/>
      <c r="C133"/>
      <c r="D133"/>
      <c r="E133"/>
    </row>
    <row r="134" spans="1:5" x14ac:dyDescent="0.3">
      <c r="A134"/>
      <c r="B134"/>
      <c r="C134"/>
      <c r="D134"/>
      <c r="E134"/>
    </row>
    <row r="135" spans="1:5" x14ac:dyDescent="0.3">
      <c r="A135"/>
      <c r="B135"/>
      <c r="C135"/>
      <c r="D135"/>
      <c r="E135"/>
    </row>
    <row r="136" spans="1:5" x14ac:dyDescent="0.3">
      <c r="A136"/>
      <c r="B136"/>
      <c r="C136"/>
      <c r="D136"/>
      <c r="E136"/>
    </row>
    <row r="137" spans="1:5" x14ac:dyDescent="0.3">
      <c r="A137"/>
      <c r="B137"/>
      <c r="C137"/>
      <c r="D137"/>
      <c r="E137"/>
    </row>
    <row r="138" spans="1:5" x14ac:dyDescent="0.3">
      <c r="A138"/>
      <c r="B138"/>
      <c r="C138"/>
      <c r="D138"/>
      <c r="E138"/>
    </row>
    <row r="139" spans="1:5" x14ac:dyDescent="0.3">
      <c r="A139"/>
      <c r="B139"/>
      <c r="C139"/>
      <c r="D139"/>
      <c r="E139"/>
    </row>
    <row r="140" spans="1:5" x14ac:dyDescent="0.3">
      <c r="A140"/>
      <c r="B140"/>
      <c r="C140"/>
      <c r="D140"/>
      <c r="E140"/>
    </row>
    <row r="141" spans="1:5" x14ac:dyDescent="0.3">
      <c r="A141"/>
      <c r="B141"/>
      <c r="C141"/>
      <c r="D141"/>
      <c r="E141"/>
    </row>
    <row r="142" spans="1:5" x14ac:dyDescent="0.3">
      <c r="A142"/>
      <c r="B142"/>
      <c r="C142"/>
      <c r="D142"/>
      <c r="E142"/>
    </row>
    <row r="143" spans="1:5" x14ac:dyDescent="0.3">
      <c r="A143"/>
      <c r="B143"/>
      <c r="C143"/>
      <c r="D143"/>
      <c r="E143"/>
    </row>
    <row r="144" spans="1:5" x14ac:dyDescent="0.3">
      <c r="A144"/>
      <c r="B144"/>
      <c r="C144"/>
      <c r="D144"/>
      <c r="E144"/>
    </row>
    <row r="145" spans="1:5" x14ac:dyDescent="0.3">
      <c r="A145"/>
      <c r="B145"/>
      <c r="C145"/>
      <c r="D145"/>
      <c r="E145"/>
    </row>
    <row r="146" spans="1:5" x14ac:dyDescent="0.3">
      <c r="A146"/>
      <c r="B146"/>
      <c r="C146"/>
      <c r="D146"/>
      <c r="E146"/>
    </row>
    <row r="147" spans="1:5" x14ac:dyDescent="0.3">
      <c r="A147"/>
      <c r="B147"/>
      <c r="C147"/>
      <c r="D147"/>
      <c r="E147"/>
    </row>
    <row r="148" spans="1:5" x14ac:dyDescent="0.3">
      <c r="A148"/>
      <c r="B148"/>
      <c r="C148"/>
      <c r="D148"/>
      <c r="E148"/>
    </row>
    <row r="149" spans="1:5" x14ac:dyDescent="0.3">
      <c r="A149"/>
      <c r="B149"/>
      <c r="C149"/>
      <c r="D149"/>
      <c r="E149"/>
    </row>
    <row r="150" spans="1:5" x14ac:dyDescent="0.3">
      <c r="A150"/>
      <c r="B150"/>
      <c r="C150"/>
      <c r="D150"/>
      <c r="E150"/>
    </row>
    <row r="151" spans="1:5" x14ac:dyDescent="0.3">
      <c r="A151"/>
      <c r="B151"/>
      <c r="C151"/>
      <c r="D151"/>
      <c r="E151"/>
    </row>
    <row r="152" spans="1:5" x14ac:dyDescent="0.3">
      <c r="A152"/>
      <c r="B152"/>
      <c r="C152"/>
      <c r="D152"/>
      <c r="E152"/>
    </row>
    <row r="153" spans="1:5" x14ac:dyDescent="0.3">
      <c r="A153"/>
      <c r="B153"/>
      <c r="C153"/>
      <c r="D153"/>
      <c r="E153"/>
    </row>
    <row r="154" spans="1:5" x14ac:dyDescent="0.3">
      <c r="A154"/>
      <c r="B154"/>
      <c r="C154"/>
      <c r="D154"/>
      <c r="E154"/>
    </row>
    <row r="155" spans="1:5" x14ac:dyDescent="0.3">
      <c r="A155"/>
      <c r="B155"/>
      <c r="C155"/>
      <c r="D155"/>
      <c r="E155"/>
    </row>
    <row r="156" spans="1:5" x14ac:dyDescent="0.3">
      <c r="A156"/>
      <c r="B156"/>
      <c r="C156"/>
      <c r="D156"/>
      <c r="E156"/>
    </row>
    <row r="157" spans="1:5" x14ac:dyDescent="0.3">
      <c r="A157"/>
      <c r="B157"/>
      <c r="C157"/>
      <c r="D157"/>
      <c r="E157"/>
    </row>
    <row r="158" spans="1:5" x14ac:dyDescent="0.3">
      <c r="A158"/>
      <c r="B158"/>
      <c r="C158"/>
      <c r="D158"/>
      <c r="E158"/>
    </row>
    <row r="159" spans="1:5" x14ac:dyDescent="0.3">
      <c r="A159"/>
      <c r="B159"/>
      <c r="C159"/>
      <c r="D159"/>
      <c r="E159"/>
    </row>
    <row r="160" spans="1:5" x14ac:dyDescent="0.3">
      <c r="A160"/>
      <c r="B160"/>
      <c r="C160"/>
      <c r="D160"/>
      <c r="E160"/>
    </row>
    <row r="161" spans="1:5" x14ac:dyDescent="0.3">
      <c r="A161"/>
      <c r="B161"/>
      <c r="C161"/>
      <c r="D161"/>
      <c r="E161"/>
    </row>
    <row r="162" spans="1:5" x14ac:dyDescent="0.3">
      <c r="A162"/>
      <c r="B162"/>
      <c r="C162"/>
      <c r="D162"/>
      <c r="E162"/>
    </row>
    <row r="163" spans="1:5" x14ac:dyDescent="0.3">
      <c r="A163"/>
      <c r="B163"/>
      <c r="C163"/>
      <c r="D163"/>
      <c r="E163"/>
    </row>
    <row r="164" spans="1:5" x14ac:dyDescent="0.3">
      <c r="A164"/>
      <c r="B164"/>
      <c r="C164"/>
      <c r="D164"/>
      <c r="E164"/>
    </row>
    <row r="165" spans="1:5" x14ac:dyDescent="0.3">
      <c r="A165"/>
      <c r="B165"/>
      <c r="C165"/>
      <c r="D165"/>
      <c r="E165"/>
    </row>
    <row r="166" spans="1:5" x14ac:dyDescent="0.3">
      <c r="A166"/>
      <c r="B166"/>
      <c r="C166"/>
      <c r="D166"/>
      <c r="E166"/>
    </row>
    <row r="167" spans="1:5" x14ac:dyDescent="0.3">
      <c r="A167"/>
      <c r="B167"/>
      <c r="C167"/>
      <c r="D167"/>
      <c r="E167"/>
    </row>
    <row r="168" spans="1:5" x14ac:dyDescent="0.3">
      <c r="A168"/>
      <c r="B168"/>
      <c r="C168"/>
      <c r="D168"/>
      <c r="E168"/>
    </row>
    <row r="169" spans="1:5" x14ac:dyDescent="0.3">
      <c r="A169"/>
      <c r="B169"/>
      <c r="C169"/>
      <c r="D169"/>
      <c r="E169"/>
    </row>
    <row r="170" spans="1:5" x14ac:dyDescent="0.3">
      <c r="A170"/>
      <c r="B170"/>
      <c r="C170"/>
      <c r="D170"/>
      <c r="E170"/>
    </row>
    <row r="171" spans="1:5" x14ac:dyDescent="0.3">
      <c r="A171"/>
      <c r="B171"/>
      <c r="C171"/>
      <c r="D171"/>
      <c r="E171"/>
    </row>
    <row r="172" spans="1:5" x14ac:dyDescent="0.3">
      <c r="A172"/>
      <c r="B172"/>
      <c r="C172"/>
      <c r="D172"/>
      <c r="E172"/>
    </row>
    <row r="173" spans="1:5" x14ac:dyDescent="0.3">
      <c r="A173"/>
      <c r="B173"/>
      <c r="C173"/>
      <c r="D173"/>
      <c r="E173"/>
    </row>
    <row r="174" spans="1:5" x14ac:dyDescent="0.3">
      <c r="A174"/>
      <c r="B174"/>
      <c r="C174"/>
      <c r="D174"/>
      <c r="E174"/>
    </row>
    <row r="175" spans="1:5" x14ac:dyDescent="0.3">
      <c r="A175"/>
      <c r="B175"/>
      <c r="C175"/>
      <c r="D175"/>
      <c r="E175"/>
    </row>
    <row r="176" spans="1:5" x14ac:dyDescent="0.3">
      <c r="A176"/>
      <c r="B176"/>
      <c r="C176"/>
      <c r="D176"/>
      <c r="E176"/>
    </row>
    <row r="177" spans="1:5" x14ac:dyDescent="0.3">
      <c r="A177"/>
      <c r="B177"/>
      <c r="C177"/>
      <c r="D177"/>
      <c r="E177"/>
    </row>
    <row r="178" spans="1:5" x14ac:dyDescent="0.3">
      <c r="A178"/>
      <c r="B178"/>
      <c r="C178"/>
      <c r="D178"/>
      <c r="E178"/>
    </row>
    <row r="179" spans="1:5" x14ac:dyDescent="0.3">
      <c r="A179"/>
      <c r="B179"/>
      <c r="C179"/>
      <c r="D179"/>
      <c r="E179"/>
    </row>
    <row r="180" spans="1:5" x14ac:dyDescent="0.3">
      <c r="A180"/>
      <c r="B180"/>
      <c r="C180"/>
      <c r="D180"/>
      <c r="E180"/>
    </row>
    <row r="181" spans="1:5" x14ac:dyDescent="0.3">
      <c r="A181"/>
      <c r="B181"/>
      <c r="C181"/>
      <c r="D181"/>
      <c r="E181"/>
    </row>
    <row r="182" spans="1:5" x14ac:dyDescent="0.3">
      <c r="A182"/>
      <c r="B182"/>
      <c r="C182"/>
      <c r="D182"/>
      <c r="E182"/>
    </row>
    <row r="183" spans="1:5" x14ac:dyDescent="0.3">
      <c r="A183"/>
      <c r="B183"/>
      <c r="C183"/>
      <c r="D183"/>
      <c r="E183"/>
    </row>
    <row r="184" spans="1:5" x14ac:dyDescent="0.3">
      <c r="A184"/>
      <c r="B184"/>
      <c r="C184"/>
      <c r="D184"/>
      <c r="E184"/>
    </row>
    <row r="185" spans="1:5" x14ac:dyDescent="0.3">
      <c r="A185"/>
      <c r="B185"/>
      <c r="C185"/>
      <c r="D185"/>
      <c r="E185"/>
    </row>
    <row r="186" spans="1:5" x14ac:dyDescent="0.3">
      <c r="A186"/>
      <c r="B186"/>
      <c r="C186"/>
      <c r="D186"/>
      <c r="E186"/>
    </row>
    <row r="187" spans="1:5" x14ac:dyDescent="0.3">
      <c r="A187"/>
      <c r="B187"/>
      <c r="C187"/>
      <c r="D187"/>
      <c r="E187"/>
    </row>
    <row r="188" spans="1:5" x14ac:dyDescent="0.3">
      <c r="A188"/>
      <c r="B188"/>
      <c r="C188"/>
      <c r="D188"/>
      <c r="E188"/>
    </row>
    <row r="189" spans="1:5" x14ac:dyDescent="0.3">
      <c r="A189"/>
      <c r="B189"/>
      <c r="C189"/>
      <c r="D189"/>
      <c r="E189"/>
    </row>
    <row r="190" spans="1:5" x14ac:dyDescent="0.3">
      <c r="A190"/>
      <c r="B190"/>
      <c r="C190"/>
      <c r="D190"/>
      <c r="E190"/>
    </row>
    <row r="191" spans="1:5" x14ac:dyDescent="0.3">
      <c r="A191"/>
      <c r="B191"/>
      <c r="C191"/>
      <c r="D191"/>
      <c r="E191"/>
    </row>
    <row r="192" spans="1:5" x14ac:dyDescent="0.3">
      <c r="A192"/>
      <c r="B192"/>
      <c r="C192"/>
      <c r="D192"/>
      <c r="E192"/>
    </row>
    <row r="193" spans="1:5" x14ac:dyDescent="0.3">
      <c r="A193"/>
      <c r="B193"/>
      <c r="C193"/>
      <c r="D193"/>
      <c r="E193"/>
    </row>
    <row r="194" spans="1:5" x14ac:dyDescent="0.3">
      <c r="A194"/>
      <c r="B194"/>
      <c r="C194"/>
      <c r="D194"/>
      <c r="E194"/>
    </row>
    <row r="195" spans="1:5" x14ac:dyDescent="0.3">
      <c r="A195"/>
      <c r="B195"/>
      <c r="C195"/>
      <c r="D195"/>
      <c r="E195"/>
    </row>
    <row r="196" spans="1:5" x14ac:dyDescent="0.3">
      <c r="A196"/>
      <c r="B196"/>
      <c r="C196"/>
      <c r="D196"/>
      <c r="E196"/>
    </row>
    <row r="197" spans="1:5" x14ac:dyDescent="0.3">
      <c r="A197"/>
      <c r="B197"/>
      <c r="C197"/>
      <c r="D197"/>
      <c r="E197"/>
    </row>
    <row r="198" spans="1:5" x14ac:dyDescent="0.3">
      <c r="A198"/>
      <c r="B198"/>
      <c r="C198"/>
      <c r="D198"/>
      <c r="E198"/>
    </row>
    <row r="199" spans="1:5" x14ac:dyDescent="0.3">
      <c r="A199"/>
      <c r="B199"/>
      <c r="C199"/>
      <c r="D199"/>
      <c r="E199"/>
    </row>
    <row r="200" spans="1:5" x14ac:dyDescent="0.3">
      <c r="A200"/>
      <c r="B200"/>
      <c r="C200"/>
      <c r="D200"/>
      <c r="E200"/>
    </row>
    <row r="201" spans="1:5" x14ac:dyDescent="0.3">
      <c r="A201"/>
      <c r="B201"/>
      <c r="C201"/>
      <c r="D201"/>
      <c r="E201"/>
    </row>
    <row r="202" spans="1:5" x14ac:dyDescent="0.3">
      <c r="A202"/>
      <c r="B202"/>
      <c r="C202"/>
      <c r="D202"/>
      <c r="E202"/>
    </row>
    <row r="203" spans="1:5" x14ac:dyDescent="0.3">
      <c r="A203"/>
      <c r="B203"/>
      <c r="C203"/>
      <c r="D203"/>
      <c r="E203"/>
    </row>
    <row r="204" spans="1:5" x14ac:dyDescent="0.3">
      <c r="A204"/>
      <c r="B204"/>
      <c r="C204"/>
      <c r="D204"/>
      <c r="E204"/>
    </row>
    <row r="205" spans="1:5" x14ac:dyDescent="0.3">
      <c r="A205"/>
      <c r="B205"/>
      <c r="C205"/>
      <c r="D205"/>
      <c r="E205"/>
    </row>
    <row r="206" spans="1:5" x14ac:dyDescent="0.3">
      <c r="A206"/>
      <c r="B206"/>
      <c r="C206"/>
      <c r="D206"/>
      <c r="E206"/>
    </row>
    <row r="207" spans="1:5" x14ac:dyDescent="0.3">
      <c r="A207"/>
      <c r="B207"/>
      <c r="C207"/>
      <c r="D207"/>
      <c r="E207"/>
    </row>
    <row r="208" spans="1:5" x14ac:dyDescent="0.3">
      <c r="A208"/>
      <c r="B208"/>
      <c r="C208"/>
      <c r="D208"/>
      <c r="E208"/>
    </row>
    <row r="209" spans="1:5" x14ac:dyDescent="0.3">
      <c r="A209"/>
      <c r="B209"/>
      <c r="C209"/>
      <c r="D209"/>
      <c r="E209"/>
    </row>
    <row r="210" spans="1:5" x14ac:dyDescent="0.3">
      <c r="A210"/>
      <c r="B210"/>
      <c r="C210"/>
      <c r="D210"/>
      <c r="E210"/>
    </row>
    <row r="211" spans="1:5" x14ac:dyDescent="0.3">
      <c r="A211"/>
      <c r="B211"/>
      <c r="C211"/>
      <c r="D211"/>
      <c r="E211"/>
    </row>
    <row r="212" spans="1:5" x14ac:dyDescent="0.3">
      <c r="A212"/>
      <c r="B212"/>
      <c r="C212"/>
      <c r="D212"/>
      <c r="E212"/>
    </row>
    <row r="213" spans="1:5" x14ac:dyDescent="0.3">
      <c r="A213"/>
      <c r="B213"/>
      <c r="C213"/>
      <c r="D213"/>
      <c r="E213"/>
    </row>
    <row r="214" spans="1:5" x14ac:dyDescent="0.3">
      <c r="A214"/>
      <c r="B214"/>
      <c r="C214"/>
      <c r="D214"/>
      <c r="E214"/>
    </row>
    <row r="215" spans="1:5" x14ac:dyDescent="0.3">
      <c r="A215"/>
      <c r="B215"/>
      <c r="C215"/>
      <c r="D215"/>
      <c r="E215"/>
    </row>
    <row r="216" spans="1:5" x14ac:dyDescent="0.3">
      <c r="A216"/>
      <c r="B216"/>
      <c r="C216"/>
      <c r="D216"/>
      <c r="E216"/>
    </row>
    <row r="217" spans="1:5" x14ac:dyDescent="0.3">
      <c r="A217"/>
      <c r="B217"/>
      <c r="C217"/>
      <c r="D217"/>
      <c r="E217"/>
    </row>
    <row r="218" spans="1:5" x14ac:dyDescent="0.3">
      <c r="A218"/>
      <c r="B218"/>
      <c r="C218"/>
      <c r="D218"/>
      <c r="E218"/>
    </row>
    <row r="219" spans="1:5" x14ac:dyDescent="0.3">
      <c r="A219"/>
      <c r="B219"/>
      <c r="C219"/>
      <c r="D219"/>
      <c r="E219"/>
    </row>
    <row r="220" spans="1:5" x14ac:dyDescent="0.3">
      <c r="A220"/>
      <c r="B220"/>
      <c r="C220"/>
      <c r="D220"/>
      <c r="E220"/>
    </row>
    <row r="221" spans="1:5" x14ac:dyDescent="0.3">
      <c r="A221"/>
      <c r="B221"/>
      <c r="C221"/>
      <c r="D221"/>
      <c r="E221"/>
    </row>
    <row r="222" spans="1:5" x14ac:dyDescent="0.3">
      <c r="A222"/>
      <c r="B222"/>
      <c r="C222"/>
      <c r="D222"/>
      <c r="E222"/>
    </row>
    <row r="223" spans="1:5" x14ac:dyDescent="0.3">
      <c r="A223"/>
      <c r="B223"/>
      <c r="C223"/>
      <c r="D223"/>
      <c r="E223"/>
    </row>
    <row r="224" spans="1:5" x14ac:dyDescent="0.3">
      <c r="A224"/>
      <c r="B224"/>
      <c r="C224"/>
      <c r="D224"/>
      <c r="E224"/>
    </row>
    <row r="225" spans="1:5" x14ac:dyDescent="0.3">
      <c r="A225"/>
      <c r="B225"/>
      <c r="C225"/>
      <c r="D225"/>
      <c r="E225"/>
    </row>
    <row r="226" spans="1:5" x14ac:dyDescent="0.3">
      <c r="A226"/>
      <c r="B226"/>
      <c r="C226"/>
      <c r="D226"/>
      <c r="E226"/>
    </row>
    <row r="227" spans="1:5" x14ac:dyDescent="0.3">
      <c r="A227"/>
      <c r="B227"/>
      <c r="C227"/>
      <c r="D227"/>
      <c r="E227"/>
    </row>
    <row r="228" spans="1:5" x14ac:dyDescent="0.3">
      <c r="A228"/>
      <c r="B228"/>
      <c r="C228"/>
      <c r="D228"/>
      <c r="E228"/>
    </row>
    <row r="229" spans="1:5" x14ac:dyDescent="0.3">
      <c r="A229"/>
      <c r="B229"/>
      <c r="C229"/>
      <c r="D229"/>
      <c r="E229"/>
    </row>
    <row r="230" spans="1:5" x14ac:dyDescent="0.3">
      <c r="A230"/>
      <c r="B230"/>
      <c r="C230"/>
      <c r="D230"/>
      <c r="E230"/>
    </row>
    <row r="231" spans="1:5" x14ac:dyDescent="0.3">
      <c r="A231"/>
      <c r="B231"/>
      <c r="C231"/>
      <c r="D231"/>
      <c r="E231"/>
    </row>
    <row r="232" spans="1:5" x14ac:dyDescent="0.3">
      <c r="A232"/>
      <c r="B232"/>
      <c r="C232"/>
      <c r="D232"/>
      <c r="E232"/>
    </row>
    <row r="233" spans="1:5" x14ac:dyDescent="0.3">
      <c r="A233"/>
      <c r="B233"/>
      <c r="C233"/>
      <c r="D233"/>
      <c r="E233"/>
    </row>
    <row r="234" spans="1:5" x14ac:dyDescent="0.3">
      <c r="A234"/>
      <c r="B234"/>
      <c r="C234"/>
      <c r="D234"/>
      <c r="E234"/>
    </row>
    <row r="235" spans="1:5" x14ac:dyDescent="0.3">
      <c r="A235"/>
      <c r="B235"/>
      <c r="C235"/>
      <c r="D235"/>
      <c r="E235"/>
    </row>
    <row r="236" spans="1:5" x14ac:dyDescent="0.3">
      <c r="A236"/>
      <c r="B236"/>
      <c r="C236"/>
      <c r="D236"/>
      <c r="E236"/>
    </row>
    <row r="237" spans="1:5" x14ac:dyDescent="0.3">
      <c r="A237"/>
      <c r="B237"/>
      <c r="C237"/>
      <c r="D237"/>
      <c r="E237"/>
    </row>
    <row r="238" spans="1:5" x14ac:dyDescent="0.3">
      <c r="A238"/>
      <c r="B238"/>
      <c r="C238"/>
      <c r="D238"/>
      <c r="E238"/>
    </row>
    <row r="239" spans="1:5" x14ac:dyDescent="0.3">
      <c r="A239"/>
      <c r="B239"/>
      <c r="C239"/>
      <c r="D239"/>
      <c r="E239"/>
    </row>
    <row r="240" spans="1:5" x14ac:dyDescent="0.3">
      <c r="A240"/>
      <c r="B240"/>
      <c r="C240"/>
      <c r="D240"/>
      <c r="E240"/>
    </row>
    <row r="241" spans="1:5" x14ac:dyDescent="0.3">
      <c r="A241"/>
      <c r="B241"/>
      <c r="C241"/>
      <c r="D241"/>
      <c r="E241"/>
    </row>
    <row r="242" spans="1:5" x14ac:dyDescent="0.3">
      <c r="A242"/>
      <c r="B242"/>
      <c r="C242"/>
      <c r="D242"/>
      <c r="E242"/>
    </row>
    <row r="243" spans="1:5" x14ac:dyDescent="0.3">
      <c r="A243"/>
      <c r="B243"/>
      <c r="C243"/>
      <c r="D243"/>
      <c r="E243"/>
    </row>
    <row r="244" spans="1:5" x14ac:dyDescent="0.3">
      <c r="A244"/>
      <c r="B244"/>
      <c r="C244"/>
      <c r="D244"/>
      <c r="E244"/>
    </row>
    <row r="245" spans="1:5" x14ac:dyDescent="0.3">
      <c r="A245"/>
      <c r="B245"/>
      <c r="C245"/>
      <c r="D245"/>
      <c r="E245"/>
    </row>
    <row r="246" spans="1:5" x14ac:dyDescent="0.3">
      <c r="A246"/>
      <c r="B246"/>
      <c r="C246"/>
      <c r="D246"/>
      <c r="E246"/>
    </row>
    <row r="247" spans="1:5" x14ac:dyDescent="0.3">
      <c r="A247"/>
      <c r="B247"/>
      <c r="C247"/>
      <c r="D247"/>
      <c r="E247"/>
    </row>
    <row r="248" spans="1:5" x14ac:dyDescent="0.3">
      <c r="A248"/>
      <c r="B248"/>
      <c r="C248"/>
      <c r="D248"/>
      <c r="E248"/>
    </row>
    <row r="249" spans="1:5" x14ac:dyDescent="0.3">
      <c r="A249"/>
      <c r="B249"/>
      <c r="C249"/>
      <c r="D249"/>
      <c r="E249"/>
    </row>
    <row r="250" spans="1:5" x14ac:dyDescent="0.3">
      <c r="A250"/>
      <c r="B250"/>
      <c r="C250"/>
      <c r="D250"/>
      <c r="E250"/>
    </row>
    <row r="251" spans="1:5" x14ac:dyDescent="0.3">
      <c r="A251"/>
      <c r="B251"/>
      <c r="C251"/>
      <c r="D251"/>
      <c r="E251"/>
    </row>
    <row r="252" spans="1:5" x14ac:dyDescent="0.3">
      <c r="A252"/>
      <c r="B252"/>
      <c r="C252"/>
      <c r="D252"/>
      <c r="E252"/>
    </row>
    <row r="253" spans="1:5" x14ac:dyDescent="0.3">
      <c r="A253"/>
      <c r="B253"/>
      <c r="C253"/>
      <c r="D253"/>
      <c r="E253"/>
    </row>
    <row r="254" spans="1:5" x14ac:dyDescent="0.3">
      <c r="A254"/>
      <c r="B254"/>
      <c r="C254"/>
      <c r="D254"/>
      <c r="E254"/>
    </row>
    <row r="255" spans="1:5" x14ac:dyDescent="0.3">
      <c r="A255"/>
      <c r="B255"/>
      <c r="C255"/>
      <c r="D255"/>
      <c r="E255"/>
    </row>
    <row r="256" spans="1:5" x14ac:dyDescent="0.3">
      <c r="A256"/>
      <c r="B256"/>
      <c r="C256"/>
      <c r="D256"/>
      <c r="E256"/>
    </row>
    <row r="257" spans="1:5" x14ac:dyDescent="0.3">
      <c r="A257"/>
      <c r="B257"/>
      <c r="C257"/>
      <c r="D257"/>
      <c r="E257"/>
    </row>
    <row r="258" spans="1:5" x14ac:dyDescent="0.3">
      <c r="A258"/>
      <c r="B258"/>
      <c r="C258"/>
      <c r="D258"/>
      <c r="E258"/>
    </row>
    <row r="259" spans="1:5" x14ac:dyDescent="0.3">
      <c r="A259"/>
      <c r="B259"/>
      <c r="C259"/>
      <c r="D259"/>
      <c r="E259"/>
    </row>
    <row r="260" spans="1:5" x14ac:dyDescent="0.3">
      <c r="A260"/>
      <c r="B260"/>
      <c r="C260"/>
      <c r="D260"/>
      <c r="E260"/>
    </row>
    <row r="261" spans="1:5" x14ac:dyDescent="0.3">
      <c r="A261"/>
      <c r="B261"/>
      <c r="C261"/>
      <c r="D261"/>
      <c r="E261"/>
    </row>
    <row r="262" spans="1:5" x14ac:dyDescent="0.3">
      <c r="A262"/>
      <c r="B262"/>
      <c r="C262"/>
      <c r="D262"/>
      <c r="E262"/>
    </row>
    <row r="263" spans="1:5" x14ac:dyDescent="0.3">
      <c r="A263"/>
      <c r="B263"/>
      <c r="C263"/>
      <c r="D263"/>
      <c r="E263"/>
    </row>
    <row r="264" spans="1:5" x14ac:dyDescent="0.3">
      <c r="A264"/>
      <c r="B264"/>
      <c r="C264"/>
      <c r="D264"/>
      <c r="E264"/>
    </row>
    <row r="265" spans="1:5" x14ac:dyDescent="0.3">
      <c r="A265"/>
      <c r="B265"/>
      <c r="C265"/>
      <c r="D265"/>
      <c r="E265"/>
    </row>
    <row r="266" spans="1:5" x14ac:dyDescent="0.3">
      <c r="A266"/>
      <c r="B266"/>
      <c r="C266"/>
      <c r="D266"/>
      <c r="E266"/>
    </row>
    <row r="267" spans="1:5" x14ac:dyDescent="0.3">
      <c r="A267"/>
      <c r="B267"/>
      <c r="C267"/>
      <c r="D267"/>
      <c r="E267"/>
    </row>
    <row r="268" spans="1:5" x14ac:dyDescent="0.3">
      <c r="A268"/>
      <c r="B268"/>
      <c r="C268"/>
      <c r="D268"/>
      <c r="E268"/>
    </row>
    <row r="269" spans="1:5" x14ac:dyDescent="0.3">
      <c r="A269"/>
      <c r="B269"/>
      <c r="C269"/>
      <c r="D269"/>
      <c r="E269"/>
    </row>
    <row r="270" spans="1:5" x14ac:dyDescent="0.3">
      <c r="A270"/>
      <c r="B270"/>
      <c r="C270"/>
      <c r="D270"/>
      <c r="E270"/>
    </row>
    <row r="271" spans="1:5" x14ac:dyDescent="0.3">
      <c r="A271"/>
      <c r="B271"/>
      <c r="C271"/>
      <c r="D271"/>
      <c r="E271"/>
    </row>
    <row r="272" spans="1:5" x14ac:dyDescent="0.3">
      <c r="A272"/>
      <c r="B272"/>
      <c r="C272"/>
      <c r="D272"/>
      <c r="E272"/>
    </row>
    <row r="273" spans="1:5" x14ac:dyDescent="0.3">
      <c r="A273"/>
      <c r="B273"/>
      <c r="C273"/>
      <c r="D273"/>
      <c r="E273"/>
    </row>
    <row r="274" spans="1:5" x14ac:dyDescent="0.3">
      <c r="A274"/>
      <c r="B274"/>
      <c r="C274"/>
      <c r="D274"/>
      <c r="E274"/>
    </row>
    <row r="275" spans="1:5" x14ac:dyDescent="0.3">
      <c r="A275"/>
      <c r="B275"/>
      <c r="C275"/>
      <c r="D275"/>
      <c r="E275"/>
    </row>
    <row r="276" spans="1:5" x14ac:dyDescent="0.3">
      <c r="A276"/>
      <c r="B276"/>
      <c r="C276"/>
      <c r="D276"/>
      <c r="E276"/>
    </row>
    <row r="277" spans="1:5" x14ac:dyDescent="0.3">
      <c r="A277"/>
      <c r="B277"/>
      <c r="C277"/>
      <c r="D277"/>
      <c r="E277"/>
    </row>
    <row r="278" spans="1:5" x14ac:dyDescent="0.3">
      <c r="A278"/>
      <c r="B278"/>
      <c r="C278"/>
      <c r="D278"/>
      <c r="E278"/>
    </row>
    <row r="279" spans="1:5" x14ac:dyDescent="0.3">
      <c r="A279"/>
      <c r="B279"/>
      <c r="C279"/>
      <c r="D279"/>
      <c r="E279"/>
    </row>
    <row r="280" spans="1:5" x14ac:dyDescent="0.3">
      <c r="A280"/>
      <c r="B280"/>
      <c r="C280"/>
      <c r="D280"/>
      <c r="E280"/>
    </row>
    <row r="281" spans="1:5" x14ac:dyDescent="0.3">
      <c r="A281"/>
      <c r="B281"/>
      <c r="C281"/>
      <c r="D281"/>
      <c r="E281"/>
    </row>
    <row r="282" spans="1:5" x14ac:dyDescent="0.3">
      <c r="A282"/>
      <c r="B282"/>
      <c r="C282"/>
      <c r="D282"/>
      <c r="E282"/>
    </row>
    <row r="283" spans="1:5" x14ac:dyDescent="0.3">
      <c r="A283"/>
      <c r="B283"/>
      <c r="C283"/>
      <c r="D283"/>
      <c r="E283"/>
    </row>
    <row r="284" spans="1:5" x14ac:dyDescent="0.3">
      <c r="A284"/>
      <c r="B284"/>
      <c r="C284"/>
      <c r="D284"/>
      <c r="E284"/>
    </row>
    <row r="285" spans="1:5" x14ac:dyDescent="0.3">
      <c r="A285"/>
      <c r="B285"/>
      <c r="C285"/>
      <c r="D285"/>
      <c r="E285"/>
    </row>
    <row r="286" spans="1:5" x14ac:dyDescent="0.3">
      <c r="A286"/>
      <c r="B286"/>
      <c r="C286"/>
      <c r="D286"/>
      <c r="E286"/>
    </row>
    <row r="287" spans="1:5" x14ac:dyDescent="0.3">
      <c r="A287"/>
      <c r="B287"/>
      <c r="C287"/>
      <c r="D287"/>
      <c r="E287"/>
    </row>
    <row r="288" spans="1:5" x14ac:dyDescent="0.3">
      <c r="A288"/>
      <c r="B288"/>
      <c r="C288"/>
      <c r="D288"/>
      <c r="E288"/>
    </row>
    <row r="289" spans="1:5" x14ac:dyDescent="0.3">
      <c r="A289"/>
      <c r="B289"/>
      <c r="C289"/>
      <c r="D289"/>
      <c r="E289"/>
    </row>
    <row r="290" spans="1:5" x14ac:dyDescent="0.3">
      <c r="A290"/>
      <c r="B290"/>
      <c r="C290"/>
      <c r="D290"/>
      <c r="E290"/>
    </row>
    <row r="291" spans="1:5" x14ac:dyDescent="0.3">
      <c r="A291"/>
      <c r="B291"/>
      <c r="C291"/>
      <c r="D291"/>
      <c r="E291"/>
    </row>
    <row r="292" spans="1:5" x14ac:dyDescent="0.3">
      <c r="A292"/>
      <c r="B292"/>
      <c r="C292"/>
      <c r="D292"/>
      <c r="E292"/>
    </row>
    <row r="293" spans="1:5" x14ac:dyDescent="0.3">
      <c r="A293"/>
      <c r="B293"/>
      <c r="C293"/>
      <c r="D293"/>
      <c r="E293"/>
    </row>
    <row r="294" spans="1:5" x14ac:dyDescent="0.3">
      <c r="A294"/>
      <c r="B294"/>
      <c r="C294"/>
      <c r="D294"/>
      <c r="E294"/>
    </row>
    <row r="295" spans="1:5" x14ac:dyDescent="0.3">
      <c r="A295"/>
      <c r="B295"/>
      <c r="C295"/>
      <c r="D295"/>
      <c r="E295"/>
    </row>
    <row r="296" spans="1:5" x14ac:dyDescent="0.3">
      <c r="A296"/>
      <c r="B296"/>
      <c r="C296"/>
      <c r="D296"/>
      <c r="E296"/>
    </row>
    <row r="297" spans="1:5" x14ac:dyDescent="0.3">
      <c r="A297"/>
      <c r="B297"/>
      <c r="C297"/>
      <c r="D297"/>
      <c r="E297"/>
    </row>
    <row r="298" spans="1:5" x14ac:dyDescent="0.3">
      <c r="A298"/>
      <c r="B298"/>
      <c r="C298"/>
      <c r="D298"/>
      <c r="E298"/>
    </row>
    <row r="299" spans="1:5" x14ac:dyDescent="0.3">
      <c r="A299"/>
      <c r="B299"/>
      <c r="C299"/>
      <c r="D299"/>
      <c r="E299"/>
    </row>
    <row r="300" spans="1:5" x14ac:dyDescent="0.3">
      <c r="A300"/>
      <c r="B300"/>
      <c r="C300"/>
      <c r="D300"/>
      <c r="E300"/>
    </row>
    <row r="301" spans="1:5" x14ac:dyDescent="0.3">
      <c r="A301"/>
      <c r="B301"/>
      <c r="C301"/>
      <c r="D301"/>
      <c r="E301"/>
    </row>
    <row r="302" spans="1:5" x14ac:dyDescent="0.3">
      <c r="A302"/>
      <c r="B302"/>
      <c r="C302"/>
      <c r="D302"/>
      <c r="E302"/>
    </row>
    <row r="303" spans="1:5" x14ac:dyDescent="0.3">
      <c r="A303"/>
      <c r="B303"/>
      <c r="C303"/>
      <c r="D303"/>
      <c r="E303"/>
    </row>
    <row r="304" spans="1:5" x14ac:dyDescent="0.3">
      <c r="A304"/>
      <c r="B304"/>
      <c r="C304"/>
      <c r="D304"/>
      <c r="E304"/>
    </row>
    <row r="305" spans="1:5" x14ac:dyDescent="0.3">
      <c r="A305"/>
      <c r="B305"/>
      <c r="C305"/>
      <c r="D305"/>
      <c r="E305"/>
    </row>
    <row r="306" spans="1:5" x14ac:dyDescent="0.3">
      <c r="A306"/>
      <c r="B306"/>
      <c r="C306"/>
      <c r="D306"/>
      <c r="E306"/>
    </row>
    <row r="307" spans="1:5" x14ac:dyDescent="0.3">
      <c r="A307"/>
      <c r="B307"/>
      <c r="C307"/>
      <c r="D307"/>
      <c r="E307"/>
    </row>
    <row r="308" spans="1:5" x14ac:dyDescent="0.3">
      <c r="A308"/>
      <c r="B308"/>
      <c r="C308"/>
      <c r="D308"/>
      <c r="E308"/>
    </row>
    <row r="309" spans="1:5" x14ac:dyDescent="0.3">
      <c r="A309"/>
      <c r="B309"/>
      <c r="C309"/>
      <c r="D309"/>
      <c r="E309"/>
    </row>
    <row r="310" spans="1:5" x14ac:dyDescent="0.3">
      <c r="A310"/>
      <c r="B310"/>
      <c r="C310"/>
      <c r="D310"/>
      <c r="E310"/>
    </row>
    <row r="311" spans="1:5" x14ac:dyDescent="0.3">
      <c r="A311"/>
      <c r="B311"/>
      <c r="C311"/>
      <c r="D311"/>
      <c r="E311"/>
    </row>
    <row r="312" spans="1:5" x14ac:dyDescent="0.3">
      <c r="A312"/>
      <c r="B312"/>
      <c r="C312"/>
      <c r="D312"/>
      <c r="E312"/>
    </row>
    <row r="313" spans="1:5" x14ac:dyDescent="0.3">
      <c r="A313"/>
      <c r="B313"/>
      <c r="C313"/>
      <c r="D313"/>
      <c r="E313"/>
    </row>
    <row r="314" spans="1:5" x14ac:dyDescent="0.3">
      <c r="A314"/>
      <c r="B314"/>
      <c r="C314"/>
      <c r="D314"/>
      <c r="E314"/>
    </row>
    <row r="315" spans="1:5" x14ac:dyDescent="0.3">
      <c r="A315"/>
      <c r="B315"/>
      <c r="C315"/>
      <c r="D315"/>
      <c r="E315"/>
    </row>
    <row r="316" spans="1:5" x14ac:dyDescent="0.3">
      <c r="A316"/>
      <c r="B316"/>
      <c r="C316"/>
      <c r="D316"/>
      <c r="E316"/>
    </row>
    <row r="317" spans="1:5" x14ac:dyDescent="0.3">
      <c r="A317"/>
      <c r="B317"/>
      <c r="C317"/>
      <c r="D317"/>
      <c r="E317"/>
    </row>
    <row r="318" spans="1:5" x14ac:dyDescent="0.3">
      <c r="A318"/>
      <c r="B318"/>
      <c r="C318"/>
      <c r="D318"/>
      <c r="E318"/>
    </row>
    <row r="319" spans="1:5" x14ac:dyDescent="0.3">
      <c r="A319"/>
      <c r="B319"/>
      <c r="C319"/>
      <c r="D319"/>
      <c r="E319"/>
    </row>
    <row r="320" spans="1:5" x14ac:dyDescent="0.3">
      <c r="A320"/>
      <c r="B320"/>
      <c r="C320"/>
      <c r="D320"/>
      <c r="E320"/>
    </row>
    <row r="321" spans="1:5" x14ac:dyDescent="0.3">
      <c r="A321"/>
      <c r="B321"/>
      <c r="C321"/>
      <c r="D321"/>
      <c r="E321"/>
    </row>
    <row r="322" spans="1:5" x14ac:dyDescent="0.3">
      <c r="A322"/>
      <c r="B322"/>
      <c r="C322"/>
      <c r="D322"/>
      <c r="E322"/>
    </row>
    <row r="323" spans="1:5" x14ac:dyDescent="0.3">
      <c r="A323"/>
      <c r="B323"/>
      <c r="C323"/>
      <c r="D323"/>
      <c r="E323"/>
    </row>
    <row r="324" spans="1:5" x14ac:dyDescent="0.3">
      <c r="A324"/>
      <c r="B324"/>
      <c r="C324"/>
      <c r="D324"/>
      <c r="E324"/>
    </row>
    <row r="325" spans="1:5" x14ac:dyDescent="0.3">
      <c r="A325"/>
      <c r="B325"/>
      <c r="C325"/>
      <c r="D325"/>
      <c r="E325"/>
    </row>
    <row r="326" spans="1:5" x14ac:dyDescent="0.3">
      <c r="A326"/>
      <c r="B326"/>
      <c r="C326"/>
      <c r="D326"/>
      <c r="E326"/>
    </row>
    <row r="327" spans="1:5" x14ac:dyDescent="0.3">
      <c r="A327"/>
      <c r="B327"/>
      <c r="C327"/>
      <c r="D327"/>
      <c r="E327"/>
    </row>
    <row r="328" spans="1:5" x14ac:dyDescent="0.3">
      <c r="A328"/>
      <c r="B328"/>
      <c r="C328"/>
      <c r="D328"/>
      <c r="E328"/>
    </row>
    <row r="329" spans="1:5" x14ac:dyDescent="0.3">
      <c r="A329"/>
      <c r="B329"/>
      <c r="C329"/>
      <c r="D329"/>
      <c r="E329"/>
    </row>
    <row r="330" spans="1:5" x14ac:dyDescent="0.3">
      <c r="A330"/>
      <c r="B330"/>
      <c r="C330"/>
      <c r="D330"/>
      <c r="E330"/>
    </row>
    <row r="331" spans="1:5" x14ac:dyDescent="0.3">
      <c r="A331"/>
      <c r="B331"/>
      <c r="C331"/>
      <c r="D331"/>
      <c r="E331"/>
    </row>
    <row r="332" spans="1:5" x14ac:dyDescent="0.3">
      <c r="A332"/>
      <c r="B332"/>
      <c r="C332"/>
      <c r="D332"/>
      <c r="E332"/>
    </row>
    <row r="333" spans="1:5" x14ac:dyDescent="0.3">
      <c r="A333"/>
      <c r="B333"/>
      <c r="C333"/>
      <c r="D333"/>
      <c r="E333"/>
    </row>
    <row r="334" spans="1:5" x14ac:dyDescent="0.3">
      <c r="A334"/>
      <c r="B334"/>
      <c r="C334"/>
      <c r="D334"/>
      <c r="E334"/>
    </row>
    <row r="335" spans="1:5" x14ac:dyDescent="0.3">
      <c r="A335"/>
      <c r="B335"/>
      <c r="C335"/>
      <c r="D335"/>
      <c r="E335"/>
    </row>
    <row r="336" spans="1:5" x14ac:dyDescent="0.3">
      <c r="A336"/>
      <c r="B336"/>
      <c r="C336"/>
      <c r="D336"/>
      <c r="E336"/>
    </row>
    <row r="337" spans="1:5" x14ac:dyDescent="0.3">
      <c r="A337"/>
      <c r="B337"/>
      <c r="C337"/>
      <c r="D337"/>
      <c r="E337"/>
    </row>
    <row r="338" spans="1:5" x14ac:dyDescent="0.3">
      <c r="A338"/>
      <c r="B338"/>
      <c r="C338"/>
      <c r="D338"/>
      <c r="E338"/>
    </row>
    <row r="339" spans="1:5" x14ac:dyDescent="0.3">
      <c r="A339"/>
      <c r="B339"/>
      <c r="C339"/>
      <c r="D339"/>
      <c r="E339"/>
    </row>
    <row r="340" spans="1:5" x14ac:dyDescent="0.3">
      <c r="A340"/>
      <c r="B340"/>
      <c r="C340"/>
      <c r="D340"/>
      <c r="E340"/>
    </row>
    <row r="341" spans="1:5" x14ac:dyDescent="0.3">
      <c r="A341"/>
      <c r="B341"/>
      <c r="C341"/>
      <c r="D341"/>
      <c r="E341"/>
    </row>
    <row r="342" spans="1:5" x14ac:dyDescent="0.3">
      <c r="A342"/>
      <c r="B342"/>
      <c r="C342"/>
      <c r="D342"/>
      <c r="E342"/>
    </row>
    <row r="343" spans="1:5" x14ac:dyDescent="0.3">
      <c r="A343"/>
      <c r="B343"/>
      <c r="C343"/>
      <c r="D343"/>
      <c r="E343"/>
    </row>
    <row r="344" spans="1:5" x14ac:dyDescent="0.3">
      <c r="A344"/>
      <c r="B344"/>
      <c r="C344"/>
      <c r="D344"/>
      <c r="E344"/>
    </row>
    <row r="345" spans="1:5" x14ac:dyDescent="0.3">
      <c r="A345"/>
      <c r="B345"/>
      <c r="C345"/>
      <c r="D345"/>
      <c r="E345"/>
    </row>
    <row r="346" spans="1:5" x14ac:dyDescent="0.3">
      <c r="A346"/>
      <c r="B346"/>
      <c r="C346"/>
      <c r="D346"/>
      <c r="E346"/>
    </row>
    <row r="347" spans="1:5" x14ac:dyDescent="0.3">
      <c r="A347"/>
      <c r="B347"/>
      <c r="C347"/>
      <c r="D347"/>
      <c r="E347"/>
    </row>
    <row r="348" spans="1:5" x14ac:dyDescent="0.3">
      <c r="A348"/>
      <c r="B348"/>
      <c r="C348"/>
      <c r="D348"/>
      <c r="E348"/>
    </row>
    <row r="349" spans="1:5" x14ac:dyDescent="0.3">
      <c r="A349"/>
      <c r="B349"/>
      <c r="C349"/>
      <c r="D349"/>
      <c r="E349"/>
    </row>
    <row r="350" spans="1:5" x14ac:dyDescent="0.3">
      <c r="A350"/>
      <c r="B350"/>
      <c r="C350"/>
      <c r="D350"/>
      <c r="E350"/>
    </row>
    <row r="351" spans="1:5" x14ac:dyDescent="0.3">
      <c r="A351"/>
      <c r="B351"/>
      <c r="C351"/>
      <c r="D351"/>
      <c r="E351"/>
    </row>
    <row r="352" spans="1:5" x14ac:dyDescent="0.3">
      <c r="A352"/>
      <c r="B352"/>
      <c r="C352"/>
      <c r="D352"/>
      <c r="E352"/>
    </row>
    <row r="353" spans="1:5" x14ac:dyDescent="0.3">
      <c r="A353"/>
      <c r="B353"/>
      <c r="C353"/>
      <c r="D353"/>
      <c r="E353"/>
    </row>
    <row r="354" spans="1:5" x14ac:dyDescent="0.3">
      <c r="A354"/>
      <c r="B354"/>
      <c r="C354"/>
      <c r="D354"/>
      <c r="E354"/>
    </row>
    <row r="355" spans="1:5" x14ac:dyDescent="0.3">
      <c r="A355"/>
      <c r="B355"/>
      <c r="C355"/>
      <c r="D355"/>
      <c r="E355"/>
    </row>
    <row r="356" spans="1:5" x14ac:dyDescent="0.3">
      <c r="A356"/>
      <c r="B356"/>
      <c r="C356"/>
      <c r="D356"/>
      <c r="E356"/>
    </row>
    <row r="357" spans="1:5" x14ac:dyDescent="0.3">
      <c r="A357"/>
      <c r="B357"/>
      <c r="C357"/>
      <c r="D357"/>
      <c r="E357"/>
    </row>
    <row r="358" spans="1:5" x14ac:dyDescent="0.3">
      <c r="A358"/>
      <c r="B358"/>
      <c r="C358"/>
      <c r="D358"/>
      <c r="E358"/>
    </row>
    <row r="359" spans="1:5" x14ac:dyDescent="0.3">
      <c r="A359"/>
      <c r="B359"/>
      <c r="C359"/>
      <c r="D359"/>
      <c r="E359"/>
    </row>
    <row r="360" spans="1:5" x14ac:dyDescent="0.3">
      <c r="A360"/>
      <c r="B360"/>
      <c r="C360"/>
      <c r="D360"/>
      <c r="E360"/>
    </row>
    <row r="361" spans="1:5" x14ac:dyDescent="0.3">
      <c r="A361"/>
      <c r="B361"/>
      <c r="C361"/>
      <c r="D361"/>
      <c r="E361"/>
    </row>
    <row r="362" spans="1:5" x14ac:dyDescent="0.3">
      <c r="A362"/>
      <c r="B362"/>
      <c r="C362"/>
      <c r="D362"/>
      <c r="E362"/>
    </row>
    <row r="363" spans="1:5" x14ac:dyDescent="0.3">
      <c r="A363"/>
      <c r="B363"/>
      <c r="C363"/>
      <c r="D363"/>
      <c r="E363"/>
    </row>
    <row r="364" spans="1:5" x14ac:dyDescent="0.3">
      <c r="A364"/>
      <c r="B364"/>
      <c r="C364"/>
      <c r="D364"/>
      <c r="E364"/>
    </row>
    <row r="365" spans="1:5" x14ac:dyDescent="0.3">
      <c r="A365"/>
      <c r="B365"/>
      <c r="C365"/>
      <c r="D365"/>
      <c r="E365"/>
    </row>
    <row r="366" spans="1:5" x14ac:dyDescent="0.3">
      <c r="A366"/>
      <c r="B366"/>
      <c r="C366"/>
      <c r="D366"/>
      <c r="E366"/>
    </row>
    <row r="367" spans="1:5" x14ac:dyDescent="0.3">
      <c r="A367"/>
      <c r="B367"/>
      <c r="C367"/>
      <c r="D367"/>
      <c r="E367"/>
    </row>
    <row r="368" spans="1:5" x14ac:dyDescent="0.3">
      <c r="A368"/>
      <c r="B368"/>
      <c r="C368"/>
      <c r="D368"/>
      <c r="E368"/>
    </row>
    <row r="369" spans="1:5" x14ac:dyDescent="0.3">
      <c r="A369"/>
      <c r="B369"/>
      <c r="C369"/>
      <c r="D369"/>
      <c r="E369"/>
    </row>
    <row r="370" spans="1:5" x14ac:dyDescent="0.3">
      <c r="A370"/>
      <c r="B370"/>
      <c r="C370"/>
      <c r="D370"/>
      <c r="E370"/>
    </row>
    <row r="371" spans="1:5" x14ac:dyDescent="0.3">
      <c r="A371"/>
      <c r="B371"/>
      <c r="C371"/>
      <c r="D371"/>
      <c r="E371"/>
    </row>
    <row r="372" spans="1:5" x14ac:dyDescent="0.3">
      <c r="A372"/>
      <c r="B372"/>
      <c r="C372"/>
      <c r="D372"/>
      <c r="E372"/>
    </row>
    <row r="373" spans="1:5" x14ac:dyDescent="0.3">
      <c r="A373"/>
      <c r="B373"/>
      <c r="C373"/>
      <c r="D373"/>
      <c r="E373"/>
    </row>
    <row r="374" spans="1:5" x14ac:dyDescent="0.3">
      <c r="A374"/>
      <c r="B374"/>
      <c r="C374"/>
      <c r="D374"/>
      <c r="E374"/>
    </row>
    <row r="375" spans="1:5" x14ac:dyDescent="0.3">
      <c r="A375"/>
      <c r="B375"/>
      <c r="C375"/>
      <c r="D375"/>
      <c r="E375"/>
    </row>
    <row r="376" spans="1:5" x14ac:dyDescent="0.3">
      <c r="A376"/>
      <c r="B376"/>
      <c r="C376"/>
      <c r="D376"/>
      <c r="E376"/>
    </row>
    <row r="377" spans="1:5" x14ac:dyDescent="0.3">
      <c r="A377"/>
      <c r="B377"/>
      <c r="C377"/>
      <c r="D377"/>
      <c r="E377"/>
    </row>
    <row r="378" spans="1:5" x14ac:dyDescent="0.3">
      <c r="A378"/>
      <c r="B378"/>
      <c r="C378"/>
      <c r="D378"/>
      <c r="E378"/>
    </row>
    <row r="379" spans="1:5" x14ac:dyDescent="0.3">
      <c r="A379"/>
      <c r="B379"/>
      <c r="C379"/>
      <c r="D379"/>
      <c r="E379"/>
    </row>
    <row r="380" spans="1:5" x14ac:dyDescent="0.3">
      <c r="A380"/>
      <c r="B380"/>
      <c r="C380"/>
      <c r="D380"/>
      <c r="E380"/>
    </row>
    <row r="381" spans="1:5" x14ac:dyDescent="0.3">
      <c r="A381"/>
      <c r="B381"/>
      <c r="C381"/>
      <c r="D381"/>
      <c r="E381"/>
    </row>
    <row r="382" spans="1:5" x14ac:dyDescent="0.3">
      <c r="A382"/>
      <c r="B382"/>
      <c r="C382"/>
      <c r="D382"/>
      <c r="E382"/>
    </row>
    <row r="383" spans="1:5" x14ac:dyDescent="0.3">
      <c r="A383"/>
      <c r="B383"/>
      <c r="C383"/>
      <c r="D383"/>
      <c r="E383"/>
    </row>
    <row r="384" spans="1:5" x14ac:dyDescent="0.3">
      <c r="A384"/>
      <c r="B384"/>
      <c r="C384"/>
      <c r="D384"/>
      <c r="E384"/>
    </row>
    <row r="385" spans="1:5" x14ac:dyDescent="0.3">
      <c r="A385"/>
      <c r="B385"/>
      <c r="C385"/>
      <c r="D385"/>
      <c r="E385"/>
    </row>
    <row r="386" spans="1:5" x14ac:dyDescent="0.3">
      <c r="A386"/>
      <c r="B386"/>
      <c r="C386"/>
      <c r="D386"/>
      <c r="E386"/>
    </row>
    <row r="387" spans="1:5" x14ac:dyDescent="0.3">
      <c r="A387"/>
      <c r="B387"/>
      <c r="C387"/>
      <c r="D387"/>
      <c r="E387"/>
    </row>
    <row r="388" spans="1:5" x14ac:dyDescent="0.3">
      <c r="A388"/>
      <c r="B388"/>
      <c r="C388"/>
      <c r="D388"/>
      <c r="E388"/>
    </row>
    <row r="389" spans="1:5" x14ac:dyDescent="0.3">
      <c r="A389"/>
      <c r="B389"/>
      <c r="C389"/>
      <c r="D389"/>
      <c r="E389"/>
    </row>
    <row r="390" spans="1:5" x14ac:dyDescent="0.3">
      <c r="A390"/>
      <c r="B390"/>
      <c r="C390"/>
      <c r="D390"/>
      <c r="E390"/>
    </row>
    <row r="391" spans="1:5" x14ac:dyDescent="0.3">
      <c r="A391"/>
      <c r="B391"/>
      <c r="C391"/>
      <c r="D391"/>
      <c r="E391"/>
    </row>
    <row r="392" spans="1:5" x14ac:dyDescent="0.3">
      <c r="A392"/>
      <c r="B392"/>
      <c r="C392"/>
      <c r="D392"/>
      <c r="E392"/>
    </row>
    <row r="393" spans="1:5" x14ac:dyDescent="0.3">
      <c r="A393"/>
      <c r="B393"/>
      <c r="C393"/>
      <c r="D393"/>
      <c r="E393"/>
    </row>
    <row r="394" spans="1:5" x14ac:dyDescent="0.3">
      <c r="A394"/>
      <c r="B394"/>
      <c r="C394"/>
      <c r="D394"/>
      <c r="E394"/>
    </row>
    <row r="395" spans="1:5" x14ac:dyDescent="0.3">
      <c r="A395"/>
      <c r="B395"/>
      <c r="C395"/>
      <c r="D395"/>
      <c r="E395"/>
    </row>
    <row r="396" spans="1:5" x14ac:dyDescent="0.3">
      <c r="A396"/>
      <c r="B396"/>
      <c r="C396"/>
      <c r="D396"/>
      <c r="E396"/>
    </row>
    <row r="397" spans="1:5" x14ac:dyDescent="0.3">
      <c r="A397"/>
      <c r="B397"/>
      <c r="C397"/>
      <c r="D397"/>
      <c r="E397"/>
    </row>
    <row r="398" spans="1:5" x14ac:dyDescent="0.3">
      <c r="A398"/>
      <c r="B398"/>
      <c r="C398"/>
      <c r="D398"/>
      <c r="E398"/>
    </row>
    <row r="399" spans="1:5" x14ac:dyDescent="0.3">
      <c r="A399"/>
      <c r="B399"/>
      <c r="C399"/>
      <c r="D399"/>
      <c r="E399"/>
    </row>
    <row r="400" spans="1:5" x14ac:dyDescent="0.3">
      <c r="A400"/>
      <c r="B400"/>
      <c r="C400"/>
      <c r="D400"/>
      <c r="E400"/>
    </row>
    <row r="401" spans="1:5" x14ac:dyDescent="0.3">
      <c r="A401"/>
      <c r="B401"/>
      <c r="C401"/>
      <c r="D401"/>
      <c r="E401"/>
    </row>
    <row r="402" spans="1:5" x14ac:dyDescent="0.3">
      <c r="A402"/>
      <c r="B402"/>
      <c r="C402"/>
      <c r="D402"/>
      <c r="E402"/>
    </row>
    <row r="403" spans="1:5" x14ac:dyDescent="0.3">
      <c r="A403"/>
      <c r="B403"/>
      <c r="C403"/>
      <c r="D403"/>
      <c r="E403"/>
    </row>
    <row r="404" spans="1:5" x14ac:dyDescent="0.3">
      <c r="A404"/>
      <c r="B404"/>
      <c r="C404"/>
      <c r="D404"/>
      <c r="E404"/>
    </row>
    <row r="405" spans="1:5" x14ac:dyDescent="0.3">
      <c r="A405"/>
      <c r="B405"/>
      <c r="C405"/>
      <c r="D405"/>
      <c r="E405"/>
    </row>
    <row r="406" spans="1:5" x14ac:dyDescent="0.3">
      <c r="A406"/>
      <c r="B406"/>
      <c r="C406"/>
      <c r="D406"/>
      <c r="E406"/>
    </row>
    <row r="407" spans="1:5" x14ac:dyDescent="0.3">
      <c r="A407"/>
      <c r="B407"/>
      <c r="C407"/>
      <c r="D407"/>
      <c r="E407"/>
    </row>
    <row r="408" spans="1:5" x14ac:dyDescent="0.3">
      <c r="A408"/>
      <c r="B408"/>
      <c r="C408"/>
      <c r="D408"/>
      <c r="E408"/>
    </row>
    <row r="409" spans="1:5" x14ac:dyDescent="0.3">
      <c r="A409"/>
      <c r="B409"/>
      <c r="C409"/>
      <c r="D409"/>
      <c r="E409"/>
    </row>
    <row r="410" spans="1:5" x14ac:dyDescent="0.3">
      <c r="A410"/>
      <c r="B410"/>
      <c r="C410"/>
      <c r="D410"/>
      <c r="E410"/>
    </row>
    <row r="411" spans="1:5" x14ac:dyDescent="0.3">
      <c r="A411"/>
      <c r="B411"/>
      <c r="C411"/>
      <c r="D411"/>
      <c r="E411"/>
    </row>
    <row r="412" spans="1:5" x14ac:dyDescent="0.3">
      <c r="A412"/>
      <c r="B412"/>
      <c r="C412"/>
      <c r="D412"/>
      <c r="E412"/>
    </row>
    <row r="413" spans="1:5" x14ac:dyDescent="0.3">
      <c r="A413"/>
      <c r="B413"/>
      <c r="C413"/>
      <c r="D413"/>
      <c r="E413"/>
    </row>
    <row r="414" spans="1:5" x14ac:dyDescent="0.3">
      <c r="A414"/>
      <c r="B414"/>
      <c r="C414"/>
      <c r="D414"/>
      <c r="E414"/>
    </row>
    <row r="415" spans="1:5" x14ac:dyDescent="0.3">
      <c r="A415"/>
      <c r="B415"/>
      <c r="C415"/>
      <c r="D415"/>
      <c r="E415"/>
    </row>
    <row r="416" spans="1:5" x14ac:dyDescent="0.3">
      <c r="A416"/>
      <c r="B416"/>
      <c r="C416"/>
      <c r="D416"/>
      <c r="E416"/>
    </row>
    <row r="417" spans="1:5" x14ac:dyDescent="0.3">
      <c r="A417"/>
      <c r="B417"/>
      <c r="C417"/>
      <c r="D417"/>
      <c r="E417"/>
    </row>
    <row r="418" spans="1:5" x14ac:dyDescent="0.3">
      <c r="A418"/>
      <c r="B418"/>
      <c r="C418"/>
      <c r="D418"/>
      <c r="E418"/>
    </row>
    <row r="419" spans="1:5" x14ac:dyDescent="0.3">
      <c r="A419"/>
      <c r="B419"/>
      <c r="C419"/>
      <c r="D419"/>
      <c r="E419"/>
    </row>
    <row r="420" spans="1:5" x14ac:dyDescent="0.3">
      <c r="A420"/>
      <c r="B420"/>
      <c r="C420"/>
      <c r="D420"/>
      <c r="E420"/>
    </row>
    <row r="421" spans="1:5" x14ac:dyDescent="0.3">
      <c r="A421"/>
      <c r="B421"/>
      <c r="C421"/>
      <c r="D421"/>
      <c r="E421"/>
    </row>
    <row r="422" spans="1:5" x14ac:dyDescent="0.3">
      <c r="A422"/>
      <c r="B422"/>
      <c r="C422"/>
      <c r="D422"/>
      <c r="E422"/>
    </row>
    <row r="423" spans="1:5" x14ac:dyDescent="0.3">
      <c r="A423"/>
      <c r="B423"/>
      <c r="C423"/>
      <c r="D423"/>
      <c r="E423"/>
    </row>
    <row r="424" spans="1:5" x14ac:dyDescent="0.3">
      <c r="A424"/>
      <c r="B424"/>
      <c r="C424"/>
      <c r="D424"/>
      <c r="E424"/>
    </row>
    <row r="425" spans="1:5" x14ac:dyDescent="0.3">
      <c r="A425"/>
      <c r="B425"/>
      <c r="C425"/>
      <c r="D425"/>
      <c r="E425"/>
    </row>
    <row r="426" spans="1:5" x14ac:dyDescent="0.3">
      <c r="A426"/>
      <c r="B426"/>
      <c r="C426"/>
      <c r="D426"/>
      <c r="E426"/>
    </row>
    <row r="427" spans="1:5" x14ac:dyDescent="0.3">
      <c r="A427"/>
      <c r="B427"/>
      <c r="C427"/>
      <c r="D427"/>
      <c r="E427"/>
    </row>
    <row r="428" spans="1:5" x14ac:dyDescent="0.3">
      <c r="A428"/>
      <c r="B428"/>
      <c r="C428"/>
      <c r="D428"/>
      <c r="E428"/>
    </row>
    <row r="429" spans="1:5" x14ac:dyDescent="0.3">
      <c r="A429"/>
      <c r="B429"/>
      <c r="C429"/>
      <c r="D429"/>
      <c r="E429"/>
    </row>
    <row r="430" spans="1:5" x14ac:dyDescent="0.3">
      <c r="A430"/>
      <c r="B430"/>
      <c r="C430"/>
      <c r="D430"/>
      <c r="E430"/>
    </row>
    <row r="431" spans="1:5" x14ac:dyDescent="0.3">
      <c r="A431"/>
      <c r="B431"/>
      <c r="C431"/>
      <c r="D431"/>
      <c r="E431"/>
    </row>
    <row r="432" spans="1:5" x14ac:dyDescent="0.3">
      <c r="A432"/>
      <c r="B432"/>
      <c r="C432"/>
      <c r="D432"/>
      <c r="E432"/>
    </row>
    <row r="433" spans="1:5" x14ac:dyDescent="0.3">
      <c r="A433"/>
      <c r="B433"/>
      <c r="C433"/>
      <c r="D433"/>
      <c r="E433"/>
    </row>
    <row r="434" spans="1:5" x14ac:dyDescent="0.3">
      <c r="A434"/>
      <c r="B434"/>
      <c r="C434"/>
      <c r="D434"/>
      <c r="E434"/>
    </row>
    <row r="435" spans="1:5" x14ac:dyDescent="0.3">
      <c r="A435"/>
      <c r="B435"/>
      <c r="C435"/>
      <c r="D435"/>
      <c r="E435"/>
    </row>
    <row r="436" spans="1:5" x14ac:dyDescent="0.3">
      <c r="A436"/>
      <c r="B436"/>
      <c r="C436"/>
      <c r="D436"/>
      <c r="E436"/>
    </row>
    <row r="437" spans="1:5" x14ac:dyDescent="0.3">
      <c r="A437"/>
      <c r="B437"/>
      <c r="C437"/>
      <c r="D437"/>
      <c r="E437"/>
    </row>
    <row r="438" spans="1:5" x14ac:dyDescent="0.3">
      <c r="A438"/>
      <c r="B438"/>
      <c r="C438"/>
      <c r="D438"/>
      <c r="E438"/>
    </row>
    <row r="439" spans="1:5" x14ac:dyDescent="0.3">
      <c r="A439"/>
      <c r="B439"/>
      <c r="C439"/>
      <c r="D439"/>
      <c r="E439"/>
    </row>
    <row r="440" spans="1:5" x14ac:dyDescent="0.3">
      <c r="A440"/>
      <c r="B440"/>
      <c r="C440"/>
      <c r="D440"/>
      <c r="E440"/>
    </row>
    <row r="441" spans="1:5" x14ac:dyDescent="0.3">
      <c r="A441"/>
      <c r="B441"/>
      <c r="C441"/>
      <c r="D441"/>
      <c r="E441"/>
    </row>
    <row r="442" spans="1:5" x14ac:dyDescent="0.3">
      <c r="A442"/>
      <c r="B442"/>
      <c r="C442"/>
      <c r="D442"/>
      <c r="E442"/>
    </row>
    <row r="443" spans="1:5" x14ac:dyDescent="0.3">
      <c r="A443"/>
      <c r="B443"/>
      <c r="C443"/>
      <c r="D443"/>
      <c r="E443"/>
    </row>
    <row r="444" spans="1:5" x14ac:dyDescent="0.3">
      <c r="A444"/>
      <c r="B444"/>
      <c r="C444"/>
      <c r="D444"/>
      <c r="E444"/>
    </row>
    <row r="445" spans="1:5" x14ac:dyDescent="0.3">
      <c r="A445"/>
      <c r="B445"/>
      <c r="C445"/>
      <c r="D445"/>
      <c r="E445"/>
    </row>
    <row r="446" spans="1:5" x14ac:dyDescent="0.3">
      <c r="A446"/>
      <c r="B446"/>
      <c r="C446"/>
      <c r="D446"/>
      <c r="E446"/>
    </row>
    <row r="447" spans="1:5" x14ac:dyDescent="0.3">
      <c r="A447"/>
      <c r="B447"/>
      <c r="C447"/>
      <c r="D447"/>
      <c r="E447"/>
    </row>
    <row r="448" spans="1:5" x14ac:dyDescent="0.3">
      <c r="A448"/>
      <c r="B448"/>
      <c r="C448"/>
      <c r="D448"/>
      <c r="E448"/>
    </row>
    <row r="449" spans="1:5" x14ac:dyDescent="0.3">
      <c r="A449"/>
      <c r="B449"/>
      <c r="C449"/>
      <c r="D449"/>
      <c r="E449"/>
    </row>
    <row r="450" spans="1:5" x14ac:dyDescent="0.3">
      <c r="A450"/>
      <c r="B450"/>
      <c r="C450"/>
      <c r="D450"/>
      <c r="E450"/>
    </row>
    <row r="451" spans="1:5" x14ac:dyDescent="0.3">
      <c r="A451"/>
      <c r="B451"/>
      <c r="C451"/>
      <c r="D451"/>
      <c r="E451"/>
    </row>
    <row r="452" spans="1:5" x14ac:dyDescent="0.3">
      <c r="A452"/>
      <c r="B452"/>
      <c r="C452"/>
      <c r="D452"/>
      <c r="E452"/>
    </row>
    <row r="453" spans="1:5" x14ac:dyDescent="0.3">
      <c r="A453"/>
      <c r="B453"/>
      <c r="C453"/>
      <c r="D453"/>
      <c r="E453"/>
    </row>
    <row r="454" spans="1:5" x14ac:dyDescent="0.3">
      <c r="A454"/>
      <c r="B454"/>
      <c r="C454"/>
      <c r="D454"/>
      <c r="E454"/>
    </row>
    <row r="455" spans="1:5" x14ac:dyDescent="0.3">
      <c r="A455"/>
      <c r="B455"/>
      <c r="C455"/>
      <c r="D455"/>
      <c r="E455"/>
    </row>
    <row r="456" spans="1:5" x14ac:dyDescent="0.3">
      <c r="A456"/>
      <c r="B456"/>
      <c r="C456"/>
      <c r="D456"/>
      <c r="E456"/>
    </row>
    <row r="457" spans="1:5" x14ac:dyDescent="0.3">
      <c r="A457"/>
      <c r="B457"/>
      <c r="C457"/>
      <c r="D457"/>
      <c r="E457"/>
    </row>
    <row r="458" spans="1:5" x14ac:dyDescent="0.3">
      <c r="A458"/>
      <c r="B458"/>
      <c r="C458"/>
      <c r="D458"/>
      <c r="E458"/>
    </row>
    <row r="459" spans="1:5" x14ac:dyDescent="0.3">
      <c r="A459"/>
      <c r="B459"/>
      <c r="C459"/>
      <c r="D459"/>
      <c r="E459"/>
    </row>
    <row r="460" spans="1:5" x14ac:dyDescent="0.3">
      <c r="A460"/>
      <c r="B460"/>
      <c r="C460"/>
      <c r="D460"/>
      <c r="E460"/>
    </row>
    <row r="461" spans="1:5" x14ac:dyDescent="0.3">
      <c r="A461"/>
      <c r="B461"/>
      <c r="C461"/>
      <c r="D461"/>
      <c r="E461"/>
    </row>
    <row r="462" spans="1:5" x14ac:dyDescent="0.3">
      <c r="A462"/>
      <c r="B462"/>
      <c r="C462"/>
      <c r="D462"/>
      <c r="E462"/>
    </row>
    <row r="463" spans="1:5" x14ac:dyDescent="0.3">
      <c r="A463"/>
      <c r="B463"/>
      <c r="C463"/>
      <c r="D463"/>
      <c r="E463"/>
    </row>
    <row r="464" spans="1:5" x14ac:dyDescent="0.3">
      <c r="A464"/>
      <c r="B464"/>
      <c r="C464"/>
      <c r="D464"/>
      <c r="E464"/>
    </row>
    <row r="465" spans="1:5" x14ac:dyDescent="0.3">
      <c r="A465"/>
      <c r="B465"/>
      <c r="C465"/>
      <c r="D465"/>
      <c r="E465"/>
    </row>
    <row r="466" spans="1:5" x14ac:dyDescent="0.3">
      <c r="A466"/>
      <c r="B466"/>
      <c r="C466"/>
      <c r="D466"/>
      <c r="E466"/>
    </row>
    <row r="467" spans="1:5" x14ac:dyDescent="0.3">
      <c r="A467"/>
      <c r="B467"/>
      <c r="C467"/>
      <c r="D467"/>
      <c r="E467"/>
    </row>
    <row r="468" spans="1:5" x14ac:dyDescent="0.3">
      <c r="A468"/>
      <c r="B468"/>
      <c r="C468"/>
      <c r="D468"/>
      <c r="E468"/>
    </row>
    <row r="469" spans="1:5" x14ac:dyDescent="0.3">
      <c r="A469"/>
      <c r="B469"/>
      <c r="C469"/>
      <c r="D469"/>
      <c r="E469"/>
    </row>
    <row r="470" spans="1:5" x14ac:dyDescent="0.3">
      <c r="A470"/>
      <c r="B470"/>
      <c r="C470"/>
      <c r="D470"/>
      <c r="E470"/>
    </row>
    <row r="471" spans="1:5" x14ac:dyDescent="0.3">
      <c r="A471"/>
      <c r="B471"/>
      <c r="C471"/>
      <c r="D471"/>
      <c r="E471"/>
    </row>
    <row r="472" spans="1:5" x14ac:dyDescent="0.3">
      <c r="A472"/>
      <c r="B472"/>
      <c r="C472"/>
      <c r="D472"/>
      <c r="E472"/>
    </row>
    <row r="473" spans="1:5" x14ac:dyDescent="0.3">
      <c r="A473"/>
      <c r="B473"/>
      <c r="C473"/>
      <c r="D473"/>
      <c r="E473"/>
    </row>
    <row r="474" spans="1:5" x14ac:dyDescent="0.3">
      <c r="A474"/>
      <c r="B474"/>
      <c r="C474"/>
      <c r="D474"/>
      <c r="E474"/>
    </row>
    <row r="475" spans="1:5" x14ac:dyDescent="0.3">
      <c r="A475"/>
      <c r="B475"/>
      <c r="C475"/>
      <c r="D475"/>
      <c r="E475"/>
    </row>
    <row r="476" spans="1:5" x14ac:dyDescent="0.3">
      <c r="A476"/>
      <c r="B476"/>
      <c r="C476"/>
      <c r="D476"/>
      <c r="E476"/>
    </row>
    <row r="477" spans="1:5" x14ac:dyDescent="0.3">
      <c r="A477"/>
      <c r="B477"/>
      <c r="C477"/>
      <c r="D477"/>
      <c r="E477"/>
    </row>
    <row r="478" spans="1:5" x14ac:dyDescent="0.3">
      <c r="A478"/>
      <c r="B478"/>
      <c r="C478"/>
      <c r="D478"/>
      <c r="E478"/>
    </row>
    <row r="479" spans="1:5" x14ac:dyDescent="0.3">
      <c r="A479"/>
      <c r="B479"/>
      <c r="C479"/>
      <c r="D479"/>
      <c r="E479"/>
    </row>
    <row r="480" spans="1:5" x14ac:dyDescent="0.3">
      <c r="A480"/>
      <c r="B480"/>
      <c r="C480"/>
      <c r="D480"/>
      <c r="E480"/>
    </row>
    <row r="481" spans="1:5" x14ac:dyDescent="0.3">
      <c r="A481"/>
      <c r="B481"/>
      <c r="C481"/>
      <c r="D481"/>
      <c r="E481"/>
    </row>
    <row r="482" spans="1:5" x14ac:dyDescent="0.3">
      <c r="A482"/>
      <c r="B482"/>
      <c r="C482"/>
      <c r="D482"/>
      <c r="E482"/>
    </row>
    <row r="483" spans="1:5" x14ac:dyDescent="0.3">
      <c r="A483"/>
      <c r="B483"/>
      <c r="C483"/>
      <c r="D483"/>
      <c r="E483"/>
    </row>
    <row r="484" spans="1:5" x14ac:dyDescent="0.3">
      <c r="A484"/>
      <c r="B484"/>
      <c r="C484"/>
      <c r="D484"/>
      <c r="E484"/>
    </row>
    <row r="485" spans="1:5" x14ac:dyDescent="0.3">
      <c r="A485"/>
      <c r="B485"/>
      <c r="C485"/>
      <c r="D485"/>
      <c r="E485"/>
    </row>
    <row r="486" spans="1:5" x14ac:dyDescent="0.3">
      <c r="A486"/>
      <c r="B486"/>
      <c r="C486"/>
      <c r="D486"/>
      <c r="E486"/>
    </row>
    <row r="487" spans="1:5" x14ac:dyDescent="0.3">
      <c r="A487"/>
      <c r="B487"/>
      <c r="C487"/>
      <c r="D487"/>
      <c r="E487"/>
    </row>
    <row r="488" spans="1:5" x14ac:dyDescent="0.3">
      <c r="A488"/>
      <c r="B488"/>
      <c r="C488"/>
      <c r="D488"/>
      <c r="E488"/>
    </row>
    <row r="489" spans="1:5" x14ac:dyDescent="0.3">
      <c r="A489"/>
      <c r="B489"/>
      <c r="C489"/>
      <c r="D489"/>
      <c r="E489"/>
    </row>
    <row r="490" spans="1:5" x14ac:dyDescent="0.3">
      <c r="A490"/>
      <c r="B490"/>
      <c r="C490"/>
      <c r="D490"/>
      <c r="E490"/>
    </row>
    <row r="491" spans="1:5" x14ac:dyDescent="0.3">
      <c r="A491"/>
      <c r="B491"/>
      <c r="C491"/>
      <c r="D491"/>
      <c r="E491"/>
    </row>
    <row r="492" spans="1:5" x14ac:dyDescent="0.3">
      <c r="A492"/>
      <c r="B492"/>
      <c r="C492"/>
      <c r="D492"/>
      <c r="E492"/>
    </row>
    <row r="493" spans="1:5" x14ac:dyDescent="0.3">
      <c r="A493"/>
      <c r="B493"/>
      <c r="C493"/>
      <c r="D493"/>
      <c r="E493"/>
    </row>
    <row r="494" spans="1:5" x14ac:dyDescent="0.3">
      <c r="A494"/>
      <c r="B494"/>
      <c r="C494"/>
      <c r="D494"/>
      <c r="E494"/>
    </row>
    <row r="495" spans="1:5" x14ac:dyDescent="0.3">
      <c r="A495"/>
      <c r="B495"/>
      <c r="C495"/>
      <c r="D495"/>
      <c r="E495"/>
    </row>
    <row r="496" spans="1:5" x14ac:dyDescent="0.3">
      <c r="A496"/>
      <c r="B496"/>
      <c r="C496"/>
      <c r="D496"/>
      <c r="E496"/>
    </row>
    <row r="497" spans="1:5" x14ac:dyDescent="0.3">
      <c r="A497"/>
      <c r="B497"/>
      <c r="C497"/>
      <c r="D497"/>
      <c r="E497"/>
    </row>
    <row r="498" spans="1:5" x14ac:dyDescent="0.3">
      <c r="A498"/>
      <c r="B498"/>
      <c r="C498"/>
      <c r="D498"/>
      <c r="E498"/>
    </row>
    <row r="499" spans="1:5" x14ac:dyDescent="0.3">
      <c r="A499"/>
      <c r="B499"/>
      <c r="C499"/>
      <c r="D499"/>
      <c r="E499"/>
    </row>
    <row r="500" spans="1:5" x14ac:dyDescent="0.3">
      <c r="A500"/>
      <c r="B500"/>
      <c r="C500"/>
      <c r="D500"/>
      <c r="E500"/>
    </row>
    <row r="501" spans="1:5" x14ac:dyDescent="0.3">
      <c r="A501"/>
      <c r="B501"/>
      <c r="C501"/>
      <c r="D501"/>
      <c r="E501"/>
    </row>
    <row r="502" spans="1:5" x14ac:dyDescent="0.3">
      <c r="A502"/>
      <c r="B502"/>
      <c r="C502"/>
      <c r="D502"/>
      <c r="E502"/>
    </row>
    <row r="503" spans="1:5" x14ac:dyDescent="0.3">
      <c r="A503"/>
      <c r="B503"/>
      <c r="C503"/>
      <c r="D503"/>
      <c r="E503"/>
    </row>
    <row r="504" spans="1:5" x14ac:dyDescent="0.3">
      <c r="A504"/>
      <c r="B504"/>
      <c r="C504"/>
      <c r="D504"/>
      <c r="E504"/>
    </row>
    <row r="505" spans="1:5" x14ac:dyDescent="0.3">
      <c r="A505"/>
      <c r="B505"/>
      <c r="C505"/>
      <c r="D505"/>
      <c r="E505"/>
    </row>
    <row r="506" spans="1:5" x14ac:dyDescent="0.3">
      <c r="A506"/>
      <c r="B506"/>
      <c r="C506"/>
      <c r="D506"/>
      <c r="E506"/>
    </row>
    <row r="507" spans="1:5" x14ac:dyDescent="0.3">
      <c r="A507"/>
      <c r="B507"/>
      <c r="C507"/>
      <c r="D507"/>
      <c r="E507"/>
    </row>
    <row r="508" spans="1:5" x14ac:dyDescent="0.3">
      <c r="A508"/>
      <c r="B508"/>
      <c r="C508"/>
      <c r="D508"/>
      <c r="E508"/>
    </row>
    <row r="509" spans="1:5" x14ac:dyDescent="0.3">
      <c r="A509"/>
      <c r="B509"/>
      <c r="C509"/>
      <c r="D509"/>
      <c r="E509"/>
    </row>
    <row r="510" spans="1:5" x14ac:dyDescent="0.3">
      <c r="A510"/>
      <c r="B510"/>
      <c r="C510"/>
      <c r="D510"/>
      <c r="E510"/>
    </row>
    <row r="511" spans="1:5" x14ac:dyDescent="0.3">
      <c r="A511"/>
      <c r="B511"/>
      <c r="C511"/>
      <c r="D511"/>
      <c r="E511"/>
    </row>
    <row r="512" spans="1:5" x14ac:dyDescent="0.3">
      <c r="A512"/>
      <c r="B512"/>
      <c r="C512"/>
      <c r="D512"/>
      <c r="E512"/>
    </row>
    <row r="513" spans="1:5" x14ac:dyDescent="0.3">
      <c r="A513"/>
      <c r="B513"/>
      <c r="C513"/>
      <c r="D513"/>
      <c r="E513"/>
    </row>
    <row r="514" spans="1:5" x14ac:dyDescent="0.3">
      <c r="A514"/>
      <c r="B514"/>
      <c r="C514"/>
      <c r="D514"/>
      <c r="E514"/>
    </row>
    <row r="515" spans="1:5" x14ac:dyDescent="0.3">
      <c r="A515"/>
      <c r="B515"/>
      <c r="C515"/>
      <c r="D515"/>
      <c r="E515"/>
    </row>
    <row r="516" spans="1:5" x14ac:dyDescent="0.3">
      <c r="A516"/>
      <c r="B516"/>
      <c r="C516"/>
      <c r="D516"/>
      <c r="E516"/>
    </row>
    <row r="517" spans="1:5" x14ac:dyDescent="0.3">
      <c r="A517"/>
      <c r="B517"/>
      <c r="C517"/>
      <c r="D517"/>
      <c r="E517"/>
    </row>
    <row r="518" spans="1:5" x14ac:dyDescent="0.3">
      <c r="A518"/>
      <c r="B518"/>
      <c r="C518"/>
      <c r="D518"/>
      <c r="E518"/>
    </row>
    <row r="519" spans="1:5" x14ac:dyDescent="0.3">
      <c r="A519"/>
      <c r="B519"/>
      <c r="C519"/>
      <c r="D519"/>
      <c r="E519"/>
    </row>
    <row r="520" spans="1:5" x14ac:dyDescent="0.3">
      <c r="A520"/>
      <c r="B520"/>
      <c r="C520"/>
      <c r="D520"/>
      <c r="E520"/>
    </row>
    <row r="521" spans="1:5" x14ac:dyDescent="0.3">
      <c r="A521"/>
      <c r="B521"/>
      <c r="C521"/>
      <c r="D521"/>
      <c r="E521"/>
    </row>
    <row r="522" spans="1:5" x14ac:dyDescent="0.3">
      <c r="A522"/>
      <c r="B522"/>
      <c r="C522"/>
      <c r="D522"/>
      <c r="E522"/>
    </row>
    <row r="523" spans="1:5" x14ac:dyDescent="0.3">
      <c r="A523"/>
      <c r="B523"/>
      <c r="C523"/>
      <c r="D523"/>
      <c r="E523"/>
    </row>
    <row r="524" spans="1:5" x14ac:dyDescent="0.3">
      <c r="A524"/>
      <c r="B524"/>
      <c r="C524"/>
      <c r="D524"/>
      <c r="E524"/>
    </row>
    <row r="525" spans="1:5" x14ac:dyDescent="0.3">
      <c r="A525"/>
      <c r="B525"/>
      <c r="C525"/>
      <c r="D525"/>
      <c r="E525"/>
    </row>
    <row r="526" spans="1:5" x14ac:dyDescent="0.3">
      <c r="A526"/>
      <c r="B526"/>
      <c r="C526"/>
      <c r="D526"/>
      <c r="E526"/>
    </row>
    <row r="527" spans="1:5" x14ac:dyDescent="0.3">
      <c r="A527"/>
      <c r="B527"/>
      <c r="C527"/>
      <c r="D527"/>
      <c r="E527"/>
    </row>
    <row r="528" spans="1:5" x14ac:dyDescent="0.3">
      <c r="A528"/>
      <c r="B528"/>
      <c r="C528"/>
      <c r="D528"/>
      <c r="E528"/>
    </row>
    <row r="529" spans="1:5" x14ac:dyDescent="0.3">
      <c r="A529"/>
      <c r="B529"/>
      <c r="C529"/>
      <c r="D529"/>
      <c r="E529"/>
    </row>
    <row r="530" spans="1:5" x14ac:dyDescent="0.3">
      <c r="A530"/>
      <c r="B530"/>
      <c r="C530"/>
      <c r="D530"/>
      <c r="E530"/>
    </row>
    <row r="531" spans="1:5" x14ac:dyDescent="0.3">
      <c r="A531"/>
      <c r="B531"/>
      <c r="C531"/>
      <c r="D531"/>
      <c r="E531"/>
    </row>
    <row r="532" spans="1:5" x14ac:dyDescent="0.3">
      <c r="A532"/>
      <c r="B532"/>
      <c r="C532"/>
      <c r="D532"/>
      <c r="E532"/>
    </row>
    <row r="533" spans="1:5" x14ac:dyDescent="0.3">
      <c r="A533"/>
      <c r="B533"/>
      <c r="C533"/>
      <c r="D533"/>
      <c r="E533"/>
    </row>
    <row r="534" spans="1:5" x14ac:dyDescent="0.3">
      <c r="A534"/>
      <c r="B534"/>
      <c r="C534"/>
      <c r="D534"/>
      <c r="E534"/>
    </row>
    <row r="535" spans="1:5" x14ac:dyDescent="0.3">
      <c r="A535"/>
      <c r="B535"/>
      <c r="C535"/>
      <c r="D535"/>
      <c r="E535"/>
    </row>
    <row r="536" spans="1:5" x14ac:dyDescent="0.3">
      <c r="A536"/>
      <c r="B536"/>
      <c r="C536"/>
      <c r="D536"/>
      <c r="E536"/>
    </row>
    <row r="537" spans="1:5" x14ac:dyDescent="0.3">
      <c r="A537"/>
      <c r="B537"/>
      <c r="C537"/>
      <c r="D537"/>
      <c r="E537"/>
    </row>
    <row r="538" spans="1:5" x14ac:dyDescent="0.3">
      <c r="A538"/>
      <c r="B538"/>
      <c r="C538"/>
      <c r="D538"/>
      <c r="E538"/>
    </row>
    <row r="539" spans="1:5" x14ac:dyDescent="0.3">
      <c r="A539"/>
      <c r="B539"/>
      <c r="C539"/>
      <c r="D539"/>
      <c r="E539"/>
    </row>
    <row r="540" spans="1:5" x14ac:dyDescent="0.3">
      <c r="A540"/>
      <c r="B540"/>
      <c r="C540"/>
      <c r="D540"/>
      <c r="E540"/>
    </row>
    <row r="541" spans="1:5" x14ac:dyDescent="0.3">
      <c r="A541"/>
      <c r="B541"/>
      <c r="C541"/>
      <c r="D541"/>
      <c r="E541"/>
    </row>
    <row r="542" spans="1:5" x14ac:dyDescent="0.3">
      <c r="A542"/>
      <c r="B542"/>
      <c r="C542"/>
      <c r="D542"/>
      <c r="E542"/>
    </row>
    <row r="543" spans="1:5" x14ac:dyDescent="0.3">
      <c r="A543"/>
      <c r="B543"/>
      <c r="C543"/>
      <c r="D543"/>
      <c r="E543"/>
    </row>
    <row r="544" spans="1:5" x14ac:dyDescent="0.3">
      <c r="A544"/>
      <c r="B544"/>
      <c r="C544"/>
      <c r="D544"/>
      <c r="E544"/>
    </row>
    <row r="545" spans="1:5" x14ac:dyDescent="0.3">
      <c r="A545"/>
      <c r="B545"/>
      <c r="C545"/>
      <c r="D545"/>
      <c r="E545"/>
    </row>
    <row r="546" spans="1:5" x14ac:dyDescent="0.3">
      <c r="A546"/>
      <c r="B546"/>
      <c r="C546"/>
      <c r="D546"/>
      <c r="E546"/>
    </row>
    <row r="547" spans="1:5" x14ac:dyDescent="0.3">
      <c r="A547"/>
      <c r="B547"/>
      <c r="C547"/>
      <c r="D547"/>
      <c r="E547"/>
    </row>
    <row r="548" spans="1:5" x14ac:dyDescent="0.3">
      <c r="A548"/>
      <c r="B548"/>
      <c r="C548"/>
      <c r="D548"/>
      <c r="E548"/>
    </row>
    <row r="549" spans="1:5" x14ac:dyDescent="0.3">
      <c r="A549"/>
      <c r="B549"/>
      <c r="C549"/>
      <c r="D549"/>
      <c r="E549"/>
    </row>
    <row r="550" spans="1:5" x14ac:dyDescent="0.3">
      <c r="A550"/>
      <c r="B550"/>
      <c r="C550"/>
      <c r="D550"/>
      <c r="E550"/>
    </row>
    <row r="551" spans="1:5" x14ac:dyDescent="0.3">
      <c r="A551"/>
      <c r="B551"/>
      <c r="C551"/>
      <c r="D551"/>
      <c r="E551"/>
    </row>
    <row r="552" spans="1:5" x14ac:dyDescent="0.3">
      <c r="A552"/>
      <c r="B552"/>
      <c r="C552"/>
      <c r="D552"/>
      <c r="E552"/>
    </row>
    <row r="553" spans="1:5" x14ac:dyDescent="0.3">
      <c r="A553"/>
      <c r="B553"/>
      <c r="C553"/>
      <c r="D553"/>
      <c r="E553"/>
    </row>
    <row r="554" spans="1:5" x14ac:dyDescent="0.3">
      <c r="A554"/>
      <c r="B554"/>
      <c r="C554"/>
      <c r="D554"/>
      <c r="E554"/>
    </row>
    <row r="555" spans="1:5" x14ac:dyDescent="0.3">
      <c r="A555"/>
      <c r="B555"/>
      <c r="C555"/>
      <c r="D555"/>
      <c r="E555"/>
    </row>
    <row r="556" spans="1:5" x14ac:dyDescent="0.3">
      <c r="A556"/>
      <c r="B556"/>
      <c r="C556"/>
      <c r="D556"/>
      <c r="E556"/>
    </row>
    <row r="557" spans="1:5" x14ac:dyDescent="0.3">
      <c r="A557"/>
      <c r="B557"/>
      <c r="C557"/>
      <c r="D557"/>
      <c r="E557"/>
    </row>
    <row r="558" spans="1:5" x14ac:dyDescent="0.3">
      <c r="A558"/>
      <c r="B558"/>
      <c r="C558"/>
      <c r="D558"/>
      <c r="E558"/>
    </row>
    <row r="559" spans="1:5" x14ac:dyDescent="0.3">
      <c r="A559"/>
      <c r="B559"/>
      <c r="C559"/>
      <c r="D559"/>
      <c r="E559"/>
    </row>
    <row r="560" spans="1:5" x14ac:dyDescent="0.3">
      <c r="A560"/>
      <c r="B560"/>
      <c r="C560"/>
      <c r="D560"/>
      <c r="E560"/>
    </row>
    <row r="561" spans="1:5" x14ac:dyDescent="0.3">
      <c r="A561"/>
      <c r="B561"/>
      <c r="C561"/>
      <c r="D561"/>
      <c r="E561"/>
    </row>
    <row r="562" spans="1:5" x14ac:dyDescent="0.3">
      <c r="A562"/>
      <c r="B562"/>
      <c r="C562"/>
      <c r="D562"/>
      <c r="E562"/>
    </row>
    <row r="563" spans="1:5" x14ac:dyDescent="0.3">
      <c r="A563"/>
      <c r="B563"/>
      <c r="C563"/>
      <c r="D563"/>
      <c r="E563"/>
    </row>
    <row r="564" spans="1:5" x14ac:dyDescent="0.3">
      <c r="A564"/>
      <c r="B564"/>
      <c r="C564"/>
      <c r="D564"/>
      <c r="E564"/>
    </row>
    <row r="565" spans="1:5" x14ac:dyDescent="0.3">
      <c r="A565"/>
      <c r="B565"/>
      <c r="C565"/>
      <c r="D565"/>
      <c r="E565"/>
    </row>
    <row r="566" spans="1:5" x14ac:dyDescent="0.3">
      <c r="A566"/>
      <c r="B566"/>
      <c r="C566"/>
      <c r="D566"/>
      <c r="E566"/>
    </row>
    <row r="567" spans="1:5" x14ac:dyDescent="0.3">
      <c r="A567"/>
      <c r="B567"/>
      <c r="C567"/>
      <c r="D567"/>
      <c r="E567"/>
    </row>
    <row r="568" spans="1:5" x14ac:dyDescent="0.3">
      <c r="A568"/>
      <c r="B568"/>
      <c r="C568"/>
      <c r="D568"/>
      <c r="E568"/>
    </row>
    <row r="569" spans="1:5" x14ac:dyDescent="0.3">
      <c r="A569"/>
      <c r="B569"/>
      <c r="C569"/>
      <c r="D569"/>
      <c r="E569"/>
    </row>
    <row r="570" spans="1:5" x14ac:dyDescent="0.3">
      <c r="A570"/>
      <c r="B570"/>
      <c r="C570"/>
      <c r="D570"/>
      <c r="E570"/>
    </row>
    <row r="571" spans="1:5" x14ac:dyDescent="0.3">
      <c r="A571"/>
      <c r="B571"/>
      <c r="C571"/>
      <c r="D571"/>
      <c r="E571"/>
    </row>
    <row r="572" spans="1:5" x14ac:dyDescent="0.3">
      <c r="A572"/>
      <c r="B572"/>
      <c r="C572"/>
      <c r="D572"/>
      <c r="E572"/>
    </row>
    <row r="573" spans="1:5" x14ac:dyDescent="0.3">
      <c r="A573"/>
      <c r="B573"/>
      <c r="C573"/>
      <c r="D573"/>
      <c r="E573"/>
    </row>
    <row r="574" spans="1:5" x14ac:dyDescent="0.3">
      <c r="A574"/>
      <c r="B574"/>
      <c r="C574"/>
      <c r="D574"/>
      <c r="E574"/>
    </row>
    <row r="575" spans="1:5" x14ac:dyDescent="0.3">
      <c r="A575"/>
      <c r="B575"/>
      <c r="C575"/>
      <c r="D575"/>
      <c r="E575"/>
    </row>
    <row r="576" spans="1:5" x14ac:dyDescent="0.3">
      <c r="A576"/>
      <c r="B576"/>
      <c r="C576"/>
      <c r="D576"/>
      <c r="E576"/>
    </row>
    <row r="577" spans="1:5" x14ac:dyDescent="0.3">
      <c r="A577"/>
      <c r="B577"/>
      <c r="C577"/>
      <c r="D577"/>
      <c r="E577"/>
    </row>
    <row r="578" spans="1:5" x14ac:dyDescent="0.3">
      <c r="A578"/>
      <c r="B578"/>
      <c r="C578"/>
      <c r="D578"/>
      <c r="E578"/>
    </row>
    <row r="579" spans="1:5" x14ac:dyDescent="0.3">
      <c r="A579"/>
      <c r="B579"/>
      <c r="C579"/>
      <c r="D579"/>
      <c r="E579"/>
    </row>
    <row r="580" spans="1:5" x14ac:dyDescent="0.3">
      <c r="A580"/>
      <c r="B580"/>
      <c r="C580"/>
      <c r="D580"/>
      <c r="E580"/>
    </row>
    <row r="581" spans="1:5" x14ac:dyDescent="0.3">
      <c r="A581"/>
      <c r="B581"/>
      <c r="C581"/>
      <c r="D581"/>
      <c r="E581"/>
    </row>
    <row r="582" spans="1:5" x14ac:dyDescent="0.3">
      <c r="A582"/>
      <c r="B582"/>
      <c r="C582"/>
      <c r="D582"/>
      <c r="E582"/>
    </row>
    <row r="583" spans="1:5" x14ac:dyDescent="0.3">
      <c r="A583"/>
      <c r="B583"/>
      <c r="C583"/>
      <c r="D583"/>
      <c r="E583"/>
    </row>
    <row r="584" spans="1:5" x14ac:dyDescent="0.3">
      <c r="A584"/>
      <c r="B584"/>
      <c r="C584"/>
      <c r="D584"/>
      <c r="E584"/>
    </row>
    <row r="585" spans="1:5" x14ac:dyDescent="0.3">
      <c r="A585"/>
      <c r="B585"/>
      <c r="C585"/>
      <c r="D585"/>
      <c r="E585"/>
    </row>
    <row r="586" spans="1:5" x14ac:dyDescent="0.3">
      <c r="A586"/>
      <c r="B586"/>
      <c r="C586"/>
      <c r="D586"/>
      <c r="E586"/>
    </row>
    <row r="587" spans="1:5" x14ac:dyDescent="0.3">
      <c r="A587"/>
      <c r="B587"/>
      <c r="C587"/>
      <c r="D587"/>
      <c r="E587"/>
    </row>
    <row r="588" spans="1:5" x14ac:dyDescent="0.3">
      <c r="A588"/>
      <c r="B588"/>
      <c r="C588"/>
      <c r="D588"/>
      <c r="E588"/>
    </row>
    <row r="589" spans="1:5" x14ac:dyDescent="0.3">
      <c r="A589"/>
      <c r="B589"/>
      <c r="C589"/>
      <c r="D589"/>
      <c r="E589"/>
    </row>
    <row r="590" spans="1:5" x14ac:dyDescent="0.3">
      <c r="A590"/>
      <c r="B590"/>
      <c r="C590"/>
      <c r="D590"/>
      <c r="E590"/>
    </row>
    <row r="591" spans="1:5" x14ac:dyDescent="0.3">
      <c r="A591"/>
      <c r="B591"/>
      <c r="C591"/>
      <c r="D591"/>
      <c r="E591"/>
    </row>
    <row r="592" spans="1:5" x14ac:dyDescent="0.3">
      <c r="A592"/>
      <c r="B592"/>
      <c r="C592"/>
      <c r="D592"/>
      <c r="E592"/>
    </row>
    <row r="593" spans="1:5" x14ac:dyDescent="0.3">
      <c r="A593"/>
      <c r="B593"/>
      <c r="C593"/>
      <c r="D593"/>
      <c r="E593"/>
    </row>
    <row r="594" spans="1:5" x14ac:dyDescent="0.3">
      <c r="A594"/>
      <c r="B594"/>
      <c r="C594"/>
      <c r="D594"/>
      <c r="E594"/>
    </row>
    <row r="595" spans="1:5" x14ac:dyDescent="0.3">
      <c r="A595"/>
      <c r="B595"/>
      <c r="C595"/>
      <c r="D595"/>
      <c r="E595"/>
    </row>
    <row r="596" spans="1:5" x14ac:dyDescent="0.3">
      <c r="A596"/>
      <c r="B596"/>
      <c r="C596"/>
      <c r="D596"/>
      <c r="E596"/>
    </row>
    <row r="597" spans="1:5" x14ac:dyDescent="0.3">
      <c r="A597"/>
      <c r="B597"/>
      <c r="C597"/>
      <c r="D597"/>
      <c r="E597"/>
    </row>
    <row r="598" spans="1:5" x14ac:dyDescent="0.3">
      <c r="A598"/>
      <c r="B598"/>
      <c r="C598"/>
      <c r="D598"/>
      <c r="E598"/>
    </row>
    <row r="599" spans="1:5" x14ac:dyDescent="0.3">
      <c r="A599"/>
      <c r="B599"/>
      <c r="C599"/>
      <c r="D599"/>
      <c r="E599"/>
    </row>
    <row r="600" spans="1:5" x14ac:dyDescent="0.3">
      <c r="A600"/>
      <c r="B600"/>
      <c r="C600"/>
      <c r="D600"/>
      <c r="E600"/>
    </row>
    <row r="601" spans="1:5" x14ac:dyDescent="0.3">
      <c r="A601"/>
      <c r="B601"/>
      <c r="C601"/>
      <c r="D601"/>
      <c r="E601"/>
    </row>
    <row r="602" spans="1:5" x14ac:dyDescent="0.3">
      <c r="A602"/>
      <c r="B602"/>
      <c r="C602"/>
      <c r="D602"/>
      <c r="E602"/>
    </row>
    <row r="603" spans="1:5" x14ac:dyDescent="0.3">
      <c r="A603"/>
      <c r="B603"/>
      <c r="C603"/>
      <c r="D603"/>
      <c r="E603"/>
    </row>
    <row r="604" spans="1:5" x14ac:dyDescent="0.3">
      <c r="A604"/>
      <c r="B604"/>
      <c r="C604"/>
      <c r="D604"/>
      <c r="E604"/>
    </row>
    <row r="605" spans="1:5" x14ac:dyDescent="0.3">
      <c r="A605"/>
      <c r="B605"/>
      <c r="C605"/>
      <c r="D605"/>
      <c r="E605"/>
    </row>
    <row r="606" spans="1:5" x14ac:dyDescent="0.3">
      <c r="A606"/>
      <c r="B606"/>
      <c r="C606"/>
      <c r="D606"/>
      <c r="E606"/>
    </row>
    <row r="607" spans="1:5" x14ac:dyDescent="0.3">
      <c r="A607"/>
      <c r="B607"/>
      <c r="C607"/>
      <c r="D607"/>
      <c r="E607"/>
    </row>
    <row r="608" spans="1:5" x14ac:dyDescent="0.3">
      <c r="A608"/>
      <c r="B608"/>
      <c r="C608"/>
      <c r="D608"/>
      <c r="E608"/>
    </row>
    <row r="609" spans="1:5" x14ac:dyDescent="0.3">
      <c r="A609"/>
      <c r="B609"/>
      <c r="C609"/>
      <c r="D609"/>
      <c r="E609"/>
    </row>
    <row r="610" spans="1:5" x14ac:dyDescent="0.3">
      <c r="A610"/>
      <c r="B610"/>
      <c r="C610"/>
      <c r="D610"/>
      <c r="E610"/>
    </row>
    <row r="611" spans="1:5" x14ac:dyDescent="0.3">
      <c r="A611"/>
      <c r="B611"/>
      <c r="C611"/>
      <c r="D611"/>
      <c r="E611"/>
    </row>
    <row r="612" spans="1:5" x14ac:dyDescent="0.3">
      <c r="A612"/>
      <c r="B612"/>
      <c r="C612"/>
      <c r="D612"/>
      <c r="E612"/>
    </row>
    <row r="613" spans="1:5" x14ac:dyDescent="0.3">
      <c r="A613"/>
      <c r="B613"/>
      <c r="C613"/>
      <c r="D613"/>
      <c r="E613"/>
    </row>
    <row r="614" spans="1:5" x14ac:dyDescent="0.3">
      <c r="A614"/>
      <c r="B614"/>
      <c r="C614"/>
      <c r="D614"/>
      <c r="E614"/>
    </row>
    <row r="615" spans="1:5" x14ac:dyDescent="0.3">
      <c r="A615"/>
      <c r="B615"/>
      <c r="C615"/>
      <c r="D615"/>
      <c r="E615"/>
    </row>
    <row r="616" spans="1:5" x14ac:dyDescent="0.3">
      <c r="A616"/>
      <c r="B616"/>
      <c r="C616"/>
      <c r="D616"/>
      <c r="E616"/>
    </row>
    <row r="617" spans="1:5" x14ac:dyDescent="0.3">
      <c r="A617"/>
      <c r="B617"/>
      <c r="C617"/>
      <c r="D617"/>
      <c r="E617"/>
    </row>
    <row r="618" spans="1:5" x14ac:dyDescent="0.3">
      <c r="A618"/>
      <c r="B618"/>
      <c r="C618"/>
      <c r="D618"/>
      <c r="E618"/>
    </row>
    <row r="619" spans="1:5" x14ac:dyDescent="0.3">
      <c r="A619"/>
      <c r="B619"/>
      <c r="C619"/>
      <c r="D619"/>
      <c r="E619"/>
    </row>
    <row r="620" spans="1:5" x14ac:dyDescent="0.3">
      <c r="A620"/>
      <c r="B620"/>
      <c r="C620"/>
      <c r="D620"/>
      <c r="E620"/>
    </row>
    <row r="621" spans="1:5" x14ac:dyDescent="0.3">
      <c r="A621"/>
      <c r="B621"/>
      <c r="C621"/>
      <c r="D621"/>
      <c r="E621"/>
    </row>
    <row r="622" spans="1:5" x14ac:dyDescent="0.3">
      <c r="A622"/>
      <c r="B622"/>
      <c r="C622"/>
      <c r="D622"/>
      <c r="E622"/>
    </row>
    <row r="623" spans="1:5" x14ac:dyDescent="0.3">
      <c r="A623"/>
      <c r="B623"/>
      <c r="C623"/>
      <c r="D623"/>
      <c r="E623"/>
    </row>
    <row r="624" spans="1:5" x14ac:dyDescent="0.3">
      <c r="A624"/>
      <c r="B624"/>
      <c r="C624"/>
      <c r="D624"/>
      <c r="E624"/>
    </row>
    <row r="625" spans="1:5" x14ac:dyDescent="0.3">
      <c r="A625"/>
      <c r="B625"/>
      <c r="C625"/>
      <c r="D625"/>
      <c r="E625"/>
    </row>
    <row r="626" spans="1:5" x14ac:dyDescent="0.3">
      <c r="A626"/>
      <c r="B626"/>
      <c r="C626"/>
      <c r="D626"/>
      <c r="E626"/>
    </row>
    <row r="627" spans="1:5" x14ac:dyDescent="0.3">
      <c r="A627"/>
      <c r="B627"/>
      <c r="C627"/>
      <c r="D627"/>
      <c r="E627"/>
    </row>
    <row r="628" spans="1:5" x14ac:dyDescent="0.3">
      <c r="A628"/>
      <c r="B628"/>
      <c r="C628"/>
      <c r="D628"/>
      <c r="E628"/>
    </row>
    <row r="629" spans="1:5" x14ac:dyDescent="0.3">
      <c r="A629"/>
      <c r="B629"/>
      <c r="C629"/>
      <c r="D629"/>
      <c r="E629"/>
    </row>
    <row r="630" spans="1:5" x14ac:dyDescent="0.3">
      <c r="A630"/>
      <c r="B630"/>
      <c r="C630"/>
      <c r="D630"/>
      <c r="E630"/>
    </row>
    <row r="631" spans="1:5" x14ac:dyDescent="0.3">
      <c r="A631"/>
      <c r="B631"/>
      <c r="C631"/>
      <c r="D631"/>
      <c r="E631"/>
    </row>
    <row r="632" spans="1:5" x14ac:dyDescent="0.3">
      <c r="A632"/>
      <c r="B632"/>
      <c r="C632"/>
      <c r="D632"/>
      <c r="E632"/>
    </row>
    <row r="633" spans="1:5" x14ac:dyDescent="0.3">
      <c r="A633"/>
      <c r="B633"/>
      <c r="C633"/>
      <c r="D633"/>
      <c r="E633"/>
    </row>
    <row r="634" spans="1:5" x14ac:dyDescent="0.3">
      <c r="A634"/>
      <c r="B634"/>
      <c r="C634"/>
      <c r="D634"/>
      <c r="E634"/>
    </row>
    <row r="635" spans="1:5" x14ac:dyDescent="0.3">
      <c r="A635"/>
      <c r="B635"/>
      <c r="C635"/>
      <c r="D635"/>
      <c r="E635"/>
    </row>
    <row r="636" spans="1:5" x14ac:dyDescent="0.3">
      <c r="A636"/>
      <c r="B636"/>
      <c r="C636"/>
      <c r="D636"/>
      <c r="E636"/>
    </row>
    <row r="637" spans="1:5" x14ac:dyDescent="0.3">
      <c r="A637"/>
      <c r="B637"/>
      <c r="C637"/>
      <c r="D637"/>
      <c r="E637"/>
    </row>
    <row r="638" spans="1:5" x14ac:dyDescent="0.3">
      <c r="A638"/>
      <c r="B638"/>
      <c r="C638"/>
      <c r="D638"/>
      <c r="E638"/>
    </row>
    <row r="639" spans="1:5" x14ac:dyDescent="0.3">
      <c r="A639"/>
      <c r="B639"/>
      <c r="C639"/>
      <c r="D639"/>
      <c r="E639"/>
    </row>
    <row r="640" spans="1:5" x14ac:dyDescent="0.3">
      <c r="A640"/>
      <c r="B640"/>
      <c r="C640"/>
      <c r="D640"/>
      <c r="E640"/>
    </row>
    <row r="641" spans="1:5" x14ac:dyDescent="0.3">
      <c r="A641"/>
      <c r="B641"/>
      <c r="C641"/>
      <c r="D641"/>
      <c r="E641"/>
    </row>
    <row r="642" spans="1:5" x14ac:dyDescent="0.3">
      <c r="A642"/>
      <c r="B642"/>
      <c r="C642"/>
      <c r="D642"/>
      <c r="E642"/>
    </row>
    <row r="643" spans="1:5" x14ac:dyDescent="0.3">
      <c r="A643"/>
      <c r="B643"/>
      <c r="C643"/>
      <c r="D643"/>
      <c r="E643"/>
    </row>
    <row r="644" spans="1:5" x14ac:dyDescent="0.3">
      <c r="A644"/>
      <c r="B644"/>
      <c r="C644"/>
      <c r="D644"/>
      <c r="E644"/>
    </row>
    <row r="645" spans="1:5" x14ac:dyDescent="0.3">
      <c r="A645"/>
      <c r="B645"/>
      <c r="C645"/>
      <c r="D645"/>
      <c r="E645"/>
    </row>
    <row r="646" spans="1:5" x14ac:dyDescent="0.3">
      <c r="A646"/>
      <c r="B646"/>
      <c r="C646"/>
      <c r="D646"/>
      <c r="E646"/>
    </row>
    <row r="647" spans="1:5" x14ac:dyDescent="0.3">
      <c r="A647"/>
      <c r="B647"/>
      <c r="C647"/>
      <c r="D647"/>
      <c r="E647"/>
    </row>
    <row r="648" spans="1:5" x14ac:dyDescent="0.3">
      <c r="A648"/>
      <c r="B648"/>
      <c r="C648"/>
      <c r="D648"/>
      <c r="E648"/>
    </row>
    <row r="649" spans="1:5" x14ac:dyDescent="0.3">
      <c r="A649"/>
      <c r="B649"/>
      <c r="C649"/>
      <c r="D649"/>
      <c r="E649"/>
    </row>
    <row r="650" spans="1:5" x14ac:dyDescent="0.3">
      <c r="A650"/>
      <c r="B650"/>
      <c r="C650"/>
      <c r="D650"/>
      <c r="E650"/>
    </row>
    <row r="651" spans="1:5" x14ac:dyDescent="0.3">
      <c r="A651"/>
      <c r="B651"/>
      <c r="C651"/>
      <c r="D651"/>
      <c r="E651"/>
    </row>
    <row r="652" spans="1:5" x14ac:dyDescent="0.3">
      <c r="A652"/>
      <c r="B652"/>
      <c r="C652"/>
      <c r="D652"/>
      <c r="E652"/>
    </row>
    <row r="653" spans="1:5" x14ac:dyDescent="0.3">
      <c r="A653"/>
      <c r="B653"/>
      <c r="C653"/>
      <c r="D653"/>
      <c r="E653"/>
    </row>
    <row r="654" spans="1:5" x14ac:dyDescent="0.3">
      <c r="A654"/>
      <c r="B654"/>
      <c r="C654"/>
      <c r="D654"/>
      <c r="E654"/>
    </row>
    <row r="655" spans="1:5" x14ac:dyDescent="0.3">
      <c r="A655"/>
      <c r="B655"/>
      <c r="C655"/>
      <c r="D655"/>
      <c r="E655"/>
    </row>
    <row r="656" spans="1:5" x14ac:dyDescent="0.3">
      <c r="A656"/>
      <c r="B656"/>
      <c r="C656"/>
      <c r="D656"/>
      <c r="E656"/>
    </row>
    <row r="657" spans="1:5" x14ac:dyDescent="0.3">
      <c r="A657"/>
      <c r="B657"/>
      <c r="C657"/>
      <c r="D657"/>
      <c r="E657"/>
    </row>
    <row r="658" spans="1:5" x14ac:dyDescent="0.3">
      <c r="A658"/>
      <c r="B658"/>
      <c r="C658"/>
      <c r="D658"/>
      <c r="E658"/>
    </row>
    <row r="659" spans="1:5" x14ac:dyDescent="0.3">
      <c r="A659"/>
      <c r="B659"/>
      <c r="C659"/>
      <c r="D659"/>
      <c r="E659"/>
    </row>
    <row r="660" spans="1:5" x14ac:dyDescent="0.3">
      <c r="A660"/>
      <c r="B660"/>
      <c r="C660"/>
      <c r="D660"/>
      <c r="E660"/>
    </row>
  </sheetData>
  <sheetProtection algorithmName="SHA-512" hashValue="zqTo2TraXOAXEyXVZQibzLttaYjozxVpzlq3ZczmNHGBs2LH5EK0Chs9DN9A00qsz71kjeC/miH5cuC8V6RCdQ==" saltValue="0WAJ9OtIRYGCfIDZmgspKQ==" spinCount="100000" sheet="1" formatCells="0" formatColumns="0" formatRows="0" insertColumns="0" insertRows="0" insertHyperlinks="0" deleteColumns="0" deleteRows="0" sort="0" autoFilter="0" pivotTables="0"/>
  <mergeCells count="3">
    <mergeCell ref="B3:C3"/>
    <mergeCell ref="B5:D5"/>
    <mergeCell ref="B7:C7"/>
  </mergeCells>
  <conditionalFormatting sqref="G24:G27">
    <cfRule type="expression" dxfId="44" priority="4">
      <formula>#REF!&lt;&gt;""</formula>
    </cfRule>
  </conditionalFormatting>
  <conditionalFormatting sqref="F24:F44">
    <cfRule type="expression" dxfId="43" priority="1">
      <formula>#REF!&lt;&gt;""</formula>
    </cfRule>
  </conditionalFormatting>
  <pageMargins left="0.25" right="0.25" top="0.75" bottom="0.75" header="0.3" footer="0.3"/>
  <pageSetup paperSize="9" scale="73" fitToHeight="0" orientation="landscape"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B0397-B1F2-4EA6-ACD5-E12A0245C737}">
  <sheetPr codeName="Blad2"/>
  <dimension ref="A1:K11"/>
  <sheetViews>
    <sheetView workbookViewId="0">
      <selection activeCell="E6" sqref="E6"/>
    </sheetView>
  </sheetViews>
  <sheetFormatPr defaultColWidth="47.21875" defaultRowHeight="25.8" customHeight="1" x14ac:dyDescent="0.3"/>
  <cols>
    <col min="1" max="1" width="21.77734375" customWidth="1"/>
    <col min="2" max="2" width="23.21875" bestFit="1" customWidth="1"/>
    <col min="3" max="4" width="26" customWidth="1"/>
    <col min="5" max="5" width="30" customWidth="1"/>
    <col min="6" max="6" width="22.33203125" bestFit="1" customWidth="1"/>
    <col min="7" max="7" width="23.6640625" customWidth="1"/>
    <col min="8" max="8" width="21.33203125" customWidth="1"/>
    <col min="9" max="9" width="27.77734375" customWidth="1"/>
    <col min="10" max="10" width="25.109375" customWidth="1"/>
    <col min="11" max="11" width="26.44140625" customWidth="1"/>
  </cols>
  <sheetData>
    <row r="1" spans="1:11" ht="25.8" customHeight="1" x14ac:dyDescent="0.4">
      <c r="A1" s="1" t="s">
        <v>40</v>
      </c>
    </row>
    <row r="2" spans="1:11" ht="28.8" x14ac:dyDescent="0.3">
      <c r="A2" s="88" t="s">
        <v>23</v>
      </c>
      <c r="B2" s="89" t="s">
        <v>9</v>
      </c>
      <c r="C2" s="90" t="s">
        <v>24</v>
      </c>
      <c r="D2" s="90" t="s">
        <v>758</v>
      </c>
      <c r="E2" s="90" t="s">
        <v>10</v>
      </c>
      <c r="F2" s="89" t="s">
        <v>11</v>
      </c>
      <c r="G2" s="90" t="s">
        <v>25</v>
      </c>
      <c r="H2" s="90" t="s">
        <v>26</v>
      </c>
      <c r="I2" s="90" t="s">
        <v>12</v>
      </c>
      <c r="J2" s="90" t="s">
        <v>13</v>
      </c>
      <c r="K2" s="90" t="s">
        <v>8</v>
      </c>
    </row>
    <row r="3" spans="1:11" ht="60" x14ac:dyDescent="0.3">
      <c r="A3" s="91" t="s">
        <v>27</v>
      </c>
      <c r="B3" s="91" t="s">
        <v>28</v>
      </c>
      <c r="C3" s="91" t="s">
        <v>29</v>
      </c>
      <c r="D3" s="91" t="s">
        <v>759</v>
      </c>
      <c r="E3" s="91" t="s">
        <v>30</v>
      </c>
      <c r="F3" s="91" t="s">
        <v>31</v>
      </c>
      <c r="G3" s="91" t="s">
        <v>32</v>
      </c>
      <c r="H3" s="91" t="s">
        <v>33</v>
      </c>
      <c r="I3" s="91" t="s">
        <v>34</v>
      </c>
      <c r="J3" s="91" t="s">
        <v>35</v>
      </c>
      <c r="K3" s="91" t="s">
        <v>14</v>
      </c>
    </row>
    <row r="4" spans="1:11" ht="25.8" customHeight="1" x14ac:dyDescent="0.3">
      <c r="A4" s="74" t="str">
        <f>"BE"&amp;Facturatie!$B$7</f>
        <v>BE0</v>
      </c>
      <c r="B4" s="75" t="str">
        <f>Facturatie!$B$5</f>
        <v>xxx</v>
      </c>
      <c r="C4" s="86"/>
      <c r="D4" s="86"/>
      <c r="E4" s="75">
        <f>Facturatie!F24</f>
        <v>0</v>
      </c>
      <c r="F4" s="86"/>
      <c r="G4" s="86"/>
      <c r="H4" s="86"/>
      <c r="I4" s="86"/>
      <c r="J4" s="86"/>
      <c r="K4" s="86"/>
    </row>
    <row r="5" spans="1:11" ht="25.8" customHeight="1" x14ac:dyDescent="0.3">
      <c r="A5" s="74" t="str">
        <f>"BE"&amp;Facturatie!$B$7</f>
        <v>BE0</v>
      </c>
      <c r="B5" s="75" t="str">
        <f>Facturatie!$B$5</f>
        <v>xxx</v>
      </c>
      <c r="C5" s="86"/>
      <c r="D5" s="86"/>
      <c r="E5" s="75" t="str">
        <f>Facturatie!F25</f>
        <v/>
      </c>
      <c r="F5" s="86"/>
      <c r="G5" s="86"/>
      <c r="H5" s="86"/>
      <c r="I5" s="86"/>
      <c r="J5" s="86"/>
      <c r="K5" s="86"/>
    </row>
    <row r="6" spans="1:11" ht="25.8" customHeight="1" x14ac:dyDescent="0.3">
      <c r="A6" s="74" t="str">
        <f>"BE"&amp;Facturatie!$B$7</f>
        <v>BE0</v>
      </c>
      <c r="B6" s="75" t="str">
        <f>Facturatie!$B$5</f>
        <v>xxx</v>
      </c>
      <c r="C6" s="86"/>
      <c r="D6" s="86"/>
      <c r="E6" s="75" t="str">
        <f>Facturatie!F26</f>
        <v/>
      </c>
      <c r="F6" s="86"/>
      <c r="G6" s="86"/>
      <c r="H6" s="86"/>
      <c r="I6" s="86"/>
      <c r="J6" s="86"/>
      <c r="K6" s="86"/>
    </row>
    <row r="7" spans="1:11" ht="25.8" customHeight="1" x14ac:dyDescent="0.3">
      <c r="A7" s="74" t="str">
        <f>"BE"&amp;Facturatie!$B$7</f>
        <v>BE0</v>
      </c>
      <c r="B7" s="75" t="str">
        <f>Facturatie!$B$5</f>
        <v>xxx</v>
      </c>
      <c r="C7" s="87"/>
      <c r="D7" s="87"/>
      <c r="E7" s="75" t="str">
        <f>Facturatie!F27</f>
        <v/>
      </c>
      <c r="F7" s="87"/>
      <c r="G7" s="87"/>
      <c r="H7" s="87"/>
      <c r="I7" s="87"/>
      <c r="J7" s="87"/>
      <c r="K7" s="87"/>
    </row>
    <row r="8" spans="1:11" ht="25.8" customHeight="1" x14ac:dyDescent="0.3">
      <c r="A8" s="74" t="str">
        <f>"BE"&amp;Facturatie!$B$7</f>
        <v>BE0</v>
      </c>
      <c r="B8" s="75" t="str">
        <f>Facturatie!$B$5</f>
        <v>xxx</v>
      </c>
      <c r="C8" s="87"/>
      <c r="D8" s="87"/>
      <c r="E8" s="75" t="str">
        <f>Facturatie!F28</f>
        <v/>
      </c>
      <c r="F8" s="87"/>
      <c r="G8" s="87"/>
      <c r="H8" s="87"/>
      <c r="I8" s="87"/>
      <c r="J8" s="87"/>
      <c r="K8" s="87"/>
    </row>
    <row r="9" spans="1:11" ht="25.8" customHeight="1" x14ac:dyDescent="0.3">
      <c r="A9" s="74" t="str">
        <f>"BE"&amp;Facturatie!$B$7</f>
        <v>BE0</v>
      </c>
      <c r="B9" s="75" t="str">
        <f>Facturatie!$B$5</f>
        <v>xxx</v>
      </c>
      <c r="C9" s="87"/>
      <c r="D9" s="87"/>
      <c r="E9" s="75" t="str">
        <f>Facturatie!F29</f>
        <v/>
      </c>
      <c r="F9" s="87"/>
      <c r="G9" s="87"/>
      <c r="H9" s="87"/>
      <c r="I9" s="87"/>
      <c r="J9" s="87"/>
      <c r="K9" s="87"/>
    </row>
    <row r="10" spans="1:11" ht="25.8" customHeight="1" x14ac:dyDescent="0.3">
      <c r="A10" s="74" t="str">
        <f>"BE"&amp;Facturatie!$B$7</f>
        <v>BE0</v>
      </c>
      <c r="B10" s="75" t="str">
        <f>Facturatie!$B$5</f>
        <v>xxx</v>
      </c>
      <c r="C10" s="87"/>
      <c r="D10" s="87"/>
      <c r="E10" s="75" t="str">
        <f>Facturatie!F30</f>
        <v/>
      </c>
      <c r="F10" s="87"/>
      <c r="G10" s="87"/>
      <c r="H10" s="87"/>
      <c r="I10" s="87"/>
      <c r="J10" s="87"/>
      <c r="K10" s="87"/>
    </row>
    <row r="11" spans="1:11" ht="25.8" customHeight="1" x14ac:dyDescent="0.3">
      <c r="A11" s="74" t="str">
        <f>"BE"&amp;Facturatie!$B$7</f>
        <v>BE0</v>
      </c>
      <c r="B11" s="75" t="str">
        <f>Facturatie!$B$5</f>
        <v>xxx</v>
      </c>
      <c r="C11" s="87"/>
      <c r="D11" s="87"/>
      <c r="E11" s="75" t="str">
        <f>Facturatie!F31</f>
        <v/>
      </c>
      <c r="F11" s="87"/>
      <c r="G11" s="87"/>
      <c r="H11" s="87"/>
      <c r="I11" s="87"/>
      <c r="J11" s="87"/>
      <c r="K11" s="87"/>
    </row>
  </sheetData>
  <sheetProtection algorithmName="SHA-512" hashValue="T8Bh4mcxI3/y4NR+ms9M6G7bI8K1t9TkXYEGYIMXsAl4Mm/bC/hguMqKXc9KlusqTy6Mz3lvxjm8sSJVNlE5vA==" saltValue="SG4iJH+S2uPaGRRwsYECCA==" spinCount="100000" sheet="1" objects="1" scenarios="1"/>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8CC95-552D-4C94-B173-7931CBF1B9F7}">
  <sheetPr codeName="Blad3"/>
  <dimension ref="A1:D16"/>
  <sheetViews>
    <sheetView showGridLines="0" workbookViewId="0">
      <selection activeCell="A3" sqref="A3"/>
    </sheetView>
  </sheetViews>
  <sheetFormatPr defaultRowHeight="14.4" x14ac:dyDescent="0.3"/>
  <cols>
    <col min="1" max="1" width="32.6640625" customWidth="1"/>
    <col min="2" max="2" width="22.109375" customWidth="1"/>
    <col min="3" max="3" width="19.5546875" style="2" customWidth="1"/>
    <col min="4" max="4" width="34.21875" customWidth="1"/>
  </cols>
  <sheetData>
    <row r="1" spans="1:4" ht="21" x14ac:dyDescent="0.4">
      <c r="A1" s="1" t="s">
        <v>15</v>
      </c>
    </row>
    <row r="2" spans="1:4" ht="33" customHeight="1" x14ac:dyDescent="0.3">
      <c r="A2" s="3" t="s">
        <v>37</v>
      </c>
      <c r="B2" s="3" t="s">
        <v>38</v>
      </c>
      <c r="C2" s="4" t="s">
        <v>36</v>
      </c>
      <c r="D2" s="3" t="s">
        <v>16</v>
      </c>
    </row>
    <row r="3" spans="1:4" x14ac:dyDescent="0.3">
      <c r="A3">
        <f>'Verklaring betrokkenen'!A104</f>
        <v>0</v>
      </c>
      <c r="B3">
        <f>'Verklaring betrokkenen'!B104</f>
        <v>0</v>
      </c>
      <c r="C3">
        <f>'Verklaring betrokkenen'!C104</f>
        <v>0</v>
      </c>
      <c r="D3">
        <f>'Verklaring betrokkenen'!D104</f>
        <v>0</v>
      </c>
    </row>
    <row r="4" spans="1:4" x14ac:dyDescent="0.3">
      <c r="A4">
        <f>'Verklaring betrokkenen'!A105</f>
        <v>0</v>
      </c>
      <c r="B4">
        <f>'Verklaring betrokkenen'!B105</f>
        <v>0</v>
      </c>
      <c r="C4">
        <f>'Verklaring betrokkenen'!C105</f>
        <v>0</v>
      </c>
      <c r="D4">
        <f>'Verklaring betrokkenen'!D105</f>
        <v>0</v>
      </c>
    </row>
    <row r="5" spans="1:4" x14ac:dyDescent="0.3">
      <c r="A5">
        <f>'Verklaring betrokkenen'!A106</f>
        <v>0</v>
      </c>
      <c r="B5">
        <f>'Verklaring betrokkenen'!B106</f>
        <v>0</v>
      </c>
      <c r="C5">
        <f>'Verklaring betrokkenen'!C106</f>
        <v>0</v>
      </c>
      <c r="D5">
        <f>'Verklaring betrokkenen'!D106</f>
        <v>0</v>
      </c>
    </row>
    <row r="6" spans="1:4" x14ac:dyDescent="0.3">
      <c r="A6">
        <f>'Verklaring betrokkenen'!A107</f>
        <v>0</v>
      </c>
      <c r="B6">
        <f>'Verklaring betrokkenen'!B107</f>
        <v>0</v>
      </c>
      <c r="C6">
        <f>'Verklaring betrokkenen'!C107</f>
        <v>0</v>
      </c>
      <c r="D6">
        <f>'Verklaring betrokkenen'!D107</f>
        <v>0</v>
      </c>
    </row>
    <row r="7" spans="1:4" x14ac:dyDescent="0.3">
      <c r="A7">
        <f>'Verklaring betrokkenen'!A108</f>
        <v>0</v>
      </c>
      <c r="B7">
        <f>'Verklaring betrokkenen'!B108</f>
        <v>0</v>
      </c>
      <c r="C7">
        <f>'Verklaring betrokkenen'!C108</f>
        <v>0</v>
      </c>
      <c r="D7">
        <f>'Verklaring betrokkenen'!D108</f>
        <v>0</v>
      </c>
    </row>
    <row r="8" spans="1:4" x14ac:dyDescent="0.3">
      <c r="A8">
        <f>'Verklaring betrokkenen'!A109</f>
        <v>0</v>
      </c>
      <c r="B8">
        <f>'Verklaring betrokkenen'!B109</f>
        <v>0</v>
      </c>
      <c r="C8">
        <f>'Verklaring betrokkenen'!C109</f>
        <v>0</v>
      </c>
      <c r="D8">
        <f>'Verklaring betrokkenen'!D109</f>
        <v>0</v>
      </c>
    </row>
    <row r="9" spans="1:4" x14ac:dyDescent="0.3">
      <c r="A9">
        <f>'Verklaring betrokkenen'!A110</f>
        <v>0</v>
      </c>
      <c r="B9">
        <f>'Verklaring betrokkenen'!B110</f>
        <v>0</v>
      </c>
      <c r="C9">
        <f>'Verklaring betrokkenen'!C110</f>
        <v>0</v>
      </c>
      <c r="D9">
        <f>'Verklaring betrokkenen'!D110</f>
        <v>0</v>
      </c>
    </row>
    <row r="10" spans="1:4" x14ac:dyDescent="0.3">
      <c r="A10">
        <f>'Verklaring betrokkenen'!A111</f>
        <v>0</v>
      </c>
      <c r="B10">
        <f>'Verklaring betrokkenen'!B111</f>
        <v>0</v>
      </c>
      <c r="C10">
        <f>'Verklaring betrokkenen'!C111</f>
        <v>0</v>
      </c>
      <c r="D10">
        <f>'Verklaring betrokkenen'!D111</f>
        <v>0</v>
      </c>
    </row>
    <row r="11" spans="1:4" x14ac:dyDescent="0.3">
      <c r="A11">
        <f>'Verklaring betrokkenen'!A112</f>
        <v>0</v>
      </c>
      <c r="B11">
        <f>'Verklaring betrokkenen'!B112</f>
        <v>0</v>
      </c>
      <c r="C11">
        <f>'Verklaring betrokkenen'!C112</f>
        <v>0</v>
      </c>
      <c r="D11">
        <f>'Verklaring betrokkenen'!D112</f>
        <v>0</v>
      </c>
    </row>
    <row r="12" spans="1:4" x14ac:dyDescent="0.3">
      <c r="A12">
        <f>'Verklaring betrokkenen'!A113</f>
        <v>0</v>
      </c>
      <c r="B12">
        <f>'Verklaring betrokkenen'!B113</f>
        <v>0</v>
      </c>
      <c r="C12">
        <f>'Verklaring betrokkenen'!C113</f>
        <v>0</v>
      </c>
      <c r="D12">
        <f>'Verklaring betrokkenen'!D113</f>
        <v>0</v>
      </c>
    </row>
    <row r="13" spans="1:4" x14ac:dyDescent="0.3">
      <c r="A13">
        <f>'Verklaring betrokkenen'!A114</f>
        <v>0</v>
      </c>
      <c r="B13">
        <f>'Verklaring betrokkenen'!B114</f>
        <v>0</v>
      </c>
      <c r="C13">
        <f>'Verklaring betrokkenen'!C114</f>
        <v>0</v>
      </c>
      <c r="D13">
        <f>'Verklaring betrokkenen'!D114</f>
        <v>0</v>
      </c>
    </row>
    <row r="14" spans="1:4" x14ac:dyDescent="0.3">
      <c r="A14">
        <f>'Verklaring betrokkenen'!A115</f>
        <v>0</v>
      </c>
      <c r="B14">
        <f>'Verklaring betrokkenen'!B115</f>
        <v>0</v>
      </c>
      <c r="C14">
        <f>'Verklaring betrokkenen'!C115</f>
        <v>0</v>
      </c>
      <c r="D14">
        <f>'Verklaring betrokkenen'!D115</f>
        <v>0</v>
      </c>
    </row>
    <row r="15" spans="1:4" x14ac:dyDescent="0.3">
      <c r="A15">
        <f>'Verklaring betrokkenen'!A116</f>
        <v>0</v>
      </c>
      <c r="B15">
        <f>'Verklaring betrokkenen'!B116</f>
        <v>0</v>
      </c>
      <c r="C15">
        <f>'Verklaring betrokkenen'!C116</f>
        <v>0</v>
      </c>
      <c r="D15">
        <f>'Verklaring betrokkenen'!D116</f>
        <v>0</v>
      </c>
    </row>
    <row r="16" spans="1:4" x14ac:dyDescent="0.3">
      <c r="A16">
        <f>'Verklaring betrokkenen'!A117</f>
        <v>0</v>
      </c>
      <c r="B16">
        <f>'Verklaring betrokkenen'!B117</f>
        <v>0</v>
      </c>
      <c r="C16">
        <f>'Verklaring betrokkenen'!C117</f>
        <v>0</v>
      </c>
      <c r="D16">
        <f>'Verklaring betrokkenen'!D117</f>
        <v>0</v>
      </c>
    </row>
  </sheetData>
  <phoneticPr fontId="4"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058F3-FF85-4830-A2D4-4F6AC11C9134}">
  <sheetPr codeName="Blad5">
    <pageSetUpPr fitToPage="1"/>
  </sheetPr>
  <dimension ref="A1:M110"/>
  <sheetViews>
    <sheetView showGridLines="0" topLeftCell="A50" workbookViewId="0">
      <selection activeCell="A68" sqref="A68"/>
    </sheetView>
  </sheetViews>
  <sheetFormatPr defaultRowHeight="14.4" x14ac:dyDescent="0.3"/>
  <cols>
    <col min="1" max="1" width="33.5546875" customWidth="1"/>
    <col min="2" max="2" width="23.33203125" customWidth="1"/>
    <col min="3" max="3" width="38.88671875" customWidth="1"/>
    <col min="4" max="4" width="35" customWidth="1"/>
    <col min="5" max="5" width="23.6640625" customWidth="1"/>
    <col min="8" max="8" width="19.21875" customWidth="1"/>
  </cols>
  <sheetData>
    <row r="1" spans="1:13" ht="14.4" customHeight="1" x14ac:dyDescent="0.3">
      <c r="A1" s="126" t="s">
        <v>140</v>
      </c>
      <c r="B1" s="127"/>
      <c r="C1" s="127"/>
      <c r="D1" s="128"/>
      <c r="E1" s="34"/>
      <c r="F1" s="34"/>
      <c r="G1" s="34"/>
      <c r="H1" s="34"/>
      <c r="I1" s="34"/>
      <c r="J1" s="34"/>
      <c r="K1" s="34"/>
      <c r="L1" s="34"/>
      <c r="M1" s="34"/>
    </row>
    <row r="2" spans="1:13" ht="14.4" customHeight="1" x14ac:dyDescent="0.3">
      <c r="A2" s="129"/>
      <c r="B2" s="130"/>
      <c r="C2" s="130"/>
      <c r="D2" s="131"/>
      <c r="E2" s="34"/>
      <c r="F2" s="34"/>
      <c r="G2" s="34"/>
      <c r="H2" s="34"/>
      <c r="I2" s="34"/>
      <c r="J2" s="34"/>
      <c r="K2" s="34"/>
      <c r="L2" s="34"/>
      <c r="M2" s="34"/>
    </row>
    <row r="3" spans="1:13" ht="14.4" customHeight="1" x14ac:dyDescent="0.3">
      <c r="A3" s="129"/>
      <c r="B3" s="130"/>
      <c r="C3" s="130"/>
      <c r="D3" s="131"/>
      <c r="E3" s="34"/>
      <c r="F3" s="34"/>
      <c r="G3" s="34"/>
      <c r="H3" s="34"/>
      <c r="I3" s="34"/>
      <c r="J3" s="34"/>
      <c r="K3" s="34"/>
      <c r="L3" s="34"/>
      <c r="M3" s="34"/>
    </row>
    <row r="4" spans="1:13" ht="15" customHeight="1" x14ac:dyDescent="0.3">
      <c r="A4" s="129"/>
      <c r="B4" s="130"/>
      <c r="C4" s="130"/>
      <c r="D4" s="131"/>
      <c r="E4" s="34"/>
      <c r="F4" s="34"/>
      <c r="G4" s="34"/>
      <c r="H4" s="34"/>
      <c r="I4" s="34"/>
      <c r="J4" s="34"/>
      <c r="K4" s="34"/>
      <c r="L4" s="34"/>
      <c r="M4" s="34"/>
    </row>
    <row r="5" spans="1:13" ht="15" thickBot="1" x14ac:dyDescent="0.35">
      <c r="A5" s="132"/>
      <c r="B5" s="133"/>
      <c r="C5" s="133"/>
      <c r="D5" s="134"/>
    </row>
    <row r="6" spans="1:13" ht="21" x14ac:dyDescent="0.3">
      <c r="A6" s="33"/>
      <c r="B6" s="33"/>
      <c r="C6" s="33"/>
      <c r="D6" s="33"/>
    </row>
    <row r="7" spans="1:13" x14ac:dyDescent="0.3">
      <c r="B7" t="s">
        <v>141</v>
      </c>
      <c r="C7" s="108">
        <f>Facturatie!B7</f>
        <v>0</v>
      </c>
    </row>
    <row r="8" spans="1:13" x14ac:dyDescent="0.3">
      <c r="B8" t="s">
        <v>732</v>
      </c>
      <c r="C8" s="108" t="str">
        <f>Facturatie!B5</f>
        <v>xxx</v>
      </c>
    </row>
    <row r="9" spans="1:13" x14ac:dyDescent="0.3">
      <c r="B9" t="s">
        <v>165</v>
      </c>
      <c r="C9" s="108">
        <f>Facturatie!F11</f>
        <v>0</v>
      </c>
    </row>
    <row r="10" spans="1:13" x14ac:dyDescent="0.3">
      <c r="C10" s="10"/>
    </row>
    <row r="11" spans="1:13" x14ac:dyDescent="0.3">
      <c r="C11" s="10"/>
    </row>
    <row r="12" spans="1:13" ht="14.4" customHeight="1" x14ac:dyDescent="0.3">
      <c r="A12" s="125" t="s">
        <v>733</v>
      </c>
      <c r="B12" s="125"/>
      <c r="C12" s="125"/>
      <c r="D12" s="125"/>
      <c r="E12" s="13"/>
      <c r="F12" s="13"/>
      <c r="G12" s="13"/>
      <c r="H12" s="13"/>
      <c r="I12" s="13"/>
      <c r="J12" s="13"/>
      <c r="K12" s="13"/>
      <c r="L12" s="13"/>
      <c r="M12" s="13"/>
    </row>
    <row r="13" spans="1:13" x14ac:dyDescent="0.3">
      <c r="A13" s="125"/>
      <c r="B13" s="125"/>
      <c r="C13" s="125"/>
      <c r="D13" s="125"/>
      <c r="E13" s="13"/>
      <c r="F13" s="13"/>
      <c r="G13" s="13"/>
      <c r="H13" s="13"/>
      <c r="I13" s="13"/>
      <c r="J13" s="13"/>
      <c r="K13" s="13"/>
      <c r="L13" s="13"/>
      <c r="M13" s="13"/>
    </row>
    <row r="14" spans="1:13" x14ac:dyDescent="0.3">
      <c r="A14" s="125"/>
      <c r="B14" s="125"/>
      <c r="C14" s="125"/>
      <c r="D14" s="125"/>
      <c r="E14" s="13"/>
      <c r="F14" s="13"/>
      <c r="G14" s="13"/>
      <c r="H14" s="13"/>
      <c r="I14" s="13"/>
      <c r="J14" s="13"/>
      <c r="K14" s="13"/>
      <c r="L14" s="13"/>
      <c r="M14" s="13"/>
    </row>
    <row r="15" spans="1:13" x14ac:dyDescent="0.3">
      <c r="A15" s="125"/>
      <c r="B15" s="125"/>
      <c r="C15" s="125"/>
      <c r="D15" s="125"/>
      <c r="E15" s="13"/>
      <c r="F15" s="13"/>
      <c r="G15" s="13"/>
      <c r="H15" s="13"/>
      <c r="I15" s="13"/>
      <c r="J15" s="13"/>
      <c r="K15" s="13"/>
      <c r="L15" s="13"/>
      <c r="M15" s="13"/>
    </row>
    <row r="16" spans="1:13" x14ac:dyDescent="0.3">
      <c r="A16" s="125"/>
      <c r="B16" s="125"/>
      <c r="C16" s="125"/>
      <c r="D16" s="125"/>
      <c r="E16" s="13"/>
      <c r="F16" s="13"/>
      <c r="G16" s="13"/>
      <c r="H16" s="13"/>
      <c r="I16" s="13"/>
      <c r="J16" s="13"/>
      <c r="K16" s="13"/>
      <c r="L16" s="13"/>
      <c r="M16" s="13"/>
    </row>
    <row r="17" spans="1:13" x14ac:dyDescent="0.3">
      <c r="A17" s="125"/>
      <c r="B17" s="125"/>
      <c r="C17" s="125"/>
      <c r="D17" s="125"/>
      <c r="E17" s="13"/>
      <c r="F17" s="13"/>
      <c r="G17" s="13"/>
      <c r="H17" s="13"/>
      <c r="I17" s="13"/>
      <c r="J17" s="13"/>
      <c r="K17" s="13"/>
      <c r="L17" s="13"/>
      <c r="M17" s="13"/>
    </row>
    <row r="18" spans="1:13" x14ac:dyDescent="0.3">
      <c r="A18" s="125"/>
      <c r="B18" s="125"/>
      <c r="C18" s="125"/>
      <c r="D18" s="125"/>
      <c r="E18" s="13"/>
      <c r="F18" s="13"/>
      <c r="G18" s="13"/>
      <c r="H18" s="13"/>
      <c r="I18" s="13"/>
      <c r="J18" s="13"/>
      <c r="K18" s="13"/>
      <c r="L18" s="13"/>
      <c r="M18" s="13"/>
    </row>
    <row r="19" spans="1:13" x14ac:dyDescent="0.3">
      <c r="A19" s="125"/>
      <c r="B19" s="125"/>
      <c r="C19" s="125"/>
      <c r="D19" s="125"/>
      <c r="E19" s="13"/>
      <c r="F19" s="13"/>
      <c r="G19" s="13"/>
      <c r="H19" s="13"/>
      <c r="I19" s="13"/>
      <c r="J19" s="13"/>
      <c r="K19" s="13"/>
      <c r="L19" s="13"/>
      <c r="M19" s="13"/>
    </row>
    <row r="20" spans="1:13" x14ac:dyDescent="0.3">
      <c r="A20" s="125"/>
      <c r="B20" s="125"/>
      <c r="C20" s="125"/>
      <c r="D20" s="125"/>
      <c r="E20" s="13"/>
      <c r="F20" s="13"/>
      <c r="G20" s="13"/>
      <c r="H20" s="13"/>
      <c r="I20" s="13"/>
      <c r="J20" s="13"/>
      <c r="K20" s="13"/>
      <c r="L20" s="13"/>
      <c r="M20" s="13"/>
    </row>
    <row r="21" spans="1:13" x14ac:dyDescent="0.3">
      <c r="A21" s="125"/>
      <c r="B21" s="125"/>
      <c r="C21" s="125"/>
      <c r="D21" s="125"/>
      <c r="E21" s="13"/>
      <c r="F21" s="13"/>
      <c r="G21" s="13"/>
      <c r="H21" s="13"/>
      <c r="I21" s="13"/>
      <c r="J21" s="13"/>
      <c r="K21" s="13"/>
      <c r="L21" s="13"/>
      <c r="M21" s="13"/>
    </row>
    <row r="22" spans="1:13" x14ac:dyDescent="0.3">
      <c r="A22" s="125"/>
      <c r="B22" s="125"/>
      <c r="C22" s="125"/>
      <c r="D22" s="125"/>
      <c r="E22" s="13"/>
      <c r="F22" s="13"/>
      <c r="G22" s="13"/>
      <c r="H22" s="13"/>
      <c r="I22" s="13"/>
      <c r="J22" s="13"/>
      <c r="K22" s="13"/>
      <c r="L22" s="13"/>
      <c r="M22" s="13"/>
    </row>
    <row r="23" spans="1:13" x14ac:dyDescent="0.3">
      <c r="A23" s="125"/>
      <c r="B23" s="125"/>
      <c r="C23" s="125"/>
      <c r="D23" s="125"/>
      <c r="E23" s="13"/>
      <c r="F23" s="13"/>
      <c r="G23" s="13"/>
      <c r="H23" s="13"/>
      <c r="I23" s="13"/>
      <c r="J23" s="13"/>
      <c r="K23" s="13"/>
      <c r="L23" s="13"/>
      <c r="M23" s="13"/>
    </row>
    <row r="24" spans="1:13" x14ac:dyDescent="0.3">
      <c r="A24" s="125"/>
      <c r="B24" s="125"/>
      <c r="C24" s="125"/>
      <c r="D24" s="125"/>
      <c r="E24" s="13"/>
      <c r="F24" s="13"/>
      <c r="G24" s="13"/>
      <c r="H24" s="13"/>
      <c r="I24" s="13"/>
      <c r="J24" s="13"/>
      <c r="K24" s="13"/>
      <c r="L24" s="13"/>
      <c r="M24" s="13"/>
    </row>
    <row r="25" spans="1:13" x14ac:dyDescent="0.3">
      <c r="A25" s="125"/>
      <c r="B25" s="125"/>
      <c r="C25" s="125"/>
      <c r="D25" s="125"/>
      <c r="E25" s="13"/>
      <c r="F25" s="13"/>
      <c r="G25" s="13"/>
      <c r="H25" s="13"/>
      <c r="I25" s="13"/>
      <c r="J25" s="13"/>
      <c r="K25" s="13"/>
      <c r="L25" s="13"/>
      <c r="M25" s="13"/>
    </row>
    <row r="26" spans="1:13" x14ac:dyDescent="0.3">
      <c r="A26" s="125"/>
      <c r="B26" s="125"/>
      <c r="C26" s="125"/>
      <c r="D26" s="125"/>
      <c r="E26" s="13"/>
      <c r="F26" s="13"/>
      <c r="G26" s="13"/>
      <c r="H26" s="13"/>
      <c r="I26" s="13"/>
      <c r="J26" s="13"/>
      <c r="K26" s="13"/>
      <c r="L26" s="13"/>
      <c r="M26" s="13"/>
    </row>
    <row r="27" spans="1:13" x14ac:dyDescent="0.3">
      <c r="A27" s="125"/>
      <c r="B27" s="125"/>
      <c r="C27" s="125"/>
      <c r="D27" s="125"/>
      <c r="E27" s="13"/>
      <c r="F27" s="13"/>
      <c r="G27" s="13"/>
      <c r="H27" s="13"/>
      <c r="I27" s="13"/>
      <c r="J27" s="13"/>
      <c r="K27" s="13"/>
      <c r="L27" s="13"/>
      <c r="M27" s="13"/>
    </row>
    <row r="28" spans="1:13" x14ac:dyDescent="0.3">
      <c r="A28" s="125"/>
      <c r="B28" s="125"/>
      <c r="C28" s="125"/>
      <c r="D28" s="125"/>
      <c r="E28" s="13"/>
      <c r="F28" s="13"/>
      <c r="G28" s="13"/>
      <c r="H28" s="13"/>
      <c r="I28" s="13"/>
      <c r="J28" s="13"/>
      <c r="K28" s="13"/>
      <c r="L28" s="13"/>
      <c r="M28" s="13"/>
    </row>
    <row r="29" spans="1:13" x14ac:dyDescent="0.3">
      <c r="A29" s="125"/>
      <c r="B29" s="125"/>
      <c r="C29" s="125"/>
      <c r="D29" s="125"/>
      <c r="E29" s="13"/>
      <c r="F29" s="13"/>
      <c r="G29" s="13"/>
      <c r="H29" s="13"/>
      <c r="I29" s="13"/>
      <c r="J29" s="13"/>
      <c r="K29" s="13"/>
      <c r="L29" s="13"/>
      <c r="M29" s="13"/>
    </row>
    <row r="30" spans="1:13" x14ac:dyDescent="0.3">
      <c r="A30" s="125"/>
      <c r="B30" s="125"/>
      <c r="C30" s="125"/>
      <c r="D30" s="125"/>
      <c r="E30" s="13"/>
      <c r="F30" s="13"/>
      <c r="G30" s="13"/>
      <c r="H30" s="13"/>
      <c r="I30" s="13"/>
      <c r="J30" s="13"/>
      <c r="K30" s="13"/>
      <c r="L30" s="13"/>
      <c r="M30" s="13"/>
    </row>
    <row r="31" spans="1:13" x14ac:dyDescent="0.3">
      <c r="A31" s="125"/>
      <c r="B31" s="125"/>
      <c r="C31" s="125"/>
      <c r="D31" s="125"/>
      <c r="E31" s="13"/>
      <c r="F31" s="13"/>
      <c r="G31" s="13"/>
      <c r="H31" s="13"/>
      <c r="I31" s="13"/>
      <c r="J31" s="13"/>
      <c r="K31" s="13"/>
      <c r="L31" s="13"/>
      <c r="M31" s="13"/>
    </row>
    <row r="32" spans="1:13" x14ac:dyDescent="0.3">
      <c r="A32" s="125"/>
      <c r="B32" s="125"/>
      <c r="C32" s="125"/>
      <c r="D32" s="125"/>
      <c r="E32" s="13"/>
      <c r="F32" s="13"/>
      <c r="G32" s="13"/>
      <c r="H32" s="13"/>
      <c r="I32" s="13"/>
      <c r="J32" s="13"/>
      <c r="K32" s="13"/>
      <c r="L32" s="13"/>
      <c r="M32" s="13"/>
    </row>
    <row r="33" spans="1:13" x14ac:dyDescent="0.3">
      <c r="A33" s="125"/>
      <c r="B33" s="125"/>
      <c r="C33" s="125"/>
      <c r="D33" s="125"/>
      <c r="E33" s="13"/>
      <c r="F33" s="13"/>
      <c r="G33" s="13"/>
      <c r="H33" s="13"/>
      <c r="I33" s="13"/>
      <c r="J33" s="13"/>
      <c r="K33" s="13"/>
      <c r="L33" s="13"/>
      <c r="M33" s="13"/>
    </row>
    <row r="34" spans="1:13" x14ac:dyDescent="0.3">
      <c r="A34" s="125"/>
      <c r="B34" s="125"/>
      <c r="C34" s="125"/>
      <c r="D34" s="125"/>
      <c r="E34" s="13"/>
      <c r="F34" s="13"/>
      <c r="G34" s="13"/>
      <c r="H34" s="13"/>
      <c r="I34" s="13"/>
      <c r="J34" s="13"/>
      <c r="K34" s="13"/>
      <c r="L34" s="13"/>
      <c r="M34" s="13"/>
    </row>
    <row r="35" spans="1:13" x14ac:dyDescent="0.3">
      <c r="A35" s="125"/>
      <c r="B35" s="125"/>
      <c r="C35" s="125"/>
      <c r="D35" s="125"/>
      <c r="E35" s="13"/>
      <c r="F35" s="13"/>
      <c r="G35" s="13"/>
      <c r="H35" s="13"/>
      <c r="I35" s="13"/>
      <c r="J35" s="13"/>
      <c r="K35" s="13"/>
      <c r="L35" s="13"/>
      <c r="M35" s="13"/>
    </row>
    <row r="36" spans="1:13" x14ac:dyDescent="0.3">
      <c r="A36" s="125"/>
      <c r="B36" s="125"/>
      <c r="C36" s="125"/>
      <c r="D36" s="125"/>
      <c r="E36" s="13"/>
      <c r="F36" s="13"/>
      <c r="G36" s="13"/>
      <c r="H36" s="13"/>
      <c r="I36" s="13"/>
      <c r="J36" s="13"/>
      <c r="K36" s="13"/>
      <c r="L36" s="13"/>
      <c r="M36" s="13"/>
    </row>
    <row r="37" spans="1:13" x14ac:dyDescent="0.3">
      <c r="A37" s="125"/>
      <c r="B37" s="125"/>
      <c r="C37" s="125"/>
      <c r="D37" s="125"/>
      <c r="E37" s="13"/>
      <c r="F37" s="13"/>
      <c r="G37" s="13"/>
      <c r="H37" s="13"/>
      <c r="I37" s="13"/>
      <c r="J37" s="13"/>
      <c r="K37" s="13"/>
      <c r="L37" s="13"/>
      <c r="M37" s="13"/>
    </row>
    <row r="38" spans="1:13" x14ac:dyDescent="0.3">
      <c r="A38" s="125"/>
      <c r="B38" s="125"/>
      <c r="C38" s="125"/>
      <c r="D38" s="125"/>
      <c r="E38" s="13"/>
      <c r="F38" s="13"/>
      <c r="G38" s="13"/>
      <c r="H38" s="13"/>
      <c r="I38" s="13"/>
      <c r="J38" s="13"/>
      <c r="K38" s="13"/>
      <c r="L38" s="13"/>
      <c r="M38" s="13"/>
    </row>
    <row r="39" spans="1:13" x14ac:dyDescent="0.3">
      <c r="A39" s="125"/>
      <c r="B39" s="125"/>
      <c r="C39" s="125"/>
      <c r="D39" s="125"/>
      <c r="E39" s="13"/>
      <c r="F39" s="13"/>
      <c r="G39" s="13"/>
      <c r="H39" s="13"/>
      <c r="I39" s="13"/>
      <c r="J39" s="13"/>
      <c r="K39" s="13"/>
      <c r="L39" s="13"/>
      <c r="M39" s="13"/>
    </row>
    <row r="40" spans="1:13" x14ac:dyDescent="0.3">
      <c r="A40" s="125"/>
      <c r="B40" s="125"/>
      <c r="C40" s="125"/>
      <c r="D40" s="125"/>
      <c r="E40" s="13"/>
      <c r="F40" s="13"/>
      <c r="G40" s="13"/>
      <c r="H40" s="13"/>
      <c r="I40" s="13"/>
      <c r="J40" s="13"/>
      <c r="K40" s="13"/>
      <c r="L40" s="13"/>
      <c r="M40" s="13"/>
    </row>
    <row r="41" spans="1:13" x14ac:dyDescent="0.3">
      <c r="A41" s="125"/>
      <c r="B41" s="125"/>
      <c r="C41" s="125"/>
      <c r="D41" s="125"/>
      <c r="E41" s="13"/>
      <c r="F41" s="13"/>
      <c r="G41" s="13"/>
      <c r="H41" s="13"/>
      <c r="I41" s="13"/>
      <c r="J41" s="13"/>
      <c r="K41" s="13"/>
      <c r="L41" s="13"/>
      <c r="M41" s="13"/>
    </row>
    <row r="42" spans="1:13" x14ac:dyDescent="0.3">
      <c r="A42" s="125"/>
      <c r="B42" s="125"/>
      <c r="C42" s="125"/>
      <c r="D42" s="125"/>
      <c r="E42" s="13"/>
      <c r="F42" s="13"/>
      <c r="G42" s="13"/>
      <c r="H42" s="13"/>
      <c r="I42" s="13"/>
      <c r="J42" s="13"/>
      <c r="K42" s="13"/>
      <c r="L42" s="13"/>
      <c r="M42" s="13"/>
    </row>
    <row r="43" spans="1:13" x14ac:dyDescent="0.3">
      <c r="A43" s="125"/>
      <c r="B43" s="125"/>
      <c r="C43" s="125"/>
      <c r="D43" s="125"/>
      <c r="E43" s="13"/>
      <c r="F43" s="13"/>
      <c r="G43" s="13"/>
      <c r="H43" s="13"/>
      <c r="I43" s="13"/>
      <c r="J43" s="13"/>
      <c r="K43" s="13"/>
      <c r="L43" s="13"/>
      <c r="M43" s="13"/>
    </row>
    <row r="44" spans="1:13" x14ac:dyDescent="0.3">
      <c r="A44" s="125"/>
      <c r="B44" s="125"/>
      <c r="C44" s="125"/>
      <c r="D44" s="125"/>
      <c r="E44" s="13"/>
      <c r="F44" s="13"/>
      <c r="G44" s="13"/>
      <c r="H44" s="13"/>
      <c r="I44" s="13"/>
      <c r="J44" s="13"/>
      <c r="K44" s="13"/>
      <c r="L44" s="13"/>
      <c r="M44" s="13"/>
    </row>
    <row r="45" spans="1:13" x14ac:dyDescent="0.3">
      <c r="A45" s="125"/>
      <c r="B45" s="125"/>
      <c r="C45" s="125"/>
      <c r="D45" s="125"/>
      <c r="E45" s="13"/>
      <c r="F45" s="13"/>
      <c r="G45" s="13"/>
      <c r="H45" s="13"/>
      <c r="I45" s="13"/>
      <c r="J45" s="13"/>
      <c r="K45" s="13"/>
      <c r="L45" s="13"/>
      <c r="M45" s="13"/>
    </row>
    <row r="46" spans="1:13" x14ac:dyDescent="0.3">
      <c r="A46" s="125"/>
      <c r="B46" s="125"/>
      <c r="C46" s="125"/>
      <c r="D46" s="125"/>
      <c r="E46" s="13"/>
      <c r="F46" s="13"/>
      <c r="G46" s="13"/>
      <c r="H46" s="13"/>
      <c r="I46" s="13"/>
      <c r="J46" s="13"/>
      <c r="K46" s="13"/>
      <c r="L46" s="13"/>
      <c r="M46" s="13"/>
    </row>
    <row r="47" spans="1:13" x14ac:dyDescent="0.3">
      <c r="A47" s="125"/>
      <c r="B47" s="125"/>
      <c r="C47" s="125"/>
      <c r="D47" s="125"/>
      <c r="E47" s="13"/>
      <c r="F47" s="13"/>
      <c r="G47" s="13"/>
      <c r="H47" s="13"/>
      <c r="I47" s="13"/>
      <c r="J47" s="13"/>
      <c r="K47" s="13"/>
      <c r="L47" s="13"/>
      <c r="M47" s="13"/>
    </row>
    <row r="48" spans="1:13" x14ac:dyDescent="0.3">
      <c r="A48" s="125"/>
      <c r="B48" s="125"/>
      <c r="C48" s="125"/>
      <c r="D48" s="125"/>
      <c r="E48" s="13"/>
      <c r="F48" s="13"/>
      <c r="G48" s="13"/>
      <c r="H48" s="13"/>
      <c r="I48" s="13"/>
      <c r="J48" s="13"/>
      <c r="K48" s="13"/>
      <c r="L48" s="13"/>
      <c r="M48" s="13"/>
    </row>
    <row r="49" spans="1:13" x14ac:dyDescent="0.3">
      <c r="A49" s="125"/>
      <c r="B49" s="125"/>
      <c r="C49" s="125"/>
      <c r="D49" s="125"/>
      <c r="E49" s="13"/>
      <c r="F49" s="13"/>
      <c r="G49" s="13"/>
      <c r="H49" s="13"/>
      <c r="I49" s="13"/>
      <c r="J49" s="13"/>
      <c r="K49" s="13"/>
      <c r="L49" s="13"/>
      <c r="M49" s="13"/>
    </row>
    <row r="50" spans="1:13" x14ac:dyDescent="0.3">
      <c r="A50" s="125"/>
      <c r="B50" s="125"/>
      <c r="C50" s="125"/>
      <c r="D50" s="125"/>
      <c r="E50" s="13"/>
      <c r="F50" s="13"/>
      <c r="G50" s="13"/>
      <c r="H50" s="13"/>
      <c r="I50" s="13"/>
      <c r="J50" s="13"/>
      <c r="K50" s="13"/>
      <c r="L50" s="13"/>
      <c r="M50" s="13"/>
    </row>
    <row r="51" spans="1:13" x14ac:dyDescent="0.3">
      <c r="A51" s="125"/>
      <c r="B51" s="125"/>
      <c r="C51" s="125"/>
      <c r="D51" s="125"/>
      <c r="E51" s="13"/>
      <c r="F51" s="13"/>
      <c r="G51" s="13"/>
      <c r="H51" s="13"/>
      <c r="I51" s="13"/>
      <c r="J51" s="13"/>
      <c r="K51" s="13"/>
      <c r="L51" s="13"/>
      <c r="M51" s="13"/>
    </row>
    <row r="52" spans="1:13" x14ac:dyDescent="0.3">
      <c r="A52" s="125"/>
      <c r="B52" s="125"/>
      <c r="C52" s="125"/>
      <c r="D52" s="125"/>
      <c r="E52" s="13"/>
      <c r="F52" s="13"/>
      <c r="G52" s="13"/>
      <c r="H52" s="13"/>
      <c r="I52" s="13"/>
      <c r="J52" s="13"/>
      <c r="K52" s="13"/>
      <c r="L52" s="13"/>
      <c r="M52" s="13"/>
    </row>
    <row r="53" spans="1:13" x14ac:dyDescent="0.3">
      <c r="A53" s="125"/>
      <c r="B53" s="125"/>
      <c r="C53" s="125"/>
      <c r="D53" s="125"/>
      <c r="E53" s="13"/>
      <c r="F53" s="13"/>
      <c r="G53" s="13"/>
      <c r="H53" s="13"/>
      <c r="I53" s="13"/>
      <c r="J53" s="13"/>
      <c r="K53" s="13"/>
      <c r="L53" s="13"/>
      <c r="M53" s="13"/>
    </row>
    <row r="54" spans="1:13" x14ac:dyDescent="0.3">
      <c r="A54" s="125"/>
      <c r="B54" s="125"/>
      <c r="C54" s="125"/>
      <c r="D54" s="125"/>
      <c r="E54" s="13"/>
      <c r="F54" s="13"/>
      <c r="G54" s="13"/>
      <c r="H54" s="13"/>
      <c r="I54" s="13"/>
      <c r="J54" s="13"/>
      <c r="K54" s="13"/>
      <c r="L54" s="13"/>
      <c r="M54" s="13"/>
    </row>
    <row r="55" spans="1:13" x14ac:dyDescent="0.3">
      <c r="A55" s="125"/>
      <c r="B55" s="125"/>
      <c r="C55" s="125"/>
      <c r="D55" s="125"/>
      <c r="E55" s="13"/>
      <c r="F55" s="13"/>
      <c r="G55" s="13"/>
      <c r="H55" s="13"/>
      <c r="I55" s="13"/>
      <c r="J55" s="13"/>
      <c r="K55" s="13"/>
      <c r="L55" s="13"/>
      <c r="M55" s="13"/>
    </row>
    <row r="56" spans="1:13" x14ac:dyDescent="0.3">
      <c r="A56" s="125"/>
      <c r="B56" s="125"/>
      <c r="C56" s="125"/>
      <c r="D56" s="125"/>
      <c r="E56" s="13"/>
      <c r="F56" s="13"/>
      <c r="G56" s="13"/>
      <c r="H56" s="13"/>
      <c r="I56" s="13"/>
      <c r="J56" s="13"/>
      <c r="K56" s="13"/>
      <c r="L56" s="13"/>
      <c r="M56" s="13"/>
    </row>
    <row r="57" spans="1:13" x14ac:dyDescent="0.3">
      <c r="A57" s="125"/>
      <c r="B57" s="125"/>
      <c r="C57" s="125"/>
      <c r="D57" s="125"/>
      <c r="E57" s="13"/>
      <c r="F57" s="13"/>
      <c r="G57" s="13"/>
      <c r="H57" s="13"/>
      <c r="I57" s="13"/>
      <c r="J57" s="13"/>
      <c r="K57" s="13"/>
      <c r="L57" s="13"/>
      <c r="M57" s="13"/>
    </row>
    <row r="58" spans="1:13" x14ac:dyDescent="0.3">
      <c r="A58" s="125"/>
      <c r="B58" s="125"/>
      <c r="C58" s="125"/>
      <c r="D58" s="125"/>
      <c r="E58" s="13"/>
      <c r="F58" s="13"/>
      <c r="G58" s="13"/>
      <c r="H58" s="13"/>
      <c r="I58" s="13"/>
      <c r="J58" s="13"/>
      <c r="K58" s="13"/>
      <c r="L58" s="13"/>
      <c r="M58" s="13"/>
    </row>
    <row r="59" spans="1:13" x14ac:dyDescent="0.3">
      <c r="A59" s="125"/>
      <c r="B59" s="125"/>
      <c r="C59" s="125"/>
      <c r="D59" s="125"/>
      <c r="E59" s="13"/>
      <c r="F59" s="13"/>
      <c r="G59" s="13"/>
      <c r="H59" s="13"/>
      <c r="I59" s="13"/>
      <c r="J59" s="13"/>
      <c r="K59" s="13"/>
      <c r="L59" s="13"/>
      <c r="M59" s="13"/>
    </row>
    <row r="60" spans="1:13" x14ac:dyDescent="0.3">
      <c r="A60" s="125"/>
      <c r="B60" s="125"/>
      <c r="C60" s="125"/>
      <c r="D60" s="125"/>
      <c r="E60" s="13"/>
      <c r="F60" s="13"/>
      <c r="G60" s="13"/>
      <c r="H60" s="13"/>
      <c r="I60" s="13"/>
      <c r="J60" s="13"/>
      <c r="K60" s="13"/>
      <c r="L60" s="13"/>
      <c r="M60" s="13"/>
    </row>
    <row r="61" spans="1:13" x14ac:dyDescent="0.3">
      <c r="A61" s="125"/>
      <c r="B61" s="125"/>
      <c r="C61" s="125"/>
      <c r="D61" s="125"/>
      <c r="E61" s="13"/>
      <c r="F61" s="13"/>
      <c r="G61" s="13"/>
      <c r="H61" s="13"/>
      <c r="I61" s="13"/>
      <c r="J61" s="13"/>
      <c r="K61" s="13"/>
      <c r="L61" s="13"/>
      <c r="M61" s="13"/>
    </row>
    <row r="62" spans="1:13" x14ac:dyDescent="0.3">
      <c r="A62" s="125"/>
      <c r="B62" s="125"/>
      <c r="C62" s="125"/>
      <c r="D62" s="125"/>
      <c r="E62" s="13"/>
      <c r="F62" s="13"/>
      <c r="G62" s="13"/>
      <c r="H62" s="13"/>
      <c r="I62" s="13"/>
      <c r="J62" s="13"/>
      <c r="K62" s="13"/>
      <c r="L62" s="13"/>
      <c r="M62" s="13"/>
    </row>
    <row r="63" spans="1:13" x14ac:dyDescent="0.3">
      <c r="A63" s="125"/>
      <c r="B63" s="125"/>
      <c r="C63" s="125"/>
      <c r="D63" s="125"/>
      <c r="E63" s="13"/>
      <c r="F63" s="13"/>
      <c r="G63" s="13"/>
      <c r="H63" s="13"/>
      <c r="I63" s="13"/>
      <c r="J63" s="13"/>
      <c r="K63" s="13"/>
      <c r="L63" s="13"/>
      <c r="M63" s="13"/>
    </row>
    <row r="64" spans="1:13" x14ac:dyDescent="0.3">
      <c r="A64" s="125"/>
      <c r="B64" s="125"/>
      <c r="C64" s="125"/>
      <c r="D64" s="125"/>
      <c r="E64" s="13"/>
      <c r="F64" s="13"/>
      <c r="G64" s="13"/>
      <c r="H64" s="13"/>
      <c r="I64" s="13"/>
      <c r="J64" s="13"/>
      <c r="K64" s="13"/>
      <c r="L64" s="13"/>
      <c r="M64" s="13"/>
    </row>
    <row r="65" spans="1:13" x14ac:dyDescent="0.3">
      <c r="A65" s="125"/>
      <c r="B65" s="125"/>
      <c r="C65" s="125"/>
      <c r="D65" s="125"/>
      <c r="E65" s="12"/>
      <c r="F65" s="13"/>
      <c r="G65" s="13"/>
      <c r="H65" s="13"/>
      <c r="I65" s="13"/>
      <c r="J65" s="13"/>
      <c r="K65" s="13"/>
      <c r="L65" s="13"/>
      <c r="M65" s="13"/>
    </row>
    <row r="66" spans="1:13" ht="15" thickBot="1" x14ac:dyDescent="0.35">
      <c r="A66" s="12"/>
      <c r="B66" s="12"/>
      <c r="C66" s="12"/>
      <c r="D66" s="12"/>
      <c r="E66" s="12"/>
      <c r="F66" s="13"/>
      <c r="G66" s="13"/>
      <c r="H66" s="13"/>
      <c r="I66" s="13"/>
      <c r="J66" s="13"/>
      <c r="K66" s="13"/>
      <c r="L66" s="13"/>
      <c r="M66" s="13"/>
    </row>
    <row r="67" spans="1:13" x14ac:dyDescent="0.3">
      <c r="A67" s="40" t="s">
        <v>142</v>
      </c>
      <c r="B67" s="41" t="s">
        <v>756</v>
      </c>
      <c r="C67" s="42" t="s">
        <v>757</v>
      </c>
      <c r="D67" s="13"/>
      <c r="E67" s="13"/>
      <c r="F67" s="13"/>
      <c r="G67" s="13"/>
      <c r="H67" s="13"/>
      <c r="I67" s="13"/>
      <c r="J67" s="13"/>
      <c r="K67" s="13"/>
      <c r="L67" s="13"/>
    </row>
    <row r="68" spans="1:13" x14ac:dyDescent="0.3">
      <c r="A68" s="35">
        <f>Facturatie!F24</f>
        <v>0</v>
      </c>
      <c r="B68" s="109"/>
      <c r="C68" s="109"/>
      <c r="D68" s="13"/>
      <c r="E68" s="13"/>
      <c r="F68" s="13"/>
      <c r="G68" s="13"/>
      <c r="H68" s="13"/>
      <c r="I68" s="13"/>
      <c r="J68" s="13"/>
      <c r="K68" s="13"/>
      <c r="L68" s="13"/>
    </row>
    <row r="69" spans="1:13" x14ac:dyDescent="0.3">
      <c r="A69" s="35" t="str">
        <f>Facturatie!F25</f>
        <v/>
      </c>
      <c r="B69" s="109"/>
      <c r="C69" s="109"/>
      <c r="D69" s="13"/>
      <c r="E69" s="13"/>
      <c r="F69" s="13"/>
      <c r="G69" s="13"/>
      <c r="H69" s="13"/>
      <c r="I69" s="13"/>
      <c r="J69" s="13"/>
      <c r="K69" s="13"/>
      <c r="L69" s="13"/>
    </row>
    <row r="70" spans="1:13" x14ac:dyDescent="0.3">
      <c r="A70" s="35" t="str">
        <f>Facturatie!F26</f>
        <v/>
      </c>
      <c r="B70" s="109"/>
      <c r="C70" s="109"/>
      <c r="D70" s="13"/>
      <c r="E70" s="13"/>
      <c r="F70" s="13"/>
      <c r="G70" s="13"/>
      <c r="H70" s="13"/>
      <c r="I70" s="13"/>
      <c r="J70" s="13"/>
      <c r="K70" s="13"/>
      <c r="L70" s="13"/>
    </row>
    <row r="71" spans="1:13" x14ac:dyDescent="0.3">
      <c r="A71" s="35" t="str">
        <f>Facturatie!F27</f>
        <v/>
      </c>
      <c r="B71" s="109"/>
      <c r="C71" s="109"/>
      <c r="D71" s="13"/>
      <c r="E71" s="13"/>
      <c r="F71" s="13"/>
      <c r="G71" s="13"/>
      <c r="H71" s="13"/>
      <c r="I71" s="13"/>
      <c r="J71" s="13"/>
      <c r="K71" s="13"/>
      <c r="L71" s="13"/>
    </row>
    <row r="72" spans="1:13" x14ac:dyDescent="0.3">
      <c r="A72" s="35" t="str">
        <f>Facturatie!F28</f>
        <v/>
      </c>
      <c r="B72" s="109"/>
      <c r="C72" s="109"/>
      <c r="D72" s="13"/>
      <c r="E72" s="13"/>
      <c r="F72" s="13"/>
      <c r="G72" s="13"/>
      <c r="H72" s="13"/>
      <c r="I72" s="13"/>
      <c r="J72" s="13"/>
      <c r="K72" s="13"/>
      <c r="L72" s="13"/>
    </row>
    <row r="73" spans="1:13" x14ac:dyDescent="0.3">
      <c r="A73" s="35" t="str">
        <f>Facturatie!F29</f>
        <v/>
      </c>
      <c r="B73" s="109"/>
      <c r="C73" s="109"/>
      <c r="D73" s="13"/>
      <c r="E73" s="13"/>
      <c r="F73" s="13"/>
      <c r="G73" s="13"/>
      <c r="H73" s="13"/>
      <c r="I73" s="13"/>
      <c r="J73" s="13"/>
      <c r="K73" s="13"/>
      <c r="L73" s="13"/>
    </row>
    <row r="74" spans="1:13" x14ac:dyDescent="0.3">
      <c r="A74" s="35"/>
      <c r="B74" s="35"/>
      <c r="C74" s="35"/>
      <c r="D74" s="13"/>
      <c r="E74" s="13"/>
      <c r="F74" s="13"/>
      <c r="G74" s="13"/>
      <c r="H74" s="13"/>
      <c r="I74" s="13"/>
      <c r="J74" s="13"/>
      <c r="K74" s="13"/>
      <c r="L74" s="13"/>
    </row>
    <row r="75" spans="1:13" x14ac:dyDescent="0.3">
      <c r="A75" s="13"/>
      <c r="B75" s="13"/>
      <c r="C75" s="13"/>
      <c r="D75" s="13"/>
      <c r="E75" s="13"/>
      <c r="F75" s="13"/>
      <c r="G75" s="13"/>
      <c r="H75" s="13"/>
      <c r="I75" s="13"/>
      <c r="J75" s="13"/>
      <c r="K75" s="13"/>
      <c r="L75" s="13"/>
      <c r="M75" s="13"/>
    </row>
    <row r="76" spans="1:13" x14ac:dyDescent="0.3">
      <c r="A76" s="13"/>
      <c r="B76" s="13"/>
      <c r="C76" s="13"/>
      <c r="D76" s="13"/>
      <c r="E76" s="13"/>
      <c r="F76" s="13"/>
      <c r="G76" s="13"/>
      <c r="H76" s="13"/>
      <c r="I76" s="13"/>
      <c r="J76" s="13"/>
      <c r="K76" s="13"/>
      <c r="L76" s="13"/>
      <c r="M76" s="13"/>
    </row>
    <row r="77" spans="1:13" ht="21" x14ac:dyDescent="0.3">
      <c r="A77" s="36" t="s">
        <v>143</v>
      </c>
      <c r="B77" s="13"/>
      <c r="C77" s="13"/>
      <c r="D77" s="13"/>
      <c r="E77" s="13"/>
      <c r="F77" s="13"/>
      <c r="G77" s="13"/>
      <c r="H77" s="13"/>
      <c r="I77" s="13"/>
      <c r="J77" s="13"/>
      <c r="K77" s="13"/>
      <c r="L77" s="13"/>
      <c r="M77" s="13"/>
    </row>
    <row r="78" spans="1:13" ht="14.4" customHeight="1" x14ac:dyDescent="0.3">
      <c r="A78" s="125" t="s">
        <v>144</v>
      </c>
      <c r="B78" s="125"/>
      <c r="C78" s="125"/>
      <c r="D78" s="125"/>
      <c r="E78" s="13"/>
      <c r="F78" s="13"/>
      <c r="G78" s="13"/>
      <c r="H78" s="13"/>
      <c r="I78" s="13"/>
      <c r="J78" s="13"/>
      <c r="K78" s="13"/>
      <c r="L78" s="13"/>
      <c r="M78" s="13"/>
    </row>
    <row r="79" spans="1:13" x14ac:dyDescent="0.3">
      <c r="A79" s="125"/>
      <c r="B79" s="125"/>
      <c r="C79" s="125"/>
      <c r="D79" s="125"/>
      <c r="E79" s="13"/>
      <c r="F79" s="13"/>
      <c r="G79" s="13"/>
      <c r="H79" s="13"/>
      <c r="I79" s="13"/>
      <c r="J79" s="13"/>
      <c r="K79" s="13"/>
      <c r="L79" s="13"/>
      <c r="M79" s="13"/>
    </row>
    <row r="80" spans="1:13" x14ac:dyDescent="0.3">
      <c r="A80" s="125"/>
      <c r="B80" s="125"/>
      <c r="C80" s="125"/>
      <c r="D80" s="125"/>
      <c r="E80" s="13"/>
      <c r="F80" s="13"/>
      <c r="G80" s="13"/>
      <c r="H80" s="13"/>
      <c r="I80" s="13"/>
      <c r="J80" s="13"/>
      <c r="K80" s="13"/>
      <c r="L80" s="13"/>
      <c r="M80" s="13"/>
    </row>
    <row r="81" spans="1:13" x14ac:dyDescent="0.3">
      <c r="A81" s="125"/>
      <c r="B81" s="125"/>
      <c r="C81" s="125"/>
      <c r="D81" s="125"/>
      <c r="E81" s="13"/>
      <c r="F81" s="13"/>
      <c r="G81" s="13"/>
      <c r="H81" s="13"/>
      <c r="I81" s="13"/>
      <c r="J81" s="13"/>
      <c r="K81" s="13"/>
      <c r="L81" s="13"/>
      <c r="M81" s="13"/>
    </row>
    <row r="82" spans="1:13" x14ac:dyDescent="0.3">
      <c r="A82" s="125"/>
      <c r="B82" s="125"/>
      <c r="C82" s="125"/>
      <c r="D82" s="125"/>
      <c r="E82" s="13"/>
      <c r="F82" s="13"/>
      <c r="G82" s="13"/>
      <c r="H82" s="13"/>
      <c r="I82" s="13"/>
      <c r="J82" s="13"/>
      <c r="K82" s="13"/>
      <c r="L82" s="13"/>
      <c r="M82" s="13"/>
    </row>
    <row r="83" spans="1:13" x14ac:dyDescent="0.3">
      <c r="A83" s="125"/>
      <c r="B83" s="125"/>
      <c r="C83" s="125"/>
      <c r="D83" s="125"/>
      <c r="E83" s="13"/>
      <c r="F83" s="13"/>
      <c r="G83" s="13"/>
      <c r="H83" s="13"/>
      <c r="I83" s="13"/>
      <c r="J83" s="13"/>
      <c r="K83" s="13"/>
      <c r="L83" s="13"/>
      <c r="M83" s="13"/>
    </row>
    <row r="84" spans="1:13" x14ac:dyDescent="0.3">
      <c r="A84" s="125"/>
      <c r="B84" s="125"/>
      <c r="C84" s="125"/>
      <c r="D84" s="125"/>
      <c r="E84" s="13"/>
      <c r="F84" s="13"/>
      <c r="G84" s="13"/>
      <c r="H84" s="13"/>
      <c r="I84" s="13"/>
      <c r="J84" s="13"/>
      <c r="K84" s="13"/>
      <c r="L84" s="13"/>
      <c r="M84" s="13"/>
    </row>
    <row r="85" spans="1:13" x14ac:dyDescent="0.3">
      <c r="A85" s="125"/>
      <c r="B85" s="125"/>
      <c r="C85" s="125"/>
      <c r="D85" s="125"/>
      <c r="E85" s="13"/>
      <c r="F85" s="13"/>
      <c r="G85" s="13"/>
      <c r="H85" s="13"/>
      <c r="I85" s="13"/>
      <c r="J85" s="13"/>
      <c r="K85" s="13"/>
      <c r="L85" s="13"/>
      <c r="M85" s="13"/>
    </row>
    <row r="86" spans="1:13" x14ac:dyDescent="0.3">
      <c r="A86" s="125"/>
      <c r="B86" s="125"/>
      <c r="C86" s="125"/>
      <c r="D86" s="125"/>
      <c r="E86" s="13"/>
      <c r="F86" s="13"/>
      <c r="G86" s="13"/>
      <c r="H86" s="13"/>
      <c r="I86" s="13"/>
      <c r="J86" s="13"/>
      <c r="K86" s="13"/>
      <c r="L86" s="13"/>
      <c r="M86" s="13"/>
    </row>
    <row r="87" spans="1:13" x14ac:dyDescent="0.3">
      <c r="A87" s="125"/>
      <c r="B87" s="125"/>
      <c r="C87" s="125"/>
      <c r="D87" s="125"/>
      <c r="E87" s="13"/>
      <c r="F87" s="13"/>
      <c r="G87" s="13"/>
      <c r="H87" s="13"/>
      <c r="I87" s="13"/>
      <c r="J87" s="13"/>
      <c r="K87" s="13"/>
      <c r="L87" s="13"/>
      <c r="M87" s="13"/>
    </row>
    <row r="88" spans="1:13" x14ac:dyDescent="0.3">
      <c r="A88" s="125"/>
      <c r="B88" s="125"/>
      <c r="C88" s="125"/>
      <c r="D88" s="125"/>
      <c r="E88" s="13"/>
      <c r="F88" s="13"/>
      <c r="G88" s="13"/>
      <c r="H88" s="13"/>
      <c r="I88" s="13"/>
      <c r="J88" s="13"/>
      <c r="K88" s="13"/>
      <c r="L88" s="13"/>
      <c r="M88" s="13"/>
    </row>
    <row r="89" spans="1:13" x14ac:dyDescent="0.3">
      <c r="A89" s="125"/>
      <c r="B89" s="125"/>
      <c r="C89" s="125"/>
      <c r="D89" s="125"/>
      <c r="E89" s="13"/>
      <c r="F89" s="13"/>
      <c r="G89" s="13"/>
      <c r="H89" s="13"/>
      <c r="I89" s="13"/>
      <c r="J89" s="13"/>
      <c r="K89" s="13"/>
      <c r="L89" s="13"/>
      <c r="M89" s="13"/>
    </row>
    <row r="90" spans="1:13" x14ac:dyDescent="0.3">
      <c r="A90" s="125"/>
      <c r="B90" s="125"/>
      <c r="C90" s="125"/>
      <c r="D90" s="125"/>
      <c r="E90" s="13"/>
      <c r="F90" s="13"/>
      <c r="G90" s="13"/>
      <c r="H90" s="13"/>
      <c r="I90" s="13"/>
      <c r="J90" s="13"/>
      <c r="K90" s="13"/>
      <c r="L90" s="13"/>
      <c r="M90" s="13"/>
    </row>
    <row r="91" spans="1:13" x14ac:dyDescent="0.3">
      <c r="A91" s="125"/>
      <c r="B91" s="125"/>
      <c r="C91" s="125"/>
      <c r="D91" s="125"/>
      <c r="E91" s="13"/>
      <c r="F91" s="13"/>
      <c r="G91" s="13"/>
      <c r="H91" s="13"/>
      <c r="I91" s="13"/>
      <c r="J91" s="13"/>
      <c r="K91" s="13"/>
      <c r="L91" s="13"/>
      <c r="M91" s="13"/>
    </row>
    <row r="92" spans="1:13" x14ac:dyDescent="0.3">
      <c r="A92" s="125"/>
      <c r="B92" s="125"/>
      <c r="C92" s="125"/>
      <c r="D92" s="125"/>
      <c r="E92" s="13"/>
      <c r="F92" s="13"/>
      <c r="G92" s="13"/>
      <c r="H92" s="13"/>
      <c r="I92" s="13"/>
      <c r="J92" s="13"/>
      <c r="K92" s="13"/>
      <c r="L92" s="13"/>
      <c r="M92" s="13"/>
    </row>
    <row r="93" spans="1:13" x14ac:dyDescent="0.3">
      <c r="A93" s="125"/>
      <c r="B93" s="125"/>
      <c r="C93" s="125"/>
      <c r="D93" s="125"/>
      <c r="E93" s="13"/>
      <c r="F93" s="13"/>
      <c r="G93" s="13"/>
      <c r="H93" s="13"/>
      <c r="I93" s="13"/>
      <c r="J93" s="13"/>
      <c r="K93" s="13"/>
      <c r="L93" s="13"/>
      <c r="M93" s="13"/>
    </row>
    <row r="94" spans="1:13" x14ac:dyDescent="0.3">
      <c r="A94" s="125"/>
      <c r="B94" s="125"/>
      <c r="C94" s="125"/>
      <c r="D94" s="125"/>
      <c r="E94" s="13"/>
      <c r="F94" s="13"/>
      <c r="G94" s="13"/>
      <c r="H94" s="13"/>
      <c r="I94" s="13"/>
      <c r="J94" s="13"/>
      <c r="K94" s="13"/>
      <c r="L94" s="13"/>
      <c r="M94" s="13"/>
    </row>
    <row r="95" spans="1:13" x14ac:dyDescent="0.3">
      <c r="A95" s="125"/>
      <c r="B95" s="125"/>
      <c r="C95" s="125"/>
      <c r="D95" s="125"/>
      <c r="E95" s="13"/>
      <c r="F95" s="13"/>
      <c r="G95" s="13"/>
      <c r="H95" s="13"/>
      <c r="I95" s="13"/>
      <c r="J95" s="13"/>
      <c r="K95" s="13"/>
      <c r="L95" s="13"/>
      <c r="M95" s="13"/>
    </row>
    <row r="96" spans="1:13" x14ac:dyDescent="0.3">
      <c r="A96" s="125"/>
      <c r="B96" s="125"/>
      <c r="C96" s="125"/>
      <c r="D96" s="125"/>
      <c r="E96" s="13"/>
      <c r="F96" s="13"/>
      <c r="G96" s="13"/>
      <c r="H96" s="13"/>
      <c r="I96" s="13"/>
      <c r="J96" s="13"/>
      <c r="K96" s="13"/>
      <c r="L96" s="13"/>
      <c r="M96" s="13"/>
    </row>
    <row r="97" spans="1:13" x14ac:dyDescent="0.3">
      <c r="A97" s="125"/>
      <c r="B97" s="125"/>
      <c r="C97" s="125"/>
      <c r="D97" s="125"/>
      <c r="E97" s="13"/>
      <c r="F97" s="13"/>
      <c r="G97" s="13"/>
      <c r="H97" s="13"/>
      <c r="I97" s="13"/>
      <c r="J97" s="13"/>
      <c r="K97" s="13"/>
      <c r="L97" s="13"/>
      <c r="M97" s="13"/>
    </row>
    <row r="98" spans="1:13" x14ac:dyDescent="0.3">
      <c r="A98" s="125"/>
      <c r="B98" s="125"/>
      <c r="C98" s="125"/>
      <c r="D98" s="125"/>
      <c r="E98" s="13"/>
      <c r="F98" s="13"/>
      <c r="G98" s="13"/>
      <c r="H98" s="13"/>
      <c r="I98" s="13"/>
      <c r="J98" s="13"/>
      <c r="K98" s="13"/>
      <c r="L98" s="13"/>
      <c r="M98" s="13"/>
    </row>
    <row r="99" spans="1:13" x14ac:dyDescent="0.3">
      <c r="A99" s="125"/>
      <c r="B99" s="125"/>
      <c r="C99" s="125"/>
      <c r="D99" s="125"/>
      <c r="E99" s="13"/>
      <c r="F99" s="13"/>
      <c r="G99" s="13"/>
      <c r="H99" s="13"/>
      <c r="I99" s="13"/>
      <c r="J99" s="13"/>
      <c r="K99" s="13"/>
      <c r="L99" s="13"/>
      <c r="M99" s="13"/>
    </row>
    <row r="100" spans="1:13" x14ac:dyDescent="0.3">
      <c r="A100" s="125"/>
      <c r="B100" s="125"/>
      <c r="C100" s="125"/>
      <c r="D100" s="125"/>
      <c r="E100" s="13"/>
      <c r="F100" s="13"/>
      <c r="G100" s="13"/>
      <c r="H100" s="13"/>
      <c r="I100" s="13"/>
      <c r="J100" s="13"/>
      <c r="K100" s="13"/>
      <c r="L100" s="13"/>
      <c r="M100" s="13"/>
    </row>
    <row r="101" spans="1:13" x14ac:dyDescent="0.3">
      <c r="A101" s="125"/>
      <c r="B101" s="125"/>
      <c r="C101" s="125"/>
      <c r="D101" s="125"/>
      <c r="E101" s="13"/>
      <c r="F101" s="13"/>
      <c r="G101" s="13"/>
      <c r="H101" s="13"/>
      <c r="I101" s="13"/>
      <c r="J101" s="13"/>
      <c r="K101" s="13"/>
      <c r="L101" s="13"/>
      <c r="M101" s="13"/>
    </row>
    <row r="102" spans="1:13" ht="15" thickBot="1" x14ac:dyDescent="0.35">
      <c r="A102" s="39"/>
      <c r="B102" s="39"/>
      <c r="C102" s="39"/>
      <c r="D102" s="39"/>
      <c r="E102" s="39"/>
      <c r="F102" s="13"/>
      <c r="G102" s="13"/>
      <c r="H102" s="13"/>
      <c r="I102" s="13"/>
      <c r="J102" s="13"/>
      <c r="K102" s="13"/>
      <c r="L102" s="13"/>
      <c r="M102" s="13"/>
    </row>
    <row r="103" spans="1:13" ht="28.8" x14ac:dyDescent="0.3">
      <c r="A103" s="37" t="s">
        <v>145</v>
      </c>
      <c r="B103" s="38" t="s">
        <v>38</v>
      </c>
      <c r="C103" s="38" t="s">
        <v>36</v>
      </c>
      <c r="D103" s="38" t="s">
        <v>146</v>
      </c>
      <c r="E103" s="38" t="s">
        <v>147</v>
      </c>
      <c r="F103" s="13"/>
      <c r="G103" s="13"/>
      <c r="H103" s="13"/>
      <c r="I103" s="13"/>
      <c r="J103" s="13"/>
      <c r="K103" s="13"/>
      <c r="L103" s="13"/>
      <c r="M103" s="13"/>
    </row>
    <row r="104" spans="1:13" ht="55.8" customHeight="1" x14ac:dyDescent="0.3">
      <c r="A104" s="71"/>
      <c r="B104" s="87"/>
      <c r="C104" s="87"/>
      <c r="D104" s="87"/>
      <c r="E104" s="87"/>
    </row>
    <row r="105" spans="1:13" ht="55.8" customHeight="1" x14ac:dyDescent="0.3">
      <c r="A105" s="87"/>
      <c r="B105" s="87"/>
      <c r="C105" s="87"/>
      <c r="D105" s="87"/>
      <c r="E105" s="87"/>
    </row>
    <row r="106" spans="1:13" ht="55.8" customHeight="1" x14ac:dyDescent="0.3">
      <c r="A106" s="87"/>
      <c r="B106" s="87"/>
      <c r="C106" s="87"/>
      <c r="D106" s="87"/>
      <c r="E106" s="87"/>
    </row>
    <row r="107" spans="1:13" ht="55.8" customHeight="1" x14ac:dyDescent="0.3">
      <c r="A107" s="87"/>
      <c r="B107" s="87"/>
      <c r="C107" s="87"/>
      <c r="D107" s="87"/>
      <c r="E107" s="87"/>
    </row>
    <row r="108" spans="1:13" ht="55.8" customHeight="1" x14ac:dyDescent="0.3">
      <c r="A108" s="87"/>
      <c r="B108" s="87"/>
      <c r="C108" s="87"/>
      <c r="D108" s="87"/>
      <c r="E108" s="87"/>
    </row>
    <row r="109" spans="1:13" ht="55.8" customHeight="1" x14ac:dyDescent="0.3">
      <c r="A109" s="87"/>
      <c r="B109" s="87"/>
      <c r="C109" s="87"/>
      <c r="D109" s="87"/>
      <c r="E109" s="87"/>
    </row>
    <row r="110" spans="1:13" ht="43.8" customHeight="1" x14ac:dyDescent="0.3"/>
  </sheetData>
  <sheetProtection algorithmName="SHA-512" hashValue="TkgO+5H9kWjmsnvTpsXZ+jm0JhTRvbJSi3y6kBdc3p8yyfkYmumJuY1XpFo9sZ7ZDr4pCTXpz4d8LrP3yduN5A==" saltValue="U/uPTo+zReMrQ0JRc6Lrgg==" spinCount="100000" sheet="1" objects="1" scenarios="1"/>
  <mergeCells count="3">
    <mergeCell ref="A78:D101"/>
    <mergeCell ref="A1:D5"/>
    <mergeCell ref="A12:D65"/>
  </mergeCells>
  <pageMargins left="0.7" right="0.7" top="0.75" bottom="0.75" header="0.3" footer="0.3"/>
  <pageSetup paperSize="9" scale="56" fitToHeight="0" orientation="portrait" r:id="rId1"/>
  <rowBreaks count="1" manualBreakCount="1">
    <brk id="7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2E34C-B028-4246-83B9-A5E5E92B28F1}">
  <sheetPr codeName="Blad6"/>
  <dimension ref="B1:E28"/>
  <sheetViews>
    <sheetView showGridLines="0" topLeftCell="A4" workbookViewId="0">
      <selection activeCell="C11" sqref="C11"/>
    </sheetView>
  </sheetViews>
  <sheetFormatPr defaultRowHeight="14.4" x14ac:dyDescent="0.3"/>
  <cols>
    <col min="1" max="1" width="4.6640625" customWidth="1"/>
    <col min="2" max="2" width="24" customWidth="1"/>
    <col min="3" max="3" width="18.5546875" customWidth="1"/>
    <col min="4" max="4" width="40" customWidth="1"/>
    <col min="5" max="5" width="24" customWidth="1"/>
  </cols>
  <sheetData>
    <row r="1" spans="2:5" ht="14.4" customHeight="1" x14ac:dyDescent="0.3">
      <c r="B1" s="126" t="s">
        <v>148</v>
      </c>
      <c r="C1" s="127"/>
      <c r="D1" s="128"/>
      <c r="E1" s="34"/>
    </row>
    <row r="2" spans="2:5" ht="14.4" customHeight="1" x14ac:dyDescent="0.3">
      <c r="B2" s="129"/>
      <c r="C2" s="130"/>
      <c r="D2" s="131"/>
      <c r="E2" s="34"/>
    </row>
    <row r="3" spans="2:5" ht="14.4" customHeight="1" x14ac:dyDescent="0.3">
      <c r="B3" s="129"/>
      <c r="C3" s="130"/>
      <c r="D3" s="131"/>
      <c r="E3" s="34"/>
    </row>
    <row r="4" spans="2:5" ht="14.4" customHeight="1" thickBot="1" x14ac:dyDescent="0.35">
      <c r="B4" s="132"/>
      <c r="C4" s="133"/>
      <c r="D4" s="134"/>
      <c r="E4" s="34"/>
    </row>
    <row r="5" spans="2:5" ht="15" customHeight="1" x14ac:dyDescent="0.3">
      <c r="B5" s="34"/>
      <c r="C5" s="34"/>
      <c r="D5" s="34"/>
      <c r="E5" s="34"/>
    </row>
    <row r="8" spans="2:5" x14ac:dyDescent="0.3">
      <c r="B8" t="s">
        <v>141</v>
      </c>
      <c r="C8" s="10" t="str">
        <f>Contractanten!A5</f>
        <v>BE0</v>
      </c>
    </row>
    <row r="9" spans="2:5" x14ac:dyDescent="0.3">
      <c r="B9" t="s">
        <v>38</v>
      </c>
      <c r="C9" t="str">
        <f>Contractanten!B5</f>
        <v>xxx</v>
      </c>
    </row>
    <row r="11" spans="2:5" ht="22.2" customHeight="1" x14ac:dyDescent="0.3">
      <c r="B11" t="s">
        <v>158</v>
      </c>
      <c r="C11" s="87"/>
      <c r="D11" s="110"/>
    </row>
    <row r="15" spans="2:5" ht="34.200000000000003" customHeight="1" x14ac:dyDescent="0.3">
      <c r="B15" t="s">
        <v>153</v>
      </c>
      <c r="D15" s="87"/>
    </row>
    <row r="16" spans="2:5" x14ac:dyDescent="0.3">
      <c r="B16" t="s">
        <v>154</v>
      </c>
    </row>
    <row r="18" spans="2:4" x14ac:dyDescent="0.3">
      <c r="B18" t="s">
        <v>749</v>
      </c>
    </row>
    <row r="20" spans="2:4" x14ac:dyDescent="0.3">
      <c r="B20" t="s">
        <v>155</v>
      </c>
    </row>
    <row r="23" spans="2:4" x14ac:dyDescent="0.3">
      <c r="C23" s="46" t="s">
        <v>156</v>
      </c>
      <c r="D23" s="87"/>
    </row>
    <row r="24" spans="2:4" x14ac:dyDescent="0.3">
      <c r="C24" s="46"/>
      <c r="D24" s="50"/>
    </row>
    <row r="25" spans="2:4" x14ac:dyDescent="0.3">
      <c r="C25" s="46" t="s">
        <v>157</v>
      </c>
      <c r="D25" s="111"/>
    </row>
    <row r="26" spans="2:4" x14ac:dyDescent="0.3">
      <c r="D26" s="112"/>
    </row>
    <row r="27" spans="2:4" x14ac:dyDescent="0.3">
      <c r="D27" s="112"/>
    </row>
    <row r="28" spans="2:4" x14ac:dyDescent="0.3">
      <c r="D28" s="113"/>
    </row>
  </sheetData>
  <sheetProtection algorithmName="SHA-512" hashValue="0tOT2M0qj6Hdbed1pcH1LsfL/JMeMmSQUPjfAvdC4hDlbXo783OyzdaGYrBFTensQsdElDoF77HPzL30n8umNQ==" saltValue="F4xxmU7t6BNXkfO4dKh/Sg==" spinCount="100000" sheet="1" objects="1" scenarios="1"/>
  <mergeCells count="1">
    <mergeCell ref="B1:D4"/>
  </mergeCells>
  <pageMargins left="0.25" right="0.25"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28BB3-3E5E-4607-BC92-BA5573FAE1BD}">
  <sheetPr codeName="Blad7">
    <pageSetUpPr fitToPage="1"/>
  </sheetPr>
  <dimension ref="A1:AV129"/>
  <sheetViews>
    <sheetView showGridLines="0" zoomScale="92" zoomScaleNormal="92" workbookViewId="0">
      <selection activeCell="J38" sqref="J38:J41"/>
    </sheetView>
  </sheetViews>
  <sheetFormatPr defaultRowHeight="14.4" x14ac:dyDescent="0.3"/>
  <sheetData>
    <row r="1" spans="1:48" ht="21" x14ac:dyDescent="0.4">
      <c r="A1" s="1" t="s">
        <v>84</v>
      </c>
      <c r="B1" s="1"/>
      <c r="C1" s="1"/>
      <c r="D1" s="1"/>
      <c r="E1" s="1"/>
      <c r="F1" s="1"/>
      <c r="G1" s="1"/>
      <c r="H1" s="1"/>
      <c r="I1" s="14"/>
      <c r="J1" s="14"/>
      <c r="K1" s="14"/>
      <c r="L1" s="14"/>
      <c r="M1" s="14"/>
    </row>
    <row r="2" spans="1:48" ht="34.950000000000003" customHeight="1" x14ac:dyDescent="0.3">
      <c r="A2" s="152" t="s">
        <v>83</v>
      </c>
      <c r="B2" s="153"/>
      <c r="C2" s="153"/>
      <c r="D2" s="153"/>
      <c r="E2" s="153"/>
      <c r="F2" s="153"/>
      <c r="G2" s="153"/>
      <c r="H2" s="153"/>
      <c r="I2" s="153"/>
      <c r="J2" s="153"/>
      <c r="K2" s="153"/>
      <c r="L2" s="153"/>
      <c r="M2" s="153"/>
      <c r="N2" s="153"/>
      <c r="O2" s="153"/>
      <c r="P2" s="153"/>
      <c r="Q2" s="153"/>
      <c r="R2" s="153"/>
      <c r="S2" s="153"/>
      <c r="T2" s="153"/>
      <c r="U2" s="153"/>
      <c r="V2" s="153"/>
      <c r="W2" s="153"/>
      <c r="AF2" s="154"/>
      <c r="AG2" s="154"/>
      <c r="AH2" s="154"/>
      <c r="AI2" s="154"/>
      <c r="AJ2" s="154"/>
      <c r="AK2" s="154"/>
      <c r="AL2" s="136"/>
      <c r="AM2" s="136"/>
      <c r="AN2" s="136"/>
      <c r="AO2" s="136"/>
      <c r="AP2" s="136"/>
      <c r="AQ2" s="136"/>
      <c r="AR2" s="136"/>
      <c r="AS2" s="136"/>
      <c r="AT2" s="136"/>
      <c r="AU2" s="136"/>
      <c r="AV2" s="136"/>
    </row>
    <row r="3" spans="1:48" ht="82.5" customHeight="1" x14ac:dyDescent="0.3">
      <c r="A3" s="153"/>
      <c r="B3" s="153"/>
      <c r="C3" s="153"/>
      <c r="D3" s="153"/>
      <c r="E3" s="153"/>
      <c r="F3" s="153"/>
      <c r="G3" s="153"/>
      <c r="H3" s="153"/>
      <c r="I3" s="153"/>
      <c r="J3" s="153"/>
      <c r="K3" s="153"/>
      <c r="L3" s="153"/>
      <c r="M3" s="153"/>
      <c r="N3" s="153"/>
      <c r="O3" s="153"/>
      <c r="P3" s="153"/>
      <c r="Q3" s="153"/>
      <c r="R3" s="153"/>
      <c r="S3" s="153"/>
      <c r="T3" s="153"/>
      <c r="U3" s="153"/>
      <c r="V3" s="153"/>
      <c r="W3" s="153"/>
      <c r="AF3" s="154"/>
      <c r="AG3" s="154"/>
      <c r="AH3" s="154"/>
      <c r="AI3" s="154"/>
      <c r="AJ3" s="154"/>
      <c r="AK3" s="154"/>
      <c r="AL3" s="136"/>
      <c r="AM3" s="136"/>
      <c r="AN3" s="136"/>
      <c r="AO3" s="136"/>
      <c r="AP3" s="136"/>
      <c r="AQ3" s="136"/>
      <c r="AR3" s="136"/>
      <c r="AS3" s="136"/>
      <c r="AT3" s="136"/>
      <c r="AU3" s="136"/>
      <c r="AV3" s="136"/>
    </row>
    <row r="4" spans="1:48" x14ac:dyDescent="0.3">
      <c r="A4" s="13"/>
      <c r="B4" s="13"/>
      <c r="C4" s="13"/>
      <c r="D4" s="13"/>
      <c r="E4" s="13"/>
      <c r="F4" s="13"/>
      <c r="G4" s="13"/>
      <c r="H4" s="13"/>
      <c r="I4" s="13"/>
      <c r="J4" s="13"/>
      <c r="K4" s="13"/>
      <c r="L4" s="13"/>
      <c r="M4" s="13"/>
      <c r="N4" s="13"/>
      <c r="O4" s="13"/>
      <c r="P4" s="13"/>
      <c r="Q4" s="13"/>
      <c r="R4" s="13"/>
      <c r="S4" s="13"/>
      <c r="T4" s="13"/>
      <c r="U4" s="13"/>
    </row>
    <row r="7" spans="1:48" ht="82.95" customHeight="1" x14ac:dyDescent="0.3">
      <c r="B7" s="140" t="s">
        <v>82</v>
      </c>
      <c r="C7" s="140"/>
      <c r="D7" s="140"/>
      <c r="E7" s="140"/>
      <c r="F7" s="140"/>
      <c r="G7" s="140"/>
      <c r="H7" s="140"/>
      <c r="I7" s="140"/>
      <c r="J7" s="140"/>
      <c r="K7" s="140"/>
      <c r="L7" s="140"/>
      <c r="M7" s="140"/>
      <c r="N7" s="140"/>
      <c r="O7" s="140"/>
      <c r="P7" s="140"/>
      <c r="Q7" s="140"/>
      <c r="R7" s="140"/>
      <c r="AF7" s="155"/>
      <c r="AG7" s="155"/>
      <c r="AH7" s="155"/>
      <c r="AI7" s="155"/>
      <c r="AJ7" s="155"/>
      <c r="AK7" s="155"/>
      <c r="AL7" s="155"/>
      <c r="AM7" s="155"/>
      <c r="AN7" s="155"/>
      <c r="AO7" s="155"/>
      <c r="AP7" s="155"/>
      <c r="AQ7" s="155"/>
      <c r="AR7" s="155"/>
      <c r="AS7" s="155"/>
      <c r="AT7" s="155"/>
      <c r="AU7" s="155"/>
      <c r="AV7" s="155"/>
    </row>
    <row r="8" spans="1:48" ht="14.7" customHeight="1" x14ac:dyDescent="0.3">
      <c r="B8" s="140"/>
      <c r="C8" s="140"/>
      <c r="D8" s="140"/>
      <c r="E8" s="140"/>
      <c r="F8" s="140"/>
      <c r="G8" s="140"/>
      <c r="H8" s="140"/>
      <c r="I8" s="140"/>
      <c r="J8" s="140"/>
      <c r="K8" s="140"/>
      <c r="L8" s="140"/>
      <c r="M8" s="140"/>
      <c r="N8" s="140"/>
      <c r="O8" s="140"/>
      <c r="P8" s="140"/>
      <c r="Q8" s="140"/>
      <c r="R8" s="140"/>
      <c r="AF8" s="155"/>
      <c r="AG8" s="155"/>
      <c r="AH8" s="155"/>
      <c r="AI8" s="155"/>
      <c r="AJ8" s="155"/>
      <c r="AK8" s="155"/>
      <c r="AL8" s="155"/>
      <c r="AM8" s="155"/>
      <c r="AN8" s="155"/>
      <c r="AO8" s="155"/>
      <c r="AP8" s="155"/>
      <c r="AQ8" s="155"/>
      <c r="AR8" s="155"/>
      <c r="AS8" s="155"/>
      <c r="AT8" s="155"/>
      <c r="AU8" s="155"/>
      <c r="AV8" s="155"/>
    </row>
    <row r="9" spans="1:48" x14ac:dyDescent="0.3">
      <c r="B9" s="140"/>
      <c r="C9" s="140"/>
      <c r="D9" s="140"/>
      <c r="E9" s="140"/>
      <c r="F9" s="140"/>
      <c r="G9" s="140"/>
      <c r="H9" s="140"/>
      <c r="I9" s="140"/>
      <c r="J9" s="140"/>
      <c r="K9" s="140"/>
      <c r="L9" s="140"/>
      <c r="M9" s="140"/>
      <c r="N9" s="140"/>
      <c r="O9" s="140"/>
      <c r="P9" s="140"/>
      <c r="Q9" s="140"/>
      <c r="R9" s="140"/>
    </row>
    <row r="10" spans="1:48" x14ac:dyDescent="0.3">
      <c r="AF10" s="136"/>
      <c r="AG10" s="136"/>
      <c r="AH10" s="136"/>
      <c r="AI10" s="136"/>
      <c r="AJ10" s="136"/>
      <c r="AK10" s="136"/>
      <c r="AL10" s="136"/>
      <c r="AM10" s="136"/>
      <c r="AN10" s="136"/>
      <c r="AO10" s="136"/>
      <c r="AP10" s="136"/>
      <c r="AQ10" s="136"/>
      <c r="AR10" s="136"/>
      <c r="AS10" s="136"/>
      <c r="AT10" s="136"/>
      <c r="AU10" s="136"/>
      <c r="AV10" s="136"/>
    </row>
    <row r="11" spans="1:48" x14ac:dyDescent="0.3">
      <c r="AF11" s="136"/>
      <c r="AG11" s="136"/>
      <c r="AH11" s="136"/>
      <c r="AI11" s="136"/>
      <c r="AJ11" s="136"/>
      <c r="AK11" s="136"/>
      <c r="AL11" s="136"/>
      <c r="AM11" s="136"/>
      <c r="AN11" s="136"/>
      <c r="AO11" s="136"/>
      <c r="AP11" s="136"/>
      <c r="AQ11" s="136"/>
      <c r="AR11" s="136"/>
      <c r="AS11" s="136"/>
      <c r="AT11" s="136"/>
      <c r="AU11" s="136"/>
      <c r="AV11" s="136"/>
    </row>
    <row r="12" spans="1:48" x14ac:dyDescent="0.3">
      <c r="B12" s="162" t="s">
        <v>81</v>
      </c>
      <c r="C12" s="162"/>
      <c r="D12" s="162"/>
      <c r="E12" s="162"/>
      <c r="F12" s="162"/>
      <c r="G12" s="162"/>
      <c r="H12" s="162"/>
      <c r="I12" s="163" t="s">
        <v>64</v>
      </c>
      <c r="J12" s="163" t="s">
        <v>63</v>
      </c>
      <c r="K12" s="163" t="s">
        <v>80</v>
      </c>
      <c r="L12" s="163"/>
      <c r="M12" s="163"/>
      <c r="N12" s="163"/>
      <c r="O12" s="163"/>
      <c r="P12" s="163"/>
      <c r="Q12" s="163"/>
      <c r="R12" s="163"/>
      <c r="AF12" s="136"/>
      <c r="AG12" s="136"/>
      <c r="AH12" s="136"/>
      <c r="AI12" s="136"/>
      <c r="AJ12" s="136"/>
      <c r="AK12" s="136"/>
      <c r="AL12" s="136"/>
      <c r="AM12" s="136"/>
      <c r="AN12" s="136"/>
      <c r="AO12" s="136"/>
      <c r="AP12" s="136"/>
      <c r="AQ12" s="136"/>
      <c r="AR12" s="136"/>
      <c r="AS12" s="136"/>
      <c r="AT12" s="136"/>
      <c r="AU12" s="136"/>
      <c r="AV12" s="136"/>
    </row>
    <row r="13" spans="1:48" ht="33.450000000000003" customHeight="1" x14ac:dyDescent="0.3">
      <c r="B13" s="162"/>
      <c r="C13" s="162"/>
      <c r="D13" s="162"/>
      <c r="E13" s="162"/>
      <c r="F13" s="162"/>
      <c r="G13" s="162"/>
      <c r="H13" s="162"/>
      <c r="I13" s="163"/>
      <c r="J13" s="163"/>
      <c r="K13" s="163"/>
      <c r="L13" s="163"/>
      <c r="M13" s="163"/>
      <c r="N13" s="163"/>
      <c r="O13" s="163"/>
      <c r="P13" s="163"/>
      <c r="Q13" s="163"/>
      <c r="R13" s="163"/>
    </row>
    <row r="14" spans="1:48" ht="127.5" customHeight="1" x14ac:dyDescent="0.3">
      <c r="B14" s="137" t="s">
        <v>79</v>
      </c>
      <c r="C14" s="137"/>
      <c r="D14" s="137"/>
      <c r="E14" s="137"/>
      <c r="F14" s="137"/>
      <c r="G14" s="137"/>
      <c r="H14" s="137"/>
      <c r="I14" s="139"/>
      <c r="J14" s="139" t="s">
        <v>68</v>
      </c>
      <c r="K14" s="149" t="s">
        <v>78</v>
      </c>
      <c r="L14" s="150"/>
      <c r="M14" s="150"/>
      <c r="N14" s="150"/>
      <c r="O14" s="150"/>
      <c r="P14" s="150"/>
      <c r="Q14" s="150"/>
      <c r="R14" s="151"/>
      <c r="AF14" s="136"/>
      <c r="AG14" s="136"/>
      <c r="AH14" s="136"/>
      <c r="AI14" s="136"/>
      <c r="AJ14" s="136"/>
      <c r="AK14" s="136"/>
      <c r="AL14" s="136"/>
      <c r="AM14" s="135"/>
      <c r="AN14" s="135"/>
      <c r="AO14" s="135"/>
      <c r="AP14" s="135"/>
      <c r="AQ14" s="135"/>
      <c r="AR14" s="135"/>
      <c r="AS14" s="135"/>
      <c r="AT14" s="135"/>
      <c r="AU14" s="135"/>
      <c r="AV14" s="135"/>
    </row>
    <row r="15" spans="1:48" ht="37.950000000000003" customHeight="1" x14ac:dyDescent="0.3">
      <c r="B15" s="137"/>
      <c r="C15" s="137"/>
      <c r="D15" s="137"/>
      <c r="E15" s="137"/>
      <c r="F15" s="137"/>
      <c r="G15" s="137"/>
      <c r="H15" s="137"/>
      <c r="I15" s="139"/>
      <c r="J15" s="139"/>
      <c r="K15" s="159" t="s">
        <v>77</v>
      </c>
      <c r="L15" s="160"/>
      <c r="M15" s="160"/>
      <c r="N15" s="160"/>
      <c r="O15" s="160"/>
      <c r="P15" s="160"/>
      <c r="Q15" s="160"/>
      <c r="R15" s="161"/>
      <c r="AF15" s="136"/>
      <c r="AG15" s="136"/>
      <c r="AH15" s="136"/>
      <c r="AI15" s="136"/>
      <c r="AJ15" s="136"/>
      <c r="AK15" s="136"/>
      <c r="AL15" s="136"/>
      <c r="AM15" s="135"/>
      <c r="AN15" s="135"/>
      <c r="AO15" s="135"/>
      <c r="AP15" s="135"/>
      <c r="AQ15" s="135"/>
      <c r="AR15" s="135"/>
      <c r="AS15" s="135"/>
      <c r="AT15" s="135"/>
      <c r="AU15" s="135"/>
      <c r="AV15" s="135"/>
    </row>
    <row r="16" spans="1:48" ht="32.4" customHeight="1" x14ac:dyDescent="0.3">
      <c r="B16" s="137"/>
      <c r="C16" s="137"/>
      <c r="D16" s="137"/>
      <c r="E16" s="137"/>
      <c r="F16" s="137"/>
      <c r="G16" s="137"/>
      <c r="H16" s="137"/>
      <c r="I16" s="139"/>
      <c r="J16" s="139"/>
      <c r="K16" s="146" t="s">
        <v>48</v>
      </c>
      <c r="L16" s="147"/>
      <c r="M16" s="147"/>
      <c r="N16" s="147"/>
      <c r="O16" s="147"/>
      <c r="P16" s="147"/>
      <c r="Q16" s="147"/>
      <c r="R16" s="148"/>
      <c r="AF16" s="136"/>
      <c r="AG16" s="136"/>
      <c r="AH16" s="136"/>
      <c r="AI16" s="136"/>
      <c r="AJ16" s="136"/>
      <c r="AK16" s="136"/>
      <c r="AL16" s="136"/>
      <c r="AM16" s="135"/>
      <c r="AN16" s="135"/>
      <c r="AO16" s="135"/>
      <c r="AP16" s="135"/>
      <c r="AQ16" s="135"/>
      <c r="AR16" s="135"/>
      <c r="AS16" s="135"/>
      <c r="AT16" s="135"/>
      <c r="AU16" s="135"/>
      <c r="AV16" s="135"/>
    </row>
    <row r="17" spans="2:48" ht="75" customHeight="1" x14ac:dyDescent="0.3">
      <c r="B17" s="137" t="s">
        <v>76</v>
      </c>
      <c r="C17" s="137"/>
      <c r="D17" s="137"/>
      <c r="E17" s="137"/>
      <c r="F17" s="137"/>
      <c r="G17" s="137"/>
      <c r="H17" s="137"/>
      <c r="I17" s="139"/>
      <c r="J17" s="138" t="s">
        <v>68</v>
      </c>
      <c r="K17" s="143" t="s">
        <v>75</v>
      </c>
      <c r="L17" s="144"/>
      <c r="M17" s="144"/>
      <c r="N17" s="144"/>
      <c r="O17" s="144"/>
      <c r="P17" s="144"/>
      <c r="Q17" s="144"/>
      <c r="R17" s="145"/>
      <c r="AF17" s="141"/>
      <c r="AG17" s="141"/>
      <c r="AH17" s="141"/>
      <c r="AI17" s="141"/>
      <c r="AJ17" s="141"/>
      <c r="AK17" s="141"/>
      <c r="AL17" s="141"/>
      <c r="AM17" s="135"/>
      <c r="AN17" s="135"/>
      <c r="AO17" s="136"/>
      <c r="AP17" s="136"/>
      <c r="AQ17" s="136"/>
      <c r="AR17" s="136"/>
      <c r="AS17" s="136"/>
      <c r="AT17" s="136"/>
      <c r="AU17" s="136"/>
      <c r="AV17" s="136"/>
    </row>
    <row r="18" spans="2:48" ht="31.2" customHeight="1" x14ac:dyDescent="0.3">
      <c r="B18" s="137"/>
      <c r="C18" s="137"/>
      <c r="D18" s="137"/>
      <c r="E18" s="137"/>
      <c r="F18" s="137"/>
      <c r="G18" s="137"/>
      <c r="H18" s="137"/>
      <c r="I18" s="139"/>
      <c r="J18" s="138"/>
      <c r="K18" s="146" t="s">
        <v>48</v>
      </c>
      <c r="L18" s="147"/>
      <c r="M18" s="147"/>
      <c r="N18" s="147"/>
      <c r="O18" s="147"/>
      <c r="P18" s="147"/>
      <c r="Q18" s="147"/>
      <c r="R18" s="148"/>
      <c r="AF18" s="141"/>
      <c r="AG18" s="141"/>
      <c r="AH18" s="141"/>
      <c r="AI18" s="141"/>
      <c r="AJ18" s="141"/>
      <c r="AK18" s="141"/>
      <c r="AL18" s="141"/>
      <c r="AM18" s="135"/>
      <c r="AN18" s="135"/>
      <c r="AO18" s="136"/>
      <c r="AP18" s="136"/>
      <c r="AQ18" s="136"/>
      <c r="AR18" s="136"/>
      <c r="AS18" s="136"/>
      <c r="AT18" s="136"/>
      <c r="AU18" s="136"/>
      <c r="AV18" s="136"/>
    </row>
    <row r="19" spans="2:48" ht="14.7" customHeight="1" x14ac:dyDescent="0.3">
      <c r="B19" s="137" t="s">
        <v>74</v>
      </c>
      <c r="C19" s="137"/>
      <c r="D19" s="137"/>
      <c r="E19" s="137"/>
      <c r="F19" s="137"/>
      <c r="G19" s="137"/>
      <c r="H19" s="137"/>
      <c r="I19" s="139"/>
      <c r="J19" s="138" t="s">
        <v>68</v>
      </c>
      <c r="K19" s="143" t="s">
        <v>73</v>
      </c>
      <c r="L19" s="144"/>
      <c r="M19" s="144"/>
      <c r="N19" s="144"/>
      <c r="O19" s="144"/>
      <c r="P19" s="144"/>
      <c r="Q19" s="144"/>
      <c r="R19" s="145"/>
      <c r="AF19" s="141"/>
      <c r="AG19" s="141"/>
      <c r="AH19" s="141"/>
      <c r="AI19" s="141"/>
      <c r="AJ19" s="141"/>
      <c r="AK19" s="141"/>
      <c r="AL19" s="141"/>
      <c r="AM19" s="135"/>
      <c r="AN19" s="135"/>
      <c r="AO19" s="136"/>
      <c r="AP19" s="136"/>
      <c r="AQ19" s="136"/>
      <c r="AR19" s="136"/>
      <c r="AS19" s="136"/>
      <c r="AT19" s="136"/>
      <c r="AU19" s="136"/>
      <c r="AV19" s="136"/>
    </row>
    <row r="20" spans="2:48" x14ac:dyDescent="0.3">
      <c r="B20" s="137"/>
      <c r="C20" s="137"/>
      <c r="D20" s="137"/>
      <c r="E20" s="137"/>
      <c r="F20" s="137"/>
      <c r="G20" s="137"/>
      <c r="H20" s="137"/>
      <c r="I20" s="139"/>
      <c r="J20" s="138"/>
      <c r="K20" s="146" t="s">
        <v>48</v>
      </c>
      <c r="L20" s="147"/>
      <c r="M20" s="147"/>
      <c r="N20" s="147"/>
      <c r="O20" s="147"/>
      <c r="P20" s="147"/>
      <c r="Q20" s="147"/>
      <c r="R20" s="148"/>
      <c r="AF20" s="141"/>
      <c r="AG20" s="141"/>
      <c r="AH20" s="141"/>
      <c r="AI20" s="141"/>
      <c r="AJ20" s="141"/>
      <c r="AK20" s="141"/>
      <c r="AL20" s="141"/>
      <c r="AM20" s="135"/>
      <c r="AN20" s="135"/>
      <c r="AO20" s="136"/>
      <c r="AP20" s="136"/>
      <c r="AQ20" s="136"/>
      <c r="AR20" s="136"/>
      <c r="AS20" s="136"/>
      <c r="AT20" s="136"/>
      <c r="AU20" s="136"/>
      <c r="AV20" s="136"/>
    </row>
    <row r="21" spans="2:48" x14ac:dyDescent="0.3">
      <c r="B21" s="137" t="s">
        <v>72</v>
      </c>
      <c r="C21" s="137"/>
      <c r="D21" s="137"/>
      <c r="E21" s="137"/>
      <c r="F21" s="137"/>
      <c r="G21" s="137"/>
      <c r="H21" s="137"/>
      <c r="I21" s="138" t="s">
        <v>68</v>
      </c>
      <c r="J21" s="139"/>
      <c r="K21" s="140"/>
      <c r="L21" s="140"/>
      <c r="M21" s="140"/>
      <c r="N21" s="140"/>
      <c r="O21" s="140"/>
      <c r="P21" s="140"/>
      <c r="Q21" s="140"/>
      <c r="R21" s="140"/>
      <c r="AF21" s="141"/>
      <c r="AG21" s="141"/>
      <c r="AH21" s="141"/>
      <c r="AI21" s="141"/>
      <c r="AJ21" s="141"/>
      <c r="AK21" s="141"/>
      <c r="AL21" s="141"/>
      <c r="AM21" s="135"/>
      <c r="AN21" s="135"/>
      <c r="AO21" s="142"/>
      <c r="AP21" s="142"/>
      <c r="AQ21" s="142"/>
      <c r="AR21" s="142"/>
      <c r="AS21" s="142"/>
      <c r="AT21" s="142"/>
      <c r="AU21" s="142"/>
      <c r="AV21" s="142"/>
    </row>
    <row r="22" spans="2:48" x14ac:dyDescent="0.3">
      <c r="B22" s="137"/>
      <c r="C22" s="137"/>
      <c r="D22" s="137"/>
      <c r="E22" s="137"/>
      <c r="F22" s="137"/>
      <c r="G22" s="137"/>
      <c r="H22" s="137"/>
      <c r="I22" s="138"/>
      <c r="J22" s="139"/>
      <c r="K22" s="140"/>
      <c r="L22" s="140"/>
      <c r="M22" s="140"/>
      <c r="N22" s="140"/>
      <c r="O22" s="140"/>
      <c r="P22" s="140"/>
      <c r="Q22" s="140"/>
      <c r="R22" s="140"/>
      <c r="AF22" s="141"/>
      <c r="AG22" s="141"/>
      <c r="AH22" s="141"/>
      <c r="AI22" s="141"/>
      <c r="AJ22" s="141"/>
      <c r="AK22" s="141"/>
      <c r="AL22" s="141"/>
      <c r="AM22" s="135"/>
      <c r="AN22" s="135"/>
      <c r="AO22" s="142"/>
      <c r="AP22" s="142"/>
      <c r="AQ22" s="142"/>
      <c r="AR22" s="142"/>
      <c r="AS22" s="142"/>
      <c r="AT22" s="142"/>
      <c r="AU22" s="142"/>
      <c r="AV22" s="142"/>
    </row>
    <row r="23" spans="2:48" ht="14.7" customHeight="1" x14ac:dyDescent="0.3">
      <c r="B23" s="137" t="s">
        <v>71</v>
      </c>
      <c r="C23" s="137"/>
      <c r="D23" s="137"/>
      <c r="E23" s="137"/>
      <c r="F23" s="137"/>
      <c r="G23" s="137"/>
      <c r="H23" s="137"/>
      <c r="I23" s="139"/>
      <c r="J23" s="138" t="s">
        <v>68</v>
      </c>
      <c r="K23" s="149" t="s">
        <v>70</v>
      </c>
      <c r="L23" s="150"/>
      <c r="M23" s="150"/>
      <c r="N23" s="150"/>
      <c r="O23" s="150"/>
      <c r="P23" s="150"/>
      <c r="Q23" s="150"/>
      <c r="R23" s="151"/>
      <c r="AF23" s="141"/>
      <c r="AG23" s="141"/>
      <c r="AH23" s="141"/>
      <c r="AI23" s="141"/>
      <c r="AJ23" s="141"/>
      <c r="AK23" s="141"/>
      <c r="AL23" s="141"/>
      <c r="AM23" s="135"/>
      <c r="AN23" s="135"/>
      <c r="AO23" s="142"/>
      <c r="AP23" s="142"/>
      <c r="AQ23" s="142"/>
      <c r="AR23" s="142"/>
      <c r="AS23" s="142"/>
      <c r="AT23" s="142"/>
      <c r="AU23" s="142"/>
      <c r="AV23" s="142"/>
    </row>
    <row r="24" spans="2:48" ht="91.5" customHeight="1" x14ac:dyDescent="0.3">
      <c r="B24" s="137"/>
      <c r="C24" s="137"/>
      <c r="D24" s="137"/>
      <c r="E24" s="137"/>
      <c r="F24" s="137"/>
      <c r="G24" s="137"/>
      <c r="H24" s="137"/>
      <c r="I24" s="139"/>
      <c r="J24" s="138"/>
      <c r="K24" s="156"/>
      <c r="L24" s="157"/>
      <c r="M24" s="157"/>
      <c r="N24" s="157"/>
      <c r="O24" s="157"/>
      <c r="P24" s="157"/>
      <c r="Q24" s="157"/>
      <c r="R24" s="158"/>
      <c r="AF24" s="141"/>
      <c r="AG24" s="141"/>
      <c r="AH24" s="141"/>
      <c r="AI24" s="141"/>
      <c r="AJ24" s="141"/>
      <c r="AK24" s="141"/>
      <c r="AL24" s="141"/>
      <c r="AM24" s="135"/>
      <c r="AN24" s="135"/>
      <c r="AO24" s="142"/>
      <c r="AP24" s="142"/>
      <c r="AQ24" s="142"/>
      <c r="AR24" s="142"/>
      <c r="AS24" s="142"/>
      <c r="AT24" s="142"/>
      <c r="AU24" s="142"/>
      <c r="AV24" s="142"/>
    </row>
    <row r="25" spans="2:48" ht="30.45" customHeight="1" x14ac:dyDescent="0.3">
      <c r="B25" s="137"/>
      <c r="C25" s="137"/>
      <c r="D25" s="137"/>
      <c r="E25" s="137"/>
      <c r="F25" s="137"/>
      <c r="G25" s="137"/>
      <c r="H25" s="137"/>
      <c r="I25" s="139"/>
      <c r="J25" s="138"/>
      <c r="K25" s="146" t="s">
        <v>48</v>
      </c>
      <c r="L25" s="147"/>
      <c r="M25" s="147"/>
      <c r="N25" s="147"/>
      <c r="O25" s="147"/>
      <c r="P25" s="147"/>
      <c r="Q25" s="147"/>
      <c r="R25" s="148"/>
      <c r="AF25" s="141"/>
      <c r="AG25" s="141"/>
      <c r="AH25" s="141"/>
      <c r="AI25" s="141"/>
      <c r="AJ25" s="141"/>
      <c r="AK25" s="141"/>
      <c r="AL25" s="141"/>
      <c r="AM25" s="135"/>
      <c r="AN25" s="135"/>
      <c r="AO25" s="142"/>
      <c r="AP25" s="142"/>
      <c r="AQ25" s="142"/>
      <c r="AR25" s="142"/>
      <c r="AS25" s="142"/>
      <c r="AT25" s="142"/>
      <c r="AU25" s="142"/>
      <c r="AV25" s="142"/>
    </row>
    <row r="26" spans="2:48" ht="14.7" customHeight="1" x14ac:dyDescent="0.3">
      <c r="B26" s="137" t="s">
        <v>69</v>
      </c>
      <c r="C26" s="137"/>
      <c r="D26" s="137"/>
      <c r="E26" s="137"/>
      <c r="F26" s="137"/>
      <c r="G26" s="137"/>
      <c r="H26" s="137"/>
      <c r="I26" s="139"/>
      <c r="J26" s="138" t="s">
        <v>68</v>
      </c>
      <c r="K26" s="143" t="s">
        <v>67</v>
      </c>
      <c r="L26" s="144"/>
      <c r="M26" s="144"/>
      <c r="N26" s="144"/>
      <c r="O26" s="144"/>
      <c r="P26" s="144"/>
      <c r="Q26" s="144"/>
      <c r="R26" s="145"/>
      <c r="AF26" s="141"/>
      <c r="AG26" s="141"/>
      <c r="AH26" s="141"/>
      <c r="AI26" s="141"/>
      <c r="AJ26" s="141"/>
      <c r="AK26" s="141"/>
      <c r="AL26" s="141"/>
      <c r="AM26" s="135"/>
      <c r="AN26" s="135"/>
      <c r="AO26" s="142"/>
      <c r="AP26" s="142"/>
      <c r="AQ26" s="142"/>
      <c r="AR26" s="142"/>
      <c r="AS26" s="142"/>
      <c r="AT26" s="142"/>
      <c r="AU26" s="142"/>
      <c r="AV26" s="142"/>
    </row>
    <row r="27" spans="2:48" ht="37.950000000000003" customHeight="1" x14ac:dyDescent="0.3">
      <c r="B27" s="137"/>
      <c r="C27" s="137"/>
      <c r="D27" s="137"/>
      <c r="E27" s="137"/>
      <c r="F27" s="137"/>
      <c r="G27" s="137"/>
      <c r="H27" s="137"/>
      <c r="I27" s="139"/>
      <c r="J27" s="138"/>
      <c r="K27" s="146" t="s">
        <v>48</v>
      </c>
      <c r="L27" s="147"/>
      <c r="M27" s="147"/>
      <c r="N27" s="147"/>
      <c r="O27" s="147"/>
      <c r="P27" s="147"/>
      <c r="Q27" s="147"/>
      <c r="R27" s="148"/>
      <c r="AF27" s="141"/>
      <c r="AG27" s="141"/>
      <c r="AH27" s="141"/>
      <c r="AI27" s="141"/>
      <c r="AJ27" s="141"/>
      <c r="AK27" s="141"/>
      <c r="AL27" s="141"/>
      <c r="AM27" s="135"/>
      <c r="AN27" s="135"/>
      <c r="AO27" s="142"/>
      <c r="AP27" s="142"/>
      <c r="AQ27" s="142"/>
      <c r="AR27" s="142"/>
      <c r="AS27" s="142"/>
      <c r="AT27" s="142"/>
      <c r="AU27" s="142"/>
      <c r="AV27" s="142"/>
    </row>
    <row r="28" spans="2:48" x14ac:dyDescent="0.3">
      <c r="AF28" s="141"/>
      <c r="AG28" s="141"/>
      <c r="AH28" s="141"/>
      <c r="AI28" s="141"/>
      <c r="AJ28" s="141"/>
      <c r="AK28" s="141"/>
      <c r="AL28" s="141"/>
      <c r="AM28" s="135"/>
      <c r="AN28" s="135"/>
      <c r="AO28" s="136"/>
      <c r="AP28" s="136"/>
      <c r="AQ28" s="136"/>
      <c r="AR28" s="136"/>
      <c r="AS28" s="136"/>
      <c r="AT28" s="136"/>
      <c r="AU28" s="136"/>
      <c r="AV28" s="136"/>
    </row>
    <row r="29" spans="2:48" x14ac:dyDescent="0.3">
      <c r="AF29" s="141"/>
      <c r="AG29" s="141"/>
      <c r="AH29" s="141"/>
      <c r="AI29" s="141"/>
      <c r="AJ29" s="141"/>
      <c r="AK29" s="141"/>
      <c r="AL29" s="141"/>
      <c r="AM29" s="135"/>
      <c r="AN29" s="135"/>
      <c r="AO29" s="136"/>
      <c r="AP29" s="136"/>
      <c r="AQ29" s="136"/>
      <c r="AR29" s="136"/>
      <c r="AS29" s="136"/>
      <c r="AT29" s="136"/>
      <c r="AU29" s="136"/>
      <c r="AV29" s="136"/>
    </row>
    <row r="30" spans="2:48" x14ac:dyDescent="0.3">
      <c r="AF30" s="141"/>
      <c r="AG30" s="141"/>
      <c r="AH30" s="141"/>
      <c r="AI30" s="141"/>
      <c r="AJ30" s="141"/>
      <c r="AK30" s="141"/>
      <c r="AL30" s="141"/>
      <c r="AM30" s="135"/>
      <c r="AN30" s="135"/>
      <c r="AO30" s="136"/>
      <c r="AP30" s="136"/>
      <c r="AQ30" s="136"/>
      <c r="AR30" s="136"/>
      <c r="AS30" s="136"/>
      <c r="AT30" s="136"/>
      <c r="AU30" s="136"/>
      <c r="AV30" s="136"/>
    </row>
    <row r="31" spans="2:48" x14ac:dyDescent="0.3">
      <c r="AF31" s="141"/>
      <c r="AG31" s="141"/>
      <c r="AH31" s="141"/>
      <c r="AI31" s="141"/>
      <c r="AJ31" s="141"/>
      <c r="AK31" s="141"/>
      <c r="AL31" s="141"/>
      <c r="AM31" s="135"/>
      <c r="AN31" s="135"/>
      <c r="AO31" s="136"/>
      <c r="AP31" s="136"/>
      <c r="AQ31" s="136"/>
      <c r="AR31" s="136"/>
      <c r="AS31" s="136"/>
      <c r="AT31" s="136"/>
      <c r="AU31" s="136"/>
      <c r="AV31" s="136"/>
    </row>
    <row r="32" spans="2:48" ht="14.7" customHeight="1" x14ac:dyDescent="0.3">
      <c r="B32" s="164" t="s">
        <v>66</v>
      </c>
      <c r="C32" s="164"/>
      <c r="D32" s="164"/>
      <c r="E32" s="164"/>
      <c r="F32" s="164"/>
      <c r="G32" s="164"/>
      <c r="H32" s="164"/>
      <c r="I32" s="164"/>
      <c r="J32" s="164"/>
      <c r="K32" s="164"/>
      <c r="L32" s="164"/>
      <c r="M32" s="164"/>
      <c r="N32" s="164"/>
      <c r="O32" s="164"/>
      <c r="P32" s="164"/>
      <c r="Q32" s="164"/>
      <c r="R32" s="164"/>
      <c r="AF32" s="141"/>
      <c r="AG32" s="141"/>
      <c r="AH32" s="141"/>
      <c r="AI32" s="141"/>
      <c r="AJ32" s="141"/>
      <c r="AK32" s="141"/>
      <c r="AL32" s="141"/>
      <c r="AM32" s="135"/>
      <c r="AN32" s="135"/>
      <c r="AO32" s="142"/>
      <c r="AP32" s="142"/>
      <c r="AQ32" s="142"/>
      <c r="AR32" s="142"/>
      <c r="AS32" s="142"/>
      <c r="AT32" s="142"/>
      <c r="AU32" s="142"/>
      <c r="AV32" s="142"/>
    </row>
    <row r="33" spans="2:48" ht="67.5" customHeight="1" x14ac:dyDescent="0.3">
      <c r="B33" s="164"/>
      <c r="C33" s="164"/>
      <c r="D33" s="164"/>
      <c r="E33" s="164"/>
      <c r="F33" s="164"/>
      <c r="G33" s="164"/>
      <c r="H33" s="164"/>
      <c r="I33" s="164"/>
      <c r="J33" s="164"/>
      <c r="K33" s="164"/>
      <c r="L33" s="164"/>
      <c r="M33" s="164"/>
      <c r="N33" s="164"/>
      <c r="O33" s="164"/>
      <c r="P33" s="164"/>
      <c r="Q33" s="164"/>
      <c r="R33" s="164"/>
      <c r="AF33" s="141"/>
      <c r="AG33" s="141"/>
      <c r="AH33" s="141"/>
      <c r="AI33" s="141"/>
      <c r="AJ33" s="141"/>
      <c r="AK33" s="141"/>
      <c r="AL33" s="141"/>
      <c r="AM33" s="135"/>
      <c r="AN33" s="135"/>
      <c r="AO33" s="142"/>
      <c r="AP33" s="142"/>
      <c r="AQ33" s="142"/>
      <c r="AR33" s="142"/>
      <c r="AS33" s="142"/>
      <c r="AT33" s="142"/>
      <c r="AU33" s="142"/>
      <c r="AV33" s="142"/>
    </row>
    <row r="34" spans="2:48" x14ac:dyDescent="0.3">
      <c r="AF34" s="141"/>
      <c r="AG34" s="141"/>
      <c r="AH34" s="141"/>
      <c r="AI34" s="141"/>
      <c r="AJ34" s="141"/>
      <c r="AK34" s="141"/>
      <c r="AL34" s="141"/>
      <c r="AM34" s="135"/>
      <c r="AN34" s="135"/>
      <c r="AO34" s="142"/>
      <c r="AP34" s="142"/>
      <c r="AQ34" s="142"/>
      <c r="AR34" s="142"/>
      <c r="AS34" s="142"/>
      <c r="AT34" s="142"/>
      <c r="AU34" s="142"/>
      <c r="AV34" s="142"/>
    </row>
    <row r="35" spans="2:48" ht="15" thickBot="1" x14ac:dyDescent="0.35">
      <c r="AF35" s="141"/>
      <c r="AG35" s="141"/>
      <c r="AH35" s="141"/>
      <c r="AI35" s="141"/>
      <c r="AJ35" s="141"/>
      <c r="AK35" s="141"/>
      <c r="AL35" s="141"/>
      <c r="AM35" s="135"/>
      <c r="AN35" s="135"/>
      <c r="AO35" s="142"/>
      <c r="AP35" s="142"/>
      <c r="AQ35" s="142"/>
      <c r="AR35" s="142"/>
      <c r="AS35" s="142"/>
      <c r="AT35" s="142"/>
      <c r="AU35" s="142"/>
      <c r="AV35" s="142"/>
    </row>
    <row r="36" spans="2:48" x14ac:dyDescent="0.3">
      <c r="B36" s="165" t="s">
        <v>65</v>
      </c>
      <c r="C36" s="166"/>
      <c r="D36" s="166"/>
      <c r="E36" s="166"/>
      <c r="F36" s="166"/>
      <c r="G36" s="166"/>
      <c r="H36" s="166"/>
      <c r="I36" s="169" t="s">
        <v>64</v>
      </c>
      <c r="J36" s="169" t="s">
        <v>63</v>
      </c>
      <c r="K36" s="169" t="s">
        <v>62</v>
      </c>
      <c r="L36" s="169"/>
      <c r="M36" s="169"/>
      <c r="N36" s="169"/>
      <c r="O36" s="169"/>
      <c r="P36" s="169"/>
      <c r="Q36" s="169"/>
      <c r="R36" s="169"/>
      <c r="S36" s="171" t="s">
        <v>61</v>
      </c>
      <c r="T36" s="172"/>
      <c r="U36" s="172"/>
      <c r="V36" s="172"/>
      <c r="W36" s="172"/>
      <c r="X36" s="172"/>
      <c r="Y36" s="173"/>
      <c r="AF36" s="141"/>
      <c r="AG36" s="141"/>
      <c r="AH36" s="141"/>
      <c r="AI36" s="141"/>
      <c r="AJ36" s="141"/>
      <c r="AK36" s="141"/>
      <c r="AL36" s="141"/>
      <c r="AM36" s="135"/>
      <c r="AN36" s="135"/>
      <c r="AO36" s="142"/>
      <c r="AP36" s="142"/>
      <c r="AQ36" s="142"/>
      <c r="AR36" s="142"/>
      <c r="AS36" s="142"/>
      <c r="AT36" s="142"/>
      <c r="AU36" s="142"/>
      <c r="AV36" s="142"/>
    </row>
    <row r="37" spans="2:48" ht="15" thickBot="1" x14ac:dyDescent="0.35">
      <c r="B37" s="167"/>
      <c r="C37" s="168"/>
      <c r="D37" s="168"/>
      <c r="E37" s="168"/>
      <c r="F37" s="168"/>
      <c r="G37" s="168"/>
      <c r="H37" s="168"/>
      <c r="I37" s="170"/>
      <c r="J37" s="170"/>
      <c r="K37" s="170"/>
      <c r="L37" s="170"/>
      <c r="M37" s="170"/>
      <c r="N37" s="170"/>
      <c r="O37" s="170"/>
      <c r="P37" s="170"/>
      <c r="Q37" s="170"/>
      <c r="R37" s="170"/>
      <c r="S37" s="174"/>
      <c r="T37" s="175"/>
      <c r="U37" s="175"/>
      <c r="V37" s="175"/>
      <c r="W37" s="175"/>
      <c r="X37" s="175"/>
      <c r="Y37" s="176"/>
      <c r="AF37" s="141"/>
      <c r="AG37" s="141"/>
      <c r="AH37" s="141"/>
      <c r="AI37" s="141"/>
      <c r="AJ37" s="141"/>
      <c r="AK37" s="141"/>
      <c r="AL37" s="141"/>
      <c r="AM37" s="135"/>
      <c r="AN37" s="135"/>
      <c r="AO37" s="142"/>
      <c r="AP37" s="142"/>
      <c r="AQ37" s="142"/>
      <c r="AR37" s="142"/>
      <c r="AS37" s="142"/>
      <c r="AT37" s="142"/>
      <c r="AU37" s="142"/>
      <c r="AV37" s="142"/>
    </row>
    <row r="38" spans="2:48" ht="14.7" customHeight="1" x14ac:dyDescent="0.3">
      <c r="B38" s="227" t="s">
        <v>60</v>
      </c>
      <c r="C38" s="228"/>
      <c r="D38" s="228"/>
      <c r="E38" s="228"/>
      <c r="F38" s="228"/>
      <c r="G38" s="228"/>
      <c r="H38" s="228"/>
      <c r="I38" s="231"/>
      <c r="J38" s="231"/>
      <c r="K38" s="233" t="s">
        <v>59</v>
      </c>
      <c r="L38" s="233"/>
      <c r="M38" s="233"/>
      <c r="N38" s="233"/>
      <c r="O38" s="233"/>
      <c r="P38" s="233"/>
      <c r="Q38" s="233"/>
      <c r="R38" s="234"/>
      <c r="Y38" s="6"/>
      <c r="AF38" s="155"/>
      <c r="AG38" s="155"/>
      <c r="AH38" s="155"/>
      <c r="AI38" s="155"/>
      <c r="AJ38" s="155"/>
      <c r="AK38" s="155"/>
      <c r="AL38" s="155"/>
      <c r="AM38" s="135"/>
      <c r="AN38" s="135"/>
      <c r="AO38" s="237"/>
      <c r="AP38" s="237"/>
      <c r="AQ38" s="237"/>
      <c r="AR38" s="237"/>
      <c r="AS38" s="237"/>
      <c r="AT38" s="237"/>
      <c r="AU38" s="237"/>
      <c r="AV38" s="237"/>
    </row>
    <row r="39" spans="2:48" x14ac:dyDescent="0.3">
      <c r="B39" s="229"/>
      <c r="C39" s="230"/>
      <c r="D39" s="230"/>
      <c r="E39" s="230"/>
      <c r="F39" s="230"/>
      <c r="G39" s="230"/>
      <c r="H39" s="230"/>
      <c r="I39" s="232"/>
      <c r="J39" s="232"/>
      <c r="K39" s="235"/>
      <c r="L39" s="235"/>
      <c r="M39" s="235"/>
      <c r="N39" s="235"/>
      <c r="O39" s="235"/>
      <c r="P39" s="235"/>
      <c r="Q39" s="235"/>
      <c r="R39" s="236"/>
      <c r="Y39" s="6"/>
      <c r="AF39" s="155"/>
      <c r="AG39" s="155"/>
      <c r="AH39" s="155"/>
      <c r="AI39" s="155"/>
      <c r="AJ39" s="155"/>
      <c r="AK39" s="155"/>
      <c r="AL39" s="155"/>
      <c r="AM39" s="135"/>
      <c r="AN39" s="135"/>
      <c r="AO39" s="237"/>
      <c r="AP39" s="237"/>
      <c r="AQ39" s="237"/>
      <c r="AR39" s="237"/>
      <c r="AS39" s="237"/>
      <c r="AT39" s="237"/>
      <c r="AU39" s="237"/>
      <c r="AV39" s="237"/>
    </row>
    <row r="40" spans="2:48" x14ac:dyDescent="0.3">
      <c r="B40" s="229"/>
      <c r="C40" s="230"/>
      <c r="D40" s="230"/>
      <c r="E40" s="230"/>
      <c r="F40" s="230"/>
      <c r="G40" s="230"/>
      <c r="H40" s="230"/>
      <c r="I40" s="232"/>
      <c r="J40" s="232"/>
      <c r="K40" s="235"/>
      <c r="L40" s="235"/>
      <c r="M40" s="235"/>
      <c r="N40" s="235"/>
      <c r="O40" s="235"/>
      <c r="P40" s="235"/>
      <c r="Q40" s="235"/>
      <c r="R40" s="236"/>
      <c r="Y40" s="6"/>
      <c r="AF40" s="155"/>
      <c r="AG40" s="155"/>
      <c r="AH40" s="155"/>
      <c r="AI40" s="155"/>
      <c r="AJ40" s="155"/>
      <c r="AK40" s="155"/>
      <c r="AL40" s="155"/>
      <c r="AM40" s="135"/>
      <c r="AN40" s="135"/>
      <c r="AO40" s="237"/>
      <c r="AP40" s="237"/>
      <c r="AQ40" s="237"/>
      <c r="AR40" s="237"/>
      <c r="AS40" s="237"/>
      <c r="AT40" s="237"/>
      <c r="AU40" s="237"/>
      <c r="AV40" s="237"/>
    </row>
    <row r="41" spans="2:48" ht="14.7" customHeight="1" x14ac:dyDescent="0.3">
      <c r="B41" s="229"/>
      <c r="C41" s="230"/>
      <c r="D41" s="230"/>
      <c r="E41" s="230"/>
      <c r="F41" s="230"/>
      <c r="G41" s="230"/>
      <c r="H41" s="230"/>
      <c r="I41" s="232"/>
      <c r="J41" s="232"/>
      <c r="K41" s="235"/>
      <c r="L41" s="235"/>
      <c r="M41" s="235"/>
      <c r="N41" s="235"/>
      <c r="O41" s="235"/>
      <c r="P41" s="235"/>
      <c r="Q41" s="235"/>
      <c r="R41" s="236"/>
      <c r="Y41" s="6"/>
      <c r="AF41" s="155"/>
      <c r="AG41" s="155"/>
      <c r="AH41" s="155"/>
      <c r="AI41" s="155"/>
      <c r="AJ41" s="155"/>
      <c r="AK41" s="155"/>
      <c r="AL41" s="155"/>
      <c r="AM41" s="135"/>
      <c r="AN41" s="135"/>
      <c r="AO41" s="237"/>
      <c r="AP41" s="237"/>
      <c r="AQ41" s="237"/>
      <c r="AR41" s="237"/>
      <c r="AS41" s="237"/>
      <c r="AT41" s="237"/>
      <c r="AU41" s="237"/>
      <c r="AV41" s="237"/>
    </row>
    <row r="42" spans="2:48" ht="64.2" customHeight="1" x14ac:dyDescent="0.3">
      <c r="B42" s="189" t="s">
        <v>58</v>
      </c>
      <c r="C42" s="190"/>
      <c r="D42" s="190"/>
      <c r="E42" s="190"/>
      <c r="F42" s="190"/>
      <c r="G42" s="190"/>
      <c r="H42" s="191"/>
      <c r="I42" s="199"/>
      <c r="J42" s="199"/>
      <c r="K42" s="186" t="s">
        <v>57</v>
      </c>
      <c r="L42" s="187"/>
      <c r="M42" s="187"/>
      <c r="N42" s="187"/>
      <c r="O42" s="187"/>
      <c r="P42" s="187"/>
      <c r="Q42" s="187"/>
      <c r="R42" s="188"/>
      <c r="S42" s="211" t="s">
        <v>56</v>
      </c>
      <c r="T42" s="144"/>
      <c r="U42" s="144"/>
      <c r="V42" s="144"/>
      <c r="W42" s="144"/>
      <c r="X42" s="144"/>
      <c r="Y42" s="212"/>
      <c r="AF42" s="155"/>
      <c r="AG42" s="155"/>
      <c r="AH42" s="155"/>
      <c r="AI42" s="155"/>
      <c r="AJ42" s="155"/>
      <c r="AK42" s="155"/>
      <c r="AL42" s="155"/>
      <c r="AM42" s="135"/>
      <c r="AN42" s="135"/>
      <c r="AO42" s="237"/>
      <c r="AP42" s="237"/>
      <c r="AQ42" s="237"/>
      <c r="AR42" s="237"/>
      <c r="AS42" s="237"/>
      <c r="AT42" s="237"/>
      <c r="AU42" s="237"/>
      <c r="AV42" s="237"/>
    </row>
    <row r="43" spans="2:48" ht="39.450000000000003" customHeight="1" x14ac:dyDescent="0.3">
      <c r="B43" s="192"/>
      <c r="C43" s="193"/>
      <c r="D43" s="193"/>
      <c r="E43" s="193"/>
      <c r="F43" s="193"/>
      <c r="G43" s="193"/>
      <c r="H43" s="194"/>
      <c r="I43" s="200"/>
      <c r="J43" s="200"/>
      <c r="K43" s="186" t="s">
        <v>55</v>
      </c>
      <c r="L43" s="187"/>
      <c r="M43" s="187"/>
      <c r="N43" s="187"/>
      <c r="O43" s="187"/>
      <c r="P43" s="187"/>
      <c r="Q43" s="187"/>
      <c r="R43" s="188"/>
      <c r="Y43" s="6"/>
      <c r="AF43" s="155"/>
      <c r="AG43" s="155"/>
      <c r="AH43" s="155"/>
      <c r="AI43" s="155"/>
      <c r="AJ43" s="155"/>
      <c r="AK43" s="155"/>
      <c r="AL43" s="155"/>
      <c r="AM43" s="135"/>
      <c r="AN43" s="135"/>
      <c r="AO43" s="237"/>
      <c r="AP43" s="237"/>
      <c r="AQ43" s="237"/>
      <c r="AR43" s="237"/>
      <c r="AS43" s="237"/>
      <c r="AT43" s="237"/>
      <c r="AU43" s="237"/>
      <c r="AV43" s="237"/>
    </row>
    <row r="44" spans="2:48" ht="32.700000000000003" customHeight="1" x14ac:dyDescent="0.3">
      <c r="B44" s="192"/>
      <c r="C44" s="193"/>
      <c r="D44" s="193"/>
      <c r="E44" s="193"/>
      <c r="F44" s="193"/>
      <c r="G44" s="193"/>
      <c r="H44" s="194"/>
      <c r="I44" s="200"/>
      <c r="J44" s="200"/>
      <c r="K44" s="146" t="s">
        <v>48</v>
      </c>
      <c r="L44" s="147"/>
      <c r="M44" s="147"/>
      <c r="N44" s="147"/>
      <c r="O44" s="147"/>
      <c r="P44" s="147"/>
      <c r="Q44" s="147"/>
      <c r="R44" s="198"/>
      <c r="Y44" s="6"/>
      <c r="AF44" s="155"/>
      <c r="AG44" s="155"/>
      <c r="AH44" s="155"/>
      <c r="AI44" s="155"/>
      <c r="AJ44" s="155"/>
      <c r="AK44" s="155"/>
      <c r="AL44" s="155"/>
      <c r="AM44" s="135"/>
      <c r="AN44" s="135"/>
      <c r="AO44" s="237"/>
      <c r="AP44" s="237"/>
      <c r="AQ44" s="237"/>
      <c r="AR44" s="237"/>
      <c r="AS44" s="237"/>
      <c r="AT44" s="237"/>
      <c r="AU44" s="237"/>
      <c r="AV44" s="237"/>
    </row>
    <row r="45" spans="2:48" ht="34.200000000000003" customHeight="1" x14ac:dyDescent="0.3">
      <c r="B45" s="195"/>
      <c r="C45" s="196"/>
      <c r="D45" s="196"/>
      <c r="E45" s="196"/>
      <c r="F45" s="196"/>
      <c r="G45" s="196"/>
      <c r="H45" s="197"/>
      <c r="I45" s="201"/>
      <c r="J45" s="201"/>
      <c r="K45" s="146" t="s">
        <v>48</v>
      </c>
      <c r="L45" s="147"/>
      <c r="M45" s="147"/>
      <c r="N45" s="147"/>
      <c r="O45" s="147"/>
      <c r="P45" s="147"/>
      <c r="Q45" s="147"/>
      <c r="R45" s="198"/>
      <c r="Y45" s="6"/>
      <c r="AF45" s="155"/>
      <c r="AG45" s="155"/>
      <c r="AH45" s="155"/>
      <c r="AI45" s="155"/>
      <c r="AJ45" s="155"/>
      <c r="AK45" s="155"/>
      <c r="AL45" s="155"/>
      <c r="AM45" s="135"/>
      <c r="AN45" s="135"/>
      <c r="AO45" s="237"/>
      <c r="AP45" s="237"/>
      <c r="AQ45" s="237"/>
      <c r="AR45" s="237"/>
      <c r="AS45" s="237"/>
      <c r="AT45" s="237"/>
      <c r="AU45" s="237"/>
      <c r="AV45" s="237"/>
    </row>
    <row r="46" spans="2:48" ht="82.5" customHeight="1" x14ac:dyDescent="0.3">
      <c r="B46" s="189" t="s">
        <v>54</v>
      </c>
      <c r="C46" s="190"/>
      <c r="D46" s="190"/>
      <c r="E46" s="190"/>
      <c r="F46" s="190"/>
      <c r="G46" s="190"/>
      <c r="H46" s="191"/>
      <c r="I46" s="199"/>
      <c r="J46" s="199"/>
      <c r="K46" s="186" t="s">
        <v>53</v>
      </c>
      <c r="L46" s="187"/>
      <c r="M46" s="187"/>
      <c r="N46" s="187"/>
      <c r="O46" s="187"/>
      <c r="P46" s="187"/>
      <c r="Q46" s="187"/>
      <c r="R46" s="188"/>
      <c r="Y46" s="6"/>
      <c r="AF46" s="155"/>
      <c r="AG46" s="155"/>
      <c r="AH46" s="155"/>
      <c r="AI46" s="155"/>
      <c r="AJ46" s="155"/>
      <c r="AK46" s="155"/>
      <c r="AL46" s="155"/>
      <c r="AM46" s="135"/>
      <c r="AN46" s="135"/>
      <c r="AO46" s="237"/>
      <c r="AP46" s="237"/>
      <c r="AQ46" s="237"/>
      <c r="AR46" s="237"/>
      <c r="AS46" s="237"/>
      <c r="AT46" s="237"/>
      <c r="AU46" s="237"/>
      <c r="AV46" s="237"/>
    </row>
    <row r="47" spans="2:48" ht="61.95" customHeight="1" x14ac:dyDescent="0.3">
      <c r="B47" s="192"/>
      <c r="C47" s="193"/>
      <c r="D47" s="193"/>
      <c r="E47" s="193"/>
      <c r="F47" s="193"/>
      <c r="G47" s="193"/>
      <c r="H47" s="194"/>
      <c r="I47" s="200"/>
      <c r="J47" s="200"/>
      <c r="K47" s="213" t="s">
        <v>52</v>
      </c>
      <c r="L47" s="214"/>
      <c r="M47" s="214"/>
      <c r="N47" s="214"/>
      <c r="O47" s="214"/>
      <c r="P47" s="214"/>
      <c r="Q47" s="214"/>
      <c r="R47" s="215"/>
      <c r="Y47" s="6"/>
      <c r="AF47" s="155"/>
      <c r="AG47" s="155"/>
      <c r="AH47" s="155"/>
      <c r="AI47" s="155"/>
      <c r="AJ47" s="155"/>
      <c r="AK47" s="155"/>
      <c r="AL47" s="155"/>
      <c r="AM47" s="135"/>
      <c r="AN47" s="135"/>
      <c r="AO47" s="237"/>
      <c r="AP47" s="237"/>
      <c r="AQ47" s="237"/>
      <c r="AR47" s="237"/>
      <c r="AS47" s="237"/>
      <c r="AT47" s="237"/>
      <c r="AU47" s="237"/>
      <c r="AV47" s="237"/>
    </row>
    <row r="48" spans="2:48" ht="67.05" customHeight="1" x14ac:dyDescent="0.3">
      <c r="B48" s="195"/>
      <c r="C48" s="196"/>
      <c r="D48" s="196"/>
      <c r="E48" s="196"/>
      <c r="F48" s="196"/>
      <c r="G48" s="196"/>
      <c r="H48" s="197"/>
      <c r="I48" s="201"/>
      <c r="J48" s="201"/>
      <c r="K48" s="146" t="s">
        <v>48</v>
      </c>
      <c r="L48" s="147"/>
      <c r="M48" s="147"/>
      <c r="N48" s="147"/>
      <c r="O48" s="147"/>
      <c r="P48" s="147"/>
      <c r="Q48" s="147"/>
      <c r="R48" s="198"/>
      <c r="S48" s="238" t="s">
        <v>51</v>
      </c>
      <c r="T48" s="125"/>
      <c r="U48" s="125"/>
      <c r="V48" s="125"/>
      <c r="W48" s="125"/>
      <c r="X48" s="125"/>
      <c r="Y48" s="239"/>
      <c r="AF48" s="155"/>
      <c r="AG48" s="155"/>
      <c r="AH48" s="155"/>
      <c r="AI48" s="155"/>
      <c r="AJ48" s="155"/>
      <c r="AK48" s="155"/>
      <c r="AL48" s="155"/>
      <c r="AM48" s="135"/>
      <c r="AN48" s="135"/>
      <c r="AO48" s="237"/>
      <c r="AP48" s="237"/>
      <c r="AQ48" s="237"/>
      <c r="AR48" s="237"/>
      <c r="AS48" s="237"/>
      <c r="AT48" s="237"/>
      <c r="AU48" s="237"/>
      <c r="AV48" s="237"/>
    </row>
    <row r="49" spans="2:48" ht="76.05" customHeight="1" x14ac:dyDescent="0.3">
      <c r="B49" s="189" t="s">
        <v>50</v>
      </c>
      <c r="C49" s="190"/>
      <c r="D49" s="190"/>
      <c r="E49" s="190"/>
      <c r="F49" s="190"/>
      <c r="G49" s="190"/>
      <c r="H49" s="191"/>
      <c r="I49" s="199"/>
      <c r="J49" s="199"/>
      <c r="K49" s="159" t="s">
        <v>49</v>
      </c>
      <c r="L49" s="160"/>
      <c r="M49" s="160"/>
      <c r="N49" s="160"/>
      <c r="O49" s="160"/>
      <c r="P49" s="160"/>
      <c r="Q49" s="160"/>
      <c r="R49" s="219"/>
      <c r="Y49" s="6"/>
      <c r="AF49" s="155"/>
      <c r="AG49" s="155"/>
      <c r="AH49" s="155"/>
      <c r="AI49" s="155"/>
      <c r="AJ49" s="155"/>
      <c r="AK49" s="155"/>
      <c r="AL49" s="155"/>
      <c r="AM49" s="135"/>
      <c r="AN49" s="135"/>
      <c r="AO49" s="237"/>
      <c r="AP49" s="237"/>
      <c r="AQ49" s="237"/>
      <c r="AR49" s="237"/>
      <c r="AS49" s="237"/>
      <c r="AT49" s="237"/>
      <c r="AU49" s="237"/>
      <c r="AV49" s="237"/>
    </row>
    <row r="50" spans="2:48" ht="32.700000000000003" customHeight="1" thickBot="1" x14ac:dyDescent="0.35">
      <c r="B50" s="216"/>
      <c r="C50" s="217"/>
      <c r="D50" s="217"/>
      <c r="E50" s="217"/>
      <c r="F50" s="217"/>
      <c r="G50" s="217"/>
      <c r="H50" s="218"/>
      <c r="I50" s="220"/>
      <c r="J50" s="220"/>
      <c r="K50" s="146" t="s">
        <v>48</v>
      </c>
      <c r="L50" s="147"/>
      <c r="M50" s="147"/>
      <c r="N50" s="147"/>
      <c r="O50" s="147"/>
      <c r="P50" s="147"/>
      <c r="Q50" s="147"/>
      <c r="R50" s="198"/>
      <c r="S50" s="240" t="s">
        <v>47</v>
      </c>
      <c r="T50" s="241"/>
      <c r="U50" s="241"/>
      <c r="V50" s="241"/>
      <c r="W50" s="241"/>
      <c r="X50" s="241"/>
      <c r="Y50" s="242"/>
      <c r="AF50" s="155"/>
      <c r="AG50" s="155"/>
      <c r="AH50" s="155"/>
      <c r="AI50" s="155"/>
      <c r="AJ50" s="155"/>
      <c r="AK50" s="155"/>
      <c r="AL50" s="155"/>
      <c r="AM50" s="135"/>
      <c r="AN50" s="135"/>
      <c r="AO50" s="237"/>
      <c r="AP50" s="237"/>
      <c r="AQ50" s="237"/>
      <c r="AR50" s="237"/>
      <c r="AS50" s="237"/>
      <c r="AT50" s="237"/>
      <c r="AU50" s="237"/>
      <c r="AV50" s="237"/>
    </row>
    <row r="51" spans="2:48" ht="57.45" customHeight="1" x14ac:dyDescent="0.3">
      <c r="AF51" s="155"/>
      <c r="AG51" s="155"/>
      <c r="AH51" s="155"/>
      <c r="AI51" s="155"/>
      <c r="AJ51" s="155"/>
      <c r="AK51" s="155"/>
      <c r="AL51" s="155"/>
      <c r="AM51" s="135"/>
      <c r="AN51" s="135"/>
      <c r="AO51" s="237"/>
      <c r="AP51" s="237"/>
      <c r="AQ51" s="237"/>
      <c r="AR51" s="237"/>
      <c r="AS51" s="237"/>
      <c r="AT51" s="237"/>
      <c r="AU51" s="237"/>
      <c r="AV51" s="237"/>
    </row>
    <row r="52" spans="2:48" ht="14.7" customHeight="1" x14ac:dyDescent="0.3">
      <c r="B52" s="221" t="s">
        <v>46</v>
      </c>
      <c r="C52" s="222"/>
      <c r="D52" s="222"/>
      <c r="E52" s="222"/>
      <c r="F52" s="222"/>
      <c r="G52" s="222"/>
      <c r="H52" s="222"/>
      <c r="I52" s="222"/>
      <c r="J52" s="222"/>
      <c r="K52" s="222"/>
      <c r="L52" s="222"/>
      <c r="M52" s="222"/>
      <c r="N52" s="222"/>
      <c r="O52" s="222"/>
      <c r="P52" s="222"/>
      <c r="Q52" s="222"/>
      <c r="R52" s="223"/>
      <c r="AF52" s="155"/>
      <c r="AG52" s="155"/>
      <c r="AH52" s="155"/>
      <c r="AI52" s="155"/>
      <c r="AJ52" s="155"/>
      <c r="AK52" s="155"/>
      <c r="AL52" s="155"/>
      <c r="AM52" s="135"/>
      <c r="AN52" s="135"/>
      <c r="AO52" s="237"/>
      <c r="AP52" s="237"/>
      <c r="AQ52" s="237"/>
      <c r="AR52" s="237"/>
      <c r="AS52" s="237"/>
      <c r="AT52" s="237"/>
      <c r="AU52" s="237"/>
      <c r="AV52" s="237"/>
    </row>
    <row r="53" spans="2:48" x14ac:dyDescent="0.3">
      <c r="B53" s="224"/>
      <c r="C53" s="225"/>
      <c r="D53" s="225"/>
      <c r="E53" s="225"/>
      <c r="F53" s="225"/>
      <c r="G53" s="225"/>
      <c r="H53" s="225"/>
      <c r="I53" s="225"/>
      <c r="J53" s="225"/>
      <c r="K53" s="225"/>
      <c r="L53" s="225"/>
      <c r="M53" s="225"/>
      <c r="N53" s="225"/>
      <c r="O53" s="225"/>
      <c r="P53" s="225"/>
      <c r="Q53" s="225"/>
      <c r="R53" s="226"/>
      <c r="AF53" s="155"/>
      <c r="AG53" s="155"/>
      <c r="AH53" s="155"/>
      <c r="AI53" s="155"/>
      <c r="AJ53" s="155"/>
      <c r="AK53" s="155"/>
      <c r="AL53" s="155"/>
      <c r="AM53" s="135"/>
      <c r="AN53" s="135"/>
      <c r="AO53" s="237"/>
      <c r="AP53" s="237"/>
      <c r="AQ53" s="237"/>
      <c r="AR53" s="237"/>
      <c r="AS53" s="237"/>
      <c r="AT53" s="237"/>
      <c r="AU53" s="237"/>
      <c r="AV53" s="237"/>
    </row>
    <row r="54" spans="2:48" x14ac:dyDescent="0.3">
      <c r="B54" s="202" t="s">
        <v>45</v>
      </c>
      <c r="C54" s="203"/>
      <c r="D54" s="203"/>
      <c r="E54" s="203"/>
      <c r="F54" s="203"/>
      <c r="G54" s="203"/>
      <c r="H54" s="203"/>
      <c r="I54" s="203"/>
      <c r="J54" s="203"/>
      <c r="K54" s="203"/>
      <c r="L54" s="203"/>
      <c r="M54" s="203"/>
      <c r="N54" s="203"/>
      <c r="O54" s="203"/>
      <c r="P54" s="203"/>
      <c r="Q54" s="203"/>
      <c r="R54" s="204"/>
      <c r="AF54" s="155"/>
      <c r="AG54" s="155"/>
      <c r="AH54" s="155"/>
      <c r="AI54" s="155"/>
      <c r="AJ54" s="155"/>
      <c r="AK54" s="155"/>
      <c r="AL54" s="155"/>
      <c r="AM54" s="135"/>
      <c r="AN54" s="135"/>
      <c r="AO54" s="237"/>
      <c r="AP54" s="237"/>
      <c r="AQ54" s="237"/>
      <c r="AR54" s="237"/>
      <c r="AS54" s="237"/>
      <c r="AT54" s="237"/>
      <c r="AU54" s="237"/>
      <c r="AV54" s="237"/>
    </row>
    <row r="55" spans="2:48" x14ac:dyDescent="0.3">
      <c r="B55" s="11"/>
      <c r="C55" s="11"/>
      <c r="D55" s="11"/>
      <c r="E55" s="11"/>
      <c r="F55" s="11"/>
      <c r="G55" s="11"/>
      <c r="H55" s="11"/>
      <c r="I55" s="11"/>
      <c r="J55" s="11"/>
      <c r="K55" s="11"/>
      <c r="AF55" s="155"/>
      <c r="AG55" s="155"/>
      <c r="AH55" s="155"/>
      <c r="AI55" s="155"/>
      <c r="AJ55" s="155"/>
      <c r="AK55" s="155"/>
      <c r="AL55" s="155"/>
      <c r="AM55" s="135"/>
      <c r="AN55" s="135"/>
      <c r="AO55" s="237"/>
      <c r="AP55" s="237"/>
      <c r="AQ55" s="237"/>
      <c r="AR55" s="237"/>
      <c r="AS55" s="237"/>
      <c r="AT55" s="237"/>
      <c r="AU55" s="237"/>
      <c r="AV55" s="237"/>
    </row>
    <row r="56" spans="2:48" ht="112.5" customHeight="1" x14ac:dyDescent="0.3">
      <c r="B56" s="183" t="s">
        <v>44</v>
      </c>
      <c r="C56" s="184"/>
      <c r="D56" s="184"/>
      <c r="E56" s="184"/>
      <c r="F56" s="184"/>
      <c r="G56" s="184"/>
      <c r="H56" s="184"/>
      <c r="I56" s="184"/>
      <c r="J56" s="184"/>
      <c r="K56" s="184"/>
      <c r="L56" s="184"/>
      <c r="M56" s="184"/>
      <c r="N56" s="184"/>
      <c r="O56" s="184"/>
      <c r="P56" s="184"/>
      <c r="Q56" s="184"/>
      <c r="R56" s="185"/>
      <c r="AF56" s="155"/>
      <c r="AG56" s="155"/>
      <c r="AH56" s="155"/>
      <c r="AI56" s="155"/>
      <c r="AJ56" s="155"/>
      <c r="AK56" s="155"/>
      <c r="AL56" s="155"/>
      <c r="AM56" s="135"/>
      <c r="AN56" s="135"/>
      <c r="AO56" s="237"/>
      <c r="AP56" s="237"/>
      <c r="AQ56" s="237"/>
      <c r="AR56" s="237"/>
      <c r="AS56" s="237"/>
      <c r="AT56" s="237"/>
      <c r="AU56" s="237"/>
      <c r="AV56" s="237"/>
    </row>
    <row r="57" spans="2:48" x14ac:dyDescent="0.3">
      <c r="B57" s="9"/>
      <c r="C57" s="9"/>
      <c r="D57" s="9"/>
      <c r="E57" s="9"/>
      <c r="F57" s="9"/>
      <c r="G57" s="9"/>
      <c r="H57" s="9"/>
      <c r="I57" s="9"/>
      <c r="J57" s="9"/>
      <c r="K57" s="9"/>
      <c r="AF57" s="155"/>
      <c r="AG57" s="155"/>
      <c r="AH57" s="155"/>
      <c r="AI57" s="155"/>
      <c r="AJ57" s="155"/>
      <c r="AK57" s="155"/>
      <c r="AL57" s="155"/>
      <c r="AM57" s="135"/>
      <c r="AN57" s="135"/>
      <c r="AO57" s="237"/>
      <c r="AP57" s="237"/>
      <c r="AQ57" s="237"/>
      <c r="AR57" s="237"/>
      <c r="AS57" s="237"/>
      <c r="AT57" s="237"/>
      <c r="AU57" s="237"/>
      <c r="AV57" s="237"/>
    </row>
    <row r="58" spans="2:48" ht="14.7" customHeight="1" x14ac:dyDescent="0.3">
      <c r="B58" s="205" t="s">
        <v>43</v>
      </c>
      <c r="C58" s="206"/>
      <c r="D58" s="206"/>
      <c r="E58" s="206"/>
      <c r="F58" s="206"/>
      <c r="G58" s="206"/>
      <c r="H58" s="206"/>
      <c r="I58" s="206"/>
      <c r="J58" s="206"/>
      <c r="K58" s="206"/>
      <c r="L58" s="206"/>
      <c r="M58" s="206"/>
      <c r="N58" s="206"/>
      <c r="O58" s="206"/>
      <c r="P58" s="206"/>
      <c r="Q58" s="206"/>
      <c r="R58" s="207"/>
      <c r="AF58" s="155"/>
      <c r="AG58" s="155"/>
      <c r="AH58" s="155"/>
      <c r="AI58" s="155"/>
      <c r="AJ58" s="155"/>
      <c r="AK58" s="155"/>
      <c r="AL58" s="155"/>
      <c r="AM58" s="135"/>
      <c r="AN58" s="135"/>
      <c r="AO58" s="237"/>
      <c r="AP58" s="237"/>
      <c r="AQ58" s="237"/>
      <c r="AR58" s="237"/>
      <c r="AS58" s="237"/>
      <c r="AT58" s="237"/>
      <c r="AU58" s="237"/>
      <c r="AV58" s="237"/>
    </row>
    <row r="59" spans="2:48" ht="34.950000000000003" customHeight="1" x14ac:dyDescent="0.3">
      <c r="B59" s="208"/>
      <c r="C59" s="209"/>
      <c r="D59" s="209"/>
      <c r="E59" s="209"/>
      <c r="F59" s="209"/>
      <c r="G59" s="209"/>
      <c r="H59" s="209"/>
      <c r="I59" s="209"/>
      <c r="J59" s="209"/>
      <c r="K59" s="209"/>
      <c r="L59" s="209"/>
      <c r="M59" s="209"/>
      <c r="N59" s="209"/>
      <c r="O59" s="209"/>
      <c r="P59" s="209"/>
      <c r="Q59" s="209"/>
      <c r="R59" s="210"/>
      <c r="AF59" s="155"/>
      <c r="AG59" s="155"/>
      <c r="AH59" s="155"/>
      <c r="AI59" s="155"/>
      <c r="AJ59" s="155"/>
      <c r="AK59" s="155"/>
      <c r="AL59" s="155"/>
      <c r="AM59" s="135"/>
      <c r="AN59" s="135"/>
      <c r="AO59" s="237"/>
      <c r="AP59" s="237"/>
      <c r="AQ59" s="237"/>
      <c r="AR59" s="237"/>
      <c r="AS59" s="237"/>
      <c r="AT59" s="237"/>
      <c r="AU59" s="237"/>
      <c r="AV59" s="237"/>
    </row>
    <row r="60" spans="2:48" ht="16.5" customHeight="1" x14ac:dyDescent="0.3">
      <c r="AF60" s="155"/>
      <c r="AG60" s="155"/>
      <c r="AH60" s="155"/>
      <c r="AI60" s="155"/>
      <c r="AJ60" s="155"/>
      <c r="AK60" s="155"/>
      <c r="AL60" s="155"/>
      <c r="AM60" s="245"/>
      <c r="AN60" s="135"/>
      <c r="AO60" s="237"/>
      <c r="AP60" s="237"/>
      <c r="AQ60" s="237"/>
      <c r="AR60" s="237"/>
      <c r="AS60" s="237"/>
      <c r="AT60" s="237"/>
      <c r="AU60" s="237"/>
      <c r="AV60" s="237"/>
    </row>
    <row r="61" spans="2:48" ht="14.7" customHeight="1" x14ac:dyDescent="0.3">
      <c r="B61" s="177" t="s">
        <v>42</v>
      </c>
      <c r="C61" s="178"/>
      <c r="D61" s="178"/>
      <c r="E61" s="178"/>
      <c r="F61" s="178"/>
      <c r="G61" s="178"/>
      <c r="H61" s="178"/>
      <c r="I61" s="178"/>
      <c r="J61" s="178"/>
      <c r="K61" s="178"/>
      <c r="L61" s="178"/>
      <c r="M61" s="178"/>
      <c r="N61" s="178"/>
      <c r="O61" s="178"/>
      <c r="P61" s="178"/>
      <c r="Q61" s="178"/>
      <c r="R61" s="179"/>
      <c r="AF61" s="155"/>
      <c r="AG61" s="155"/>
      <c r="AH61" s="155"/>
      <c r="AI61" s="155"/>
      <c r="AJ61" s="155"/>
      <c r="AK61" s="155"/>
      <c r="AL61" s="155"/>
      <c r="AM61" s="245"/>
      <c r="AN61" s="135"/>
      <c r="AO61" s="237"/>
      <c r="AP61" s="237"/>
      <c r="AQ61" s="237"/>
      <c r="AR61" s="237"/>
      <c r="AS61" s="237"/>
      <c r="AT61" s="237"/>
      <c r="AU61" s="237"/>
      <c r="AV61" s="237"/>
    </row>
    <row r="62" spans="2:48" x14ac:dyDescent="0.3">
      <c r="B62" s="180"/>
      <c r="C62" s="181"/>
      <c r="D62" s="181"/>
      <c r="E62" s="181"/>
      <c r="F62" s="181"/>
      <c r="G62" s="181"/>
      <c r="H62" s="181"/>
      <c r="I62" s="181"/>
      <c r="J62" s="181"/>
      <c r="K62" s="181"/>
      <c r="L62" s="181"/>
      <c r="M62" s="181"/>
      <c r="N62" s="181"/>
      <c r="O62" s="181"/>
      <c r="P62" s="181"/>
      <c r="Q62" s="181"/>
      <c r="R62" s="182"/>
      <c r="AF62" s="155"/>
      <c r="AG62" s="155"/>
      <c r="AH62" s="155"/>
      <c r="AI62" s="155"/>
      <c r="AJ62" s="155"/>
      <c r="AK62" s="155"/>
      <c r="AL62" s="155"/>
      <c r="AM62" s="245"/>
      <c r="AN62" s="135"/>
      <c r="AO62" s="237"/>
      <c r="AP62" s="237"/>
      <c r="AQ62" s="237"/>
      <c r="AR62" s="237"/>
      <c r="AS62" s="237"/>
      <c r="AT62" s="237"/>
      <c r="AU62" s="237"/>
      <c r="AV62" s="237"/>
    </row>
    <row r="63" spans="2:48" x14ac:dyDescent="0.3">
      <c r="AF63" s="155"/>
      <c r="AG63" s="155"/>
      <c r="AH63" s="155"/>
      <c r="AI63" s="155"/>
      <c r="AJ63" s="155"/>
      <c r="AK63" s="155"/>
      <c r="AL63" s="155"/>
      <c r="AM63" s="245"/>
      <c r="AN63" s="135"/>
      <c r="AO63" s="237"/>
      <c r="AP63" s="237"/>
      <c r="AQ63" s="237"/>
      <c r="AR63" s="237"/>
      <c r="AS63" s="237"/>
      <c r="AT63" s="237"/>
      <c r="AU63" s="237"/>
      <c r="AV63" s="237"/>
    </row>
    <row r="64" spans="2:48" ht="51" customHeight="1" x14ac:dyDescent="0.3">
      <c r="B64" s="183" t="s">
        <v>41</v>
      </c>
      <c r="C64" s="184"/>
      <c r="D64" s="184"/>
      <c r="E64" s="184"/>
      <c r="F64" s="184"/>
      <c r="G64" s="184"/>
      <c r="H64" s="184"/>
      <c r="I64" s="184"/>
      <c r="J64" s="184"/>
      <c r="K64" s="184"/>
      <c r="L64" s="184"/>
      <c r="M64" s="184"/>
      <c r="N64" s="184"/>
      <c r="O64" s="184"/>
      <c r="P64" s="184"/>
      <c r="Q64" s="184"/>
      <c r="R64" s="185"/>
      <c r="AF64" s="155"/>
      <c r="AG64" s="155"/>
      <c r="AH64" s="155"/>
      <c r="AI64" s="155"/>
      <c r="AJ64" s="155"/>
      <c r="AK64" s="155"/>
      <c r="AL64" s="155"/>
      <c r="AM64" s="245"/>
      <c r="AN64" s="135"/>
      <c r="AO64" s="237"/>
      <c r="AP64" s="237"/>
      <c r="AQ64" s="237"/>
      <c r="AR64" s="237"/>
      <c r="AS64" s="237"/>
      <c r="AT64" s="237"/>
      <c r="AU64" s="237"/>
      <c r="AV64" s="237"/>
    </row>
    <row r="65" spans="32:48" x14ac:dyDescent="0.3">
      <c r="AF65" s="243"/>
      <c r="AG65" s="243"/>
      <c r="AH65" s="243"/>
      <c r="AI65" s="243"/>
      <c r="AJ65" s="243"/>
      <c r="AK65" s="243"/>
      <c r="AL65" s="243"/>
      <c r="AM65" s="135"/>
      <c r="AN65" s="135"/>
      <c r="AO65" s="244"/>
      <c r="AP65" s="244"/>
      <c r="AQ65" s="244"/>
      <c r="AR65" s="244"/>
      <c r="AS65" s="244"/>
      <c r="AT65" s="244"/>
      <c r="AU65" s="244"/>
      <c r="AV65" s="244"/>
    </row>
    <row r="66" spans="32:48" x14ac:dyDescent="0.3">
      <c r="AF66" s="243"/>
      <c r="AG66" s="243"/>
      <c r="AH66" s="243"/>
      <c r="AI66" s="243"/>
      <c r="AJ66" s="243"/>
      <c r="AK66" s="243"/>
      <c r="AL66" s="243"/>
      <c r="AM66" s="135"/>
      <c r="AN66" s="135"/>
      <c r="AO66" s="244"/>
      <c r="AP66" s="244"/>
      <c r="AQ66" s="244"/>
      <c r="AR66" s="244"/>
      <c r="AS66" s="244"/>
      <c r="AT66" s="244"/>
      <c r="AU66" s="244"/>
      <c r="AV66" s="244"/>
    </row>
    <row r="67" spans="32:48" x14ac:dyDescent="0.3">
      <c r="AF67" s="243"/>
      <c r="AG67" s="243"/>
      <c r="AH67" s="243"/>
      <c r="AI67" s="243"/>
      <c r="AJ67" s="243"/>
      <c r="AK67" s="243"/>
      <c r="AL67" s="243"/>
      <c r="AM67" s="135"/>
      <c r="AN67" s="135"/>
      <c r="AO67" s="244"/>
      <c r="AP67" s="244"/>
      <c r="AQ67" s="244"/>
      <c r="AR67" s="244"/>
      <c r="AS67" s="244"/>
      <c r="AT67" s="244"/>
      <c r="AU67" s="244"/>
      <c r="AV67" s="244"/>
    </row>
    <row r="68" spans="32:48" x14ac:dyDescent="0.3">
      <c r="AF68" s="243"/>
      <c r="AG68" s="243"/>
      <c r="AH68" s="243"/>
      <c r="AI68" s="243"/>
      <c r="AJ68" s="243"/>
      <c r="AK68" s="243"/>
      <c r="AL68" s="243"/>
      <c r="AM68" s="135"/>
      <c r="AN68" s="135"/>
      <c r="AO68" s="244"/>
      <c r="AP68" s="244"/>
      <c r="AQ68" s="244"/>
      <c r="AR68" s="244"/>
      <c r="AS68" s="244"/>
      <c r="AT68" s="244"/>
      <c r="AU68" s="244"/>
      <c r="AV68" s="244"/>
    </row>
    <row r="69" spans="32:48" x14ac:dyDescent="0.3">
      <c r="AF69" s="243"/>
      <c r="AG69" s="243"/>
      <c r="AH69" s="243"/>
      <c r="AI69" s="243"/>
      <c r="AJ69" s="243"/>
      <c r="AK69" s="243"/>
      <c r="AL69" s="243"/>
      <c r="AM69" s="135"/>
      <c r="AN69" s="135"/>
      <c r="AO69" s="244"/>
      <c r="AP69" s="244"/>
      <c r="AQ69" s="244"/>
      <c r="AR69" s="244"/>
      <c r="AS69" s="244"/>
      <c r="AT69" s="244"/>
      <c r="AU69" s="244"/>
      <c r="AV69" s="244"/>
    </row>
    <row r="70" spans="32:48" x14ac:dyDescent="0.3">
      <c r="AF70" s="243"/>
      <c r="AG70" s="243"/>
      <c r="AH70" s="243"/>
      <c r="AI70" s="243"/>
      <c r="AJ70" s="243"/>
      <c r="AK70" s="243"/>
      <c r="AL70" s="243"/>
      <c r="AM70" s="135"/>
      <c r="AN70" s="135"/>
      <c r="AO70" s="244"/>
      <c r="AP70" s="244"/>
      <c r="AQ70" s="244"/>
      <c r="AR70" s="244"/>
      <c r="AS70" s="244"/>
      <c r="AT70" s="244"/>
      <c r="AU70" s="244"/>
      <c r="AV70" s="244"/>
    </row>
    <row r="71" spans="32:48" x14ac:dyDescent="0.3">
      <c r="AF71" s="243"/>
      <c r="AG71" s="243"/>
      <c r="AH71" s="243"/>
      <c r="AI71" s="243"/>
      <c r="AJ71" s="243"/>
      <c r="AK71" s="243"/>
      <c r="AL71" s="243"/>
      <c r="AM71" s="135"/>
      <c r="AN71" s="135"/>
      <c r="AO71" s="244"/>
      <c r="AP71" s="244"/>
      <c r="AQ71" s="244"/>
      <c r="AR71" s="244"/>
      <c r="AS71" s="244"/>
      <c r="AT71" s="244"/>
      <c r="AU71" s="244"/>
      <c r="AV71" s="244"/>
    </row>
    <row r="72" spans="32:48" ht="409.6" customHeight="1" x14ac:dyDescent="0.3">
      <c r="AF72" s="155"/>
      <c r="AG72" s="155"/>
      <c r="AH72" s="155"/>
      <c r="AI72" s="155"/>
      <c r="AJ72" s="155"/>
      <c r="AK72" s="155"/>
      <c r="AL72" s="155"/>
      <c r="AM72" s="135"/>
      <c r="AN72" s="135"/>
      <c r="AO72" s="237"/>
      <c r="AP72" s="237"/>
      <c r="AQ72" s="237"/>
      <c r="AR72" s="237"/>
      <c r="AS72" s="237"/>
      <c r="AT72" s="237"/>
      <c r="AU72" s="237"/>
      <c r="AV72" s="237"/>
    </row>
    <row r="73" spans="32:48" x14ac:dyDescent="0.3">
      <c r="AF73" s="155"/>
      <c r="AG73" s="155"/>
      <c r="AH73" s="155"/>
      <c r="AI73" s="155"/>
      <c r="AJ73" s="155"/>
      <c r="AK73" s="155"/>
      <c r="AL73" s="155"/>
      <c r="AM73" s="135"/>
      <c r="AN73" s="135"/>
      <c r="AO73" s="237"/>
      <c r="AP73" s="237"/>
      <c r="AQ73" s="237"/>
      <c r="AR73" s="237"/>
      <c r="AS73" s="237"/>
      <c r="AT73" s="237"/>
      <c r="AU73" s="237"/>
      <c r="AV73" s="237"/>
    </row>
    <row r="74" spans="32:48" x14ac:dyDescent="0.3">
      <c r="AF74" s="155"/>
      <c r="AG74" s="155"/>
      <c r="AH74" s="155"/>
      <c r="AI74" s="155"/>
      <c r="AJ74" s="155"/>
      <c r="AK74" s="155"/>
      <c r="AL74" s="155"/>
      <c r="AM74" s="135"/>
      <c r="AN74" s="135"/>
      <c r="AO74" s="237"/>
      <c r="AP74" s="237"/>
      <c r="AQ74" s="237"/>
      <c r="AR74" s="237"/>
      <c r="AS74" s="237"/>
      <c r="AT74" s="237"/>
      <c r="AU74" s="237"/>
      <c r="AV74" s="237"/>
    </row>
    <row r="75" spans="32:48" x14ac:dyDescent="0.3">
      <c r="AF75" s="155"/>
      <c r="AG75" s="155"/>
      <c r="AH75" s="155"/>
      <c r="AI75" s="155"/>
      <c r="AJ75" s="155"/>
      <c r="AK75" s="155"/>
      <c r="AL75" s="155"/>
      <c r="AM75" s="135"/>
      <c r="AN75" s="135"/>
      <c r="AO75" s="237"/>
      <c r="AP75" s="237"/>
      <c r="AQ75" s="237"/>
      <c r="AR75" s="237"/>
      <c r="AS75" s="237"/>
      <c r="AT75" s="237"/>
      <c r="AU75" s="237"/>
      <c r="AV75" s="237"/>
    </row>
    <row r="76" spans="32:48" x14ac:dyDescent="0.3">
      <c r="AF76" s="155"/>
      <c r="AG76" s="155"/>
      <c r="AH76" s="155"/>
      <c r="AI76" s="155"/>
      <c r="AJ76" s="155"/>
      <c r="AK76" s="155"/>
      <c r="AL76" s="155"/>
      <c r="AM76" s="135"/>
      <c r="AN76" s="135"/>
      <c r="AO76" s="237"/>
      <c r="AP76" s="237"/>
      <c r="AQ76" s="237"/>
      <c r="AR76" s="237"/>
      <c r="AS76" s="237"/>
      <c r="AT76" s="237"/>
      <c r="AU76" s="237"/>
      <c r="AV76" s="237"/>
    </row>
    <row r="77" spans="32:48" x14ac:dyDescent="0.3">
      <c r="AF77" s="155"/>
      <c r="AG77" s="155"/>
      <c r="AH77" s="155"/>
      <c r="AI77" s="155"/>
      <c r="AJ77" s="155"/>
      <c r="AK77" s="155"/>
      <c r="AL77" s="155"/>
      <c r="AM77" s="135"/>
      <c r="AN77" s="135"/>
      <c r="AO77" s="237"/>
      <c r="AP77" s="237"/>
      <c r="AQ77" s="237"/>
      <c r="AR77" s="237"/>
      <c r="AS77" s="237"/>
      <c r="AT77" s="237"/>
      <c r="AU77" s="237"/>
      <c r="AV77" s="237"/>
    </row>
    <row r="78" spans="32:48" ht="409.6" customHeight="1" x14ac:dyDescent="0.3">
      <c r="AF78" s="155"/>
      <c r="AG78" s="155"/>
      <c r="AH78" s="155"/>
      <c r="AI78" s="155"/>
      <c r="AJ78" s="155"/>
      <c r="AK78" s="155"/>
      <c r="AL78" s="155"/>
      <c r="AM78" s="135"/>
      <c r="AN78" s="135"/>
      <c r="AO78" s="237"/>
      <c r="AP78" s="237"/>
      <c r="AQ78" s="237"/>
      <c r="AR78" s="237"/>
      <c r="AS78" s="237"/>
      <c r="AT78" s="237"/>
      <c r="AU78" s="237"/>
      <c r="AV78" s="237"/>
    </row>
    <row r="79" spans="32:48" x14ac:dyDescent="0.3">
      <c r="AF79" s="155"/>
      <c r="AG79" s="155"/>
      <c r="AH79" s="155"/>
      <c r="AI79" s="155"/>
      <c r="AJ79" s="155"/>
      <c r="AK79" s="155"/>
      <c r="AL79" s="155"/>
      <c r="AM79" s="135"/>
      <c r="AN79" s="135"/>
      <c r="AO79" s="237"/>
      <c r="AP79" s="237"/>
      <c r="AQ79" s="237"/>
      <c r="AR79" s="237"/>
      <c r="AS79" s="237"/>
      <c r="AT79" s="237"/>
      <c r="AU79" s="237"/>
      <c r="AV79" s="237"/>
    </row>
    <row r="80" spans="32:48" x14ac:dyDescent="0.3">
      <c r="AF80" s="155"/>
      <c r="AG80" s="155"/>
      <c r="AH80" s="155"/>
      <c r="AI80" s="155"/>
      <c r="AJ80" s="155"/>
      <c r="AK80" s="155"/>
      <c r="AL80" s="155"/>
      <c r="AM80" s="135"/>
      <c r="AN80" s="135"/>
      <c r="AO80" s="237"/>
      <c r="AP80" s="237"/>
      <c r="AQ80" s="237"/>
      <c r="AR80" s="237"/>
      <c r="AS80" s="237"/>
      <c r="AT80" s="237"/>
      <c r="AU80" s="237"/>
      <c r="AV80" s="237"/>
    </row>
    <row r="81" spans="32:48" x14ac:dyDescent="0.3">
      <c r="AF81" s="155"/>
      <c r="AG81" s="155"/>
      <c r="AH81" s="155"/>
      <c r="AI81" s="155"/>
      <c r="AJ81" s="155"/>
      <c r="AK81" s="155"/>
      <c r="AL81" s="155"/>
      <c r="AM81" s="135"/>
      <c r="AN81" s="135"/>
      <c r="AO81" s="237"/>
      <c r="AP81" s="237"/>
      <c r="AQ81" s="237"/>
      <c r="AR81" s="237"/>
      <c r="AS81" s="237"/>
      <c r="AT81" s="237"/>
      <c r="AU81" s="237"/>
      <c r="AV81" s="237"/>
    </row>
    <row r="82" spans="32:48" x14ac:dyDescent="0.3">
      <c r="AF82" s="155"/>
      <c r="AG82" s="155"/>
      <c r="AH82" s="155"/>
      <c r="AI82" s="155"/>
      <c r="AJ82" s="155"/>
      <c r="AK82" s="155"/>
      <c r="AL82" s="155"/>
      <c r="AM82" s="135"/>
      <c r="AN82" s="135"/>
      <c r="AO82" s="237"/>
      <c r="AP82" s="237"/>
      <c r="AQ82" s="237"/>
      <c r="AR82" s="237"/>
      <c r="AS82" s="237"/>
      <c r="AT82" s="237"/>
      <c r="AU82" s="237"/>
      <c r="AV82" s="237"/>
    </row>
    <row r="83" spans="32:48" x14ac:dyDescent="0.3">
      <c r="AF83" s="155"/>
      <c r="AG83" s="155"/>
      <c r="AH83" s="155"/>
      <c r="AI83" s="155"/>
      <c r="AJ83" s="155"/>
      <c r="AK83" s="155"/>
      <c r="AL83" s="155"/>
      <c r="AM83" s="135"/>
      <c r="AN83" s="135"/>
      <c r="AO83" s="237"/>
      <c r="AP83" s="237"/>
      <c r="AQ83" s="237"/>
      <c r="AR83" s="237"/>
      <c r="AS83" s="237"/>
      <c r="AT83" s="237"/>
      <c r="AU83" s="237"/>
      <c r="AV83" s="237"/>
    </row>
    <row r="84" spans="32:48" x14ac:dyDescent="0.3">
      <c r="AF84" s="155"/>
      <c r="AG84" s="155"/>
      <c r="AH84" s="155"/>
      <c r="AI84" s="155"/>
      <c r="AJ84" s="155"/>
      <c r="AK84" s="155"/>
      <c r="AL84" s="155"/>
      <c r="AM84" s="135"/>
      <c r="AN84" s="135"/>
      <c r="AO84" s="237"/>
      <c r="AP84" s="237"/>
      <c r="AQ84" s="237"/>
      <c r="AR84" s="237"/>
      <c r="AS84" s="237"/>
      <c r="AT84" s="237"/>
      <c r="AU84" s="237"/>
      <c r="AV84" s="237"/>
    </row>
    <row r="85" spans="32:48" x14ac:dyDescent="0.3">
      <c r="AF85" s="155"/>
      <c r="AG85" s="155"/>
      <c r="AH85" s="155"/>
      <c r="AI85" s="155"/>
      <c r="AJ85" s="155"/>
      <c r="AK85" s="155"/>
      <c r="AL85" s="155"/>
      <c r="AM85" s="135"/>
      <c r="AN85" s="135"/>
      <c r="AO85" s="237"/>
      <c r="AP85" s="237"/>
      <c r="AQ85" s="237"/>
      <c r="AR85" s="237"/>
      <c r="AS85" s="237"/>
      <c r="AT85" s="237"/>
      <c r="AU85" s="237"/>
      <c r="AV85" s="237"/>
    </row>
    <row r="86" spans="32:48" x14ac:dyDescent="0.3">
      <c r="AF86" s="155"/>
      <c r="AG86" s="155"/>
      <c r="AH86" s="155"/>
      <c r="AI86" s="155"/>
      <c r="AJ86" s="155"/>
      <c r="AK86" s="155"/>
      <c r="AL86" s="155"/>
      <c r="AM86" s="135"/>
      <c r="AN86" s="135"/>
      <c r="AO86" s="237"/>
      <c r="AP86" s="237"/>
      <c r="AQ86" s="237"/>
      <c r="AR86" s="237"/>
      <c r="AS86" s="237"/>
      <c r="AT86" s="237"/>
      <c r="AU86" s="237"/>
      <c r="AV86" s="237"/>
    </row>
    <row r="87" spans="32:48" x14ac:dyDescent="0.3">
      <c r="AF87" s="155"/>
      <c r="AG87" s="155"/>
      <c r="AH87" s="155"/>
      <c r="AI87" s="155"/>
      <c r="AJ87" s="155"/>
      <c r="AK87" s="155"/>
      <c r="AL87" s="155"/>
      <c r="AM87" s="135"/>
      <c r="AN87" s="135"/>
      <c r="AO87" s="237"/>
      <c r="AP87" s="237"/>
      <c r="AQ87" s="237"/>
      <c r="AR87" s="237"/>
      <c r="AS87" s="237"/>
      <c r="AT87" s="237"/>
      <c r="AU87" s="237"/>
      <c r="AV87" s="237"/>
    </row>
    <row r="88" spans="32:48" x14ac:dyDescent="0.3">
      <c r="AF88" s="155"/>
      <c r="AG88" s="155"/>
      <c r="AH88" s="155"/>
      <c r="AI88" s="155"/>
      <c r="AJ88" s="155"/>
      <c r="AK88" s="155"/>
      <c r="AL88" s="155"/>
      <c r="AM88" s="135"/>
      <c r="AN88" s="135"/>
      <c r="AO88" s="237"/>
      <c r="AP88" s="237"/>
      <c r="AQ88" s="237"/>
      <c r="AR88" s="237"/>
      <c r="AS88" s="237"/>
      <c r="AT88" s="237"/>
      <c r="AU88" s="237"/>
      <c r="AV88" s="237"/>
    </row>
    <row r="89" spans="32:48" x14ac:dyDescent="0.3">
      <c r="AF89" s="155"/>
      <c r="AG89" s="155"/>
      <c r="AH89" s="155"/>
      <c r="AI89" s="155"/>
      <c r="AJ89" s="155"/>
      <c r="AK89" s="155"/>
      <c r="AL89" s="155"/>
      <c r="AM89" s="135"/>
      <c r="AN89" s="135"/>
      <c r="AO89" s="237"/>
      <c r="AP89" s="237"/>
      <c r="AQ89" s="237"/>
      <c r="AR89" s="237"/>
      <c r="AS89" s="237"/>
      <c r="AT89" s="237"/>
      <c r="AU89" s="237"/>
      <c r="AV89" s="237"/>
    </row>
    <row r="90" spans="32:48" x14ac:dyDescent="0.3">
      <c r="AF90" s="155"/>
      <c r="AG90" s="155"/>
      <c r="AH90" s="155"/>
      <c r="AI90" s="155"/>
      <c r="AJ90" s="155"/>
      <c r="AK90" s="155"/>
      <c r="AL90" s="155"/>
      <c r="AM90" s="135"/>
      <c r="AN90" s="135"/>
      <c r="AO90" s="237"/>
      <c r="AP90" s="237"/>
      <c r="AQ90" s="237"/>
      <c r="AR90" s="237"/>
      <c r="AS90" s="237"/>
      <c r="AT90" s="237"/>
      <c r="AU90" s="237"/>
      <c r="AV90" s="237"/>
    </row>
    <row r="91" spans="32:48" x14ac:dyDescent="0.3">
      <c r="AF91" s="155"/>
      <c r="AG91" s="155"/>
      <c r="AH91" s="155"/>
      <c r="AI91" s="155"/>
      <c r="AJ91" s="155"/>
      <c r="AK91" s="155"/>
      <c r="AL91" s="155"/>
      <c r="AM91" s="135"/>
      <c r="AN91" s="135"/>
      <c r="AO91" s="237"/>
      <c r="AP91" s="237"/>
      <c r="AQ91" s="237"/>
      <c r="AR91" s="237"/>
      <c r="AS91" s="237"/>
      <c r="AT91" s="237"/>
      <c r="AU91" s="237"/>
      <c r="AV91" s="237"/>
    </row>
    <row r="92" spans="32:48" x14ac:dyDescent="0.3">
      <c r="AF92" s="136"/>
      <c r="AG92" s="136"/>
      <c r="AH92" s="136"/>
      <c r="AI92" s="136"/>
      <c r="AJ92" s="136"/>
      <c r="AK92" s="136"/>
      <c r="AL92" s="136"/>
      <c r="AM92" s="135"/>
      <c r="AN92" s="135"/>
      <c r="AO92" s="237"/>
      <c r="AP92" s="237"/>
      <c r="AQ92" s="237"/>
      <c r="AR92" s="237"/>
      <c r="AS92" s="237"/>
      <c r="AT92" s="237"/>
      <c r="AU92" s="237"/>
      <c r="AV92" s="237"/>
    </row>
    <row r="93" spans="32:48" x14ac:dyDescent="0.3">
      <c r="AF93" s="136"/>
      <c r="AG93" s="136"/>
      <c r="AH93" s="136"/>
      <c r="AI93" s="136"/>
      <c r="AJ93" s="136"/>
      <c r="AK93" s="136"/>
      <c r="AL93" s="136"/>
      <c r="AM93" s="135"/>
      <c r="AN93" s="135"/>
      <c r="AO93" s="237"/>
      <c r="AP93" s="237"/>
      <c r="AQ93" s="237"/>
      <c r="AR93" s="237"/>
      <c r="AS93" s="237"/>
      <c r="AT93" s="237"/>
      <c r="AU93" s="237"/>
      <c r="AV93" s="237"/>
    </row>
    <row r="94" spans="32:48" x14ac:dyDescent="0.3">
      <c r="AF94" s="136"/>
      <c r="AG94" s="136"/>
      <c r="AH94" s="136"/>
      <c r="AI94" s="136"/>
      <c r="AJ94" s="136"/>
      <c r="AK94" s="136"/>
      <c r="AL94" s="136"/>
      <c r="AM94" s="135"/>
      <c r="AN94" s="135"/>
      <c r="AO94" s="237"/>
      <c r="AP94" s="237"/>
      <c r="AQ94" s="237"/>
      <c r="AR94" s="237"/>
      <c r="AS94" s="237"/>
      <c r="AT94" s="237"/>
      <c r="AU94" s="237"/>
      <c r="AV94" s="237"/>
    </row>
    <row r="95" spans="32:48" x14ac:dyDescent="0.3">
      <c r="AF95" s="136"/>
      <c r="AG95" s="136"/>
      <c r="AH95" s="136"/>
      <c r="AI95" s="136"/>
      <c r="AJ95" s="136"/>
      <c r="AK95" s="136"/>
      <c r="AL95" s="136"/>
      <c r="AM95" s="135"/>
      <c r="AN95" s="135"/>
      <c r="AO95" s="237"/>
      <c r="AP95" s="237"/>
      <c r="AQ95" s="237"/>
      <c r="AR95" s="237"/>
      <c r="AS95" s="237"/>
      <c r="AT95" s="237"/>
      <c r="AU95" s="237"/>
      <c r="AV95" s="237"/>
    </row>
    <row r="96" spans="32:48" x14ac:dyDescent="0.3">
      <c r="AF96" s="136"/>
      <c r="AG96" s="136"/>
      <c r="AH96" s="136"/>
      <c r="AI96" s="136"/>
      <c r="AJ96" s="136"/>
      <c r="AK96" s="136"/>
      <c r="AL96" s="136"/>
      <c r="AM96" s="135"/>
      <c r="AN96" s="135"/>
      <c r="AO96" s="237"/>
      <c r="AP96" s="237"/>
      <c r="AQ96" s="237"/>
      <c r="AR96" s="237"/>
      <c r="AS96" s="237"/>
      <c r="AT96" s="237"/>
      <c r="AU96" s="237"/>
      <c r="AV96" s="237"/>
    </row>
    <row r="97" spans="32:48" x14ac:dyDescent="0.3">
      <c r="AF97" s="136"/>
      <c r="AG97" s="136"/>
      <c r="AH97" s="136"/>
      <c r="AI97" s="136"/>
      <c r="AJ97" s="136"/>
      <c r="AK97" s="136"/>
      <c r="AL97" s="136"/>
      <c r="AM97" s="135"/>
      <c r="AN97" s="135"/>
      <c r="AO97" s="237"/>
      <c r="AP97" s="237"/>
      <c r="AQ97" s="237"/>
      <c r="AR97" s="237"/>
      <c r="AS97" s="237"/>
      <c r="AT97" s="237"/>
      <c r="AU97" s="237"/>
      <c r="AV97" s="237"/>
    </row>
    <row r="98" spans="32:48" x14ac:dyDescent="0.3">
      <c r="AF98" s="136"/>
      <c r="AG98" s="136"/>
      <c r="AH98" s="136"/>
      <c r="AI98" s="136"/>
      <c r="AJ98" s="136"/>
      <c r="AK98" s="136"/>
      <c r="AL98" s="136"/>
      <c r="AM98" s="135"/>
      <c r="AN98" s="135"/>
      <c r="AO98" s="237"/>
      <c r="AP98" s="237"/>
      <c r="AQ98" s="237"/>
      <c r="AR98" s="237"/>
      <c r="AS98" s="237"/>
      <c r="AT98" s="237"/>
      <c r="AU98" s="237"/>
      <c r="AV98" s="237"/>
    </row>
    <row r="99" spans="32:48" x14ac:dyDescent="0.3">
      <c r="AF99" s="136"/>
      <c r="AG99" s="136"/>
      <c r="AH99" s="136"/>
      <c r="AI99" s="136"/>
      <c r="AJ99" s="136"/>
      <c r="AK99" s="136"/>
      <c r="AL99" s="136"/>
      <c r="AM99" s="135"/>
      <c r="AN99" s="135"/>
      <c r="AO99" s="237"/>
      <c r="AP99" s="237"/>
      <c r="AQ99" s="237"/>
      <c r="AR99" s="237"/>
      <c r="AS99" s="237"/>
      <c r="AT99" s="237"/>
      <c r="AU99" s="237"/>
      <c r="AV99" s="237"/>
    </row>
    <row r="100" spans="32:48" x14ac:dyDescent="0.3">
      <c r="AF100" s="136"/>
      <c r="AG100" s="136"/>
      <c r="AH100" s="136"/>
      <c r="AI100" s="136"/>
      <c r="AJ100" s="136"/>
      <c r="AK100" s="136"/>
      <c r="AL100" s="136"/>
      <c r="AM100" s="135"/>
      <c r="AN100" s="135"/>
      <c r="AO100" s="237"/>
      <c r="AP100" s="237"/>
      <c r="AQ100" s="237"/>
      <c r="AR100" s="237"/>
      <c r="AS100" s="237"/>
      <c r="AT100" s="237"/>
      <c r="AU100" s="237"/>
      <c r="AV100" s="237"/>
    </row>
    <row r="101" spans="32:48" x14ac:dyDescent="0.3">
      <c r="AF101" s="136"/>
      <c r="AG101" s="136"/>
      <c r="AH101" s="136"/>
      <c r="AI101" s="136"/>
      <c r="AJ101" s="136"/>
      <c r="AK101" s="136"/>
      <c r="AL101" s="136"/>
      <c r="AM101" s="135"/>
      <c r="AN101" s="135"/>
      <c r="AO101" s="237"/>
      <c r="AP101" s="237"/>
      <c r="AQ101" s="237"/>
      <c r="AR101" s="237"/>
      <c r="AS101" s="237"/>
      <c r="AT101" s="237"/>
      <c r="AU101" s="237"/>
      <c r="AV101" s="237"/>
    </row>
    <row r="102" spans="32:48" x14ac:dyDescent="0.3">
      <c r="AF102" s="136"/>
      <c r="AG102" s="136"/>
      <c r="AH102" s="136"/>
      <c r="AI102" s="136"/>
      <c r="AJ102" s="136"/>
      <c r="AK102" s="136"/>
      <c r="AL102" s="136"/>
      <c r="AM102" s="135"/>
      <c r="AN102" s="135"/>
      <c r="AO102" s="237"/>
      <c r="AP102" s="237"/>
      <c r="AQ102" s="237"/>
      <c r="AR102" s="237"/>
      <c r="AS102" s="237"/>
      <c r="AT102" s="237"/>
      <c r="AU102" s="237"/>
      <c r="AV102" s="237"/>
    </row>
    <row r="103" spans="32:48" x14ac:dyDescent="0.3">
      <c r="AF103" s="136"/>
      <c r="AG103" s="136"/>
      <c r="AH103" s="136"/>
      <c r="AI103" s="136"/>
      <c r="AJ103" s="136"/>
      <c r="AK103" s="136"/>
      <c r="AL103" s="136"/>
      <c r="AM103" s="135"/>
      <c r="AN103" s="135"/>
      <c r="AO103" s="237"/>
      <c r="AP103" s="237"/>
      <c r="AQ103" s="237"/>
      <c r="AR103" s="237"/>
      <c r="AS103" s="237"/>
      <c r="AT103" s="237"/>
      <c r="AU103" s="237"/>
      <c r="AV103" s="237"/>
    </row>
    <row r="104" spans="32:48" x14ac:dyDescent="0.3">
      <c r="AF104" s="136"/>
      <c r="AG104" s="136"/>
      <c r="AH104" s="136"/>
      <c r="AI104" s="136"/>
      <c r="AJ104" s="136"/>
      <c r="AK104" s="136"/>
      <c r="AL104" s="136"/>
      <c r="AM104" s="135"/>
      <c r="AN104" s="135"/>
      <c r="AO104" s="237"/>
      <c r="AP104" s="237"/>
      <c r="AQ104" s="237"/>
      <c r="AR104" s="237"/>
      <c r="AS104" s="237"/>
      <c r="AT104" s="237"/>
      <c r="AU104" s="237"/>
      <c r="AV104" s="237"/>
    </row>
    <row r="105" spans="32:48" x14ac:dyDescent="0.3">
      <c r="AF105" s="136"/>
      <c r="AG105" s="136"/>
      <c r="AH105" s="136"/>
      <c r="AI105" s="136"/>
      <c r="AJ105" s="136"/>
      <c r="AK105" s="136"/>
      <c r="AL105" s="136"/>
      <c r="AM105" s="135"/>
      <c r="AN105" s="135"/>
      <c r="AO105" s="237"/>
      <c r="AP105" s="237"/>
      <c r="AQ105" s="237"/>
      <c r="AR105" s="237"/>
      <c r="AS105" s="237"/>
      <c r="AT105" s="237"/>
      <c r="AU105" s="237"/>
      <c r="AV105" s="237"/>
    </row>
    <row r="106" spans="32:48" x14ac:dyDescent="0.3">
      <c r="AF106" s="136"/>
      <c r="AG106" s="136"/>
      <c r="AH106" s="136"/>
      <c r="AI106" s="136"/>
      <c r="AJ106" s="136"/>
      <c r="AK106" s="136"/>
      <c r="AL106" s="136"/>
      <c r="AM106" s="135"/>
      <c r="AN106" s="135"/>
      <c r="AO106" s="237"/>
      <c r="AP106" s="237"/>
      <c r="AQ106" s="237"/>
      <c r="AR106" s="237"/>
      <c r="AS106" s="237"/>
      <c r="AT106" s="237"/>
      <c r="AU106" s="237"/>
      <c r="AV106" s="237"/>
    </row>
    <row r="107" spans="32:48" x14ac:dyDescent="0.3">
      <c r="AF107" s="136"/>
      <c r="AG107" s="136"/>
      <c r="AH107" s="136"/>
      <c r="AI107" s="136"/>
      <c r="AJ107" s="136"/>
      <c r="AK107" s="136"/>
      <c r="AL107" s="136"/>
      <c r="AM107" s="135"/>
      <c r="AN107" s="135"/>
      <c r="AO107" s="237"/>
      <c r="AP107" s="237"/>
      <c r="AQ107" s="237"/>
      <c r="AR107" s="237"/>
      <c r="AS107" s="237"/>
      <c r="AT107" s="237"/>
      <c r="AU107" s="237"/>
      <c r="AV107" s="237"/>
    </row>
    <row r="108" spans="32:48" x14ac:dyDescent="0.3">
      <c r="AF108" s="136"/>
      <c r="AG108" s="136"/>
      <c r="AH108" s="136"/>
      <c r="AI108" s="136"/>
      <c r="AJ108" s="136"/>
      <c r="AK108" s="136"/>
      <c r="AL108" s="136"/>
      <c r="AM108" s="135"/>
      <c r="AN108" s="135"/>
      <c r="AO108" s="237"/>
      <c r="AP108" s="237"/>
      <c r="AQ108" s="237"/>
      <c r="AR108" s="237"/>
      <c r="AS108" s="237"/>
      <c r="AT108" s="237"/>
      <c r="AU108" s="237"/>
      <c r="AV108" s="237"/>
    </row>
    <row r="109" spans="32:48" x14ac:dyDescent="0.3">
      <c r="AF109" s="136"/>
      <c r="AG109" s="136"/>
      <c r="AH109" s="136"/>
      <c r="AI109" s="136"/>
      <c r="AJ109" s="136"/>
      <c r="AK109" s="136"/>
      <c r="AL109" s="136"/>
      <c r="AM109" s="135"/>
      <c r="AN109" s="135"/>
      <c r="AO109" s="237"/>
      <c r="AP109" s="237"/>
      <c r="AQ109" s="237"/>
      <c r="AR109" s="237"/>
      <c r="AS109" s="237"/>
      <c r="AT109" s="237"/>
      <c r="AU109" s="237"/>
      <c r="AV109" s="237"/>
    </row>
    <row r="110" spans="32:48" x14ac:dyDescent="0.3">
      <c r="AF110" s="136"/>
      <c r="AG110" s="136"/>
      <c r="AH110" s="136"/>
      <c r="AI110" s="136"/>
      <c r="AJ110" s="136"/>
      <c r="AK110" s="136"/>
      <c r="AL110" s="136"/>
      <c r="AM110" s="135"/>
      <c r="AN110" s="135"/>
      <c r="AO110" s="237"/>
      <c r="AP110" s="237"/>
      <c r="AQ110" s="237"/>
      <c r="AR110" s="237"/>
      <c r="AS110" s="237"/>
      <c r="AT110" s="237"/>
      <c r="AU110" s="237"/>
      <c r="AV110" s="237"/>
    </row>
    <row r="111" spans="32:48" x14ac:dyDescent="0.3">
      <c r="AF111" s="136"/>
      <c r="AG111" s="136"/>
      <c r="AH111" s="136"/>
      <c r="AI111" s="136"/>
      <c r="AJ111" s="136"/>
      <c r="AK111" s="136"/>
      <c r="AL111" s="136"/>
      <c r="AM111" s="135"/>
      <c r="AN111" s="135"/>
      <c r="AO111" s="237"/>
      <c r="AP111" s="237"/>
      <c r="AQ111" s="237"/>
      <c r="AR111" s="237"/>
      <c r="AS111" s="237"/>
      <c r="AT111" s="237"/>
      <c r="AU111" s="237"/>
      <c r="AV111" s="237"/>
    </row>
    <row r="112" spans="32:48" x14ac:dyDescent="0.3">
      <c r="AF112" s="136"/>
      <c r="AG112" s="136"/>
      <c r="AH112" s="136"/>
      <c r="AI112" s="136"/>
      <c r="AJ112" s="136"/>
      <c r="AK112" s="136"/>
      <c r="AL112" s="136"/>
      <c r="AM112" s="135"/>
      <c r="AN112" s="135"/>
      <c r="AO112" s="237"/>
      <c r="AP112" s="237"/>
      <c r="AQ112" s="237"/>
      <c r="AR112" s="237"/>
      <c r="AS112" s="237"/>
      <c r="AT112" s="237"/>
      <c r="AU112" s="237"/>
      <c r="AV112" s="237"/>
    </row>
    <row r="113" spans="32:48" x14ac:dyDescent="0.3">
      <c r="AF113" s="136"/>
      <c r="AG113" s="136"/>
      <c r="AH113" s="136"/>
      <c r="AI113" s="136"/>
      <c r="AJ113" s="136"/>
      <c r="AK113" s="136"/>
      <c r="AL113" s="136"/>
      <c r="AM113" s="135"/>
      <c r="AN113" s="135"/>
      <c r="AO113" s="237"/>
      <c r="AP113" s="237"/>
      <c r="AQ113" s="237"/>
      <c r="AR113" s="237"/>
      <c r="AS113" s="237"/>
      <c r="AT113" s="237"/>
      <c r="AU113" s="237"/>
      <c r="AV113" s="237"/>
    </row>
    <row r="114" spans="32:48" x14ac:dyDescent="0.3">
      <c r="AF114" s="136"/>
      <c r="AG114" s="136"/>
      <c r="AH114" s="136"/>
      <c r="AI114" s="136"/>
      <c r="AJ114" s="136"/>
      <c r="AK114" s="136"/>
      <c r="AL114" s="136"/>
      <c r="AM114" s="135"/>
      <c r="AN114" s="135"/>
      <c r="AO114" s="237"/>
      <c r="AP114" s="237"/>
      <c r="AQ114" s="237"/>
      <c r="AR114" s="237"/>
      <c r="AS114" s="237"/>
      <c r="AT114" s="237"/>
      <c r="AU114" s="237"/>
      <c r="AV114" s="237"/>
    </row>
    <row r="115" spans="32:48" x14ac:dyDescent="0.3">
      <c r="AF115" s="136"/>
      <c r="AG115" s="136"/>
      <c r="AH115" s="136"/>
      <c r="AI115" s="136"/>
      <c r="AJ115" s="136"/>
      <c r="AK115" s="136"/>
      <c r="AL115" s="136"/>
      <c r="AM115" s="135"/>
      <c r="AN115" s="135"/>
      <c r="AO115" s="237"/>
      <c r="AP115" s="237"/>
      <c r="AQ115" s="237"/>
      <c r="AR115" s="237"/>
      <c r="AS115" s="237"/>
      <c r="AT115" s="237"/>
      <c r="AU115" s="237"/>
      <c r="AV115" s="237"/>
    </row>
    <row r="116" spans="32:48" x14ac:dyDescent="0.3">
      <c r="AF116" s="136"/>
      <c r="AG116" s="136"/>
      <c r="AH116" s="136"/>
      <c r="AI116" s="136"/>
      <c r="AJ116" s="136"/>
      <c r="AK116" s="136"/>
      <c r="AL116" s="136"/>
      <c r="AM116" s="135"/>
      <c r="AN116" s="135"/>
      <c r="AO116" s="237"/>
      <c r="AP116" s="237"/>
      <c r="AQ116" s="237"/>
      <c r="AR116" s="237"/>
      <c r="AS116" s="237"/>
      <c r="AT116" s="237"/>
      <c r="AU116" s="237"/>
      <c r="AV116" s="237"/>
    </row>
    <row r="117" spans="32:48" x14ac:dyDescent="0.3">
      <c r="AF117" s="136"/>
      <c r="AG117" s="136"/>
      <c r="AH117" s="136"/>
      <c r="AI117" s="136"/>
      <c r="AJ117" s="136"/>
      <c r="AK117" s="136"/>
      <c r="AL117" s="136"/>
      <c r="AM117" s="135"/>
      <c r="AN117" s="135"/>
      <c r="AO117" s="237"/>
      <c r="AP117" s="237"/>
      <c r="AQ117" s="237"/>
      <c r="AR117" s="237"/>
      <c r="AS117" s="237"/>
      <c r="AT117" s="237"/>
      <c r="AU117" s="237"/>
      <c r="AV117" s="237"/>
    </row>
    <row r="118" spans="32:48" x14ac:dyDescent="0.3">
      <c r="AF118" s="136"/>
      <c r="AG118" s="136"/>
      <c r="AH118" s="136"/>
      <c r="AI118" s="136"/>
      <c r="AJ118" s="136"/>
      <c r="AK118" s="136"/>
      <c r="AL118" s="136"/>
      <c r="AM118" s="135"/>
      <c r="AN118" s="135"/>
      <c r="AO118" s="237"/>
      <c r="AP118" s="237"/>
      <c r="AQ118" s="237"/>
      <c r="AR118" s="237"/>
      <c r="AS118" s="237"/>
      <c r="AT118" s="237"/>
      <c r="AU118" s="237"/>
      <c r="AV118" s="237"/>
    </row>
    <row r="119" spans="32:48" x14ac:dyDescent="0.3">
      <c r="AF119" s="136"/>
      <c r="AG119" s="136"/>
      <c r="AH119" s="136"/>
      <c r="AI119" s="136"/>
      <c r="AJ119" s="136"/>
      <c r="AK119" s="136"/>
      <c r="AL119" s="136"/>
      <c r="AM119" s="135"/>
      <c r="AN119" s="135"/>
      <c r="AO119" s="237"/>
      <c r="AP119" s="237"/>
      <c r="AQ119" s="237"/>
      <c r="AR119" s="237"/>
      <c r="AS119" s="237"/>
      <c r="AT119" s="237"/>
      <c r="AU119" s="237"/>
      <c r="AV119" s="237"/>
    </row>
    <row r="120" spans="32:48" x14ac:dyDescent="0.3">
      <c r="AF120" s="136"/>
      <c r="AG120" s="136"/>
      <c r="AH120" s="136"/>
      <c r="AI120" s="136"/>
      <c r="AJ120" s="136"/>
      <c r="AK120" s="136"/>
      <c r="AL120" s="136"/>
      <c r="AM120" s="135"/>
      <c r="AN120" s="135"/>
      <c r="AO120" s="237"/>
      <c r="AP120" s="237"/>
      <c r="AQ120" s="237"/>
      <c r="AR120" s="237"/>
      <c r="AS120" s="237"/>
      <c r="AT120" s="237"/>
      <c r="AU120" s="237"/>
      <c r="AV120" s="237"/>
    </row>
    <row r="121" spans="32:48" x14ac:dyDescent="0.3">
      <c r="AF121" s="136"/>
      <c r="AG121" s="136"/>
      <c r="AH121" s="136"/>
      <c r="AI121" s="136"/>
      <c r="AJ121" s="136"/>
      <c r="AK121" s="136"/>
      <c r="AL121" s="136"/>
      <c r="AM121" s="135"/>
      <c r="AN121" s="135"/>
      <c r="AO121" s="237"/>
      <c r="AP121" s="237"/>
      <c r="AQ121" s="237"/>
      <c r="AR121" s="237"/>
      <c r="AS121" s="237"/>
      <c r="AT121" s="237"/>
      <c r="AU121" s="237"/>
      <c r="AV121" s="237"/>
    </row>
    <row r="122" spans="32:48" x14ac:dyDescent="0.3">
      <c r="AF122" s="246"/>
      <c r="AG122" s="246"/>
      <c r="AH122" s="246"/>
      <c r="AI122" s="246"/>
      <c r="AJ122" s="246"/>
      <c r="AK122" s="246"/>
      <c r="AL122" s="246"/>
      <c r="AM122" s="135"/>
      <c r="AN122" s="135"/>
      <c r="AO122" s="247"/>
      <c r="AP122" s="247"/>
      <c r="AQ122" s="247"/>
      <c r="AR122" s="247"/>
      <c r="AS122" s="247"/>
      <c r="AT122" s="247"/>
      <c r="AU122" s="247"/>
      <c r="AV122" s="247"/>
    </row>
    <row r="123" spans="32:48" x14ac:dyDescent="0.3">
      <c r="AF123" s="246"/>
      <c r="AG123" s="246"/>
      <c r="AH123" s="246"/>
      <c r="AI123" s="246"/>
      <c r="AJ123" s="246"/>
      <c r="AK123" s="246"/>
      <c r="AL123" s="246"/>
      <c r="AM123" s="135"/>
      <c r="AN123" s="135"/>
      <c r="AO123" s="247"/>
      <c r="AP123" s="247"/>
      <c r="AQ123" s="247"/>
      <c r="AR123" s="247"/>
      <c r="AS123" s="247"/>
      <c r="AT123" s="247"/>
      <c r="AU123" s="247"/>
      <c r="AV123" s="247"/>
    </row>
    <row r="124" spans="32:48" x14ac:dyDescent="0.3">
      <c r="AF124" s="246"/>
      <c r="AG124" s="246"/>
      <c r="AH124" s="246"/>
      <c r="AI124" s="246"/>
      <c r="AJ124" s="246"/>
      <c r="AK124" s="246"/>
      <c r="AL124" s="246"/>
      <c r="AM124" s="135"/>
      <c r="AN124" s="135"/>
      <c r="AO124" s="247"/>
      <c r="AP124" s="247"/>
      <c r="AQ124" s="247"/>
      <c r="AR124" s="247"/>
      <c r="AS124" s="247"/>
      <c r="AT124" s="247"/>
      <c r="AU124" s="247"/>
      <c r="AV124" s="247"/>
    </row>
    <row r="125" spans="32:48" x14ac:dyDescent="0.3">
      <c r="AF125" s="246"/>
      <c r="AG125" s="246"/>
      <c r="AH125" s="246"/>
      <c r="AI125" s="246"/>
      <c r="AJ125" s="246"/>
      <c r="AK125" s="246"/>
      <c r="AL125" s="246"/>
      <c r="AM125" s="135"/>
      <c r="AN125" s="135"/>
      <c r="AO125" s="247"/>
      <c r="AP125" s="247"/>
      <c r="AQ125" s="247"/>
      <c r="AR125" s="247"/>
      <c r="AS125" s="247"/>
      <c r="AT125" s="247"/>
      <c r="AU125" s="247"/>
      <c r="AV125" s="247"/>
    </row>
    <row r="126" spans="32:48" x14ac:dyDescent="0.3">
      <c r="AF126" s="246"/>
      <c r="AG126" s="246"/>
      <c r="AH126" s="246"/>
      <c r="AI126" s="246"/>
      <c r="AJ126" s="246"/>
      <c r="AK126" s="246"/>
      <c r="AL126" s="246"/>
      <c r="AM126" s="135"/>
      <c r="AN126" s="135"/>
      <c r="AO126" s="247"/>
      <c r="AP126" s="247"/>
      <c r="AQ126" s="247"/>
      <c r="AR126" s="247"/>
      <c r="AS126" s="247"/>
      <c r="AT126" s="247"/>
      <c r="AU126" s="247"/>
      <c r="AV126" s="247"/>
    </row>
    <row r="127" spans="32:48" x14ac:dyDescent="0.3">
      <c r="AF127" s="246"/>
      <c r="AG127" s="246"/>
      <c r="AH127" s="246"/>
      <c r="AI127" s="246"/>
      <c r="AJ127" s="246"/>
      <c r="AK127" s="246"/>
      <c r="AL127" s="246"/>
      <c r="AM127" s="135"/>
      <c r="AN127" s="135"/>
      <c r="AO127" s="247"/>
      <c r="AP127" s="247"/>
      <c r="AQ127" s="247"/>
      <c r="AR127" s="247"/>
      <c r="AS127" s="247"/>
      <c r="AT127" s="247"/>
      <c r="AU127" s="247"/>
      <c r="AV127" s="247"/>
    </row>
    <row r="128" spans="32:48" x14ac:dyDescent="0.3">
      <c r="AF128" s="246"/>
      <c r="AG128" s="246"/>
      <c r="AH128" s="246"/>
      <c r="AI128" s="246"/>
      <c r="AJ128" s="246"/>
      <c r="AK128" s="246"/>
      <c r="AL128" s="246"/>
      <c r="AM128" s="135"/>
      <c r="AN128" s="135"/>
      <c r="AO128" s="247"/>
      <c r="AP128" s="247"/>
      <c r="AQ128" s="247"/>
      <c r="AR128" s="247"/>
      <c r="AS128" s="247"/>
      <c r="AT128" s="247"/>
      <c r="AU128" s="247"/>
      <c r="AV128" s="247"/>
    </row>
    <row r="129" spans="32:48" x14ac:dyDescent="0.3">
      <c r="AF129" s="246"/>
      <c r="AG129" s="246"/>
      <c r="AH129" s="246"/>
      <c r="AI129" s="246"/>
      <c r="AJ129" s="246"/>
      <c r="AK129" s="246"/>
      <c r="AL129" s="246"/>
      <c r="AM129" s="135"/>
      <c r="AN129" s="135"/>
      <c r="AO129" s="247"/>
      <c r="AP129" s="247"/>
      <c r="AQ129" s="247"/>
      <c r="AR129" s="247"/>
      <c r="AS129" s="247"/>
      <c r="AT129" s="247"/>
      <c r="AU129" s="247"/>
      <c r="AV129" s="247"/>
    </row>
  </sheetData>
  <mergeCells count="129">
    <mergeCell ref="AF122:AL129"/>
    <mergeCell ref="AM122:AM129"/>
    <mergeCell ref="AN122:AN129"/>
    <mergeCell ref="AO122:AV129"/>
    <mergeCell ref="AF72:AL91"/>
    <mergeCell ref="AM72:AM91"/>
    <mergeCell ref="AN72:AN91"/>
    <mergeCell ref="AO72:AV91"/>
    <mergeCell ref="AF92:AL121"/>
    <mergeCell ref="AM92:AM121"/>
    <mergeCell ref="AN92:AN121"/>
    <mergeCell ref="AO92:AV121"/>
    <mergeCell ref="AO60:AV64"/>
    <mergeCell ref="S48:Y48"/>
    <mergeCell ref="S50:Y50"/>
    <mergeCell ref="AF65:AL71"/>
    <mergeCell ref="AM65:AM71"/>
    <mergeCell ref="AN65:AN71"/>
    <mergeCell ref="AN38:AN59"/>
    <mergeCell ref="AF38:AL59"/>
    <mergeCell ref="AO38:AV59"/>
    <mergeCell ref="AM38:AM59"/>
    <mergeCell ref="AN60:AN64"/>
    <mergeCell ref="AO65:AV71"/>
    <mergeCell ref="AF60:AL64"/>
    <mergeCell ref="AM60:AM64"/>
    <mergeCell ref="B52:R53"/>
    <mergeCell ref="B42:H45"/>
    <mergeCell ref="K42:R42"/>
    <mergeCell ref="B38:H41"/>
    <mergeCell ref="I38:I41"/>
    <mergeCell ref="J38:J41"/>
    <mergeCell ref="K38:R41"/>
    <mergeCell ref="J49:J50"/>
    <mergeCell ref="K44:R44"/>
    <mergeCell ref="AF30:AL31"/>
    <mergeCell ref="AM30:AM31"/>
    <mergeCell ref="AN30:AN31"/>
    <mergeCell ref="AO30:AV31"/>
    <mergeCell ref="B61:R62"/>
    <mergeCell ref="B64:R64"/>
    <mergeCell ref="K43:R43"/>
    <mergeCell ref="B46:H48"/>
    <mergeCell ref="K45:R45"/>
    <mergeCell ref="K48:R48"/>
    <mergeCell ref="K50:R50"/>
    <mergeCell ref="I46:I48"/>
    <mergeCell ref="J46:J48"/>
    <mergeCell ref="K46:R46"/>
    <mergeCell ref="B54:R54"/>
    <mergeCell ref="B56:R56"/>
    <mergeCell ref="B58:R59"/>
    <mergeCell ref="I42:I45"/>
    <mergeCell ref="J42:J45"/>
    <mergeCell ref="S42:Y42"/>
    <mergeCell ref="K47:R47"/>
    <mergeCell ref="B49:H50"/>
    <mergeCell ref="K49:R49"/>
    <mergeCell ref="I49:I50"/>
    <mergeCell ref="B32:R33"/>
    <mergeCell ref="AF32:AL37"/>
    <mergeCell ref="AM32:AM37"/>
    <mergeCell ref="AN32:AN37"/>
    <mergeCell ref="AO32:AV37"/>
    <mergeCell ref="B36:H37"/>
    <mergeCell ref="I36:I37"/>
    <mergeCell ref="J36:J37"/>
    <mergeCell ref="K36:R37"/>
    <mergeCell ref="S36:Y37"/>
    <mergeCell ref="AF28:AL29"/>
    <mergeCell ref="A2:W3"/>
    <mergeCell ref="AF2:AK3"/>
    <mergeCell ref="AL2:AV3"/>
    <mergeCell ref="B7:R9"/>
    <mergeCell ref="AF7:AV8"/>
    <mergeCell ref="AN14:AN16"/>
    <mergeCell ref="AO14:AV16"/>
    <mergeCell ref="I26:I27"/>
    <mergeCell ref="J26:J27"/>
    <mergeCell ref="K25:R25"/>
    <mergeCell ref="K26:R26"/>
    <mergeCell ref="K27:R27"/>
    <mergeCell ref="K23:R24"/>
    <mergeCell ref="AM28:AM29"/>
    <mergeCell ref="AN28:AN29"/>
    <mergeCell ref="AO28:AV29"/>
    <mergeCell ref="K15:R15"/>
    <mergeCell ref="AF10:AV12"/>
    <mergeCell ref="B12:H13"/>
    <mergeCell ref="I12:I13"/>
    <mergeCell ref="J12:J13"/>
    <mergeCell ref="K12:R13"/>
    <mergeCell ref="AO17:AV18"/>
    <mergeCell ref="B14:H16"/>
    <mergeCell ref="I14:I16"/>
    <mergeCell ref="J14:J16"/>
    <mergeCell ref="AF14:AL16"/>
    <mergeCell ref="AM14:AM16"/>
    <mergeCell ref="K14:R14"/>
    <mergeCell ref="K16:R16"/>
    <mergeCell ref="K17:R17"/>
    <mergeCell ref="K18:R18"/>
    <mergeCell ref="B17:H18"/>
    <mergeCell ref="I17:I18"/>
    <mergeCell ref="J17:J18"/>
    <mergeCell ref="AF17:AL18"/>
    <mergeCell ref="AM17:AM18"/>
    <mergeCell ref="AN17:AN18"/>
    <mergeCell ref="AN19:AN20"/>
    <mergeCell ref="AO19:AV20"/>
    <mergeCell ref="B21:H22"/>
    <mergeCell ref="I21:I22"/>
    <mergeCell ref="J21:J22"/>
    <mergeCell ref="K21:R22"/>
    <mergeCell ref="AF21:AL27"/>
    <mergeCell ref="AM21:AM27"/>
    <mergeCell ref="AN21:AN27"/>
    <mergeCell ref="AO21:AV27"/>
    <mergeCell ref="K19:R19"/>
    <mergeCell ref="K20:R20"/>
    <mergeCell ref="B26:H27"/>
    <mergeCell ref="B19:H20"/>
    <mergeCell ref="I19:I20"/>
    <mergeCell ref="J19:J20"/>
    <mergeCell ref="AF19:AL20"/>
    <mergeCell ref="AM19:AM20"/>
    <mergeCell ref="B23:H25"/>
    <mergeCell ref="I23:I25"/>
    <mergeCell ref="J23:J25"/>
  </mergeCells>
  <hyperlinks>
    <hyperlink ref="S42" r:id="rId1" xr:uid="{23E22C3A-68E1-4D8E-96E4-E9C531F83972}"/>
  </hyperlinks>
  <pageMargins left="0.7" right="0.7" top="0.75" bottom="0.75" header="0.3" footer="0.3"/>
  <pageSetup paperSize="9" scale="30" fitToHeight="0"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FB859-5316-482C-BA51-A02C5F467A77}">
  <sheetPr codeName="Blad8">
    <pageSetUpPr fitToPage="1"/>
  </sheetPr>
  <dimension ref="A1:S29"/>
  <sheetViews>
    <sheetView showGridLines="0" workbookViewId="0">
      <selection activeCell="E7" sqref="E7:J13"/>
    </sheetView>
  </sheetViews>
  <sheetFormatPr defaultRowHeight="14.4" x14ac:dyDescent="0.3"/>
  <cols>
    <col min="10" max="10" width="20.21875" customWidth="1"/>
    <col min="11" max="11" width="8.33203125" customWidth="1"/>
    <col min="12" max="16" width="9.109375" hidden="1" customWidth="1"/>
  </cols>
  <sheetData>
    <row r="1" spans="2:19" ht="16.2" thickBot="1" x14ac:dyDescent="0.35">
      <c r="B1" s="32" t="s">
        <v>109</v>
      </c>
      <c r="C1" s="31"/>
      <c r="D1" s="31"/>
      <c r="E1" s="31"/>
      <c r="F1" s="30"/>
      <c r="G1" s="29"/>
      <c r="H1" s="28"/>
      <c r="I1" s="28"/>
      <c r="J1" s="28"/>
      <c r="K1" s="28"/>
    </row>
    <row r="2" spans="2:19" ht="15" thickBot="1" x14ac:dyDescent="0.35">
      <c r="G2" s="27"/>
    </row>
    <row r="3" spans="2:19" x14ac:dyDescent="0.3">
      <c r="B3" s="252" t="s">
        <v>108</v>
      </c>
      <c r="C3" s="253"/>
      <c r="D3" s="253"/>
      <c r="E3" s="253"/>
      <c r="F3" s="253"/>
      <c r="G3" s="253"/>
      <c r="H3" s="253"/>
      <c r="I3" s="253"/>
      <c r="J3" s="253"/>
      <c r="P3">
        <v>10</v>
      </c>
    </row>
    <row r="4" spans="2:19" ht="15" thickBot="1" x14ac:dyDescent="0.35">
      <c r="G4" s="27"/>
      <c r="P4">
        <v>11</v>
      </c>
    </row>
    <row r="5" spans="2:19" ht="15" thickBot="1" x14ac:dyDescent="0.35">
      <c r="B5" t="s">
        <v>107</v>
      </c>
      <c r="E5" s="254" t="str">
        <f>Facturatie!B5</f>
        <v>xxx</v>
      </c>
      <c r="F5" s="255"/>
      <c r="G5" s="255"/>
      <c r="H5" s="255"/>
      <c r="I5" s="255"/>
      <c r="J5" s="256"/>
    </row>
    <row r="6" spans="2:19" ht="15" thickBot="1" x14ac:dyDescent="0.35">
      <c r="B6" t="s">
        <v>106</v>
      </c>
      <c r="E6" s="257">
        <f>Facturatie!B7</f>
        <v>0</v>
      </c>
      <c r="F6" s="255"/>
      <c r="G6" s="255"/>
      <c r="H6" s="255"/>
      <c r="I6" s="255"/>
      <c r="J6" s="256"/>
      <c r="Q6" s="25"/>
    </row>
    <row r="7" spans="2:19" ht="15" thickBot="1" x14ac:dyDescent="0.35">
      <c r="B7" t="s">
        <v>105</v>
      </c>
      <c r="E7" s="248"/>
      <c r="F7" s="249"/>
      <c r="G7" s="249"/>
      <c r="H7" s="249"/>
      <c r="I7" s="249"/>
      <c r="J7" s="250"/>
    </row>
    <row r="8" spans="2:19" ht="15" thickBot="1" x14ac:dyDescent="0.35">
      <c r="B8" t="s">
        <v>104</v>
      </c>
      <c r="E8" s="248"/>
      <c r="F8" s="249"/>
      <c r="G8" s="249"/>
      <c r="H8" s="249"/>
      <c r="I8" s="249"/>
      <c r="J8" s="250"/>
    </row>
    <row r="9" spans="2:19" ht="15" thickBot="1" x14ac:dyDescent="0.35">
      <c r="B9" t="s">
        <v>103</v>
      </c>
      <c r="E9" s="248"/>
      <c r="F9" s="249"/>
      <c r="G9" s="249"/>
      <c r="H9" s="249"/>
      <c r="I9" s="249"/>
      <c r="J9" s="250"/>
      <c r="Q9" s="25" t="s">
        <v>102</v>
      </c>
      <c r="S9" s="25" t="s">
        <v>101</v>
      </c>
    </row>
    <row r="10" spans="2:19" ht="15" thickBot="1" x14ac:dyDescent="0.35">
      <c r="B10" t="s">
        <v>100</v>
      </c>
      <c r="E10" s="248"/>
      <c r="F10" s="249"/>
      <c r="G10" s="249"/>
      <c r="H10" s="249"/>
      <c r="I10" s="249"/>
      <c r="J10" s="250"/>
      <c r="S10" s="26" t="s">
        <v>99</v>
      </c>
    </row>
    <row r="11" spans="2:19" ht="15" thickBot="1" x14ac:dyDescent="0.35">
      <c r="B11" t="s">
        <v>98</v>
      </c>
      <c r="E11" s="248"/>
      <c r="F11" s="249"/>
      <c r="G11" s="249"/>
      <c r="H11" s="249"/>
      <c r="I11" s="249"/>
      <c r="J11" s="250"/>
      <c r="R11" s="25"/>
      <c r="S11" s="25"/>
    </row>
    <row r="12" spans="2:19" ht="15" thickBot="1" x14ac:dyDescent="0.35">
      <c r="B12" t="s">
        <v>97</v>
      </c>
      <c r="E12" s="248"/>
      <c r="F12" s="249"/>
      <c r="G12" s="249"/>
      <c r="H12" s="249"/>
      <c r="I12" s="249"/>
      <c r="J12" s="250"/>
    </row>
    <row r="13" spans="2:19" ht="15" thickBot="1" x14ac:dyDescent="0.35">
      <c r="B13" t="s">
        <v>96</v>
      </c>
      <c r="E13" s="248"/>
      <c r="F13" s="249"/>
      <c r="G13" s="249"/>
      <c r="H13" s="249"/>
      <c r="I13" s="249"/>
      <c r="J13" s="250"/>
      <c r="P13">
        <v>1</v>
      </c>
    </row>
    <row r="14" spans="2:19" x14ac:dyDescent="0.3">
      <c r="P14">
        <v>2</v>
      </c>
    </row>
    <row r="15" spans="2:19" x14ac:dyDescent="0.3">
      <c r="B15" s="251" t="s">
        <v>95</v>
      </c>
      <c r="C15" s="246"/>
      <c r="D15" s="246"/>
      <c r="E15" s="246"/>
      <c r="F15" s="246"/>
      <c r="G15" s="246"/>
      <c r="H15" s="246"/>
      <c r="I15" s="246"/>
      <c r="J15" s="246"/>
      <c r="P15">
        <v>3</v>
      </c>
    </row>
    <row r="17" spans="1:10" x14ac:dyDescent="0.3">
      <c r="B17" s="258" t="s">
        <v>94</v>
      </c>
      <c r="C17" s="259"/>
      <c r="D17" s="259"/>
      <c r="E17" s="259"/>
      <c r="F17" s="259"/>
      <c r="G17" s="259"/>
      <c r="H17" s="8"/>
      <c r="I17" s="8"/>
      <c r="J17" s="8"/>
    </row>
    <row r="18" spans="1:10" x14ac:dyDescent="0.3">
      <c r="B18" s="259" t="s">
        <v>93</v>
      </c>
      <c r="C18" s="259"/>
      <c r="D18" s="259"/>
      <c r="E18" s="259"/>
      <c r="F18" s="259"/>
      <c r="G18" s="259"/>
      <c r="H18" s="259"/>
      <c r="I18" s="259"/>
      <c r="J18" s="259"/>
    </row>
    <row r="19" spans="1:10" x14ac:dyDescent="0.3">
      <c r="A19" s="24"/>
      <c r="B19" s="15"/>
      <c r="C19" s="15"/>
      <c r="D19" s="15"/>
      <c r="E19" s="15"/>
      <c r="F19" s="15"/>
      <c r="G19" s="15"/>
      <c r="H19" s="15"/>
      <c r="I19" s="15"/>
      <c r="J19" s="15"/>
    </row>
    <row r="20" spans="1:10" x14ac:dyDescent="0.3">
      <c r="A20" s="24"/>
      <c r="B20" s="16" t="s">
        <v>92</v>
      </c>
      <c r="C20" s="21"/>
      <c r="D20" s="9" t="s">
        <v>91</v>
      </c>
      <c r="E20" s="23"/>
      <c r="F20" s="16" t="s">
        <v>90</v>
      </c>
      <c r="G20" s="23"/>
      <c r="H20" s="9" t="s">
        <v>89</v>
      </c>
      <c r="I20" s="22"/>
      <c r="J20" s="18"/>
    </row>
    <row r="21" spans="1:10" x14ac:dyDescent="0.3">
      <c r="A21" s="15"/>
      <c r="B21" s="16"/>
      <c r="C21" s="21"/>
      <c r="D21" s="9"/>
      <c r="E21" s="20"/>
      <c r="F21" s="16"/>
      <c r="G21" s="20"/>
      <c r="H21" s="9"/>
      <c r="I21" s="19"/>
      <c r="J21" s="18"/>
    </row>
    <row r="22" spans="1:10" x14ac:dyDescent="0.3">
      <c r="A22" s="16"/>
      <c r="B22" s="15"/>
      <c r="C22" s="15"/>
      <c r="D22" s="15"/>
      <c r="E22" s="15"/>
      <c r="F22" s="15"/>
      <c r="G22" s="15"/>
      <c r="H22" s="15"/>
      <c r="I22" s="15"/>
      <c r="J22" s="15"/>
    </row>
    <row r="23" spans="1:10" x14ac:dyDescent="0.3">
      <c r="A23" s="16"/>
      <c r="B23" s="260" t="s">
        <v>88</v>
      </c>
      <c r="C23" s="260" t="s">
        <v>85</v>
      </c>
      <c r="D23" s="261"/>
      <c r="E23" s="262"/>
      <c r="F23" s="263"/>
      <c r="G23" s="260" t="s">
        <v>88</v>
      </c>
      <c r="H23" s="259" t="s">
        <v>85</v>
      </c>
      <c r="I23" s="261"/>
      <c r="J23" s="263"/>
    </row>
    <row r="24" spans="1:10" x14ac:dyDescent="0.3">
      <c r="A24" s="15"/>
      <c r="B24" s="16"/>
      <c r="C24" s="17"/>
      <c r="D24" s="17"/>
      <c r="E24" s="17"/>
      <c r="F24" s="17"/>
      <c r="G24" s="17"/>
      <c r="H24" s="16"/>
      <c r="I24" s="16"/>
      <c r="J24" s="16"/>
    </row>
    <row r="25" spans="1:10" x14ac:dyDescent="0.3">
      <c r="A25" s="16"/>
      <c r="B25" s="260" t="s">
        <v>87</v>
      </c>
      <c r="C25" s="259" t="s">
        <v>85</v>
      </c>
      <c r="D25" s="264"/>
      <c r="E25" s="265"/>
      <c r="F25" s="266"/>
      <c r="G25" s="260" t="s">
        <v>87</v>
      </c>
      <c r="H25" s="259"/>
      <c r="I25" s="264"/>
      <c r="J25" s="266"/>
    </row>
    <row r="26" spans="1:10" x14ac:dyDescent="0.3">
      <c r="A26" s="16"/>
    </row>
    <row r="27" spans="1:10" x14ac:dyDescent="0.3">
      <c r="A27" s="16"/>
      <c r="B27" s="260" t="s">
        <v>86</v>
      </c>
      <c r="C27" s="259" t="s">
        <v>85</v>
      </c>
      <c r="D27" s="267"/>
      <c r="E27" s="268"/>
      <c r="F27" s="269"/>
      <c r="G27" s="260" t="s">
        <v>86</v>
      </c>
      <c r="H27" s="259" t="s">
        <v>85</v>
      </c>
      <c r="I27" s="267"/>
      <c r="J27" s="269"/>
    </row>
    <row r="28" spans="1:10" x14ac:dyDescent="0.3">
      <c r="D28" s="47"/>
      <c r="F28" s="81"/>
      <c r="I28" s="47"/>
      <c r="J28" s="81"/>
    </row>
    <row r="29" spans="1:10" x14ac:dyDescent="0.3">
      <c r="D29" s="48"/>
      <c r="E29" s="92"/>
      <c r="F29" s="82"/>
      <c r="I29" s="48"/>
      <c r="J29" s="82"/>
    </row>
  </sheetData>
  <sheetProtection algorithmName="SHA-512" hashValue="SzJXkK0fUnAUKQngM9+5d4ZWnsYAWj1+kShyB1fX2JmPBloX5Ym7fHR1C5p4p99aj+z1eRQKx5B1NRgsI+eaGA==" saltValue="KJtfDtc7qbg7rB8qttQsOw==" spinCount="100000" sheet="1" objects="1" scenarios="1"/>
  <mergeCells count="25">
    <mergeCell ref="B25:C25"/>
    <mergeCell ref="D25:F25"/>
    <mergeCell ref="G25:H25"/>
    <mergeCell ref="I25:J25"/>
    <mergeCell ref="B27:C27"/>
    <mergeCell ref="D27:F27"/>
    <mergeCell ref="G27:H27"/>
    <mergeCell ref="I27:J27"/>
    <mergeCell ref="B17:G17"/>
    <mergeCell ref="B18:J18"/>
    <mergeCell ref="B23:C23"/>
    <mergeCell ref="D23:F23"/>
    <mergeCell ref="G23:H23"/>
    <mergeCell ref="I23:J23"/>
    <mergeCell ref="E13:J13"/>
    <mergeCell ref="B15:J15"/>
    <mergeCell ref="B3:J3"/>
    <mergeCell ref="E5:J5"/>
    <mergeCell ref="E6:J6"/>
    <mergeCell ref="E7:J7"/>
    <mergeCell ref="E8:J8"/>
    <mergeCell ref="E9:J9"/>
    <mergeCell ref="E10:J10"/>
    <mergeCell ref="E11:J11"/>
    <mergeCell ref="E12:J12"/>
  </mergeCells>
  <hyperlinks>
    <hyperlink ref="S10" r:id="rId1" xr:uid="{3D2D835C-5BBC-4D30-AAC8-501942026D1A}"/>
  </hyperlinks>
  <pageMargins left="0.7" right="0.7" top="0.75" bottom="0.75" header="0.3" footer="0.3"/>
  <pageSetup paperSize="9" scale="58" fitToHeight="0"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450E3-A6CA-456E-A470-EA617A7AE742}">
  <sheetPr codeName="Blad10">
    <pageSetUpPr fitToPage="1"/>
  </sheetPr>
  <dimension ref="A1:B29"/>
  <sheetViews>
    <sheetView workbookViewId="0">
      <selection activeCell="B20" sqref="B20"/>
    </sheetView>
  </sheetViews>
  <sheetFormatPr defaultRowHeight="14.4" x14ac:dyDescent="0.3"/>
  <cols>
    <col min="1" max="1" width="70.88671875" customWidth="1"/>
    <col min="2" max="2" width="61.33203125" bestFit="1" customWidth="1"/>
  </cols>
  <sheetData>
    <row r="1" spans="1:2" ht="14.4" customHeight="1" x14ac:dyDescent="0.3">
      <c r="A1" s="270" t="s">
        <v>17</v>
      </c>
      <c r="B1" s="271"/>
    </row>
    <row r="2" spans="1:2" ht="14.4" customHeight="1" x14ac:dyDescent="0.3">
      <c r="A2" s="272"/>
      <c r="B2" s="273"/>
    </row>
    <row r="3" spans="1:2" ht="14.4" customHeight="1" x14ac:dyDescent="0.3">
      <c r="A3" s="272"/>
      <c r="B3" s="273"/>
    </row>
    <row r="4" spans="1:2" ht="14.4" customHeight="1" x14ac:dyDescent="0.3">
      <c r="A4" s="272"/>
      <c r="B4" s="273"/>
    </row>
    <row r="5" spans="1:2" x14ac:dyDescent="0.3">
      <c r="A5" s="272"/>
      <c r="B5" s="273"/>
    </row>
    <row r="6" spans="1:2" x14ac:dyDescent="0.3">
      <c r="A6" s="78" t="s">
        <v>18</v>
      </c>
      <c r="B6" s="79" t="s">
        <v>19</v>
      </c>
    </row>
    <row r="7" spans="1:2" x14ac:dyDescent="0.3">
      <c r="A7" s="80" t="s">
        <v>161</v>
      </c>
      <c r="B7" s="81" t="s">
        <v>139</v>
      </c>
    </row>
    <row r="8" spans="1:2" x14ac:dyDescent="0.3">
      <c r="A8" s="47"/>
      <c r="B8" s="81"/>
    </row>
    <row r="9" spans="1:2" x14ac:dyDescent="0.3">
      <c r="A9" s="47"/>
      <c r="B9" s="81"/>
    </row>
    <row r="10" spans="1:2" x14ac:dyDescent="0.3">
      <c r="A10" s="47"/>
      <c r="B10" s="81"/>
    </row>
    <row r="11" spans="1:2" x14ac:dyDescent="0.3">
      <c r="A11" s="47"/>
      <c r="B11" s="81"/>
    </row>
    <row r="12" spans="1:2" x14ac:dyDescent="0.3">
      <c r="A12" s="47"/>
      <c r="B12" s="81"/>
    </row>
    <row r="13" spans="1:2" x14ac:dyDescent="0.3">
      <c r="A13" s="47"/>
      <c r="B13" s="81"/>
    </row>
    <row r="14" spans="1:2" x14ac:dyDescent="0.3">
      <c r="A14" s="47"/>
      <c r="B14" s="81"/>
    </row>
    <row r="15" spans="1:2" x14ac:dyDescent="0.3">
      <c r="A15" s="47"/>
      <c r="B15" s="81"/>
    </row>
    <row r="16" spans="1:2" x14ac:dyDescent="0.3">
      <c r="A16" s="47"/>
      <c r="B16" s="81"/>
    </row>
    <row r="17" spans="1:2" x14ac:dyDescent="0.3">
      <c r="A17" s="47"/>
      <c r="B17" s="81"/>
    </row>
    <row r="18" spans="1:2" x14ac:dyDescent="0.3">
      <c r="A18" s="47"/>
      <c r="B18" s="81"/>
    </row>
    <row r="19" spans="1:2" x14ac:dyDescent="0.3">
      <c r="A19" s="47"/>
      <c r="B19" s="81"/>
    </row>
    <row r="20" spans="1:2" x14ac:dyDescent="0.3">
      <c r="A20" s="47"/>
      <c r="B20" s="81"/>
    </row>
    <row r="21" spans="1:2" x14ac:dyDescent="0.3">
      <c r="A21" s="47"/>
      <c r="B21" s="81"/>
    </row>
    <row r="22" spans="1:2" x14ac:dyDescent="0.3">
      <c r="A22" s="47"/>
      <c r="B22" s="81"/>
    </row>
    <row r="23" spans="1:2" x14ac:dyDescent="0.3">
      <c r="A23" s="47"/>
      <c r="B23" s="81"/>
    </row>
    <row r="24" spans="1:2" x14ac:dyDescent="0.3">
      <c r="A24" s="47"/>
      <c r="B24" s="81"/>
    </row>
    <row r="25" spans="1:2" x14ac:dyDescent="0.3">
      <c r="A25" s="47"/>
      <c r="B25" s="81"/>
    </row>
    <row r="26" spans="1:2" x14ac:dyDescent="0.3">
      <c r="A26" s="47"/>
      <c r="B26" s="81"/>
    </row>
    <row r="27" spans="1:2" x14ac:dyDescent="0.3">
      <c r="A27" s="47"/>
      <c r="B27" s="81"/>
    </row>
    <row r="28" spans="1:2" x14ac:dyDescent="0.3">
      <c r="A28" s="47"/>
      <c r="B28" s="81"/>
    </row>
    <row r="29" spans="1:2" x14ac:dyDescent="0.3">
      <c r="A29" s="48"/>
      <c r="B29" s="82"/>
    </row>
  </sheetData>
  <sheetProtection algorithmName="SHA-512" hashValue="OHWcwXot7kLkh/64H9jOLVxGGQqpmGY5f6bvUU1uZnB/mI01qz2rvaupRFtu/a8WkdZ4TMN6woSeXzllvsMLTA==" saltValue="VuJ4sDphjI2t9YT3ZYKuRA==" spinCount="100000" sheet="1" objects="1" scenarios="1"/>
  <mergeCells count="1">
    <mergeCell ref="A1:B5"/>
  </mergeCells>
  <dataValidations count="1">
    <dataValidation type="list" allowBlank="1" showInputMessage="1" showErrorMessage="1" promptTitle="type" sqref="B7:B27" xr:uid="{A8D13B4B-3164-4F95-9E4C-78AFB41F297A}">
      <formula1>"DNSH, Document gunning, Factuur, Offerte, UBO-gegevens, Verklaring op eer omtrent afwezigheid belangenconflicten, Verklaring op eer subcontractanten, Andere"</formula1>
    </dataValidation>
  </dataValidations>
  <pageMargins left="0.7" right="0.7" top="0.75" bottom="0.75" header="0.3" footer="0.3"/>
  <pageSetup paperSize="9" scale="66"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120A-506B-459C-BFE7-FB31AD31CCAF}">
  <sheetPr codeName="Blad11"/>
  <dimension ref="A1:M639"/>
  <sheetViews>
    <sheetView workbookViewId="0">
      <selection activeCell="A170" sqref="A170"/>
    </sheetView>
  </sheetViews>
  <sheetFormatPr defaultRowHeight="14.4" x14ac:dyDescent="0.3"/>
  <cols>
    <col min="1" max="1" width="15" style="52" bestFit="1" customWidth="1"/>
    <col min="2" max="2" width="19" customWidth="1"/>
    <col min="3" max="3" width="11" bestFit="1" customWidth="1"/>
    <col min="4" max="4" width="66.88671875" bestFit="1" customWidth="1"/>
    <col min="5" max="5" width="52.44140625" bestFit="1" customWidth="1"/>
    <col min="6" max="6" width="30.6640625" bestFit="1" customWidth="1"/>
    <col min="7" max="7" width="15.77734375" customWidth="1"/>
    <col min="8" max="8" width="12.6640625" customWidth="1"/>
    <col min="9" max="9" width="16.44140625" bestFit="1" customWidth="1"/>
    <col min="10" max="10" width="30.6640625" bestFit="1" customWidth="1"/>
    <col min="11" max="11" width="10" bestFit="1" customWidth="1"/>
    <col min="12" max="12" width="52.44140625" bestFit="1" customWidth="1"/>
  </cols>
  <sheetData>
    <row r="1" spans="1:13" x14ac:dyDescent="0.3">
      <c r="A1" s="52" t="s">
        <v>727</v>
      </c>
      <c r="B1" t="s">
        <v>162</v>
      </c>
      <c r="C1" s="54" t="s">
        <v>163</v>
      </c>
      <c r="D1" t="s">
        <v>164</v>
      </c>
      <c r="E1" t="s">
        <v>165</v>
      </c>
      <c r="F1" t="s">
        <v>166</v>
      </c>
      <c r="G1" t="s">
        <v>136</v>
      </c>
      <c r="H1" t="s">
        <v>135</v>
      </c>
      <c r="I1" t="s">
        <v>737</v>
      </c>
      <c r="J1" t="s">
        <v>739</v>
      </c>
      <c r="K1" t="s">
        <v>738</v>
      </c>
      <c r="L1" t="s">
        <v>748</v>
      </c>
      <c r="M1" t="s">
        <v>1101</v>
      </c>
    </row>
    <row r="2" spans="1:13" x14ac:dyDescent="0.3">
      <c r="A2" s="53">
        <v>2074380105</v>
      </c>
      <c r="B2" t="s">
        <v>538</v>
      </c>
      <c r="C2">
        <v>207436775</v>
      </c>
      <c r="D2" t="s">
        <v>534</v>
      </c>
      <c r="E2" t="s">
        <v>539</v>
      </c>
      <c r="F2" t="s">
        <v>170</v>
      </c>
      <c r="G2" s="27">
        <v>21696</v>
      </c>
      <c r="H2" t="s">
        <v>122</v>
      </c>
      <c r="I2" t="s">
        <v>1104</v>
      </c>
      <c r="J2" t="str">
        <f>basisdata[[#This Row],[Categorie maatregel]]</f>
        <v>PV-panelen</v>
      </c>
      <c r="K2">
        <f>IFERROR(VLOOKUP(Facturatie!B3,basisdata[[#All],[geheime code]:[KBO]],3,FALSE),0)</f>
        <v>0</v>
      </c>
      <c r="L2" t="str">
        <f>basisdata[[#This Row],[Gebouw]]</f>
        <v>De Ballon</v>
      </c>
      <c r="M2" t="s">
        <v>1102</v>
      </c>
    </row>
    <row r="3" spans="1:13" x14ac:dyDescent="0.3">
      <c r="A3" s="53">
        <v>2074380105</v>
      </c>
      <c r="B3" t="s">
        <v>544</v>
      </c>
      <c r="C3">
        <v>207436775</v>
      </c>
      <c r="D3" t="s">
        <v>534</v>
      </c>
      <c r="E3" t="s">
        <v>545</v>
      </c>
      <c r="F3" t="s">
        <v>170</v>
      </c>
      <c r="G3" s="27">
        <v>1357</v>
      </c>
      <c r="H3" t="s">
        <v>122</v>
      </c>
      <c r="I3" t="s">
        <v>1105</v>
      </c>
      <c r="J3" t="str">
        <f>basisdata[[#This Row],[Categorie maatregel]]</f>
        <v>PV-panelen</v>
      </c>
      <c r="L3" t="str">
        <f>basisdata[[#This Row],[Gebouw]]</f>
        <v>De Zeeparel</v>
      </c>
      <c r="M3" t="s">
        <v>1102</v>
      </c>
    </row>
    <row r="4" spans="1:13" x14ac:dyDescent="0.3">
      <c r="A4" s="53">
        <v>2074380105</v>
      </c>
      <c r="B4" t="s">
        <v>533</v>
      </c>
      <c r="C4">
        <v>207436775</v>
      </c>
      <c r="D4" t="s">
        <v>534</v>
      </c>
      <c r="E4" t="s">
        <v>535</v>
      </c>
      <c r="F4" t="s">
        <v>170</v>
      </c>
      <c r="G4" s="27">
        <v>3490</v>
      </c>
      <c r="H4" t="s">
        <v>122</v>
      </c>
      <c r="I4" t="s">
        <v>1106</v>
      </c>
      <c r="J4" t="str">
        <f>basisdata[[#This Row],[Categorie maatregel]]</f>
        <v>PV-panelen</v>
      </c>
      <c r="L4" t="str">
        <f>basisdata[[#This Row],[Gebouw]]</f>
        <v>LDC DE BOEIE</v>
      </c>
      <c r="M4" t="s">
        <v>1102</v>
      </c>
    </row>
    <row r="5" spans="1:13" x14ac:dyDescent="0.3">
      <c r="A5" s="53">
        <v>2074380105</v>
      </c>
      <c r="B5" t="s">
        <v>536</v>
      </c>
      <c r="C5">
        <v>207436775</v>
      </c>
      <c r="D5" t="s">
        <v>534</v>
      </c>
      <c r="E5" t="s">
        <v>537</v>
      </c>
      <c r="F5" t="s">
        <v>170</v>
      </c>
      <c r="G5" s="27">
        <v>14072</v>
      </c>
      <c r="H5" t="s">
        <v>122</v>
      </c>
      <c r="I5" t="s">
        <v>1107</v>
      </c>
      <c r="J5" t="str">
        <f>basisdata[[#This Row],[Categorie maatregel]]</f>
        <v>PV-panelen</v>
      </c>
      <c r="L5" t="str">
        <f>basisdata[[#This Row],[Gebouw]]</f>
        <v>De Brem</v>
      </c>
      <c r="M5" t="s">
        <v>1102</v>
      </c>
    </row>
    <row r="6" spans="1:13" x14ac:dyDescent="0.3">
      <c r="A6" s="53">
        <v>2074380105</v>
      </c>
      <c r="B6" t="s">
        <v>536</v>
      </c>
      <c r="C6">
        <v>207436775</v>
      </c>
      <c r="D6" t="s">
        <v>534</v>
      </c>
      <c r="E6" t="s">
        <v>537</v>
      </c>
      <c r="F6" t="s">
        <v>134</v>
      </c>
      <c r="G6" s="27">
        <v>2706</v>
      </c>
      <c r="H6" t="s">
        <v>122</v>
      </c>
      <c r="I6" t="s">
        <v>1108</v>
      </c>
      <c r="J6" t="str">
        <f>basisdata[[#This Row],[Categorie maatregel]]</f>
        <v>Relighting/relamping</v>
      </c>
      <c r="L6" t="str">
        <f>basisdata[[#This Row],[Gebouw]]</f>
        <v>De Brem</v>
      </c>
      <c r="M6" t="s">
        <v>1102</v>
      </c>
    </row>
    <row r="7" spans="1:13" x14ac:dyDescent="0.3">
      <c r="A7" s="53">
        <v>2074380105</v>
      </c>
      <c r="B7" t="s">
        <v>542</v>
      </c>
      <c r="C7">
        <v>207436775</v>
      </c>
      <c r="D7" t="s">
        <v>534</v>
      </c>
      <c r="E7" t="s">
        <v>543</v>
      </c>
      <c r="F7" t="s">
        <v>170</v>
      </c>
      <c r="G7" s="27">
        <v>8407</v>
      </c>
      <c r="H7" t="s">
        <v>122</v>
      </c>
      <c r="I7" t="s">
        <v>1109</v>
      </c>
      <c r="J7" t="str">
        <f>basisdata[[#This Row],[Categorie maatregel]]</f>
        <v>PV-panelen</v>
      </c>
      <c r="L7" t="str">
        <f>basisdata[[#This Row],[Gebouw]]</f>
        <v>LDC 't Viooltje</v>
      </c>
      <c r="M7" t="s">
        <v>1102</v>
      </c>
    </row>
    <row r="8" spans="1:13" x14ac:dyDescent="0.3">
      <c r="A8" s="53">
        <v>2074380105</v>
      </c>
      <c r="B8" t="s">
        <v>542</v>
      </c>
      <c r="C8">
        <v>207436775</v>
      </c>
      <c r="D8" t="s">
        <v>534</v>
      </c>
      <c r="E8" t="s">
        <v>543</v>
      </c>
      <c r="F8" t="s">
        <v>134</v>
      </c>
      <c r="G8" s="27">
        <v>503</v>
      </c>
      <c r="H8" t="s">
        <v>122</v>
      </c>
      <c r="I8" t="s">
        <v>1110</v>
      </c>
      <c r="J8" t="str">
        <f>basisdata[[#This Row],[Categorie maatregel]]</f>
        <v>Relighting/relamping</v>
      </c>
      <c r="L8" t="str">
        <f>basisdata[[#This Row],[Gebouw]]</f>
        <v>LDC 't Viooltje</v>
      </c>
      <c r="M8" t="s">
        <v>1102</v>
      </c>
    </row>
    <row r="9" spans="1:13" x14ac:dyDescent="0.3">
      <c r="A9" s="53">
        <v>2074380105</v>
      </c>
      <c r="B9" t="s">
        <v>542</v>
      </c>
      <c r="C9">
        <v>207436775</v>
      </c>
      <c r="D9" t="s">
        <v>534</v>
      </c>
      <c r="E9" t="s">
        <v>543</v>
      </c>
      <c r="F9" t="s">
        <v>134</v>
      </c>
      <c r="G9" s="27">
        <v>12483</v>
      </c>
      <c r="H9" t="s">
        <v>122</v>
      </c>
      <c r="I9" t="s">
        <v>1111</v>
      </c>
      <c r="J9" t="str">
        <f>basisdata[[#This Row],[Categorie maatregel]]</f>
        <v>Relighting/relamping</v>
      </c>
      <c r="L9" t="str">
        <f>basisdata[[#This Row],[Gebouw]]</f>
        <v>LDC 't Viooltje</v>
      </c>
      <c r="M9" t="s">
        <v>1102</v>
      </c>
    </row>
    <row r="10" spans="1:13" x14ac:dyDescent="0.3">
      <c r="A10" s="53">
        <v>2074380105</v>
      </c>
      <c r="B10" t="s">
        <v>540</v>
      </c>
      <c r="C10">
        <v>207436775</v>
      </c>
      <c r="D10" t="s">
        <v>534</v>
      </c>
      <c r="E10" t="s">
        <v>541</v>
      </c>
      <c r="F10" t="s">
        <v>170</v>
      </c>
      <c r="G10" s="27">
        <v>7352</v>
      </c>
      <c r="H10" t="s">
        <v>122</v>
      </c>
      <c r="I10" t="s">
        <v>1112</v>
      </c>
      <c r="J10" t="str">
        <f>basisdata[[#This Row],[Categorie maatregel]]</f>
        <v>PV-panelen</v>
      </c>
      <c r="L10" t="str">
        <f>basisdata[[#This Row],[Gebouw]]</f>
        <v>Panukkel</v>
      </c>
      <c r="M10" t="s">
        <v>1102</v>
      </c>
    </row>
    <row r="11" spans="1:13" x14ac:dyDescent="0.3">
      <c r="A11" s="53">
        <v>2074380105</v>
      </c>
      <c r="B11" t="s">
        <v>540</v>
      </c>
      <c r="C11">
        <v>207436775</v>
      </c>
      <c r="D11" t="s">
        <v>534</v>
      </c>
      <c r="E11" t="s">
        <v>541</v>
      </c>
      <c r="F11" t="s">
        <v>134</v>
      </c>
      <c r="G11" s="27">
        <v>4398</v>
      </c>
      <c r="H11" t="s">
        <v>122</v>
      </c>
      <c r="I11" t="s">
        <v>1113</v>
      </c>
      <c r="J11" t="str">
        <f>basisdata[[#This Row],[Categorie maatregel]]</f>
        <v>Relighting/relamping</v>
      </c>
      <c r="L11" t="str">
        <f>basisdata[[#This Row],[Gebouw]]</f>
        <v>Panukkel</v>
      </c>
      <c r="M11" t="s">
        <v>1102</v>
      </c>
    </row>
    <row r="12" spans="1:13" x14ac:dyDescent="0.3">
      <c r="A12" s="53">
        <v>2074715640</v>
      </c>
      <c r="B12" t="s">
        <v>342</v>
      </c>
      <c r="C12">
        <v>207470330</v>
      </c>
      <c r="D12" t="s">
        <v>343</v>
      </c>
      <c r="E12" t="s">
        <v>344</v>
      </c>
      <c r="F12" t="s">
        <v>188</v>
      </c>
      <c r="G12" s="27">
        <v>430</v>
      </c>
      <c r="H12" t="s">
        <v>122</v>
      </c>
      <c r="I12" t="s">
        <v>1114</v>
      </c>
      <c r="J12" t="str">
        <f>basisdata[[#This Row],[Categorie maatregel]]</f>
        <v>Relighting</v>
      </c>
      <c r="L12" t="str">
        <f>basisdata[[#This Row],[Gebouw]]</f>
        <v>BKO Pinokkio</v>
      </c>
      <c r="M12" t="s">
        <v>1102</v>
      </c>
    </row>
    <row r="13" spans="1:13" x14ac:dyDescent="0.3">
      <c r="A13" s="53">
        <v>2074715640</v>
      </c>
      <c r="B13" t="s">
        <v>342</v>
      </c>
      <c r="C13">
        <v>207470330</v>
      </c>
      <c r="D13" t="s">
        <v>343</v>
      </c>
      <c r="E13" t="s">
        <v>344</v>
      </c>
      <c r="F13" t="s">
        <v>188</v>
      </c>
      <c r="G13" s="27">
        <v>659</v>
      </c>
      <c r="H13" t="s">
        <v>122</v>
      </c>
      <c r="I13" t="s">
        <v>1115</v>
      </c>
      <c r="J13" t="str">
        <f>basisdata[[#This Row],[Categorie maatregel]]</f>
        <v>Relighting</v>
      </c>
      <c r="L13" t="str">
        <f>basisdata[[#This Row],[Gebouw]]</f>
        <v>BKO Pinokkio</v>
      </c>
      <c r="M13" t="s">
        <v>1102</v>
      </c>
    </row>
    <row r="14" spans="1:13" x14ac:dyDescent="0.3">
      <c r="A14" s="53">
        <v>2074715640</v>
      </c>
      <c r="B14" t="s">
        <v>342</v>
      </c>
      <c r="C14">
        <v>207470330</v>
      </c>
      <c r="D14" t="s">
        <v>343</v>
      </c>
      <c r="E14" t="s">
        <v>344</v>
      </c>
      <c r="F14" t="s">
        <v>188</v>
      </c>
      <c r="G14" s="27">
        <v>6089</v>
      </c>
      <c r="H14" t="s">
        <v>122</v>
      </c>
      <c r="I14" t="s">
        <v>1116</v>
      </c>
      <c r="J14" t="str">
        <f>basisdata[[#This Row],[Categorie maatregel]]</f>
        <v>Relighting</v>
      </c>
      <c r="L14" t="str">
        <f>basisdata[[#This Row],[Gebouw]]</f>
        <v>BKO Pinokkio</v>
      </c>
      <c r="M14" t="s">
        <v>1102</v>
      </c>
    </row>
    <row r="15" spans="1:13" x14ac:dyDescent="0.3">
      <c r="A15" s="53">
        <v>2074715640</v>
      </c>
      <c r="B15" t="s">
        <v>342</v>
      </c>
      <c r="C15">
        <v>207470330</v>
      </c>
      <c r="D15" t="s">
        <v>343</v>
      </c>
      <c r="E15" t="s">
        <v>344</v>
      </c>
      <c r="F15" t="s">
        <v>112</v>
      </c>
      <c r="G15" s="27">
        <v>295</v>
      </c>
      <c r="H15" t="s">
        <v>122</v>
      </c>
      <c r="I15" t="s">
        <v>1117</v>
      </c>
      <c r="J15" t="str">
        <f>basisdata[[#This Row],[Categorie maatregel]]</f>
        <v>Renovatie SWW</v>
      </c>
      <c r="L15" t="str">
        <f>basisdata[[#This Row],[Gebouw]]</f>
        <v>BKO Pinokkio</v>
      </c>
      <c r="M15" t="s">
        <v>1102</v>
      </c>
    </row>
    <row r="16" spans="1:13" x14ac:dyDescent="0.3">
      <c r="A16" s="53">
        <v>2074715640</v>
      </c>
      <c r="B16" t="s">
        <v>342</v>
      </c>
      <c r="C16">
        <v>207470330</v>
      </c>
      <c r="D16" t="s">
        <v>343</v>
      </c>
      <c r="E16" t="s">
        <v>344</v>
      </c>
      <c r="F16" t="s">
        <v>133</v>
      </c>
      <c r="G16" s="27">
        <v>20160</v>
      </c>
      <c r="H16" t="s">
        <v>122</v>
      </c>
      <c r="I16" t="s">
        <v>1118</v>
      </c>
      <c r="J16" t="str">
        <f>basisdata[[#This Row],[Categorie maatregel]]</f>
        <v>Schrijnwerkrenovatie Hout</v>
      </c>
      <c r="L16" t="str">
        <f>basisdata[[#This Row],[Gebouw]]</f>
        <v>BKO Pinokkio</v>
      </c>
      <c r="M16" t="s">
        <v>1102</v>
      </c>
    </row>
    <row r="17" spans="1:13" x14ac:dyDescent="0.3">
      <c r="A17" s="53">
        <v>2074715640</v>
      </c>
      <c r="B17" t="s">
        <v>342</v>
      </c>
      <c r="C17">
        <v>207470330</v>
      </c>
      <c r="D17" t="s">
        <v>343</v>
      </c>
      <c r="E17" t="s">
        <v>344</v>
      </c>
      <c r="F17" t="s">
        <v>187</v>
      </c>
      <c r="G17" s="27">
        <v>55800</v>
      </c>
      <c r="H17" t="s">
        <v>122</v>
      </c>
      <c r="I17" t="s">
        <v>1119</v>
      </c>
      <c r="J17" t="str">
        <f>basisdata[[#This Row],[Categorie maatregel]]</f>
        <v>Schrijnwerkrenovatie PVC</v>
      </c>
      <c r="L17" t="str">
        <f>basisdata[[#This Row],[Gebouw]]</f>
        <v>BKO Pinokkio</v>
      </c>
      <c r="M17" t="s">
        <v>1102</v>
      </c>
    </row>
    <row r="18" spans="1:13" x14ac:dyDescent="0.3">
      <c r="A18" s="53">
        <v>2074715640</v>
      </c>
      <c r="B18" t="s">
        <v>342</v>
      </c>
      <c r="C18">
        <v>207470330</v>
      </c>
      <c r="D18" t="s">
        <v>343</v>
      </c>
      <c r="E18" t="s">
        <v>344</v>
      </c>
      <c r="F18" t="s">
        <v>348</v>
      </c>
      <c r="G18" s="27">
        <v>52560</v>
      </c>
      <c r="H18" t="s">
        <v>122</v>
      </c>
      <c r="I18" t="s">
        <v>1120</v>
      </c>
      <c r="J18" t="str">
        <f>basisdata[[#This Row],[Categorie maatregel]]</f>
        <v>Vloerisolatie (op de vloerplaat)</v>
      </c>
      <c r="L18" t="str">
        <f>basisdata[[#This Row],[Gebouw]]</f>
        <v>BKO Pinokkio</v>
      </c>
      <c r="M18" t="s">
        <v>1102</v>
      </c>
    </row>
    <row r="19" spans="1:13" x14ac:dyDescent="0.3">
      <c r="A19" s="53">
        <v>2074715640</v>
      </c>
      <c r="B19" t="s">
        <v>342</v>
      </c>
      <c r="C19">
        <v>207470330</v>
      </c>
      <c r="D19" t="s">
        <v>343</v>
      </c>
      <c r="E19" t="s">
        <v>344</v>
      </c>
      <c r="F19" t="s">
        <v>347</v>
      </c>
      <c r="G19" s="27">
        <v>6750</v>
      </c>
      <c r="H19" t="s">
        <v>122</v>
      </c>
      <c r="I19" t="s">
        <v>1121</v>
      </c>
      <c r="J19" t="str">
        <f>basisdata[[#This Row],[Categorie maatregel]]</f>
        <v>Buitengevel</v>
      </c>
      <c r="L19" t="str">
        <f>basisdata[[#This Row],[Gebouw]]</f>
        <v>BKO Pinokkio</v>
      </c>
      <c r="M19" t="s">
        <v>1102</v>
      </c>
    </row>
    <row r="20" spans="1:13" x14ac:dyDescent="0.3">
      <c r="A20" s="53">
        <v>2074715640</v>
      </c>
      <c r="B20" t="s">
        <v>342</v>
      </c>
      <c r="C20">
        <v>207470330</v>
      </c>
      <c r="D20" t="s">
        <v>343</v>
      </c>
      <c r="E20" t="s">
        <v>344</v>
      </c>
      <c r="F20" t="s">
        <v>347</v>
      </c>
      <c r="G20" s="27">
        <v>19800</v>
      </c>
      <c r="H20" t="s">
        <v>122</v>
      </c>
      <c r="I20" t="s">
        <v>1122</v>
      </c>
      <c r="J20" t="str">
        <f>basisdata[[#This Row],[Categorie maatregel]]</f>
        <v>Buitengevel</v>
      </c>
      <c r="L20" t="str">
        <f>basisdata[[#This Row],[Gebouw]]</f>
        <v>BKO Pinokkio</v>
      </c>
      <c r="M20" t="s">
        <v>1102</v>
      </c>
    </row>
    <row r="21" spans="1:13" x14ac:dyDescent="0.3">
      <c r="A21" s="53">
        <v>2074715640</v>
      </c>
      <c r="B21" t="s">
        <v>342</v>
      </c>
      <c r="C21">
        <v>207470330</v>
      </c>
      <c r="D21" t="s">
        <v>343</v>
      </c>
      <c r="E21" t="s">
        <v>344</v>
      </c>
      <c r="F21" t="s">
        <v>189</v>
      </c>
      <c r="G21" s="27">
        <v>12936</v>
      </c>
      <c r="H21" t="s">
        <v>122</v>
      </c>
      <c r="I21" t="s">
        <v>1123</v>
      </c>
      <c r="J21" t="str">
        <f>basisdata[[#This Row],[Categorie maatregel]]</f>
        <v>Dakisolatie hellend dak</v>
      </c>
      <c r="L21" t="str">
        <f>basisdata[[#This Row],[Gebouw]]</f>
        <v>BKO Pinokkio</v>
      </c>
      <c r="M21" t="s">
        <v>1102</v>
      </c>
    </row>
    <row r="22" spans="1:13" x14ac:dyDescent="0.3">
      <c r="A22" s="53">
        <v>2074715640</v>
      </c>
      <c r="B22" t="s">
        <v>342</v>
      </c>
      <c r="C22">
        <v>207470330</v>
      </c>
      <c r="D22" t="s">
        <v>343</v>
      </c>
      <c r="E22" t="s">
        <v>344</v>
      </c>
      <c r="F22" t="s">
        <v>170</v>
      </c>
      <c r="G22" s="27">
        <v>3605</v>
      </c>
      <c r="H22" t="s">
        <v>122</v>
      </c>
      <c r="I22" t="s">
        <v>1124</v>
      </c>
      <c r="J22" t="str">
        <f>basisdata[[#This Row],[Categorie maatregel]]</f>
        <v>PV-panelen</v>
      </c>
      <c r="L22" t="str">
        <f>basisdata[[#This Row],[Gebouw]]</f>
        <v>BKO Pinokkio</v>
      </c>
      <c r="M22" t="s">
        <v>1102</v>
      </c>
    </row>
    <row r="23" spans="1:13" x14ac:dyDescent="0.3">
      <c r="A23" s="53">
        <v>2074715640</v>
      </c>
      <c r="B23" t="s">
        <v>342</v>
      </c>
      <c r="C23">
        <v>207470330</v>
      </c>
      <c r="D23" t="s">
        <v>343</v>
      </c>
      <c r="E23" t="s">
        <v>344</v>
      </c>
      <c r="F23" t="s">
        <v>213</v>
      </c>
      <c r="G23" s="27">
        <v>432</v>
      </c>
      <c r="H23" t="s">
        <v>122</v>
      </c>
      <c r="I23" t="s">
        <v>1125</v>
      </c>
      <c r="J23" t="str">
        <f>basisdata[[#This Row],[Categorie maatregel]]</f>
        <v>Relamping</v>
      </c>
      <c r="L23" t="str">
        <f>basisdata[[#This Row],[Gebouw]]</f>
        <v>BKO Pinokkio</v>
      </c>
      <c r="M23" t="s">
        <v>1102</v>
      </c>
    </row>
    <row r="24" spans="1:13" x14ac:dyDescent="0.3">
      <c r="A24" s="53">
        <v>2074715640</v>
      </c>
      <c r="B24" t="s">
        <v>345</v>
      </c>
      <c r="C24">
        <v>207470330</v>
      </c>
      <c r="D24" t="s">
        <v>343</v>
      </c>
      <c r="E24" t="s">
        <v>346</v>
      </c>
      <c r="F24" t="s">
        <v>133</v>
      </c>
      <c r="G24" s="27">
        <v>5760</v>
      </c>
      <c r="H24" t="s">
        <v>122</v>
      </c>
      <c r="I24" t="s">
        <v>1126</v>
      </c>
      <c r="J24" t="str">
        <f>basisdata[[#This Row],[Categorie maatregel]]</f>
        <v>Schrijnwerkrenovatie Hout</v>
      </c>
      <c r="L24" t="str">
        <f>basisdata[[#This Row],[Gebouw]]</f>
        <v>Pinokkio Hulst</v>
      </c>
      <c r="M24" t="s">
        <v>1102</v>
      </c>
    </row>
    <row r="25" spans="1:13" x14ac:dyDescent="0.3">
      <c r="A25" s="53">
        <v>2074715640</v>
      </c>
      <c r="B25" t="s">
        <v>345</v>
      </c>
      <c r="C25">
        <v>207470330</v>
      </c>
      <c r="D25" t="s">
        <v>343</v>
      </c>
      <c r="E25" t="s">
        <v>346</v>
      </c>
      <c r="F25" t="s">
        <v>187</v>
      </c>
      <c r="G25" s="27">
        <v>18720</v>
      </c>
      <c r="H25" t="s">
        <v>122</v>
      </c>
      <c r="I25" t="s">
        <v>1127</v>
      </c>
      <c r="J25" t="str">
        <f>basisdata[[#This Row],[Categorie maatregel]]</f>
        <v>Schrijnwerkrenovatie PVC</v>
      </c>
      <c r="L25" t="str">
        <f>basisdata[[#This Row],[Gebouw]]</f>
        <v>Pinokkio Hulst</v>
      </c>
      <c r="M25" t="s">
        <v>1102</v>
      </c>
    </row>
    <row r="26" spans="1:13" x14ac:dyDescent="0.3">
      <c r="A26" s="53">
        <v>2077179240</v>
      </c>
      <c r="B26" t="s">
        <v>1098</v>
      </c>
      <c r="C26">
        <v>207494480</v>
      </c>
      <c r="D26" t="s">
        <v>1099</v>
      </c>
      <c r="E26" t="s">
        <v>1100</v>
      </c>
      <c r="F26" t="s">
        <v>170</v>
      </c>
      <c r="G26" s="27">
        <v>1381</v>
      </c>
      <c r="H26" t="s">
        <v>122</v>
      </c>
      <c r="I26" t="s">
        <v>1128</v>
      </c>
      <c r="J26" t="str">
        <f>basisdata[[#This Row],[Categorie maatregel]]</f>
        <v>PV-panelen</v>
      </c>
      <c r="L26" t="str">
        <f>basisdata[[#This Row],[Gebouw]]</f>
        <v>De Dunevoetjes</v>
      </c>
      <c r="M26" t="s">
        <v>1103</v>
      </c>
    </row>
    <row r="27" spans="1:13" x14ac:dyDescent="0.3">
      <c r="A27" s="53">
        <v>2121719066</v>
      </c>
      <c r="B27" t="s">
        <v>492</v>
      </c>
      <c r="C27">
        <v>212170672</v>
      </c>
      <c r="D27" t="s">
        <v>493</v>
      </c>
      <c r="E27" t="s">
        <v>494</v>
      </c>
      <c r="F27" t="s">
        <v>115</v>
      </c>
      <c r="G27" s="27">
        <v>270</v>
      </c>
      <c r="H27" t="s">
        <v>122</v>
      </c>
      <c r="I27" t="s">
        <v>1129</v>
      </c>
      <c r="J27" t="str">
        <f>basisdata[[#This Row],[Categorie maatregel]]</f>
        <v>Regeltechnisch</v>
      </c>
      <c r="L27" t="str">
        <f>basisdata[[#This Row],[Gebouw]]</f>
        <v>Woonzorgcentrum Sint-Jozef</v>
      </c>
      <c r="M27" t="s">
        <v>1102</v>
      </c>
    </row>
    <row r="28" spans="1:13" x14ac:dyDescent="0.3">
      <c r="A28" s="53">
        <v>2121719066</v>
      </c>
      <c r="B28" t="s">
        <v>492</v>
      </c>
      <c r="C28">
        <v>212170672</v>
      </c>
      <c r="D28" t="s">
        <v>493</v>
      </c>
      <c r="E28" t="s">
        <v>494</v>
      </c>
      <c r="F28" t="s">
        <v>115</v>
      </c>
      <c r="G28" s="27">
        <v>270</v>
      </c>
      <c r="H28" t="s">
        <v>122</v>
      </c>
      <c r="I28" t="s">
        <v>1129</v>
      </c>
      <c r="J28" t="str">
        <f>basisdata[[#This Row],[Categorie maatregel]]</f>
        <v>Regeltechnisch</v>
      </c>
      <c r="L28" t="str">
        <f>basisdata[[#This Row],[Gebouw]]</f>
        <v>Woonzorgcentrum Sint-Jozef</v>
      </c>
      <c r="M28" t="s">
        <v>1102</v>
      </c>
    </row>
    <row r="29" spans="1:13" x14ac:dyDescent="0.3">
      <c r="A29" s="53">
        <v>2121719066</v>
      </c>
      <c r="B29" t="s">
        <v>492</v>
      </c>
      <c r="C29">
        <v>212170672</v>
      </c>
      <c r="D29" t="s">
        <v>493</v>
      </c>
      <c r="E29" t="s">
        <v>494</v>
      </c>
      <c r="F29" t="s">
        <v>115</v>
      </c>
      <c r="G29" s="27">
        <v>990</v>
      </c>
      <c r="H29" t="s">
        <v>122</v>
      </c>
      <c r="I29" t="s">
        <v>1130</v>
      </c>
      <c r="J29" t="str">
        <f>basisdata[[#This Row],[Categorie maatregel]]</f>
        <v>Regeltechnisch</v>
      </c>
      <c r="L29" t="str">
        <f>basisdata[[#This Row],[Gebouw]]</f>
        <v>Woonzorgcentrum Sint-Jozef</v>
      </c>
      <c r="M29" t="s">
        <v>1102</v>
      </c>
    </row>
    <row r="30" spans="1:13" x14ac:dyDescent="0.3">
      <c r="A30" s="53">
        <v>2121719066</v>
      </c>
      <c r="B30" t="s">
        <v>492</v>
      </c>
      <c r="C30">
        <v>212170672</v>
      </c>
      <c r="D30" t="s">
        <v>493</v>
      </c>
      <c r="E30" t="s">
        <v>494</v>
      </c>
      <c r="F30" t="s">
        <v>115</v>
      </c>
      <c r="G30" s="27">
        <v>180</v>
      </c>
      <c r="H30" t="s">
        <v>122</v>
      </c>
      <c r="I30" t="s">
        <v>1131</v>
      </c>
      <c r="J30" t="str">
        <f>basisdata[[#This Row],[Categorie maatregel]]</f>
        <v>Regeltechnisch</v>
      </c>
      <c r="L30" t="str">
        <f>basisdata[[#This Row],[Gebouw]]</f>
        <v>Woonzorgcentrum Sint-Jozef</v>
      </c>
      <c r="M30" t="s">
        <v>1102</v>
      </c>
    </row>
    <row r="31" spans="1:13" x14ac:dyDescent="0.3">
      <c r="A31" s="53">
        <v>2121719066</v>
      </c>
      <c r="B31" t="s">
        <v>492</v>
      </c>
      <c r="C31">
        <v>212170672</v>
      </c>
      <c r="D31" t="s">
        <v>493</v>
      </c>
      <c r="E31" t="s">
        <v>494</v>
      </c>
      <c r="F31" t="s">
        <v>134</v>
      </c>
      <c r="G31" s="27">
        <v>17320</v>
      </c>
      <c r="H31" t="s">
        <v>122</v>
      </c>
      <c r="I31" t="s">
        <v>1132</v>
      </c>
      <c r="J31" t="str">
        <f>basisdata[[#This Row],[Categorie maatregel]]</f>
        <v>Relighting/relamping</v>
      </c>
      <c r="L31" t="str">
        <f>basisdata[[#This Row],[Gebouw]]</f>
        <v>Woonzorgcentrum Sint-Jozef</v>
      </c>
      <c r="M31" t="s">
        <v>1102</v>
      </c>
    </row>
    <row r="32" spans="1:13" x14ac:dyDescent="0.3">
      <c r="A32" s="53">
        <v>2121719066</v>
      </c>
      <c r="B32" t="s">
        <v>492</v>
      </c>
      <c r="C32">
        <v>212170672</v>
      </c>
      <c r="D32" t="s">
        <v>493</v>
      </c>
      <c r="E32" t="s">
        <v>494</v>
      </c>
      <c r="F32" t="s">
        <v>134</v>
      </c>
      <c r="G32" s="27">
        <v>240</v>
      </c>
      <c r="H32" t="s">
        <v>122</v>
      </c>
      <c r="I32" t="s">
        <v>1133</v>
      </c>
      <c r="J32" t="str">
        <f>basisdata[[#This Row],[Categorie maatregel]]</f>
        <v>Relighting/relamping</v>
      </c>
      <c r="L32" t="str">
        <f>basisdata[[#This Row],[Gebouw]]</f>
        <v>Woonzorgcentrum Sint-Jozef</v>
      </c>
      <c r="M32" t="s">
        <v>1102</v>
      </c>
    </row>
    <row r="33" spans="1:13" x14ac:dyDescent="0.3">
      <c r="A33" s="53">
        <v>2121719066</v>
      </c>
      <c r="B33" t="s">
        <v>492</v>
      </c>
      <c r="C33">
        <v>212170672</v>
      </c>
      <c r="D33" t="s">
        <v>493</v>
      </c>
      <c r="E33" t="s">
        <v>494</v>
      </c>
      <c r="F33" t="s">
        <v>134</v>
      </c>
      <c r="G33" s="27">
        <v>4080</v>
      </c>
      <c r="H33" t="s">
        <v>122</v>
      </c>
      <c r="I33" t="s">
        <v>1134</v>
      </c>
      <c r="J33" t="str">
        <f>basisdata[[#This Row],[Categorie maatregel]]</f>
        <v>Relighting/relamping</v>
      </c>
      <c r="L33" t="str">
        <f>basisdata[[#This Row],[Gebouw]]</f>
        <v>Woonzorgcentrum Sint-Jozef</v>
      </c>
      <c r="M33" t="s">
        <v>1102</v>
      </c>
    </row>
    <row r="34" spans="1:13" x14ac:dyDescent="0.3">
      <c r="A34" s="53">
        <v>2121757679</v>
      </c>
      <c r="B34" t="s">
        <v>495</v>
      </c>
      <c r="C34">
        <v>212174533</v>
      </c>
      <c r="D34" t="s">
        <v>496</v>
      </c>
      <c r="E34" t="s">
        <v>497</v>
      </c>
      <c r="F34" t="s">
        <v>123</v>
      </c>
      <c r="G34" s="27">
        <v>1860</v>
      </c>
      <c r="H34" t="s">
        <v>122</v>
      </c>
      <c r="I34" t="s">
        <v>1135</v>
      </c>
      <c r="J34" t="str">
        <f>basisdata[[#This Row],[Categorie maatregel]]</f>
        <v>Monitoring</v>
      </c>
      <c r="L34" t="str">
        <f>basisdata[[#This Row],[Gebouw]]</f>
        <v>WZC Heuvelheem</v>
      </c>
      <c r="M34" t="s">
        <v>1102</v>
      </c>
    </row>
    <row r="35" spans="1:13" x14ac:dyDescent="0.3">
      <c r="A35" s="53">
        <v>2124127994</v>
      </c>
      <c r="B35" t="s">
        <v>761</v>
      </c>
      <c r="C35">
        <v>212177008</v>
      </c>
      <c r="D35" t="s">
        <v>762</v>
      </c>
      <c r="E35" t="s">
        <v>763</v>
      </c>
      <c r="F35" t="s">
        <v>188</v>
      </c>
      <c r="G35" s="27">
        <v>23544</v>
      </c>
      <c r="H35" t="s">
        <v>122</v>
      </c>
      <c r="I35" t="s">
        <v>1136</v>
      </c>
      <c r="J35" t="str">
        <f>basisdata[[#This Row],[Categorie maatregel]]</f>
        <v>Relighting</v>
      </c>
      <c r="L35" t="str">
        <f>basisdata[[#This Row],[Gebouw]]</f>
        <v>Zonnebloem</v>
      </c>
      <c r="M35" t="s">
        <v>1103</v>
      </c>
    </row>
    <row r="36" spans="1:13" x14ac:dyDescent="0.3">
      <c r="A36" s="53">
        <v>2124254668</v>
      </c>
      <c r="B36" t="s">
        <v>764</v>
      </c>
      <c r="C36">
        <v>212189676</v>
      </c>
      <c r="D36" t="s">
        <v>765</v>
      </c>
      <c r="E36" t="s">
        <v>766</v>
      </c>
      <c r="F36" t="s">
        <v>134</v>
      </c>
      <c r="G36" s="27">
        <v>57000</v>
      </c>
      <c r="H36" t="s">
        <v>122</v>
      </c>
      <c r="I36" t="s">
        <v>1137</v>
      </c>
      <c r="J36" t="str">
        <f>basisdata[[#This Row],[Categorie maatregel]]</f>
        <v>Relighting/relamping</v>
      </c>
      <c r="L36" t="str">
        <f>basisdata[[#This Row],[Gebouw]]</f>
        <v>G-0013-WZC Ter Melle</v>
      </c>
      <c r="M36" t="s">
        <v>1103</v>
      </c>
    </row>
    <row r="37" spans="1:13" x14ac:dyDescent="0.3">
      <c r="A37" s="53">
        <v>2124254668</v>
      </c>
      <c r="B37" t="s">
        <v>773</v>
      </c>
      <c r="C37">
        <v>212189676</v>
      </c>
      <c r="D37" t="s">
        <v>765</v>
      </c>
      <c r="E37" t="s">
        <v>774</v>
      </c>
      <c r="F37" t="s">
        <v>170</v>
      </c>
      <c r="G37" s="27">
        <v>8649</v>
      </c>
      <c r="H37" t="s">
        <v>122</v>
      </c>
      <c r="I37" t="s">
        <v>1138</v>
      </c>
      <c r="J37" t="str">
        <f>basisdata[[#This Row],[Categorie maatregel]]</f>
        <v>PV-panelen</v>
      </c>
      <c r="L37" t="str">
        <f>basisdata[[#This Row],[Gebouw]]</f>
        <v>G-0029-De Nieuwe Lente - WKC De Zevenkamer</v>
      </c>
      <c r="M37" t="s">
        <v>1103</v>
      </c>
    </row>
    <row r="38" spans="1:13" x14ac:dyDescent="0.3">
      <c r="A38" s="53">
        <v>2124254668</v>
      </c>
      <c r="B38" t="s">
        <v>773</v>
      </c>
      <c r="C38">
        <v>212189676</v>
      </c>
      <c r="D38" t="s">
        <v>765</v>
      </c>
      <c r="E38" t="s">
        <v>774</v>
      </c>
      <c r="F38" t="s">
        <v>134</v>
      </c>
      <c r="G38" s="27">
        <v>12600</v>
      </c>
      <c r="H38" t="s">
        <v>122</v>
      </c>
      <c r="I38" t="s">
        <v>1139</v>
      </c>
      <c r="J38" t="str">
        <f>basisdata[[#This Row],[Categorie maatregel]]</f>
        <v>Relighting/relamping</v>
      </c>
      <c r="L38" t="str">
        <f>basisdata[[#This Row],[Gebouw]]</f>
        <v>G-0029-De Nieuwe Lente - WKC De Zevenkamer</v>
      </c>
      <c r="M38" t="s">
        <v>1103</v>
      </c>
    </row>
    <row r="39" spans="1:13" x14ac:dyDescent="0.3">
      <c r="A39" s="53">
        <v>2124254668</v>
      </c>
      <c r="B39" t="s">
        <v>775</v>
      </c>
      <c r="C39">
        <v>212189676</v>
      </c>
      <c r="D39" t="s">
        <v>765</v>
      </c>
      <c r="E39" t="s">
        <v>776</v>
      </c>
      <c r="F39" t="s">
        <v>134</v>
      </c>
      <c r="G39" s="27">
        <v>1135</v>
      </c>
      <c r="H39" t="s">
        <v>122</v>
      </c>
      <c r="I39" t="s">
        <v>1140</v>
      </c>
      <c r="J39" t="str">
        <f>basisdata[[#This Row],[Categorie maatregel]]</f>
        <v>Relighting/relamping</v>
      </c>
      <c r="L39" t="str">
        <f>basisdata[[#This Row],[Gebouw]]</f>
        <v>G-0355-Rietveld</v>
      </c>
      <c r="M39" t="s">
        <v>1103</v>
      </c>
    </row>
    <row r="40" spans="1:13" x14ac:dyDescent="0.3">
      <c r="A40" s="53">
        <v>2124254668</v>
      </c>
      <c r="B40" t="s">
        <v>767</v>
      </c>
      <c r="C40">
        <v>212189676</v>
      </c>
      <c r="D40" t="s">
        <v>765</v>
      </c>
      <c r="E40" t="s">
        <v>768</v>
      </c>
      <c r="F40" t="s">
        <v>134</v>
      </c>
      <c r="G40" s="27">
        <v>46200</v>
      </c>
      <c r="H40" t="s">
        <v>122</v>
      </c>
      <c r="I40" t="s">
        <v>1141</v>
      </c>
      <c r="J40" t="str">
        <f>basisdata[[#This Row],[Categorie maatregel]]</f>
        <v>Relighting/relamping</v>
      </c>
      <c r="L40" t="str">
        <f>basisdata[[#This Row],[Gebouw]]</f>
        <v>G-0016-WZC De Weister</v>
      </c>
      <c r="M40" t="s">
        <v>1103</v>
      </c>
    </row>
    <row r="41" spans="1:13" x14ac:dyDescent="0.3">
      <c r="A41" s="53">
        <v>2124254668</v>
      </c>
      <c r="B41" t="s">
        <v>777</v>
      </c>
      <c r="C41">
        <v>212189676</v>
      </c>
      <c r="D41" t="s">
        <v>765</v>
      </c>
      <c r="E41" t="s">
        <v>778</v>
      </c>
      <c r="F41" t="s">
        <v>170</v>
      </c>
      <c r="G41" s="27">
        <v>1548</v>
      </c>
      <c r="H41" t="s">
        <v>122</v>
      </c>
      <c r="I41" t="s">
        <v>1142</v>
      </c>
      <c r="J41" t="str">
        <f>basisdata[[#This Row],[Categorie maatregel]]</f>
        <v>PV-panelen</v>
      </c>
      <c r="L41" t="str">
        <f>basisdata[[#This Row],[Gebouw]]</f>
        <v>G-0471-Kinderopvang Blokkenhuis</v>
      </c>
      <c r="M41" t="s">
        <v>1103</v>
      </c>
    </row>
    <row r="42" spans="1:13" x14ac:dyDescent="0.3">
      <c r="A42" s="53">
        <v>2124254668</v>
      </c>
      <c r="B42" t="s">
        <v>771</v>
      </c>
      <c r="C42">
        <v>212189676</v>
      </c>
      <c r="D42" t="s">
        <v>765</v>
      </c>
      <c r="E42" t="s">
        <v>772</v>
      </c>
      <c r="F42" t="s">
        <v>170</v>
      </c>
      <c r="G42" s="27">
        <v>6605</v>
      </c>
      <c r="H42" t="s">
        <v>122</v>
      </c>
      <c r="I42" t="s">
        <v>1143</v>
      </c>
      <c r="J42" t="str">
        <f>basisdata[[#This Row],[Categorie maatregel]]</f>
        <v>PV-panelen</v>
      </c>
      <c r="L42" t="str">
        <f>basisdata[[#This Row],[Gebouw]]</f>
        <v>G-0028-WKC De Zonnewijzer</v>
      </c>
      <c r="M42" t="s">
        <v>1103</v>
      </c>
    </row>
    <row r="43" spans="1:13" x14ac:dyDescent="0.3">
      <c r="A43" s="53">
        <v>2124254668</v>
      </c>
      <c r="B43" t="s">
        <v>771</v>
      </c>
      <c r="C43">
        <v>212189676</v>
      </c>
      <c r="D43" t="s">
        <v>765</v>
      </c>
      <c r="E43" t="s">
        <v>772</v>
      </c>
      <c r="F43" t="s">
        <v>134</v>
      </c>
      <c r="G43" s="27">
        <v>17400</v>
      </c>
      <c r="H43" t="s">
        <v>122</v>
      </c>
      <c r="I43" t="s">
        <v>1144</v>
      </c>
      <c r="J43" t="str">
        <f>basisdata[[#This Row],[Categorie maatregel]]</f>
        <v>Relighting/relamping</v>
      </c>
      <c r="L43" t="str">
        <f>basisdata[[#This Row],[Gebouw]]</f>
        <v>G-0028-WKC De Zonnewijzer</v>
      </c>
      <c r="M43" t="s">
        <v>1103</v>
      </c>
    </row>
    <row r="44" spans="1:13" x14ac:dyDescent="0.3">
      <c r="A44" s="53">
        <v>2124254668</v>
      </c>
      <c r="B44" t="s">
        <v>769</v>
      </c>
      <c r="C44">
        <v>212189676</v>
      </c>
      <c r="D44" t="s">
        <v>765</v>
      </c>
      <c r="E44" t="s">
        <v>770</v>
      </c>
      <c r="F44" t="s">
        <v>134</v>
      </c>
      <c r="G44" s="27">
        <v>36000</v>
      </c>
      <c r="H44" t="s">
        <v>122</v>
      </c>
      <c r="I44" t="s">
        <v>1145</v>
      </c>
      <c r="J44" t="str">
        <f>basisdata[[#This Row],[Categorie maatregel]]</f>
        <v>Relighting/relamping</v>
      </c>
      <c r="L44" t="str">
        <f>basisdata[[#This Row],[Gebouw]]</f>
        <v>G-0017-WZC Biezenheem</v>
      </c>
      <c r="M44" t="s">
        <v>1103</v>
      </c>
    </row>
    <row r="45" spans="1:13" x14ac:dyDescent="0.3">
      <c r="A45" s="53">
        <v>2122063544</v>
      </c>
      <c r="B45" t="s">
        <v>486</v>
      </c>
      <c r="C45">
        <v>212205118</v>
      </c>
      <c r="D45" t="s">
        <v>487</v>
      </c>
      <c r="E45" t="s">
        <v>488</v>
      </c>
      <c r="F45" t="s">
        <v>170</v>
      </c>
      <c r="G45" s="27">
        <v>53647</v>
      </c>
      <c r="H45" t="s">
        <v>122</v>
      </c>
      <c r="I45" t="s">
        <v>1146</v>
      </c>
      <c r="J45" t="str">
        <f>basisdata[[#This Row],[Categorie maatregel]]</f>
        <v>PV-panelen</v>
      </c>
      <c r="L45" t="str">
        <f>basisdata[[#This Row],[Gebouw]]</f>
        <v>Zorg aan Zee: A. Lacourt</v>
      </c>
      <c r="M45" t="s">
        <v>1102</v>
      </c>
    </row>
    <row r="46" spans="1:13" x14ac:dyDescent="0.3">
      <c r="A46" s="53">
        <v>2122097166</v>
      </c>
      <c r="B46" t="s">
        <v>489</v>
      </c>
      <c r="C46">
        <v>212208482</v>
      </c>
      <c r="D46" t="s">
        <v>490</v>
      </c>
      <c r="E46" t="s">
        <v>491</v>
      </c>
      <c r="F46" t="s">
        <v>188</v>
      </c>
      <c r="G46" s="27">
        <v>63813</v>
      </c>
      <c r="H46" t="s">
        <v>122</v>
      </c>
      <c r="I46" t="s">
        <v>1147</v>
      </c>
      <c r="J46" t="str">
        <f>basisdata[[#This Row],[Categorie maatregel]]</f>
        <v>Relighting</v>
      </c>
      <c r="L46" t="str">
        <f>basisdata[[#This Row],[Gebouw]]</f>
        <v>woonzorgcentrum Sint-Remigius</v>
      </c>
      <c r="M46" t="s">
        <v>1102</v>
      </c>
    </row>
    <row r="47" spans="1:13" x14ac:dyDescent="0.3">
      <c r="A47" s="53">
        <v>2122106079</v>
      </c>
      <c r="B47" t="s">
        <v>779</v>
      </c>
      <c r="C47">
        <v>212209373</v>
      </c>
      <c r="D47" t="s">
        <v>780</v>
      </c>
      <c r="E47" t="s">
        <v>781</v>
      </c>
      <c r="F47" t="s">
        <v>170</v>
      </c>
      <c r="G47" s="27">
        <v>7805</v>
      </c>
      <c r="H47" t="s">
        <v>122</v>
      </c>
      <c r="I47" t="s">
        <v>1148</v>
      </c>
      <c r="J47" t="str">
        <f>basisdata[[#This Row],[Categorie maatregel]]</f>
        <v>PV-panelen</v>
      </c>
      <c r="L47" t="str">
        <f>basisdata[[#This Row],[Gebouw]]</f>
        <v>WZC Riethove</v>
      </c>
      <c r="M47" t="s">
        <v>1103</v>
      </c>
    </row>
    <row r="48" spans="1:13" x14ac:dyDescent="0.3">
      <c r="A48" s="53">
        <v>2122106079</v>
      </c>
      <c r="B48" t="s">
        <v>782</v>
      </c>
      <c r="C48">
        <v>212209373</v>
      </c>
      <c r="D48" t="s">
        <v>780</v>
      </c>
      <c r="E48" t="s">
        <v>781</v>
      </c>
      <c r="F48" t="s">
        <v>134</v>
      </c>
      <c r="G48" s="27">
        <v>17100</v>
      </c>
      <c r="H48" t="s">
        <v>122</v>
      </c>
      <c r="I48" t="s">
        <v>1149</v>
      </c>
      <c r="J48" t="str">
        <f>basisdata[[#This Row],[Categorie maatregel]]</f>
        <v>Relighting/relamping</v>
      </c>
      <c r="L48" t="str">
        <f>basisdata[[#This Row],[Gebouw]]</f>
        <v>WZC Riethove</v>
      </c>
      <c r="M48" t="s">
        <v>1103</v>
      </c>
    </row>
    <row r="49" spans="1:13" x14ac:dyDescent="0.3">
      <c r="A49" s="53">
        <v>2122454505</v>
      </c>
      <c r="B49" t="s">
        <v>475</v>
      </c>
      <c r="C49">
        <v>212244215</v>
      </c>
      <c r="D49" t="s">
        <v>476</v>
      </c>
      <c r="E49" t="s">
        <v>477</v>
      </c>
      <c r="F49" t="s">
        <v>134</v>
      </c>
      <c r="G49" s="27">
        <v>6469</v>
      </c>
      <c r="H49" t="s">
        <v>122</v>
      </c>
      <c r="I49" t="s">
        <v>1150</v>
      </c>
      <c r="J49" t="str">
        <f>basisdata[[#This Row],[Categorie maatregel]]</f>
        <v>Relighting/relamping</v>
      </c>
      <c r="L49" t="str">
        <f>basisdata[[#This Row],[Gebouw]]</f>
        <v>Herfstdroom</v>
      </c>
      <c r="M49" t="s">
        <v>1102</v>
      </c>
    </row>
    <row r="50" spans="1:13" x14ac:dyDescent="0.3">
      <c r="A50" s="53">
        <v>2122460457</v>
      </c>
      <c r="B50" t="s">
        <v>478</v>
      </c>
      <c r="C50">
        <v>212244809</v>
      </c>
      <c r="D50" t="s">
        <v>479</v>
      </c>
      <c r="E50" t="s">
        <v>480</v>
      </c>
      <c r="F50" t="s">
        <v>170</v>
      </c>
      <c r="G50" s="27">
        <v>1440</v>
      </c>
      <c r="H50" t="s">
        <v>122</v>
      </c>
      <c r="I50" t="s">
        <v>1151</v>
      </c>
      <c r="J50" t="str">
        <f>basisdata[[#This Row],[Categorie maatregel]]</f>
        <v>PV-panelen</v>
      </c>
      <c r="L50" t="str">
        <f>basisdata[[#This Row],[Gebouw]]</f>
        <v>Opvanghuis</v>
      </c>
      <c r="M50" t="s">
        <v>1102</v>
      </c>
    </row>
    <row r="51" spans="1:13" x14ac:dyDescent="0.3">
      <c r="A51" s="53">
        <v>2122460457</v>
      </c>
      <c r="B51" t="s">
        <v>478</v>
      </c>
      <c r="C51">
        <v>212244809</v>
      </c>
      <c r="D51" t="s">
        <v>479</v>
      </c>
      <c r="E51" t="s">
        <v>480</v>
      </c>
      <c r="F51" t="s">
        <v>188</v>
      </c>
      <c r="G51" s="27">
        <v>146</v>
      </c>
      <c r="H51" t="s">
        <v>122</v>
      </c>
      <c r="I51" t="s">
        <v>1152</v>
      </c>
      <c r="J51" t="str">
        <f>basisdata[[#This Row],[Categorie maatregel]]</f>
        <v>Relighting</v>
      </c>
      <c r="L51" t="str">
        <f>basisdata[[#This Row],[Gebouw]]</f>
        <v>Opvanghuis</v>
      </c>
      <c r="M51" t="s">
        <v>1102</v>
      </c>
    </row>
    <row r="52" spans="1:13" x14ac:dyDescent="0.3">
      <c r="A52" s="53">
        <v>2122460457</v>
      </c>
      <c r="B52" t="s">
        <v>478</v>
      </c>
      <c r="C52">
        <v>212244809</v>
      </c>
      <c r="D52" t="s">
        <v>479</v>
      </c>
      <c r="E52" t="s">
        <v>480</v>
      </c>
      <c r="F52" t="s">
        <v>188</v>
      </c>
      <c r="G52" s="27">
        <v>963</v>
      </c>
      <c r="H52" t="s">
        <v>122</v>
      </c>
      <c r="I52" t="s">
        <v>1153</v>
      </c>
      <c r="J52" t="str">
        <f>basisdata[[#This Row],[Categorie maatregel]]</f>
        <v>Relighting</v>
      </c>
      <c r="L52" t="str">
        <f>basisdata[[#This Row],[Gebouw]]</f>
        <v>Opvanghuis</v>
      </c>
      <c r="M52" t="s">
        <v>1102</v>
      </c>
    </row>
    <row r="53" spans="1:13" x14ac:dyDescent="0.3">
      <c r="A53" s="53">
        <v>2122460457</v>
      </c>
      <c r="B53" t="s">
        <v>478</v>
      </c>
      <c r="C53">
        <v>212244809</v>
      </c>
      <c r="D53" t="s">
        <v>479</v>
      </c>
      <c r="E53" t="s">
        <v>480</v>
      </c>
      <c r="F53" t="s">
        <v>188</v>
      </c>
      <c r="G53" s="27">
        <v>95</v>
      </c>
      <c r="H53" t="s">
        <v>122</v>
      </c>
      <c r="I53" t="s">
        <v>1154</v>
      </c>
      <c r="J53" t="str">
        <f>basisdata[[#This Row],[Categorie maatregel]]</f>
        <v>Relighting</v>
      </c>
      <c r="L53" t="str">
        <f>basisdata[[#This Row],[Gebouw]]</f>
        <v>Opvanghuis</v>
      </c>
      <c r="M53" t="s">
        <v>1102</v>
      </c>
    </row>
    <row r="54" spans="1:13" x14ac:dyDescent="0.3">
      <c r="A54" s="53">
        <v>2122460457</v>
      </c>
      <c r="B54" t="s">
        <v>478</v>
      </c>
      <c r="C54">
        <v>212244809</v>
      </c>
      <c r="D54" t="s">
        <v>479</v>
      </c>
      <c r="E54" t="s">
        <v>480</v>
      </c>
      <c r="F54" t="s">
        <v>188</v>
      </c>
      <c r="G54" s="27">
        <v>269</v>
      </c>
      <c r="H54" t="s">
        <v>122</v>
      </c>
      <c r="I54" t="s">
        <v>1155</v>
      </c>
      <c r="J54" t="str">
        <f>basisdata[[#This Row],[Categorie maatregel]]</f>
        <v>Relighting</v>
      </c>
      <c r="L54" t="str">
        <f>basisdata[[#This Row],[Gebouw]]</f>
        <v>Opvanghuis</v>
      </c>
      <c r="M54" t="s">
        <v>1102</v>
      </c>
    </row>
    <row r="55" spans="1:13" x14ac:dyDescent="0.3">
      <c r="A55" s="53">
        <v>2167721831</v>
      </c>
      <c r="B55" t="s">
        <v>484</v>
      </c>
      <c r="C55">
        <v>216770947</v>
      </c>
      <c r="D55" t="s">
        <v>482</v>
      </c>
      <c r="E55" t="s">
        <v>485</v>
      </c>
      <c r="F55" t="s">
        <v>188</v>
      </c>
      <c r="G55" s="27">
        <v>11100</v>
      </c>
      <c r="H55" t="s">
        <v>122</v>
      </c>
      <c r="I55" t="s">
        <v>1156</v>
      </c>
      <c r="J55" t="str">
        <f>basisdata[[#This Row],[Categorie maatregel]]</f>
        <v>Relighting</v>
      </c>
      <c r="L55" t="str">
        <f>basisdata[[#This Row],[Gebouw]]</f>
        <v>Dienstencentrum Kerklommer</v>
      </c>
      <c r="M55" t="s">
        <v>1102</v>
      </c>
    </row>
    <row r="56" spans="1:13" x14ac:dyDescent="0.3">
      <c r="A56" s="53">
        <v>2167721831</v>
      </c>
      <c r="B56" t="s">
        <v>481</v>
      </c>
      <c r="C56">
        <v>216770947</v>
      </c>
      <c r="D56" t="s">
        <v>482</v>
      </c>
      <c r="E56" t="s">
        <v>483</v>
      </c>
      <c r="F56" t="s">
        <v>188</v>
      </c>
      <c r="G56" s="27">
        <v>27000</v>
      </c>
      <c r="H56" t="s">
        <v>122</v>
      </c>
      <c r="I56" t="s">
        <v>1157</v>
      </c>
      <c r="J56" t="str">
        <f>basisdata[[#This Row],[Categorie maatregel]]</f>
        <v>Relighting</v>
      </c>
      <c r="L56" t="str">
        <f>basisdata[[#This Row],[Gebouw]]</f>
        <v>Kerklommer</v>
      </c>
      <c r="M56" t="s">
        <v>1102</v>
      </c>
    </row>
    <row r="57" spans="1:13" x14ac:dyDescent="0.3">
      <c r="A57" s="53">
        <v>2399475618</v>
      </c>
      <c r="B57" t="s">
        <v>601</v>
      </c>
      <c r="C57">
        <v>239946326</v>
      </c>
      <c r="D57" t="s">
        <v>599</v>
      </c>
      <c r="E57" t="s">
        <v>602</v>
      </c>
      <c r="F57" t="s">
        <v>188</v>
      </c>
      <c r="G57" s="27">
        <v>51671</v>
      </c>
      <c r="H57" t="s">
        <v>122</v>
      </c>
      <c r="I57" t="s">
        <v>1158</v>
      </c>
      <c r="J57" t="str">
        <f>basisdata[[#This Row],[Categorie maatregel]]</f>
        <v>Relighting</v>
      </c>
      <c r="L57" t="str">
        <f>basisdata[[#This Row],[Gebouw]]</f>
        <v>Corsala</v>
      </c>
      <c r="M57" t="s">
        <v>1102</v>
      </c>
    </row>
    <row r="58" spans="1:13" x14ac:dyDescent="0.3">
      <c r="A58" s="53">
        <v>2399475618</v>
      </c>
      <c r="B58" t="s">
        <v>598</v>
      </c>
      <c r="C58">
        <v>239946326</v>
      </c>
      <c r="D58" t="s">
        <v>599</v>
      </c>
      <c r="E58" t="s">
        <v>600</v>
      </c>
      <c r="F58" t="s">
        <v>188</v>
      </c>
      <c r="G58" s="27">
        <v>25145</v>
      </c>
      <c r="H58" t="s">
        <v>122</v>
      </c>
      <c r="I58" t="s">
        <v>1159</v>
      </c>
      <c r="J58" t="str">
        <f>basisdata[[#This Row],[Categorie maatregel]]</f>
        <v>Relighting</v>
      </c>
      <c r="L58" t="str">
        <f>basisdata[[#This Row],[Gebouw]]</f>
        <v>WZC Reigersvliet</v>
      </c>
      <c r="M58" t="s">
        <v>1102</v>
      </c>
    </row>
    <row r="59" spans="1:13" x14ac:dyDescent="0.3">
      <c r="A59" s="53">
        <v>2399475618</v>
      </c>
      <c r="B59" t="s">
        <v>603</v>
      </c>
      <c r="C59">
        <v>239946326</v>
      </c>
      <c r="D59" t="s">
        <v>599</v>
      </c>
      <c r="E59" t="s">
        <v>604</v>
      </c>
      <c r="F59" t="s">
        <v>134</v>
      </c>
      <c r="G59" s="27">
        <v>29774</v>
      </c>
      <c r="H59" t="s">
        <v>122</v>
      </c>
      <c r="I59" t="s">
        <v>1160</v>
      </c>
      <c r="J59" t="str">
        <f>basisdata[[#This Row],[Categorie maatregel]]</f>
        <v>Relighting/relamping</v>
      </c>
      <c r="L59" t="str">
        <f>basisdata[[#This Row],[Gebouw]]</f>
        <v>Kloosterhof</v>
      </c>
      <c r="M59" t="s">
        <v>1102</v>
      </c>
    </row>
    <row r="60" spans="1:13" x14ac:dyDescent="0.3">
      <c r="A60" s="53">
        <v>2668573757</v>
      </c>
      <c r="B60" t="s">
        <v>783</v>
      </c>
      <c r="C60">
        <v>266559859</v>
      </c>
      <c r="D60" t="s">
        <v>784</v>
      </c>
      <c r="E60" t="s">
        <v>785</v>
      </c>
      <c r="F60" t="s">
        <v>170</v>
      </c>
      <c r="G60" s="27">
        <v>250000</v>
      </c>
      <c r="H60" t="s">
        <v>110</v>
      </c>
      <c r="I60" t="s">
        <v>1161</v>
      </c>
      <c r="J60" t="str">
        <f>basisdata[[#This Row],[Categorie maatregel]]</f>
        <v>PV-panelen</v>
      </c>
      <c r="L60" t="str">
        <f>basisdata[[#This Row],[Gebouw]]</f>
        <v>AZ Sint-Jan, Ruddershove</v>
      </c>
      <c r="M60" t="s">
        <v>1103</v>
      </c>
    </row>
    <row r="61" spans="1:13" x14ac:dyDescent="0.3">
      <c r="A61" s="53">
        <v>4059309366</v>
      </c>
      <c r="B61" t="s">
        <v>786</v>
      </c>
      <c r="C61">
        <v>405460592</v>
      </c>
      <c r="D61" t="s">
        <v>787</v>
      </c>
      <c r="E61" t="s">
        <v>788</v>
      </c>
      <c r="F61" t="s">
        <v>188</v>
      </c>
      <c r="G61" s="27">
        <v>2628</v>
      </c>
      <c r="H61" t="s">
        <v>122</v>
      </c>
      <c r="I61" t="s">
        <v>1162</v>
      </c>
      <c r="J61" t="str">
        <f>basisdata[[#This Row],[Categorie maatregel]]</f>
        <v>Relighting</v>
      </c>
      <c r="L61" t="str">
        <f>basisdata[[#This Row],[Gebouw]]</f>
        <v>O.L.V. van Lourdes Ziekenhuis Waregem vzw</v>
      </c>
      <c r="M61" t="s">
        <v>1103</v>
      </c>
    </row>
    <row r="62" spans="1:13" x14ac:dyDescent="0.3">
      <c r="A62" s="53">
        <v>4059309366</v>
      </c>
      <c r="B62" t="s">
        <v>786</v>
      </c>
      <c r="C62">
        <v>405460592</v>
      </c>
      <c r="D62" t="s">
        <v>787</v>
      </c>
      <c r="E62" t="s">
        <v>788</v>
      </c>
      <c r="F62" t="s">
        <v>188</v>
      </c>
      <c r="G62" s="27">
        <v>3250</v>
      </c>
      <c r="H62" t="s">
        <v>122</v>
      </c>
      <c r="I62" t="s">
        <v>1163</v>
      </c>
      <c r="J62" t="str">
        <f>basisdata[[#This Row],[Categorie maatregel]]</f>
        <v>Relighting</v>
      </c>
      <c r="L62" t="str">
        <f>basisdata[[#This Row],[Gebouw]]</f>
        <v>O.L.V. van Lourdes Ziekenhuis Waregem vzw</v>
      </c>
      <c r="M62" t="s">
        <v>1103</v>
      </c>
    </row>
    <row r="63" spans="1:13" x14ac:dyDescent="0.3">
      <c r="A63" s="53">
        <v>4059309366</v>
      </c>
      <c r="B63" t="s">
        <v>786</v>
      </c>
      <c r="C63">
        <v>405460592</v>
      </c>
      <c r="D63" t="s">
        <v>787</v>
      </c>
      <c r="E63" t="s">
        <v>788</v>
      </c>
      <c r="F63" t="s">
        <v>188</v>
      </c>
      <c r="G63" s="27">
        <v>17366</v>
      </c>
      <c r="H63" t="s">
        <v>122</v>
      </c>
      <c r="I63" t="s">
        <v>1164</v>
      </c>
      <c r="J63" t="str">
        <f>basisdata[[#This Row],[Categorie maatregel]]</f>
        <v>Relighting</v>
      </c>
      <c r="L63" t="str">
        <f>basisdata[[#This Row],[Gebouw]]</f>
        <v>O.L.V. van Lourdes Ziekenhuis Waregem vzw</v>
      </c>
      <c r="M63" t="s">
        <v>1103</v>
      </c>
    </row>
    <row r="64" spans="1:13" x14ac:dyDescent="0.3">
      <c r="A64" s="53">
        <v>4059309366</v>
      </c>
      <c r="B64" t="s">
        <v>786</v>
      </c>
      <c r="C64">
        <v>405460592</v>
      </c>
      <c r="D64" t="s">
        <v>787</v>
      </c>
      <c r="E64" t="s">
        <v>788</v>
      </c>
      <c r="F64" t="s">
        <v>188</v>
      </c>
      <c r="G64" s="27">
        <v>14675</v>
      </c>
      <c r="H64" t="s">
        <v>122</v>
      </c>
      <c r="I64" t="s">
        <v>1165</v>
      </c>
      <c r="J64" t="str">
        <f>basisdata[[#This Row],[Categorie maatregel]]</f>
        <v>Relighting</v>
      </c>
      <c r="L64" t="str">
        <f>basisdata[[#This Row],[Gebouw]]</f>
        <v>O.L.V. van Lourdes Ziekenhuis Waregem vzw</v>
      </c>
      <c r="M64" t="s">
        <v>1103</v>
      </c>
    </row>
    <row r="65" spans="1:13" x14ac:dyDescent="0.3">
      <c r="A65" s="53">
        <v>4059309366</v>
      </c>
      <c r="B65" t="s">
        <v>786</v>
      </c>
      <c r="C65">
        <v>405460592</v>
      </c>
      <c r="D65" t="s">
        <v>787</v>
      </c>
      <c r="E65" t="s">
        <v>788</v>
      </c>
      <c r="F65" t="s">
        <v>188</v>
      </c>
      <c r="G65" s="27">
        <v>15612</v>
      </c>
      <c r="H65" t="s">
        <v>122</v>
      </c>
      <c r="I65" t="s">
        <v>1166</v>
      </c>
      <c r="J65" t="str">
        <f>basisdata[[#This Row],[Categorie maatregel]]</f>
        <v>Relighting</v>
      </c>
      <c r="L65" t="str">
        <f>basisdata[[#This Row],[Gebouw]]</f>
        <v>O.L.V. van Lourdes Ziekenhuis Waregem vzw</v>
      </c>
      <c r="M65" t="s">
        <v>1103</v>
      </c>
    </row>
    <row r="66" spans="1:13" x14ac:dyDescent="0.3">
      <c r="A66" s="53">
        <v>4059309366</v>
      </c>
      <c r="B66" t="s">
        <v>786</v>
      </c>
      <c r="C66">
        <v>405460592</v>
      </c>
      <c r="D66" t="s">
        <v>787</v>
      </c>
      <c r="E66" t="s">
        <v>788</v>
      </c>
      <c r="F66" t="s">
        <v>188</v>
      </c>
      <c r="G66" s="27">
        <v>3943</v>
      </c>
      <c r="H66" t="s">
        <v>122</v>
      </c>
      <c r="I66" t="s">
        <v>1167</v>
      </c>
      <c r="J66" t="str">
        <f>basisdata[[#This Row],[Categorie maatregel]]</f>
        <v>Relighting</v>
      </c>
      <c r="L66" t="str">
        <f>basisdata[[#This Row],[Gebouw]]</f>
        <v>O.L.V. van Lourdes Ziekenhuis Waregem vzw</v>
      </c>
      <c r="M66" t="s">
        <v>1103</v>
      </c>
    </row>
    <row r="67" spans="1:13" x14ac:dyDescent="0.3">
      <c r="A67" s="53">
        <v>4059309366</v>
      </c>
      <c r="B67" t="s">
        <v>786</v>
      </c>
      <c r="C67">
        <v>405460592</v>
      </c>
      <c r="D67" t="s">
        <v>787</v>
      </c>
      <c r="E67" t="s">
        <v>788</v>
      </c>
      <c r="F67" t="s">
        <v>188</v>
      </c>
      <c r="G67" s="27">
        <v>10701</v>
      </c>
      <c r="H67" t="s">
        <v>122</v>
      </c>
      <c r="I67" t="s">
        <v>1168</v>
      </c>
      <c r="J67" t="str">
        <f>basisdata[[#This Row],[Categorie maatregel]]</f>
        <v>Relighting</v>
      </c>
      <c r="L67" t="str">
        <f>basisdata[[#This Row],[Gebouw]]</f>
        <v>O.L.V. van Lourdes Ziekenhuis Waregem vzw</v>
      </c>
      <c r="M67" t="s">
        <v>1103</v>
      </c>
    </row>
    <row r="68" spans="1:13" x14ac:dyDescent="0.3">
      <c r="A68" s="53">
        <v>4059309366</v>
      </c>
      <c r="B68" t="s">
        <v>786</v>
      </c>
      <c r="C68">
        <v>405460592</v>
      </c>
      <c r="D68" t="s">
        <v>787</v>
      </c>
      <c r="E68" t="s">
        <v>788</v>
      </c>
      <c r="F68" t="s">
        <v>188</v>
      </c>
      <c r="G68" s="27">
        <v>5843</v>
      </c>
      <c r="H68" t="s">
        <v>122</v>
      </c>
      <c r="I68" t="s">
        <v>1169</v>
      </c>
      <c r="J68" t="str">
        <f>basisdata[[#This Row],[Categorie maatregel]]</f>
        <v>Relighting</v>
      </c>
      <c r="L68" t="str">
        <f>basisdata[[#This Row],[Gebouw]]</f>
        <v>O.L.V. van Lourdes Ziekenhuis Waregem vzw</v>
      </c>
      <c r="M68" t="s">
        <v>1103</v>
      </c>
    </row>
    <row r="69" spans="1:13" x14ac:dyDescent="0.3">
      <c r="A69" s="53">
        <v>4059309366</v>
      </c>
      <c r="B69" t="s">
        <v>786</v>
      </c>
      <c r="C69">
        <v>405460592</v>
      </c>
      <c r="D69" t="s">
        <v>787</v>
      </c>
      <c r="E69" t="s">
        <v>788</v>
      </c>
      <c r="F69" t="s">
        <v>188</v>
      </c>
      <c r="G69" s="27">
        <v>6636</v>
      </c>
      <c r="H69" t="s">
        <v>122</v>
      </c>
      <c r="I69" t="s">
        <v>1170</v>
      </c>
      <c r="J69" t="str">
        <f>basisdata[[#This Row],[Categorie maatregel]]</f>
        <v>Relighting</v>
      </c>
      <c r="L69" t="str">
        <f>basisdata[[#This Row],[Gebouw]]</f>
        <v>O.L.V. van Lourdes Ziekenhuis Waregem vzw</v>
      </c>
      <c r="M69" t="s">
        <v>1103</v>
      </c>
    </row>
    <row r="70" spans="1:13" x14ac:dyDescent="0.3">
      <c r="A70" s="53">
        <v>4059309366</v>
      </c>
      <c r="B70" t="s">
        <v>786</v>
      </c>
      <c r="C70">
        <v>405460592</v>
      </c>
      <c r="D70" t="s">
        <v>787</v>
      </c>
      <c r="E70" t="s">
        <v>788</v>
      </c>
      <c r="F70" t="s">
        <v>188</v>
      </c>
      <c r="G70" s="27">
        <v>2650</v>
      </c>
      <c r="H70" t="s">
        <v>122</v>
      </c>
      <c r="I70" t="s">
        <v>1171</v>
      </c>
      <c r="J70" t="str">
        <f>basisdata[[#This Row],[Categorie maatregel]]</f>
        <v>Relighting</v>
      </c>
      <c r="L70" t="str">
        <f>basisdata[[#This Row],[Gebouw]]</f>
        <v>O.L.V. van Lourdes Ziekenhuis Waregem vzw</v>
      </c>
      <c r="M70" t="s">
        <v>1103</v>
      </c>
    </row>
    <row r="71" spans="1:13" x14ac:dyDescent="0.3">
      <c r="A71" s="53">
        <v>4059309366</v>
      </c>
      <c r="B71" t="s">
        <v>786</v>
      </c>
      <c r="C71">
        <v>405460592</v>
      </c>
      <c r="D71" t="s">
        <v>787</v>
      </c>
      <c r="E71" t="s">
        <v>788</v>
      </c>
      <c r="F71" t="s">
        <v>188</v>
      </c>
      <c r="G71" s="27">
        <v>8571</v>
      </c>
      <c r="H71" t="s">
        <v>122</v>
      </c>
      <c r="I71" t="s">
        <v>1172</v>
      </c>
      <c r="J71" t="str">
        <f>basisdata[[#This Row],[Categorie maatregel]]</f>
        <v>Relighting</v>
      </c>
      <c r="L71" t="str">
        <f>basisdata[[#This Row],[Gebouw]]</f>
        <v>O.L.V. van Lourdes Ziekenhuis Waregem vzw</v>
      </c>
      <c r="M71" t="s">
        <v>1103</v>
      </c>
    </row>
    <row r="72" spans="1:13" x14ac:dyDescent="0.3">
      <c r="A72" s="53">
        <v>4059309366</v>
      </c>
      <c r="B72" t="s">
        <v>786</v>
      </c>
      <c r="C72">
        <v>405460592</v>
      </c>
      <c r="D72" t="s">
        <v>787</v>
      </c>
      <c r="E72" t="s">
        <v>788</v>
      </c>
      <c r="F72" t="s">
        <v>188</v>
      </c>
      <c r="G72" s="27">
        <v>10721</v>
      </c>
      <c r="H72" t="s">
        <v>122</v>
      </c>
      <c r="I72" t="s">
        <v>1173</v>
      </c>
      <c r="J72" t="str">
        <f>basisdata[[#This Row],[Categorie maatregel]]</f>
        <v>Relighting</v>
      </c>
      <c r="L72" t="str">
        <f>basisdata[[#This Row],[Gebouw]]</f>
        <v>O.L.V. van Lourdes Ziekenhuis Waregem vzw</v>
      </c>
      <c r="M72" t="s">
        <v>1103</v>
      </c>
    </row>
    <row r="73" spans="1:13" x14ac:dyDescent="0.3">
      <c r="A73" s="53">
        <v>4059309366</v>
      </c>
      <c r="B73" t="s">
        <v>786</v>
      </c>
      <c r="C73">
        <v>405460592</v>
      </c>
      <c r="D73" t="s">
        <v>787</v>
      </c>
      <c r="E73" t="s">
        <v>788</v>
      </c>
      <c r="F73" t="s">
        <v>188</v>
      </c>
      <c r="G73" s="27">
        <v>10903</v>
      </c>
      <c r="H73" t="s">
        <v>122</v>
      </c>
      <c r="I73" t="s">
        <v>1174</v>
      </c>
      <c r="J73" t="str">
        <f>basisdata[[#This Row],[Categorie maatregel]]</f>
        <v>Relighting</v>
      </c>
      <c r="L73" t="str">
        <f>basisdata[[#This Row],[Gebouw]]</f>
        <v>O.L.V. van Lourdes Ziekenhuis Waregem vzw</v>
      </c>
      <c r="M73" t="s">
        <v>1103</v>
      </c>
    </row>
    <row r="74" spans="1:13" x14ac:dyDescent="0.3">
      <c r="A74" s="53">
        <v>4059309366</v>
      </c>
      <c r="B74" t="s">
        <v>786</v>
      </c>
      <c r="C74">
        <v>405460592</v>
      </c>
      <c r="D74" t="s">
        <v>787</v>
      </c>
      <c r="E74" t="s">
        <v>788</v>
      </c>
      <c r="F74" t="s">
        <v>188</v>
      </c>
      <c r="G74" s="27">
        <v>26880</v>
      </c>
      <c r="H74" t="s">
        <v>122</v>
      </c>
      <c r="I74" t="s">
        <v>1175</v>
      </c>
      <c r="J74" t="str">
        <f>basisdata[[#This Row],[Categorie maatregel]]</f>
        <v>Relighting</v>
      </c>
      <c r="L74" t="str">
        <f>basisdata[[#This Row],[Gebouw]]</f>
        <v>O.L.V. van Lourdes Ziekenhuis Waregem vzw</v>
      </c>
      <c r="M74" t="s">
        <v>1103</v>
      </c>
    </row>
    <row r="75" spans="1:13" x14ac:dyDescent="0.3">
      <c r="A75" s="53">
        <v>4059309366</v>
      </c>
      <c r="B75" t="s">
        <v>786</v>
      </c>
      <c r="C75">
        <v>405460592</v>
      </c>
      <c r="D75" t="s">
        <v>787</v>
      </c>
      <c r="E75" t="s">
        <v>788</v>
      </c>
      <c r="F75" t="s">
        <v>188</v>
      </c>
      <c r="G75" s="27">
        <v>4344</v>
      </c>
      <c r="H75" t="s">
        <v>122</v>
      </c>
      <c r="I75" t="s">
        <v>1176</v>
      </c>
      <c r="J75" t="str">
        <f>basisdata[[#This Row],[Categorie maatregel]]</f>
        <v>Relighting</v>
      </c>
      <c r="L75" t="str">
        <f>basisdata[[#This Row],[Gebouw]]</f>
        <v>O.L.V. van Lourdes Ziekenhuis Waregem vzw</v>
      </c>
      <c r="M75" t="s">
        <v>1103</v>
      </c>
    </row>
    <row r="76" spans="1:13" x14ac:dyDescent="0.3">
      <c r="A76" s="53">
        <v>4059309366</v>
      </c>
      <c r="B76" t="s">
        <v>786</v>
      </c>
      <c r="C76">
        <v>405460592</v>
      </c>
      <c r="D76" t="s">
        <v>787</v>
      </c>
      <c r="E76" t="s">
        <v>788</v>
      </c>
      <c r="F76" t="s">
        <v>188</v>
      </c>
      <c r="G76" s="27">
        <v>19605</v>
      </c>
      <c r="H76" t="s">
        <v>122</v>
      </c>
      <c r="I76" t="s">
        <v>1177</v>
      </c>
      <c r="J76" t="str">
        <f>basisdata[[#This Row],[Categorie maatregel]]</f>
        <v>Relighting</v>
      </c>
      <c r="L76" t="str">
        <f>basisdata[[#This Row],[Gebouw]]</f>
        <v>O.L.V. van Lourdes Ziekenhuis Waregem vzw</v>
      </c>
      <c r="M76" t="s">
        <v>1103</v>
      </c>
    </row>
    <row r="77" spans="1:13" x14ac:dyDescent="0.3">
      <c r="A77" s="53">
        <v>4059309366</v>
      </c>
      <c r="B77" t="s">
        <v>786</v>
      </c>
      <c r="C77">
        <v>405460592</v>
      </c>
      <c r="D77" t="s">
        <v>787</v>
      </c>
      <c r="E77" t="s">
        <v>788</v>
      </c>
      <c r="F77" t="s">
        <v>188</v>
      </c>
      <c r="G77" s="27">
        <v>54717</v>
      </c>
      <c r="H77" t="s">
        <v>122</v>
      </c>
      <c r="I77" t="s">
        <v>1178</v>
      </c>
      <c r="J77" t="str">
        <f>basisdata[[#This Row],[Categorie maatregel]]</f>
        <v>Relighting</v>
      </c>
      <c r="L77" t="str">
        <f>basisdata[[#This Row],[Gebouw]]</f>
        <v>O.L.V. van Lourdes Ziekenhuis Waregem vzw</v>
      </c>
      <c r="M77" t="s">
        <v>1103</v>
      </c>
    </row>
    <row r="78" spans="1:13" x14ac:dyDescent="0.3">
      <c r="A78" s="53">
        <v>4059309366</v>
      </c>
      <c r="B78" t="s">
        <v>786</v>
      </c>
      <c r="C78">
        <v>405460592</v>
      </c>
      <c r="D78" t="s">
        <v>787</v>
      </c>
      <c r="E78" t="s">
        <v>788</v>
      </c>
      <c r="F78" t="s">
        <v>188</v>
      </c>
      <c r="G78" s="27">
        <v>22492</v>
      </c>
      <c r="H78" t="s">
        <v>122</v>
      </c>
      <c r="I78" t="s">
        <v>1179</v>
      </c>
      <c r="J78" t="str">
        <f>basisdata[[#This Row],[Categorie maatregel]]</f>
        <v>Relighting</v>
      </c>
      <c r="L78" t="str">
        <f>basisdata[[#This Row],[Gebouw]]</f>
        <v>O.L.V. van Lourdes Ziekenhuis Waregem vzw</v>
      </c>
      <c r="M78" t="s">
        <v>1103</v>
      </c>
    </row>
    <row r="79" spans="1:13" x14ac:dyDescent="0.3">
      <c r="A79" s="53">
        <v>4059309366</v>
      </c>
      <c r="B79" t="s">
        <v>786</v>
      </c>
      <c r="C79">
        <v>405460592</v>
      </c>
      <c r="D79" t="s">
        <v>787</v>
      </c>
      <c r="E79" t="s">
        <v>788</v>
      </c>
      <c r="F79" t="s">
        <v>188</v>
      </c>
      <c r="G79" s="27">
        <v>24219</v>
      </c>
      <c r="H79" t="s">
        <v>122</v>
      </c>
      <c r="I79" t="s">
        <v>1180</v>
      </c>
      <c r="J79" t="str">
        <f>basisdata[[#This Row],[Categorie maatregel]]</f>
        <v>Relighting</v>
      </c>
      <c r="L79" t="str">
        <f>basisdata[[#This Row],[Gebouw]]</f>
        <v>O.L.V. van Lourdes Ziekenhuis Waregem vzw</v>
      </c>
      <c r="M79" t="s">
        <v>1103</v>
      </c>
    </row>
    <row r="80" spans="1:13" x14ac:dyDescent="0.3">
      <c r="A80" s="53">
        <v>4059309366</v>
      </c>
      <c r="B80" t="s">
        <v>786</v>
      </c>
      <c r="C80">
        <v>405460592</v>
      </c>
      <c r="D80" t="s">
        <v>787</v>
      </c>
      <c r="E80" t="s">
        <v>788</v>
      </c>
      <c r="F80" t="s">
        <v>188</v>
      </c>
      <c r="G80" s="27">
        <v>2950</v>
      </c>
      <c r="H80" t="s">
        <v>122</v>
      </c>
      <c r="I80" t="s">
        <v>1181</v>
      </c>
      <c r="J80" t="str">
        <f>basisdata[[#This Row],[Categorie maatregel]]</f>
        <v>Relighting</v>
      </c>
      <c r="L80" t="str">
        <f>basisdata[[#This Row],[Gebouw]]</f>
        <v>O.L.V. van Lourdes Ziekenhuis Waregem vzw</v>
      </c>
      <c r="M80" t="s">
        <v>1103</v>
      </c>
    </row>
    <row r="81" spans="1:13" x14ac:dyDescent="0.3">
      <c r="A81" s="53">
        <v>4059309366</v>
      </c>
      <c r="B81" t="s">
        <v>786</v>
      </c>
      <c r="C81">
        <v>405460592</v>
      </c>
      <c r="D81" t="s">
        <v>787</v>
      </c>
      <c r="E81" t="s">
        <v>788</v>
      </c>
      <c r="F81" t="s">
        <v>188</v>
      </c>
      <c r="G81" s="27">
        <v>17081</v>
      </c>
      <c r="H81" t="s">
        <v>122</v>
      </c>
      <c r="I81" t="s">
        <v>1182</v>
      </c>
      <c r="J81" t="str">
        <f>basisdata[[#This Row],[Categorie maatregel]]</f>
        <v>Relighting</v>
      </c>
      <c r="L81" t="str">
        <f>basisdata[[#This Row],[Gebouw]]</f>
        <v>O.L.V. van Lourdes Ziekenhuis Waregem vzw</v>
      </c>
      <c r="M81" t="s">
        <v>1103</v>
      </c>
    </row>
    <row r="82" spans="1:13" x14ac:dyDescent="0.3">
      <c r="A82" s="53">
        <v>4059309366</v>
      </c>
      <c r="B82" t="s">
        <v>786</v>
      </c>
      <c r="C82">
        <v>405460592</v>
      </c>
      <c r="D82" t="s">
        <v>787</v>
      </c>
      <c r="E82" t="s">
        <v>788</v>
      </c>
      <c r="F82" t="s">
        <v>188</v>
      </c>
      <c r="G82" s="27">
        <v>14690</v>
      </c>
      <c r="H82" t="s">
        <v>122</v>
      </c>
      <c r="I82" t="s">
        <v>1183</v>
      </c>
      <c r="J82" t="str">
        <f>basisdata[[#This Row],[Categorie maatregel]]</f>
        <v>Relighting</v>
      </c>
      <c r="L82" t="str">
        <f>basisdata[[#This Row],[Gebouw]]</f>
        <v>O.L.V. van Lourdes Ziekenhuis Waregem vzw</v>
      </c>
      <c r="M82" t="s">
        <v>1103</v>
      </c>
    </row>
    <row r="83" spans="1:13" x14ac:dyDescent="0.3">
      <c r="A83" s="53">
        <v>4059309366</v>
      </c>
      <c r="B83" t="s">
        <v>786</v>
      </c>
      <c r="C83">
        <v>405460592</v>
      </c>
      <c r="D83" t="s">
        <v>787</v>
      </c>
      <c r="E83" t="s">
        <v>788</v>
      </c>
      <c r="F83" t="s">
        <v>188</v>
      </c>
      <c r="G83" s="27">
        <v>8574</v>
      </c>
      <c r="H83" t="s">
        <v>122</v>
      </c>
      <c r="I83" t="s">
        <v>1184</v>
      </c>
      <c r="J83" t="str">
        <f>basisdata[[#This Row],[Categorie maatregel]]</f>
        <v>Relighting</v>
      </c>
      <c r="L83" t="str">
        <f>basisdata[[#This Row],[Gebouw]]</f>
        <v>O.L.V. van Lourdes Ziekenhuis Waregem vzw</v>
      </c>
      <c r="M83" t="s">
        <v>1103</v>
      </c>
    </row>
    <row r="84" spans="1:13" x14ac:dyDescent="0.3">
      <c r="A84" s="53">
        <v>4059309366</v>
      </c>
      <c r="B84" t="s">
        <v>786</v>
      </c>
      <c r="C84">
        <v>405460592</v>
      </c>
      <c r="D84" t="s">
        <v>787</v>
      </c>
      <c r="E84" t="s">
        <v>788</v>
      </c>
      <c r="F84" t="s">
        <v>188</v>
      </c>
      <c r="G84" s="27">
        <v>9087</v>
      </c>
      <c r="H84" t="s">
        <v>122</v>
      </c>
      <c r="I84" t="s">
        <v>1185</v>
      </c>
      <c r="J84" t="str">
        <f>basisdata[[#This Row],[Categorie maatregel]]</f>
        <v>Relighting</v>
      </c>
      <c r="L84" t="str">
        <f>basisdata[[#This Row],[Gebouw]]</f>
        <v>O.L.V. van Lourdes Ziekenhuis Waregem vzw</v>
      </c>
      <c r="M84" t="s">
        <v>1103</v>
      </c>
    </row>
    <row r="85" spans="1:13" x14ac:dyDescent="0.3">
      <c r="A85" s="53">
        <v>4059309366</v>
      </c>
      <c r="B85" t="s">
        <v>786</v>
      </c>
      <c r="C85">
        <v>405460592</v>
      </c>
      <c r="D85" t="s">
        <v>787</v>
      </c>
      <c r="E85" t="s">
        <v>788</v>
      </c>
      <c r="F85" t="s">
        <v>188</v>
      </c>
      <c r="G85" s="27">
        <v>1119</v>
      </c>
      <c r="H85" t="s">
        <v>122</v>
      </c>
      <c r="I85" t="s">
        <v>1186</v>
      </c>
      <c r="J85" t="str">
        <f>basisdata[[#This Row],[Categorie maatregel]]</f>
        <v>Relighting</v>
      </c>
      <c r="L85" t="str">
        <f>basisdata[[#This Row],[Gebouw]]</f>
        <v>O.L.V. van Lourdes Ziekenhuis Waregem vzw</v>
      </c>
      <c r="M85" t="s">
        <v>1103</v>
      </c>
    </row>
    <row r="86" spans="1:13" x14ac:dyDescent="0.3">
      <c r="A86" s="53">
        <v>4059309366</v>
      </c>
      <c r="B86" t="s">
        <v>786</v>
      </c>
      <c r="C86">
        <v>405460592</v>
      </c>
      <c r="D86" t="s">
        <v>787</v>
      </c>
      <c r="E86" t="s">
        <v>788</v>
      </c>
      <c r="F86" t="s">
        <v>188</v>
      </c>
      <c r="G86" s="27">
        <v>17809</v>
      </c>
      <c r="H86" t="s">
        <v>122</v>
      </c>
      <c r="I86" t="s">
        <v>1187</v>
      </c>
      <c r="J86" t="str">
        <f>basisdata[[#This Row],[Categorie maatregel]]</f>
        <v>Relighting</v>
      </c>
      <c r="L86" t="str">
        <f>basisdata[[#This Row],[Gebouw]]</f>
        <v>O.L.V. van Lourdes Ziekenhuis Waregem vzw</v>
      </c>
      <c r="M86" t="s">
        <v>1103</v>
      </c>
    </row>
    <row r="87" spans="1:13" x14ac:dyDescent="0.3">
      <c r="A87" s="53">
        <v>4059309366</v>
      </c>
      <c r="B87" t="s">
        <v>786</v>
      </c>
      <c r="C87">
        <v>405460592</v>
      </c>
      <c r="D87" t="s">
        <v>787</v>
      </c>
      <c r="E87" t="s">
        <v>788</v>
      </c>
      <c r="F87" t="s">
        <v>170</v>
      </c>
      <c r="G87" s="27">
        <v>303000</v>
      </c>
      <c r="H87" t="s">
        <v>122</v>
      </c>
      <c r="I87" t="s">
        <v>1188</v>
      </c>
      <c r="J87" t="str">
        <f>basisdata[[#This Row],[Categorie maatregel]]</f>
        <v>PV-panelen</v>
      </c>
      <c r="L87" t="str">
        <f>basisdata[[#This Row],[Gebouw]]</f>
        <v>O.L.V. van Lourdes Ziekenhuis Waregem vzw</v>
      </c>
      <c r="M87" t="s">
        <v>1103</v>
      </c>
    </row>
    <row r="88" spans="1:13" x14ac:dyDescent="0.3">
      <c r="A88" s="53">
        <v>4059309366</v>
      </c>
      <c r="B88" t="s">
        <v>786</v>
      </c>
      <c r="C88">
        <v>405460592</v>
      </c>
      <c r="D88" t="s">
        <v>787</v>
      </c>
      <c r="E88" t="s">
        <v>788</v>
      </c>
      <c r="F88" t="s">
        <v>188</v>
      </c>
      <c r="G88" s="27">
        <v>2214</v>
      </c>
      <c r="H88" t="s">
        <v>122</v>
      </c>
      <c r="I88" t="s">
        <v>1189</v>
      </c>
      <c r="J88" t="str">
        <f>basisdata[[#This Row],[Categorie maatregel]]</f>
        <v>Relighting</v>
      </c>
      <c r="L88" t="str">
        <f>basisdata[[#This Row],[Gebouw]]</f>
        <v>O.L.V. van Lourdes Ziekenhuis Waregem vzw</v>
      </c>
      <c r="M88" t="s">
        <v>1103</v>
      </c>
    </row>
    <row r="89" spans="1:13" x14ac:dyDescent="0.3">
      <c r="A89" s="53">
        <v>4059309366</v>
      </c>
      <c r="B89" t="s">
        <v>786</v>
      </c>
      <c r="C89">
        <v>405460592</v>
      </c>
      <c r="D89" t="s">
        <v>787</v>
      </c>
      <c r="E89" t="s">
        <v>788</v>
      </c>
      <c r="F89" t="s">
        <v>188</v>
      </c>
      <c r="G89" s="27">
        <v>5756</v>
      </c>
      <c r="H89" t="s">
        <v>122</v>
      </c>
      <c r="I89" t="s">
        <v>1190</v>
      </c>
      <c r="J89" t="str">
        <f>basisdata[[#This Row],[Categorie maatregel]]</f>
        <v>Relighting</v>
      </c>
      <c r="L89" t="str">
        <f>basisdata[[#This Row],[Gebouw]]</f>
        <v>O.L.V. van Lourdes Ziekenhuis Waregem vzw</v>
      </c>
      <c r="M89" t="s">
        <v>1103</v>
      </c>
    </row>
    <row r="90" spans="1:13" x14ac:dyDescent="0.3">
      <c r="A90" s="53">
        <v>4066592292</v>
      </c>
      <c r="B90" t="s">
        <v>503</v>
      </c>
      <c r="C90">
        <v>406633304</v>
      </c>
      <c r="D90" t="s">
        <v>502</v>
      </c>
      <c r="E90" t="s">
        <v>130</v>
      </c>
      <c r="F90" t="s">
        <v>170</v>
      </c>
      <c r="G90" s="27">
        <v>16101</v>
      </c>
      <c r="H90" t="s">
        <v>122</v>
      </c>
      <c r="I90" t="s">
        <v>1191</v>
      </c>
      <c r="J90" t="str">
        <f>basisdata[[#This Row],[Categorie maatregel]]</f>
        <v>PV-panelen</v>
      </c>
      <c r="L90" t="str">
        <f>basisdata[[#This Row],[Gebouw]]</f>
        <v>OCSF DCH</v>
      </c>
      <c r="M90" t="s">
        <v>1102</v>
      </c>
    </row>
    <row r="91" spans="1:13" x14ac:dyDescent="0.3">
      <c r="A91" s="53">
        <v>4066592292</v>
      </c>
      <c r="B91" t="s">
        <v>501</v>
      </c>
      <c r="C91">
        <v>406633304</v>
      </c>
      <c r="D91" t="s">
        <v>502</v>
      </c>
      <c r="E91" t="s">
        <v>127</v>
      </c>
      <c r="F91" t="s">
        <v>170</v>
      </c>
      <c r="G91" s="27">
        <v>25239</v>
      </c>
      <c r="H91" t="s">
        <v>122</v>
      </c>
      <c r="I91" t="s">
        <v>1192</v>
      </c>
      <c r="J91" t="str">
        <f>basisdata[[#This Row],[Categorie maatregel]]</f>
        <v>PV-panelen</v>
      </c>
      <c r="L91" t="str">
        <f>basisdata[[#This Row],[Gebouw]]</f>
        <v>OCSF Den Heuvel Hasselt</v>
      </c>
      <c r="M91" t="s">
        <v>1102</v>
      </c>
    </row>
    <row r="92" spans="1:13" x14ac:dyDescent="0.3">
      <c r="A92" s="53">
        <v>4066592292</v>
      </c>
      <c r="B92" t="s">
        <v>797</v>
      </c>
      <c r="C92">
        <v>406633304</v>
      </c>
      <c r="D92" t="s">
        <v>502</v>
      </c>
      <c r="E92" t="s">
        <v>798</v>
      </c>
      <c r="F92" t="s">
        <v>132</v>
      </c>
      <c r="G92" s="27">
        <v>95891.25</v>
      </c>
      <c r="H92" t="s">
        <v>110</v>
      </c>
      <c r="I92" t="s">
        <v>1193</v>
      </c>
      <c r="J92" t="str">
        <f>basisdata[[#This Row],[Categorie maatregel]]</f>
        <v>Dakisolatie plat dak</v>
      </c>
      <c r="L92" t="str">
        <f>basisdata[[#This Row],[Gebouw]]</f>
        <v>OCSF Gebouw S</v>
      </c>
      <c r="M92" t="s">
        <v>1103</v>
      </c>
    </row>
    <row r="93" spans="1:13" x14ac:dyDescent="0.3">
      <c r="A93" s="53">
        <v>4066592292</v>
      </c>
      <c r="B93" t="s">
        <v>797</v>
      </c>
      <c r="C93">
        <v>406633304</v>
      </c>
      <c r="D93" t="s">
        <v>502</v>
      </c>
      <c r="E93" t="s">
        <v>798</v>
      </c>
      <c r="F93" t="s">
        <v>188</v>
      </c>
      <c r="G93" s="27">
        <v>22872.5</v>
      </c>
      <c r="H93" t="s">
        <v>110</v>
      </c>
      <c r="I93" t="s">
        <v>1194</v>
      </c>
      <c r="J93" t="str">
        <f>basisdata[[#This Row],[Categorie maatregel]]</f>
        <v>Relighting</v>
      </c>
      <c r="L93" t="str">
        <f>basisdata[[#This Row],[Gebouw]]</f>
        <v>OCSF Gebouw S</v>
      </c>
      <c r="M93" t="s">
        <v>1103</v>
      </c>
    </row>
    <row r="94" spans="1:13" x14ac:dyDescent="0.3">
      <c r="A94" s="53">
        <v>4066592292</v>
      </c>
      <c r="B94" t="s">
        <v>799</v>
      </c>
      <c r="C94">
        <v>406633304</v>
      </c>
      <c r="D94" t="s">
        <v>502</v>
      </c>
      <c r="E94" t="s">
        <v>800</v>
      </c>
      <c r="F94" t="s">
        <v>188</v>
      </c>
      <c r="G94" s="27">
        <v>8271.1999999999989</v>
      </c>
      <c r="H94" t="s">
        <v>110</v>
      </c>
      <c r="I94" t="s">
        <v>1195</v>
      </c>
      <c r="J94" t="str">
        <f>basisdata[[#This Row],[Categorie maatregel]]</f>
        <v>Relighting</v>
      </c>
      <c r="L94" t="str">
        <f>basisdata[[#This Row],[Gebouw]]</f>
        <v>OCSF Gebouw_P1</v>
      </c>
      <c r="M94" t="s">
        <v>1103</v>
      </c>
    </row>
    <row r="95" spans="1:13" x14ac:dyDescent="0.3">
      <c r="A95" s="53">
        <v>4066592292</v>
      </c>
      <c r="B95" t="s">
        <v>799</v>
      </c>
      <c r="C95">
        <v>406633304</v>
      </c>
      <c r="D95" t="s">
        <v>502</v>
      </c>
      <c r="E95" t="s">
        <v>800</v>
      </c>
      <c r="F95" t="s">
        <v>120</v>
      </c>
      <c r="G95" s="27">
        <v>25668.649999999998</v>
      </c>
      <c r="H95" t="s">
        <v>110</v>
      </c>
      <c r="I95" t="s">
        <v>1196</v>
      </c>
      <c r="J95" t="str">
        <f>basisdata[[#This Row],[Categorie maatregel]]</f>
        <v>Stookplaatsrenovatie</v>
      </c>
      <c r="L95" t="str">
        <f>basisdata[[#This Row],[Gebouw]]</f>
        <v>OCSF Gebouw_P1</v>
      </c>
      <c r="M95" t="s">
        <v>1103</v>
      </c>
    </row>
    <row r="96" spans="1:13" x14ac:dyDescent="0.3">
      <c r="A96" s="53">
        <v>4066592292</v>
      </c>
      <c r="B96" t="s">
        <v>801</v>
      </c>
      <c r="C96">
        <v>406633304</v>
      </c>
      <c r="D96" t="s">
        <v>502</v>
      </c>
      <c r="E96" t="s">
        <v>802</v>
      </c>
      <c r="F96" t="s">
        <v>116</v>
      </c>
      <c r="G96" s="27">
        <v>72</v>
      </c>
      <c r="H96" t="s">
        <v>110</v>
      </c>
      <c r="I96" t="s">
        <v>1197</v>
      </c>
      <c r="J96" t="str">
        <f>basisdata[[#This Row],[Categorie maatregel]]</f>
        <v>Isoleren pompen/kranen/hydraulica</v>
      </c>
      <c r="L96" t="str">
        <f>basisdata[[#This Row],[Gebouw]]</f>
        <v>OCSF Gebouw_P2</v>
      </c>
      <c r="M96" t="s">
        <v>1103</v>
      </c>
    </row>
    <row r="97" spans="1:13" x14ac:dyDescent="0.3">
      <c r="A97" s="53">
        <v>4066592292</v>
      </c>
      <c r="B97" t="s">
        <v>801</v>
      </c>
      <c r="C97">
        <v>406633304</v>
      </c>
      <c r="D97" t="s">
        <v>502</v>
      </c>
      <c r="E97" t="s">
        <v>802</v>
      </c>
      <c r="F97" t="s">
        <v>188</v>
      </c>
      <c r="G97" s="27">
        <v>8271.2000000000007</v>
      </c>
      <c r="H97" t="s">
        <v>110</v>
      </c>
      <c r="I97" t="s">
        <v>1198</v>
      </c>
      <c r="J97" t="str">
        <f>basisdata[[#This Row],[Categorie maatregel]]</f>
        <v>Relighting</v>
      </c>
      <c r="L97" t="str">
        <f>basisdata[[#This Row],[Gebouw]]</f>
        <v>OCSF Gebouw_P2</v>
      </c>
      <c r="M97" t="s">
        <v>1103</v>
      </c>
    </row>
    <row r="98" spans="1:13" x14ac:dyDescent="0.3">
      <c r="A98" s="53">
        <v>4066592292</v>
      </c>
      <c r="B98" t="s">
        <v>801</v>
      </c>
      <c r="C98">
        <v>406633304</v>
      </c>
      <c r="D98" t="s">
        <v>502</v>
      </c>
      <c r="E98" t="s">
        <v>802</v>
      </c>
      <c r="F98" t="s">
        <v>120</v>
      </c>
      <c r="G98" s="27">
        <v>22868.65</v>
      </c>
      <c r="H98" t="s">
        <v>110</v>
      </c>
      <c r="I98" t="s">
        <v>1199</v>
      </c>
      <c r="J98" t="str">
        <f>basisdata[[#This Row],[Categorie maatregel]]</f>
        <v>Stookplaatsrenovatie</v>
      </c>
      <c r="L98" t="str">
        <f>basisdata[[#This Row],[Gebouw]]</f>
        <v>OCSF Gebouw_P2</v>
      </c>
      <c r="M98" t="s">
        <v>1103</v>
      </c>
    </row>
    <row r="99" spans="1:13" x14ac:dyDescent="0.3">
      <c r="A99" s="53">
        <v>4066592292</v>
      </c>
      <c r="B99" t="s">
        <v>796</v>
      </c>
      <c r="C99">
        <v>406633304</v>
      </c>
      <c r="D99" t="s">
        <v>502</v>
      </c>
      <c r="E99" t="s">
        <v>130</v>
      </c>
      <c r="F99" t="s">
        <v>188</v>
      </c>
      <c r="G99" s="27">
        <v>7186.2</v>
      </c>
      <c r="H99" t="s">
        <v>110</v>
      </c>
      <c r="I99" t="s">
        <v>1200</v>
      </c>
      <c r="J99" t="str">
        <f>basisdata[[#This Row],[Categorie maatregel]]</f>
        <v>Relighting</v>
      </c>
      <c r="L99" t="str">
        <f>basisdata[[#This Row],[Gebouw]]</f>
        <v>OCSF DCH</v>
      </c>
      <c r="M99" t="s">
        <v>1103</v>
      </c>
    </row>
    <row r="100" spans="1:13" x14ac:dyDescent="0.3">
      <c r="A100" s="53">
        <v>4066592292</v>
      </c>
      <c r="B100" t="s">
        <v>796</v>
      </c>
      <c r="C100">
        <v>406633304</v>
      </c>
      <c r="D100" t="s">
        <v>502</v>
      </c>
      <c r="E100" t="s">
        <v>130</v>
      </c>
      <c r="F100" t="s">
        <v>120</v>
      </c>
      <c r="G100" s="27">
        <v>34459.599999999999</v>
      </c>
      <c r="H100" t="s">
        <v>110</v>
      </c>
      <c r="I100" t="s">
        <v>1201</v>
      </c>
      <c r="J100" t="str">
        <f>basisdata[[#This Row],[Categorie maatregel]]</f>
        <v>Stookplaatsrenovatie</v>
      </c>
      <c r="L100" t="str">
        <f>basisdata[[#This Row],[Gebouw]]</f>
        <v>OCSF DCH</v>
      </c>
      <c r="M100" t="s">
        <v>1103</v>
      </c>
    </row>
    <row r="101" spans="1:13" x14ac:dyDescent="0.3">
      <c r="A101" s="53">
        <v>4066592292</v>
      </c>
      <c r="B101" t="s">
        <v>794</v>
      </c>
      <c r="C101">
        <v>406633304</v>
      </c>
      <c r="D101" t="s">
        <v>502</v>
      </c>
      <c r="E101" t="s">
        <v>795</v>
      </c>
      <c r="F101" t="s">
        <v>170</v>
      </c>
      <c r="G101" s="27">
        <v>13061.25</v>
      </c>
      <c r="H101" t="s">
        <v>110</v>
      </c>
      <c r="I101" t="s">
        <v>1202</v>
      </c>
      <c r="J101" t="str">
        <f>basisdata[[#This Row],[Categorie maatregel]]</f>
        <v>PV-panelen</v>
      </c>
      <c r="L101" t="str">
        <f>basisdata[[#This Row],[Gebouw]]</f>
        <v>Het Roerhuis</v>
      </c>
      <c r="M101" t="s">
        <v>1103</v>
      </c>
    </row>
    <row r="102" spans="1:13" x14ac:dyDescent="0.3">
      <c r="A102" s="53">
        <v>4066592292</v>
      </c>
      <c r="B102" t="s">
        <v>803</v>
      </c>
      <c r="C102">
        <v>406633304</v>
      </c>
      <c r="D102" t="s">
        <v>502</v>
      </c>
      <c r="E102" t="s">
        <v>804</v>
      </c>
      <c r="F102" t="s">
        <v>170</v>
      </c>
      <c r="G102" s="27">
        <v>3780</v>
      </c>
      <c r="H102" t="s">
        <v>110</v>
      </c>
      <c r="I102" t="s">
        <v>1203</v>
      </c>
      <c r="J102" t="str">
        <f>basisdata[[#This Row],[Categorie maatregel]]</f>
        <v>PV-panelen</v>
      </c>
      <c r="L102" t="str">
        <f>basisdata[[#This Row],[Gebouw]]</f>
        <v>OCSF_SI Hoeveke</v>
      </c>
      <c r="M102" t="s">
        <v>1103</v>
      </c>
    </row>
    <row r="103" spans="1:13" x14ac:dyDescent="0.3">
      <c r="A103" s="53">
        <v>4066592292</v>
      </c>
      <c r="B103" t="s">
        <v>805</v>
      </c>
      <c r="C103">
        <v>406633304</v>
      </c>
      <c r="D103" t="s">
        <v>502</v>
      </c>
      <c r="E103" t="s">
        <v>806</v>
      </c>
      <c r="F103" t="s">
        <v>807</v>
      </c>
      <c r="G103" s="27">
        <v>92500</v>
      </c>
      <c r="H103" t="s">
        <v>110</v>
      </c>
      <c r="I103" t="s">
        <v>1204</v>
      </c>
      <c r="J103" t="str">
        <f>basisdata[[#This Row],[Categorie maatregel]]</f>
        <v>Windmolens</v>
      </c>
      <c r="L103" t="str">
        <f>basisdata[[#This Row],[Gebouw]]</f>
        <v>SJB - Suikerkaai (volledige site)</v>
      </c>
      <c r="M103" t="s">
        <v>1103</v>
      </c>
    </row>
    <row r="104" spans="1:13" x14ac:dyDescent="0.3">
      <c r="A104" s="53">
        <v>4066592292</v>
      </c>
      <c r="B104" t="s">
        <v>789</v>
      </c>
      <c r="C104">
        <v>406633304</v>
      </c>
      <c r="D104" t="s">
        <v>502</v>
      </c>
      <c r="E104" t="s">
        <v>790</v>
      </c>
      <c r="F104" t="s">
        <v>116</v>
      </c>
      <c r="G104" s="27">
        <v>1098</v>
      </c>
      <c r="H104" t="s">
        <v>122</v>
      </c>
      <c r="I104" t="s">
        <v>1205</v>
      </c>
      <c r="J104" t="str">
        <f>basisdata[[#This Row],[Categorie maatregel]]</f>
        <v>Isoleren pompen/kranen/hydraulica</v>
      </c>
      <c r="L104" t="str">
        <f>basisdata[[#This Row],[Gebouw]]</f>
        <v>De Sleutel - ACG</v>
      </c>
      <c r="M104" t="s">
        <v>1103</v>
      </c>
    </row>
    <row r="105" spans="1:13" x14ac:dyDescent="0.3">
      <c r="A105" s="53">
        <v>4066592292</v>
      </c>
      <c r="B105" t="s">
        <v>789</v>
      </c>
      <c r="C105">
        <v>406633304</v>
      </c>
      <c r="D105" t="s">
        <v>502</v>
      </c>
      <c r="E105" t="s">
        <v>790</v>
      </c>
      <c r="F105" t="s">
        <v>123</v>
      </c>
      <c r="G105" s="27">
        <v>579</v>
      </c>
      <c r="H105" t="s">
        <v>122</v>
      </c>
      <c r="I105" t="s">
        <v>1206</v>
      </c>
      <c r="J105" t="str">
        <f>basisdata[[#This Row],[Categorie maatregel]]</f>
        <v>Monitoring</v>
      </c>
      <c r="L105" t="str">
        <f>basisdata[[#This Row],[Gebouw]]</f>
        <v>De Sleutel - ACG</v>
      </c>
      <c r="M105" t="s">
        <v>1103</v>
      </c>
    </row>
    <row r="106" spans="1:13" x14ac:dyDescent="0.3">
      <c r="A106" s="53">
        <v>4066592292</v>
      </c>
      <c r="B106" t="s">
        <v>789</v>
      </c>
      <c r="C106">
        <v>406633304</v>
      </c>
      <c r="D106" t="s">
        <v>502</v>
      </c>
      <c r="E106" t="s">
        <v>790</v>
      </c>
      <c r="F106" t="s">
        <v>188</v>
      </c>
      <c r="G106" s="27">
        <v>9240</v>
      </c>
      <c r="H106" t="s">
        <v>122</v>
      </c>
      <c r="I106" t="s">
        <v>1207</v>
      </c>
      <c r="J106" t="str">
        <f>basisdata[[#This Row],[Categorie maatregel]]</f>
        <v>Relighting</v>
      </c>
      <c r="L106" t="str">
        <f>basisdata[[#This Row],[Gebouw]]</f>
        <v>De Sleutel - ACG</v>
      </c>
      <c r="M106" t="s">
        <v>1103</v>
      </c>
    </row>
    <row r="107" spans="1:13" x14ac:dyDescent="0.3">
      <c r="A107" s="53">
        <v>4066592292</v>
      </c>
      <c r="B107" t="s">
        <v>789</v>
      </c>
      <c r="C107">
        <v>406633304</v>
      </c>
      <c r="D107" t="s">
        <v>502</v>
      </c>
      <c r="E107" t="s">
        <v>790</v>
      </c>
      <c r="F107" t="s">
        <v>111</v>
      </c>
      <c r="G107" s="27">
        <v>684</v>
      </c>
      <c r="H107" t="s">
        <v>122</v>
      </c>
      <c r="I107" t="s">
        <v>1208</v>
      </c>
      <c r="J107" t="str">
        <f>basisdata[[#This Row],[Categorie maatregel]]</f>
        <v>Vervangen pompen</v>
      </c>
      <c r="L107" t="str">
        <f>basisdata[[#This Row],[Gebouw]]</f>
        <v>De Sleutel - ACG</v>
      </c>
      <c r="M107" t="s">
        <v>1103</v>
      </c>
    </row>
    <row r="108" spans="1:13" x14ac:dyDescent="0.3">
      <c r="A108" s="53">
        <v>4066592292</v>
      </c>
      <c r="B108" t="s">
        <v>791</v>
      </c>
      <c r="C108">
        <v>406633304</v>
      </c>
      <c r="D108" t="s">
        <v>502</v>
      </c>
      <c r="E108" t="s">
        <v>792</v>
      </c>
      <c r="F108" t="s">
        <v>116</v>
      </c>
      <c r="G108" s="27">
        <v>1048</v>
      </c>
      <c r="H108" t="s">
        <v>122</v>
      </c>
      <c r="I108" t="s">
        <v>1209</v>
      </c>
      <c r="J108" t="str">
        <f>basisdata[[#This Row],[Categorie maatregel]]</f>
        <v>Isoleren pompen/kranen/hydraulica</v>
      </c>
      <c r="L108" t="str">
        <f>basisdata[[#This Row],[Gebouw]]</f>
        <v>De Sleutel - RKJ</v>
      </c>
      <c r="M108" t="s">
        <v>1103</v>
      </c>
    </row>
    <row r="109" spans="1:13" x14ac:dyDescent="0.3">
      <c r="A109" s="53">
        <v>4066592292</v>
      </c>
      <c r="B109" t="s">
        <v>793</v>
      </c>
      <c r="C109">
        <v>406633304</v>
      </c>
      <c r="D109" t="s">
        <v>502</v>
      </c>
      <c r="E109" t="s">
        <v>792</v>
      </c>
      <c r="F109" t="s">
        <v>170</v>
      </c>
      <c r="G109" s="27">
        <v>2697</v>
      </c>
      <c r="H109" t="s">
        <v>122</v>
      </c>
      <c r="I109" t="s">
        <v>1210</v>
      </c>
      <c r="J109" t="str">
        <f>basisdata[[#This Row],[Categorie maatregel]]</f>
        <v>PV-panelen</v>
      </c>
      <c r="L109" t="str">
        <f>basisdata[[#This Row],[Gebouw]]</f>
        <v>De Sleutel - RKJ</v>
      </c>
      <c r="M109" t="s">
        <v>1103</v>
      </c>
    </row>
    <row r="110" spans="1:13" x14ac:dyDescent="0.3">
      <c r="A110" s="53">
        <v>4066592292</v>
      </c>
      <c r="B110" t="s">
        <v>791</v>
      </c>
      <c r="C110">
        <v>406633304</v>
      </c>
      <c r="D110" t="s">
        <v>502</v>
      </c>
      <c r="E110" t="s">
        <v>792</v>
      </c>
      <c r="F110" t="s">
        <v>188</v>
      </c>
      <c r="G110" s="27">
        <v>7608</v>
      </c>
      <c r="H110" t="s">
        <v>122</v>
      </c>
      <c r="I110" t="s">
        <v>1211</v>
      </c>
      <c r="J110" t="str">
        <f>basisdata[[#This Row],[Categorie maatregel]]</f>
        <v>Relighting</v>
      </c>
      <c r="L110" t="str">
        <f>basisdata[[#This Row],[Gebouw]]</f>
        <v>De Sleutel - RKJ</v>
      </c>
      <c r="M110" t="s">
        <v>1103</v>
      </c>
    </row>
    <row r="111" spans="1:13" x14ac:dyDescent="0.3">
      <c r="A111" s="53">
        <v>4066592292</v>
      </c>
      <c r="B111" t="s">
        <v>791</v>
      </c>
      <c r="C111">
        <v>406633304</v>
      </c>
      <c r="D111" t="s">
        <v>502</v>
      </c>
      <c r="E111" t="s">
        <v>792</v>
      </c>
      <c r="F111" t="s">
        <v>111</v>
      </c>
      <c r="G111" s="27">
        <v>1009</v>
      </c>
      <c r="H111" t="s">
        <v>122</v>
      </c>
      <c r="I111" t="s">
        <v>1212</v>
      </c>
      <c r="J111" t="str">
        <f>basisdata[[#This Row],[Categorie maatregel]]</f>
        <v>Vervangen pompen</v>
      </c>
      <c r="L111" t="str">
        <f>basisdata[[#This Row],[Gebouw]]</f>
        <v>De Sleutel - RKJ</v>
      </c>
      <c r="M111" t="s">
        <v>1103</v>
      </c>
    </row>
    <row r="112" spans="1:13" x14ac:dyDescent="0.3">
      <c r="A112" s="53">
        <v>4072571657</v>
      </c>
      <c r="B112" t="s">
        <v>808</v>
      </c>
      <c r="C112">
        <v>407231239</v>
      </c>
      <c r="D112" t="s">
        <v>809</v>
      </c>
      <c r="E112" t="s">
        <v>810</v>
      </c>
      <c r="F112" t="s">
        <v>117</v>
      </c>
      <c r="G112" s="27">
        <v>5999</v>
      </c>
      <c r="H112" t="s">
        <v>122</v>
      </c>
      <c r="I112" t="s">
        <v>1213</v>
      </c>
      <c r="J112" t="str">
        <f>basisdata[[#This Row],[Categorie maatregel]]</f>
        <v>Zonneboiler</v>
      </c>
      <c r="L112" t="str">
        <f>basisdata[[#This Row],[Gebouw]]</f>
        <v>BWZ Klein Brabant VZW (site Flegado)</v>
      </c>
      <c r="M112" t="s">
        <v>1103</v>
      </c>
    </row>
    <row r="113" spans="1:13" x14ac:dyDescent="0.3">
      <c r="A113" s="53">
        <v>4077293940</v>
      </c>
      <c r="B113" t="s">
        <v>463</v>
      </c>
      <c r="C113">
        <v>407703470</v>
      </c>
      <c r="D113" t="s">
        <v>464</v>
      </c>
      <c r="E113" t="s">
        <v>465</v>
      </c>
      <c r="F113" t="s">
        <v>170</v>
      </c>
      <c r="G113" s="27">
        <v>5374</v>
      </c>
      <c r="H113" t="s">
        <v>122</v>
      </c>
      <c r="I113" t="s">
        <v>1214</v>
      </c>
      <c r="J113" t="str">
        <f>basisdata[[#This Row],[Categorie maatregel]]</f>
        <v>PV-panelen</v>
      </c>
      <c r="L113" t="str">
        <f>basisdata[[#This Row],[Gebouw]]</f>
        <v>Hoofdgebouw</v>
      </c>
      <c r="M113" t="s">
        <v>1102</v>
      </c>
    </row>
    <row r="114" spans="1:13" x14ac:dyDescent="0.3">
      <c r="A114" s="53">
        <v>4079465566</v>
      </c>
      <c r="B114" t="s">
        <v>811</v>
      </c>
      <c r="C114">
        <v>407920632</v>
      </c>
      <c r="D114" t="s">
        <v>812</v>
      </c>
      <c r="E114" t="s">
        <v>813</v>
      </c>
      <c r="F114" t="s">
        <v>132</v>
      </c>
      <c r="G114" s="27">
        <v>72000</v>
      </c>
      <c r="H114" t="s">
        <v>122</v>
      </c>
      <c r="I114" t="s">
        <v>1215</v>
      </c>
      <c r="J114" t="str">
        <f>basisdata[[#This Row],[Categorie maatregel]]</f>
        <v>Dakisolatie plat dak</v>
      </c>
      <c r="L114" t="str">
        <f>basisdata[[#This Row],[Gebouw]]</f>
        <v>CIG DE ZESHOEK</v>
      </c>
      <c r="M114" t="s">
        <v>1103</v>
      </c>
    </row>
    <row r="115" spans="1:13" x14ac:dyDescent="0.3">
      <c r="A115" s="53">
        <v>4079465566</v>
      </c>
      <c r="B115" t="s">
        <v>811</v>
      </c>
      <c r="C115">
        <v>407920632</v>
      </c>
      <c r="D115" t="s">
        <v>812</v>
      </c>
      <c r="E115" t="s">
        <v>813</v>
      </c>
      <c r="F115" t="s">
        <v>132</v>
      </c>
      <c r="G115" s="27">
        <v>11040</v>
      </c>
      <c r="H115" t="s">
        <v>122</v>
      </c>
      <c r="I115" t="s">
        <v>1216</v>
      </c>
      <c r="J115" t="str">
        <f>basisdata[[#This Row],[Categorie maatregel]]</f>
        <v>Dakisolatie plat dak</v>
      </c>
      <c r="L115" t="str">
        <f>basisdata[[#This Row],[Gebouw]]</f>
        <v>CIG DE ZESHOEK</v>
      </c>
      <c r="M115" t="s">
        <v>1103</v>
      </c>
    </row>
    <row r="116" spans="1:13" x14ac:dyDescent="0.3">
      <c r="A116" s="53">
        <v>4085865618</v>
      </c>
      <c r="B116" t="s">
        <v>814</v>
      </c>
      <c r="C116">
        <v>408116216</v>
      </c>
      <c r="D116" t="s">
        <v>815</v>
      </c>
      <c r="E116" t="s">
        <v>816</v>
      </c>
      <c r="F116" t="s">
        <v>170</v>
      </c>
      <c r="G116" s="27">
        <v>8391</v>
      </c>
      <c r="H116" t="s">
        <v>122</v>
      </c>
      <c r="I116" t="s">
        <v>1217</v>
      </c>
      <c r="J116" t="str">
        <f>basisdata[[#This Row],[Categorie maatregel]]</f>
        <v>PV-panelen</v>
      </c>
      <c r="L116" t="str">
        <f>basisdata[[#This Row],[Gebouw]]</f>
        <v>AZ Sint Lucas Hoofdgebouw</v>
      </c>
      <c r="M116" t="s">
        <v>1103</v>
      </c>
    </row>
    <row r="117" spans="1:13" x14ac:dyDescent="0.3">
      <c r="A117" s="53">
        <v>4085865618</v>
      </c>
      <c r="B117" t="s">
        <v>814</v>
      </c>
      <c r="C117">
        <v>408116216</v>
      </c>
      <c r="D117" t="s">
        <v>815</v>
      </c>
      <c r="E117" t="s">
        <v>816</v>
      </c>
      <c r="F117" t="s">
        <v>114</v>
      </c>
      <c r="G117" s="27">
        <v>33520</v>
      </c>
      <c r="H117" t="s">
        <v>122</v>
      </c>
      <c r="I117" t="s">
        <v>1218</v>
      </c>
      <c r="J117" t="str">
        <f>basisdata[[#This Row],[Categorie maatregel]]</f>
        <v>Regeltechn.ventilatie</v>
      </c>
      <c r="L117" t="str">
        <f>basisdata[[#This Row],[Gebouw]]</f>
        <v>AZ Sint Lucas Hoofdgebouw</v>
      </c>
      <c r="M117" t="s">
        <v>1103</v>
      </c>
    </row>
    <row r="118" spans="1:13" x14ac:dyDescent="0.3">
      <c r="A118" s="53">
        <v>4085865618</v>
      </c>
      <c r="B118" t="s">
        <v>814</v>
      </c>
      <c r="C118">
        <v>408116216</v>
      </c>
      <c r="D118" t="s">
        <v>815</v>
      </c>
      <c r="E118" t="s">
        <v>816</v>
      </c>
      <c r="F118" t="s">
        <v>188</v>
      </c>
      <c r="G118" s="27">
        <v>72300</v>
      </c>
      <c r="H118" t="s">
        <v>122</v>
      </c>
      <c r="I118" t="s">
        <v>1219</v>
      </c>
      <c r="J118" t="str">
        <f>basisdata[[#This Row],[Categorie maatregel]]</f>
        <v>Relighting</v>
      </c>
      <c r="L118" t="str">
        <f>basisdata[[#This Row],[Gebouw]]</f>
        <v>AZ Sint Lucas Hoofdgebouw</v>
      </c>
      <c r="M118" t="s">
        <v>1103</v>
      </c>
    </row>
    <row r="119" spans="1:13" x14ac:dyDescent="0.3">
      <c r="A119" s="53">
        <v>4082294418</v>
      </c>
      <c r="B119" t="s">
        <v>432</v>
      </c>
      <c r="C119">
        <v>408203516</v>
      </c>
      <c r="D119" t="s">
        <v>433</v>
      </c>
      <c r="E119" t="s">
        <v>434</v>
      </c>
      <c r="F119" t="s">
        <v>170</v>
      </c>
      <c r="G119" s="27">
        <v>6900</v>
      </c>
      <c r="H119" t="s">
        <v>122</v>
      </c>
      <c r="I119" t="s">
        <v>1220</v>
      </c>
      <c r="J119" t="str">
        <f>basisdata[[#This Row],[Categorie maatregel]]</f>
        <v>PV-panelen</v>
      </c>
      <c r="L119" t="str">
        <f>basisdata[[#This Row],[Gebouw]]</f>
        <v>Martens-sotteau</v>
      </c>
      <c r="M119" t="s">
        <v>1102</v>
      </c>
    </row>
    <row r="120" spans="1:13" x14ac:dyDescent="0.3">
      <c r="A120" s="53">
        <v>4082544831</v>
      </c>
      <c r="B120" t="s">
        <v>507</v>
      </c>
      <c r="C120">
        <v>408228557</v>
      </c>
      <c r="D120" t="s">
        <v>508</v>
      </c>
      <c r="E120" t="s">
        <v>509</v>
      </c>
      <c r="F120" t="s">
        <v>170</v>
      </c>
      <c r="G120" s="27">
        <v>15037</v>
      </c>
      <c r="H120" t="s">
        <v>122</v>
      </c>
      <c r="I120" t="s">
        <v>1221</v>
      </c>
      <c r="J120" t="str">
        <f>basisdata[[#This Row],[Categorie maatregel]]</f>
        <v>PV-panelen</v>
      </c>
      <c r="L120" t="str">
        <f>basisdata[[#This Row],[Gebouw]]</f>
        <v>MC Aarschot</v>
      </c>
      <c r="M120" t="s">
        <v>1102</v>
      </c>
    </row>
    <row r="121" spans="1:13" x14ac:dyDescent="0.3">
      <c r="A121" s="53">
        <v>4082544831</v>
      </c>
      <c r="B121" t="s">
        <v>507</v>
      </c>
      <c r="C121">
        <v>408228557</v>
      </c>
      <c r="D121" t="s">
        <v>508</v>
      </c>
      <c r="E121" t="s">
        <v>509</v>
      </c>
      <c r="F121" t="s">
        <v>134</v>
      </c>
      <c r="G121" s="27">
        <v>42000</v>
      </c>
      <c r="H121" t="s">
        <v>122</v>
      </c>
      <c r="I121" t="s">
        <v>1222</v>
      </c>
      <c r="J121" t="str">
        <f>basisdata[[#This Row],[Categorie maatregel]]</f>
        <v>Relighting/relamping</v>
      </c>
      <c r="L121" t="str">
        <f>basisdata[[#This Row],[Gebouw]]</f>
        <v>MC Aarschot</v>
      </c>
      <c r="M121" t="s">
        <v>1102</v>
      </c>
    </row>
    <row r="122" spans="1:13" x14ac:dyDescent="0.3">
      <c r="A122" s="53">
        <v>4084061179</v>
      </c>
      <c r="B122" t="s">
        <v>180</v>
      </c>
      <c r="C122">
        <v>408380193</v>
      </c>
      <c r="D122" t="s">
        <v>181</v>
      </c>
      <c r="E122" t="s">
        <v>182</v>
      </c>
      <c r="F122" t="s">
        <v>170</v>
      </c>
      <c r="G122" s="27">
        <v>14466</v>
      </c>
      <c r="H122" t="s">
        <v>122</v>
      </c>
      <c r="I122" t="s">
        <v>1223</v>
      </c>
      <c r="J122" t="str">
        <f>basisdata[[#This Row],[Categorie maatregel]]</f>
        <v>PV-panelen</v>
      </c>
      <c r="L122" t="str">
        <f>basisdata[[#This Row],[Gebouw]]</f>
        <v>az West</v>
      </c>
      <c r="M122" t="s">
        <v>1102</v>
      </c>
    </row>
    <row r="123" spans="1:13" x14ac:dyDescent="0.3">
      <c r="A123" s="53">
        <v>4084061179</v>
      </c>
      <c r="B123" t="s">
        <v>180</v>
      </c>
      <c r="C123">
        <v>408380193</v>
      </c>
      <c r="D123" t="s">
        <v>181</v>
      </c>
      <c r="E123" t="s">
        <v>182</v>
      </c>
      <c r="F123" t="s">
        <v>114</v>
      </c>
      <c r="G123" s="27">
        <v>1617</v>
      </c>
      <c r="H123" t="s">
        <v>122</v>
      </c>
      <c r="I123" t="s">
        <v>1224</v>
      </c>
      <c r="J123" t="str">
        <f>basisdata[[#This Row],[Categorie maatregel]]</f>
        <v>Regeltechn.ventilatie</v>
      </c>
      <c r="L123" t="str">
        <f>basisdata[[#This Row],[Gebouw]]</f>
        <v>az West</v>
      </c>
      <c r="M123" t="s">
        <v>1102</v>
      </c>
    </row>
    <row r="124" spans="1:13" x14ac:dyDescent="0.3">
      <c r="A124" s="53">
        <v>4084061179</v>
      </c>
      <c r="B124" t="s">
        <v>180</v>
      </c>
      <c r="C124">
        <v>408380193</v>
      </c>
      <c r="D124" t="s">
        <v>181</v>
      </c>
      <c r="E124" t="s">
        <v>182</v>
      </c>
      <c r="F124" t="s">
        <v>134</v>
      </c>
      <c r="G124" s="27">
        <v>9291</v>
      </c>
      <c r="H124" t="s">
        <v>122</v>
      </c>
      <c r="I124" t="s">
        <v>1225</v>
      </c>
      <c r="J124" t="str">
        <f>basisdata[[#This Row],[Categorie maatregel]]</f>
        <v>Relighting/relamping</v>
      </c>
      <c r="L124" t="str">
        <f>basisdata[[#This Row],[Gebouw]]</f>
        <v>az West</v>
      </c>
      <c r="M124" t="s">
        <v>1102</v>
      </c>
    </row>
    <row r="125" spans="1:13" x14ac:dyDescent="0.3">
      <c r="A125" s="53">
        <v>4084061179</v>
      </c>
      <c r="B125" t="s">
        <v>180</v>
      </c>
      <c r="C125">
        <v>408380193</v>
      </c>
      <c r="D125" t="s">
        <v>181</v>
      </c>
      <c r="E125" t="s">
        <v>182</v>
      </c>
      <c r="F125" t="s">
        <v>183</v>
      </c>
      <c r="G125" s="27">
        <v>1800</v>
      </c>
      <c r="H125" t="s">
        <v>122</v>
      </c>
      <c r="I125" t="s">
        <v>1226</v>
      </c>
      <c r="J125" t="str">
        <f>basisdata[[#This Row],[Categorie maatregel]]</f>
        <v>Sensibilisering</v>
      </c>
      <c r="L125" t="str">
        <f>basisdata[[#This Row],[Gebouw]]</f>
        <v>az West</v>
      </c>
      <c r="M125" t="s">
        <v>1102</v>
      </c>
    </row>
    <row r="126" spans="1:13" x14ac:dyDescent="0.3">
      <c r="A126" s="53">
        <v>4085253892</v>
      </c>
      <c r="B126" t="s">
        <v>817</v>
      </c>
      <c r="C126">
        <v>408499464</v>
      </c>
      <c r="D126" t="s">
        <v>818</v>
      </c>
      <c r="E126" t="s">
        <v>819</v>
      </c>
      <c r="F126" t="s">
        <v>170</v>
      </c>
      <c r="G126" s="27">
        <v>1321</v>
      </c>
      <c r="H126" t="s">
        <v>122</v>
      </c>
      <c r="I126" t="s">
        <v>1227</v>
      </c>
      <c r="J126" t="str">
        <f>basisdata[[#This Row],[Categorie maatregel]]</f>
        <v>PV-panelen</v>
      </c>
      <c r="L126" t="str">
        <f>basisdata[[#This Row],[Gebouw]]</f>
        <v>Kasteel Horst</v>
      </c>
      <c r="M126" t="s">
        <v>1103</v>
      </c>
    </row>
    <row r="127" spans="1:13" x14ac:dyDescent="0.3">
      <c r="A127" s="53">
        <v>4085253892</v>
      </c>
      <c r="B127" t="s">
        <v>817</v>
      </c>
      <c r="C127">
        <v>408499464</v>
      </c>
      <c r="D127" t="s">
        <v>818</v>
      </c>
      <c r="E127" t="s">
        <v>819</v>
      </c>
      <c r="F127" t="s">
        <v>134</v>
      </c>
      <c r="G127" s="27">
        <v>24300</v>
      </c>
      <c r="H127" t="s">
        <v>122</v>
      </c>
      <c r="I127" t="s">
        <v>1228</v>
      </c>
      <c r="J127" t="str">
        <f>basisdata[[#This Row],[Categorie maatregel]]</f>
        <v>Relighting/relamping</v>
      </c>
      <c r="L127" t="str">
        <f>basisdata[[#This Row],[Gebouw]]</f>
        <v>Kasteel Horst</v>
      </c>
      <c r="M127" t="s">
        <v>1103</v>
      </c>
    </row>
    <row r="128" spans="1:13" x14ac:dyDescent="0.3">
      <c r="A128" s="53">
        <v>4086168466</v>
      </c>
      <c r="B128" t="s">
        <v>820</v>
      </c>
      <c r="C128">
        <v>408590922</v>
      </c>
      <c r="D128" t="s">
        <v>821</v>
      </c>
      <c r="E128" t="s">
        <v>822</v>
      </c>
      <c r="F128" t="s">
        <v>170</v>
      </c>
      <c r="G128" s="27">
        <v>94200</v>
      </c>
      <c r="H128" t="s">
        <v>122</v>
      </c>
      <c r="I128" t="s">
        <v>1229</v>
      </c>
      <c r="J128" t="str">
        <f>basisdata[[#This Row],[Categorie maatregel]]</f>
        <v>PV-panelen</v>
      </c>
      <c r="L128" t="str">
        <f>basisdata[[#This Row],[Gebouw]]</f>
        <v>Beversthuis</v>
      </c>
      <c r="M128" t="s">
        <v>1103</v>
      </c>
    </row>
    <row r="129" spans="1:13" x14ac:dyDescent="0.3">
      <c r="A129" s="53">
        <v>4086168466</v>
      </c>
      <c r="B129" t="s">
        <v>820</v>
      </c>
      <c r="C129">
        <v>408590922</v>
      </c>
      <c r="D129" t="s">
        <v>821</v>
      </c>
      <c r="E129" t="s">
        <v>822</v>
      </c>
      <c r="F129" t="s">
        <v>188</v>
      </c>
      <c r="G129" s="27">
        <v>43224</v>
      </c>
      <c r="H129" t="s">
        <v>122</v>
      </c>
      <c r="I129" t="s">
        <v>1230</v>
      </c>
      <c r="J129" t="str">
        <f>basisdata[[#This Row],[Categorie maatregel]]</f>
        <v>Relighting</v>
      </c>
      <c r="L129" t="str">
        <f>basisdata[[#This Row],[Gebouw]]</f>
        <v>Beversthuis</v>
      </c>
      <c r="M129" t="s">
        <v>1103</v>
      </c>
    </row>
    <row r="130" spans="1:13" x14ac:dyDescent="0.3">
      <c r="A130" s="53">
        <v>4086168466</v>
      </c>
      <c r="B130" t="s">
        <v>820</v>
      </c>
      <c r="C130">
        <v>408590922</v>
      </c>
      <c r="D130" t="s">
        <v>821</v>
      </c>
      <c r="E130" t="s">
        <v>822</v>
      </c>
      <c r="F130" t="s">
        <v>188</v>
      </c>
      <c r="G130" s="27">
        <v>24000</v>
      </c>
      <c r="H130" t="s">
        <v>122</v>
      </c>
      <c r="I130" t="s">
        <v>1231</v>
      </c>
      <c r="J130" t="str">
        <f>basisdata[[#This Row],[Categorie maatregel]]</f>
        <v>Relighting</v>
      </c>
      <c r="L130" t="str">
        <f>basisdata[[#This Row],[Gebouw]]</f>
        <v>Beversthuis</v>
      </c>
      <c r="M130" t="s">
        <v>1103</v>
      </c>
    </row>
    <row r="131" spans="1:13" x14ac:dyDescent="0.3">
      <c r="A131" s="53">
        <v>4098046044</v>
      </c>
      <c r="B131" t="s">
        <v>828</v>
      </c>
      <c r="C131">
        <v>409334258</v>
      </c>
      <c r="D131" t="s">
        <v>824</v>
      </c>
      <c r="E131" t="s">
        <v>829</v>
      </c>
      <c r="F131" t="s">
        <v>170</v>
      </c>
      <c r="G131" s="27">
        <v>16129</v>
      </c>
      <c r="H131" t="s">
        <v>122</v>
      </c>
      <c r="I131" t="s">
        <v>1232</v>
      </c>
      <c r="J131" t="str">
        <f>basisdata[[#This Row],[Categorie maatregel]]</f>
        <v>PV-panelen</v>
      </c>
      <c r="L131" t="str">
        <f>basisdata[[#This Row],[Gebouw]]</f>
        <v>Koolskampstraat (Gebouw 154)</v>
      </c>
      <c r="M131" t="s">
        <v>1103</v>
      </c>
    </row>
    <row r="132" spans="1:13" x14ac:dyDescent="0.3">
      <c r="A132" s="53">
        <v>4098046044</v>
      </c>
      <c r="B132" t="s">
        <v>828</v>
      </c>
      <c r="C132">
        <v>409334258</v>
      </c>
      <c r="D132" t="s">
        <v>824</v>
      </c>
      <c r="E132" t="s">
        <v>829</v>
      </c>
      <c r="F132" t="s">
        <v>134</v>
      </c>
      <c r="G132" s="27">
        <v>1466</v>
      </c>
      <c r="H132" t="s">
        <v>122</v>
      </c>
      <c r="I132" t="s">
        <v>1233</v>
      </c>
      <c r="J132" t="str">
        <f>basisdata[[#This Row],[Categorie maatregel]]</f>
        <v>Relighting/relamping</v>
      </c>
      <c r="L132" t="str">
        <f>basisdata[[#This Row],[Gebouw]]</f>
        <v>Koolskampstraat (Gebouw 154)</v>
      </c>
      <c r="M132" t="s">
        <v>1103</v>
      </c>
    </row>
    <row r="133" spans="1:13" x14ac:dyDescent="0.3">
      <c r="A133" s="53">
        <v>4098046044</v>
      </c>
      <c r="B133" t="s">
        <v>830</v>
      </c>
      <c r="C133">
        <v>409334258</v>
      </c>
      <c r="D133" t="s">
        <v>824</v>
      </c>
      <c r="E133" t="s">
        <v>831</v>
      </c>
      <c r="F133" t="s">
        <v>170</v>
      </c>
      <c r="G133" s="27">
        <v>2860</v>
      </c>
      <c r="H133" t="s">
        <v>122</v>
      </c>
      <c r="I133" t="s">
        <v>1234</v>
      </c>
      <c r="J133" t="str">
        <f>basisdata[[#This Row],[Categorie maatregel]]</f>
        <v>PV-panelen</v>
      </c>
      <c r="L133" t="str">
        <f>basisdata[[#This Row],[Gebouw]]</f>
        <v>Koolskampstraat (gebouw 156)</v>
      </c>
      <c r="M133" t="s">
        <v>1103</v>
      </c>
    </row>
    <row r="134" spans="1:13" x14ac:dyDescent="0.3">
      <c r="A134" s="53">
        <v>4098046044</v>
      </c>
      <c r="B134" t="s">
        <v>830</v>
      </c>
      <c r="C134">
        <v>409334258</v>
      </c>
      <c r="D134" t="s">
        <v>824</v>
      </c>
      <c r="E134" t="s">
        <v>831</v>
      </c>
      <c r="F134" t="s">
        <v>134</v>
      </c>
      <c r="G134" s="27">
        <v>719</v>
      </c>
      <c r="H134" t="s">
        <v>122</v>
      </c>
      <c r="I134" t="s">
        <v>1235</v>
      </c>
      <c r="J134" t="str">
        <f>basisdata[[#This Row],[Categorie maatregel]]</f>
        <v>Relighting/relamping</v>
      </c>
      <c r="L134" t="str">
        <f>basisdata[[#This Row],[Gebouw]]</f>
        <v>Koolskampstraat (gebouw 156)</v>
      </c>
      <c r="M134" t="s">
        <v>1103</v>
      </c>
    </row>
    <row r="135" spans="1:13" x14ac:dyDescent="0.3">
      <c r="A135" s="53">
        <v>4098046044</v>
      </c>
      <c r="B135" t="s">
        <v>823</v>
      </c>
      <c r="C135">
        <v>409334258</v>
      </c>
      <c r="D135" t="s">
        <v>824</v>
      </c>
      <c r="E135" t="s">
        <v>825</v>
      </c>
      <c r="F135" t="s">
        <v>125</v>
      </c>
      <c r="G135" s="27">
        <v>13608</v>
      </c>
      <c r="H135" t="s">
        <v>122</v>
      </c>
      <c r="I135" t="s">
        <v>1236</v>
      </c>
      <c r="J135" t="str">
        <f>basisdata[[#This Row],[Categorie maatregel]]</f>
        <v>Dakisolatie</v>
      </c>
      <c r="L135" t="str">
        <f>basisdata[[#This Row],[Gebouw]]</f>
        <v>Boskant Kouter</v>
      </c>
      <c r="M135" t="s">
        <v>1103</v>
      </c>
    </row>
    <row r="136" spans="1:13" x14ac:dyDescent="0.3">
      <c r="A136" s="53">
        <v>4098046044</v>
      </c>
      <c r="B136" t="s">
        <v>823</v>
      </c>
      <c r="C136">
        <v>409334258</v>
      </c>
      <c r="D136" t="s">
        <v>824</v>
      </c>
      <c r="E136" t="s">
        <v>825</v>
      </c>
      <c r="F136" t="s">
        <v>170</v>
      </c>
      <c r="G136" s="27">
        <v>7103</v>
      </c>
      <c r="H136" t="s">
        <v>122</v>
      </c>
      <c r="I136" t="s">
        <v>1237</v>
      </c>
      <c r="J136" t="str">
        <f>basisdata[[#This Row],[Categorie maatregel]]</f>
        <v>PV-panelen</v>
      </c>
      <c r="L136" t="str">
        <f>basisdata[[#This Row],[Gebouw]]</f>
        <v>Boskant Kouter</v>
      </c>
      <c r="M136" t="s">
        <v>1103</v>
      </c>
    </row>
    <row r="137" spans="1:13" x14ac:dyDescent="0.3">
      <c r="A137" s="53">
        <v>4098046044</v>
      </c>
      <c r="B137" t="s">
        <v>826</v>
      </c>
      <c r="C137">
        <v>409334258</v>
      </c>
      <c r="D137" t="s">
        <v>824</v>
      </c>
      <c r="E137" t="s">
        <v>827</v>
      </c>
      <c r="F137" t="s">
        <v>170</v>
      </c>
      <c r="G137" s="27">
        <v>10956</v>
      </c>
      <c r="H137" t="s">
        <v>122</v>
      </c>
      <c r="I137" t="s">
        <v>1238</v>
      </c>
      <c r="J137" t="str">
        <f>basisdata[[#This Row],[Categorie maatregel]]</f>
        <v>PV-panelen</v>
      </c>
      <c r="L137" t="str">
        <f>basisdata[[#This Row],[Gebouw]]</f>
        <v>Koolskampstraat (gebouw 152)</v>
      </c>
      <c r="M137" t="s">
        <v>1103</v>
      </c>
    </row>
    <row r="138" spans="1:13" x14ac:dyDescent="0.3">
      <c r="A138" s="53">
        <v>4098046044</v>
      </c>
      <c r="B138" t="s">
        <v>832</v>
      </c>
      <c r="C138">
        <v>409334258</v>
      </c>
      <c r="D138" t="s">
        <v>824</v>
      </c>
      <c r="E138" t="s">
        <v>833</v>
      </c>
      <c r="F138" t="s">
        <v>170</v>
      </c>
      <c r="G138" s="27">
        <v>4239</v>
      </c>
      <c r="H138" t="s">
        <v>122</v>
      </c>
      <c r="I138" t="s">
        <v>1239</v>
      </c>
      <c r="J138" t="str">
        <f>basisdata[[#This Row],[Categorie maatregel]]</f>
        <v>PV-panelen</v>
      </c>
      <c r="L138" t="str">
        <f>basisdata[[#This Row],[Gebouw]]</f>
        <v>Koolskampstraat (Gebouw 170)</v>
      </c>
      <c r="M138" t="s">
        <v>1103</v>
      </c>
    </row>
    <row r="139" spans="1:13" x14ac:dyDescent="0.3">
      <c r="A139" s="53">
        <v>4098046044</v>
      </c>
      <c r="B139" t="s">
        <v>834</v>
      </c>
      <c r="C139">
        <v>409334258</v>
      </c>
      <c r="D139" t="s">
        <v>824</v>
      </c>
      <c r="E139" t="s">
        <v>835</v>
      </c>
      <c r="F139" t="s">
        <v>170</v>
      </c>
      <c r="G139" s="27">
        <v>3842</v>
      </c>
      <c r="H139" t="s">
        <v>122</v>
      </c>
      <c r="I139" t="s">
        <v>1240</v>
      </c>
      <c r="J139" t="str">
        <f>basisdata[[#This Row],[Categorie maatregel]]</f>
        <v>PV-panelen</v>
      </c>
      <c r="L139" t="str">
        <f>basisdata[[#This Row],[Gebouw]]</f>
        <v>Koolskampstraat (Gebouw 180)</v>
      </c>
      <c r="M139" t="s">
        <v>1103</v>
      </c>
    </row>
    <row r="140" spans="1:13" x14ac:dyDescent="0.3">
      <c r="A140" s="53">
        <v>4098046044</v>
      </c>
      <c r="B140" t="s">
        <v>834</v>
      </c>
      <c r="C140">
        <v>409334258</v>
      </c>
      <c r="D140" t="s">
        <v>824</v>
      </c>
      <c r="E140" t="s">
        <v>835</v>
      </c>
      <c r="F140" t="s">
        <v>836</v>
      </c>
      <c r="G140" s="27">
        <v>17400</v>
      </c>
      <c r="H140" t="s">
        <v>122</v>
      </c>
      <c r="I140" t="s">
        <v>1241</v>
      </c>
      <c r="J140" t="str">
        <f>basisdata[[#This Row],[Categorie maatregel]]</f>
        <v>Schrijnwerkrenovatie</v>
      </c>
      <c r="L140" t="str">
        <f>basisdata[[#This Row],[Gebouw]]</f>
        <v>Koolskampstraat (Gebouw 180)</v>
      </c>
      <c r="M140" t="s">
        <v>1103</v>
      </c>
    </row>
    <row r="141" spans="1:13" x14ac:dyDescent="0.3">
      <c r="A141" s="53">
        <v>4098046044</v>
      </c>
      <c r="B141" t="s">
        <v>837</v>
      </c>
      <c r="C141">
        <v>409334258</v>
      </c>
      <c r="D141" t="s">
        <v>824</v>
      </c>
      <c r="E141" t="s">
        <v>838</v>
      </c>
      <c r="F141" t="s">
        <v>170</v>
      </c>
      <c r="G141" s="27">
        <v>11034</v>
      </c>
      <c r="H141" t="s">
        <v>122</v>
      </c>
      <c r="I141" t="s">
        <v>1242</v>
      </c>
      <c r="J141" t="str">
        <f>basisdata[[#This Row],[Categorie maatregel]]</f>
        <v>PV-panelen</v>
      </c>
      <c r="L141" t="str">
        <f>basisdata[[#This Row],[Gebouw]]</f>
        <v>Koolskampstraat (gebouw 320)</v>
      </c>
      <c r="M141" t="s">
        <v>1103</v>
      </c>
    </row>
    <row r="142" spans="1:13" x14ac:dyDescent="0.3">
      <c r="A142" s="53">
        <v>4098046044</v>
      </c>
      <c r="B142" t="s">
        <v>839</v>
      </c>
      <c r="C142">
        <v>409334258</v>
      </c>
      <c r="D142" t="s">
        <v>824</v>
      </c>
      <c r="E142" t="s">
        <v>840</v>
      </c>
      <c r="F142" t="s">
        <v>170</v>
      </c>
      <c r="G142" s="27">
        <v>965</v>
      </c>
      <c r="H142" t="s">
        <v>122</v>
      </c>
      <c r="I142" t="s">
        <v>1243</v>
      </c>
      <c r="J142" t="str">
        <f>basisdata[[#This Row],[Categorie maatregel]]</f>
        <v>PV-panelen</v>
      </c>
      <c r="L142" t="str">
        <f>basisdata[[#This Row],[Gebouw]]</f>
        <v>Koolskampstraat (gebouw 325)</v>
      </c>
      <c r="M142" t="s">
        <v>1103</v>
      </c>
    </row>
    <row r="143" spans="1:13" x14ac:dyDescent="0.3">
      <c r="A143" s="53">
        <v>4094964779</v>
      </c>
      <c r="B143" t="s">
        <v>190</v>
      </c>
      <c r="C143">
        <v>409470553</v>
      </c>
      <c r="D143" t="s">
        <v>191</v>
      </c>
      <c r="E143" t="s">
        <v>192</v>
      </c>
      <c r="F143" t="s">
        <v>188</v>
      </c>
      <c r="G143" s="27">
        <v>3000</v>
      </c>
      <c r="H143" t="s">
        <v>122</v>
      </c>
      <c r="I143" t="s">
        <v>1244</v>
      </c>
      <c r="J143" t="str">
        <f>basisdata[[#This Row],[Categorie maatregel]]</f>
        <v>Relighting</v>
      </c>
      <c r="L143" t="str">
        <f>basisdata[[#This Row],[Gebouw]]</f>
        <v>CAR Klim Op</v>
      </c>
      <c r="M143" t="s">
        <v>1102</v>
      </c>
    </row>
    <row r="144" spans="1:13" x14ac:dyDescent="0.3">
      <c r="A144" s="53">
        <v>4094964779</v>
      </c>
      <c r="B144" t="s">
        <v>190</v>
      </c>
      <c r="C144">
        <v>409470553</v>
      </c>
      <c r="D144" t="s">
        <v>191</v>
      </c>
      <c r="E144" t="s">
        <v>192</v>
      </c>
      <c r="F144" t="s">
        <v>188</v>
      </c>
      <c r="G144" s="27">
        <v>11576</v>
      </c>
      <c r="H144" t="s">
        <v>122</v>
      </c>
      <c r="I144" t="s">
        <v>1245</v>
      </c>
      <c r="J144" t="str">
        <f>basisdata[[#This Row],[Categorie maatregel]]</f>
        <v>Relighting</v>
      </c>
      <c r="L144" t="str">
        <f>basisdata[[#This Row],[Gebouw]]</f>
        <v>CAR Klim Op</v>
      </c>
      <c r="M144" t="s">
        <v>1102</v>
      </c>
    </row>
    <row r="145" spans="1:13" x14ac:dyDescent="0.3">
      <c r="A145" s="53">
        <v>4100144392</v>
      </c>
      <c r="B145" t="s">
        <v>444</v>
      </c>
      <c r="C145">
        <v>409988514</v>
      </c>
      <c r="D145" t="s">
        <v>445</v>
      </c>
      <c r="E145" t="s">
        <v>446</v>
      </c>
      <c r="F145" t="s">
        <v>170</v>
      </c>
      <c r="G145" s="27">
        <v>90162</v>
      </c>
      <c r="H145" t="s">
        <v>122</v>
      </c>
      <c r="I145" t="s">
        <v>1246</v>
      </c>
      <c r="J145" t="str">
        <f>basisdata[[#This Row],[Categorie maatregel]]</f>
        <v>PV-panelen</v>
      </c>
      <c r="L145" t="str">
        <f>basisdata[[#This Row],[Gebouw]]</f>
        <v>Gebouw G + H</v>
      </c>
      <c r="M145" t="s">
        <v>1102</v>
      </c>
    </row>
    <row r="146" spans="1:13" x14ac:dyDescent="0.3">
      <c r="A146" s="53">
        <v>4100836253</v>
      </c>
      <c r="B146" t="s">
        <v>386</v>
      </c>
      <c r="C146">
        <v>410057701</v>
      </c>
      <c r="D146" t="s">
        <v>387</v>
      </c>
      <c r="E146" t="s">
        <v>388</v>
      </c>
      <c r="F146" t="s">
        <v>170</v>
      </c>
      <c r="G146" s="27">
        <v>26636</v>
      </c>
      <c r="H146" t="s">
        <v>122</v>
      </c>
      <c r="I146" t="s">
        <v>1247</v>
      </c>
      <c r="J146" t="str">
        <f>basisdata[[#This Row],[Categorie maatregel]]</f>
        <v>PV-panelen</v>
      </c>
      <c r="L146" t="str">
        <f>basisdata[[#This Row],[Gebouw]]</f>
        <v>ITG Nationalestraat</v>
      </c>
      <c r="M146" t="s">
        <v>1102</v>
      </c>
    </row>
    <row r="147" spans="1:13" x14ac:dyDescent="0.3">
      <c r="A147" s="53">
        <v>4103159318</v>
      </c>
      <c r="B147" t="s">
        <v>529</v>
      </c>
      <c r="C147">
        <v>410290006</v>
      </c>
      <c r="D147" t="s">
        <v>525</v>
      </c>
      <c r="E147" t="s">
        <v>530</v>
      </c>
      <c r="F147" t="s">
        <v>170</v>
      </c>
      <c r="G147" s="27">
        <v>3536</v>
      </c>
      <c r="H147" t="s">
        <v>122</v>
      </c>
      <c r="I147" t="s">
        <v>1248</v>
      </c>
      <c r="J147" t="str">
        <f>basisdata[[#This Row],[Categorie maatregel]]</f>
        <v>PV-panelen</v>
      </c>
      <c r="L147" t="str">
        <f>basisdata[[#This Row],[Gebouw]]</f>
        <v>de Pijl nieuwbouw</v>
      </c>
      <c r="M147" t="s">
        <v>1102</v>
      </c>
    </row>
    <row r="148" spans="1:13" x14ac:dyDescent="0.3">
      <c r="A148" s="53">
        <v>4103159318</v>
      </c>
      <c r="B148" t="s">
        <v>527</v>
      </c>
      <c r="C148">
        <v>410290006</v>
      </c>
      <c r="D148" t="s">
        <v>525</v>
      </c>
      <c r="E148" t="s">
        <v>528</v>
      </c>
      <c r="F148" t="s">
        <v>170</v>
      </c>
      <c r="G148" s="27">
        <v>1016</v>
      </c>
      <c r="H148" t="s">
        <v>122</v>
      </c>
      <c r="I148" t="s">
        <v>1249</v>
      </c>
      <c r="J148" t="str">
        <f>basisdata[[#This Row],[Categorie maatregel]]</f>
        <v>PV-panelen</v>
      </c>
      <c r="L148" t="str">
        <f>basisdata[[#This Row],[Gebouw]]</f>
        <v>Herberg Stanske</v>
      </c>
      <c r="M148" t="s">
        <v>1102</v>
      </c>
    </row>
    <row r="149" spans="1:13" x14ac:dyDescent="0.3">
      <c r="A149" s="53">
        <v>4103159318</v>
      </c>
      <c r="B149" t="s">
        <v>531</v>
      </c>
      <c r="C149">
        <v>410290006</v>
      </c>
      <c r="D149" t="s">
        <v>525</v>
      </c>
      <c r="E149" t="s">
        <v>532</v>
      </c>
      <c r="F149" t="s">
        <v>170</v>
      </c>
      <c r="G149" s="27">
        <v>1910</v>
      </c>
      <c r="H149" t="s">
        <v>122</v>
      </c>
      <c r="I149" t="s">
        <v>1250</v>
      </c>
      <c r="J149" t="str">
        <f>basisdata[[#This Row],[Categorie maatregel]]</f>
        <v>PV-panelen</v>
      </c>
      <c r="L149" t="str">
        <f>basisdata[[#This Row],[Gebouw]]</f>
        <v>Oudebaan</v>
      </c>
      <c r="M149" t="s">
        <v>1102</v>
      </c>
    </row>
    <row r="150" spans="1:13" x14ac:dyDescent="0.3">
      <c r="A150" s="53">
        <v>4103159318</v>
      </c>
      <c r="B150" t="s">
        <v>524</v>
      </c>
      <c r="C150">
        <v>410290006</v>
      </c>
      <c r="D150" t="s">
        <v>525</v>
      </c>
      <c r="E150" t="s">
        <v>526</v>
      </c>
      <c r="F150" t="s">
        <v>170</v>
      </c>
      <c r="G150" s="27">
        <v>1079</v>
      </c>
      <c r="H150" t="s">
        <v>122</v>
      </c>
      <c r="I150" t="s">
        <v>1251</v>
      </c>
      <c r="J150" t="str">
        <f>basisdata[[#This Row],[Categorie maatregel]]</f>
        <v>PV-panelen</v>
      </c>
      <c r="L150" t="str">
        <f>basisdata[[#This Row],[Gebouw]]</f>
        <v>Triangel</v>
      </c>
      <c r="M150" t="s">
        <v>1102</v>
      </c>
    </row>
    <row r="151" spans="1:13" x14ac:dyDescent="0.3">
      <c r="A151" s="53">
        <v>4104486631</v>
      </c>
      <c r="B151" t="s">
        <v>416</v>
      </c>
      <c r="C151">
        <v>410422737</v>
      </c>
      <c r="D151" t="s">
        <v>417</v>
      </c>
      <c r="E151" t="s">
        <v>418</v>
      </c>
      <c r="F151" t="s">
        <v>123</v>
      </c>
      <c r="G151" s="27">
        <v>2100</v>
      </c>
      <c r="H151" t="s">
        <v>122</v>
      </c>
      <c r="I151" t="s">
        <v>1252</v>
      </c>
      <c r="J151" t="str">
        <f>basisdata[[#This Row],[Categorie maatregel]]</f>
        <v>Monitoring</v>
      </c>
      <c r="L151" t="str">
        <f>basisdata[[#This Row],[Gebouw]]</f>
        <v>De Giek</v>
      </c>
      <c r="M151" t="s">
        <v>1102</v>
      </c>
    </row>
    <row r="152" spans="1:13" x14ac:dyDescent="0.3">
      <c r="A152" s="53">
        <v>4104486631</v>
      </c>
      <c r="B152" t="s">
        <v>416</v>
      </c>
      <c r="C152">
        <v>410422737</v>
      </c>
      <c r="D152" t="s">
        <v>417</v>
      </c>
      <c r="E152" t="s">
        <v>418</v>
      </c>
      <c r="F152" t="s">
        <v>170</v>
      </c>
      <c r="G152" s="27">
        <v>4988</v>
      </c>
      <c r="H152" t="s">
        <v>122</v>
      </c>
      <c r="I152" t="s">
        <v>1253</v>
      </c>
      <c r="J152" t="str">
        <f>basisdata[[#This Row],[Categorie maatregel]]</f>
        <v>PV-panelen</v>
      </c>
      <c r="L152" t="str">
        <f>basisdata[[#This Row],[Gebouw]]</f>
        <v>De Giek</v>
      </c>
      <c r="M152" t="s">
        <v>1102</v>
      </c>
    </row>
    <row r="153" spans="1:13" x14ac:dyDescent="0.3">
      <c r="A153" s="53">
        <v>4104486631</v>
      </c>
      <c r="B153" t="s">
        <v>416</v>
      </c>
      <c r="C153">
        <v>410422737</v>
      </c>
      <c r="D153" t="s">
        <v>417</v>
      </c>
      <c r="E153" t="s">
        <v>418</v>
      </c>
      <c r="F153" t="s">
        <v>112</v>
      </c>
      <c r="G153" s="27">
        <v>1680</v>
      </c>
      <c r="H153" t="s">
        <v>122</v>
      </c>
      <c r="I153" t="s">
        <v>1254</v>
      </c>
      <c r="J153" t="str">
        <f>basisdata[[#This Row],[Categorie maatregel]]</f>
        <v>Renovatie SWW</v>
      </c>
      <c r="L153" t="str">
        <f>basisdata[[#This Row],[Gebouw]]</f>
        <v>De Giek</v>
      </c>
      <c r="M153" t="s">
        <v>1102</v>
      </c>
    </row>
    <row r="154" spans="1:13" x14ac:dyDescent="0.3">
      <c r="A154" s="53">
        <v>4104486631</v>
      </c>
      <c r="B154" t="s">
        <v>425</v>
      </c>
      <c r="C154">
        <v>410422737</v>
      </c>
      <c r="D154" t="s">
        <v>417</v>
      </c>
      <c r="E154" t="s">
        <v>426</v>
      </c>
      <c r="F154" t="s">
        <v>116</v>
      </c>
      <c r="G154" s="27">
        <v>2376</v>
      </c>
      <c r="H154" t="s">
        <v>122</v>
      </c>
      <c r="I154" t="s">
        <v>1255</v>
      </c>
      <c r="J154" t="str">
        <f>basisdata[[#This Row],[Categorie maatregel]]</f>
        <v>Isoleren pompen/kranen/hydraulica</v>
      </c>
      <c r="L154" t="str">
        <f>basisdata[[#This Row],[Gebouw]]</f>
        <v>Tevona Dagcentrum (Blok B)</v>
      </c>
      <c r="M154" t="s">
        <v>1102</v>
      </c>
    </row>
    <row r="155" spans="1:13" x14ac:dyDescent="0.3">
      <c r="A155" s="53">
        <v>4104486631</v>
      </c>
      <c r="B155" t="s">
        <v>425</v>
      </c>
      <c r="C155">
        <v>410422737</v>
      </c>
      <c r="D155" t="s">
        <v>417</v>
      </c>
      <c r="E155" t="s">
        <v>426</v>
      </c>
      <c r="F155" t="s">
        <v>113</v>
      </c>
      <c r="G155" s="27">
        <v>1234</v>
      </c>
      <c r="H155" t="s">
        <v>122</v>
      </c>
      <c r="I155" t="s">
        <v>1256</v>
      </c>
      <c r="J155" t="str">
        <f>basisdata[[#This Row],[Categorie maatregel]]</f>
        <v>Regeltechn.verwarming</v>
      </c>
      <c r="L155" t="str">
        <f>basisdata[[#This Row],[Gebouw]]</f>
        <v>Tevona Dagcentrum (Blok B)</v>
      </c>
      <c r="M155" t="s">
        <v>1102</v>
      </c>
    </row>
    <row r="156" spans="1:13" x14ac:dyDescent="0.3">
      <c r="A156" s="53">
        <v>4104486631</v>
      </c>
      <c r="B156" t="s">
        <v>421</v>
      </c>
      <c r="C156">
        <v>410422737</v>
      </c>
      <c r="D156" t="s">
        <v>417</v>
      </c>
      <c r="E156" t="s">
        <v>422</v>
      </c>
      <c r="F156" t="s">
        <v>116</v>
      </c>
      <c r="G156" s="27">
        <v>648</v>
      </c>
      <c r="H156" t="s">
        <v>122</v>
      </c>
      <c r="I156" t="s">
        <v>1257</v>
      </c>
      <c r="J156" t="str">
        <f>basisdata[[#This Row],[Categorie maatregel]]</f>
        <v>Isoleren pompen/kranen/hydraulica</v>
      </c>
      <c r="L156" t="str">
        <f>basisdata[[#This Row],[Gebouw]]</f>
        <v>Tevona De Es (Blok D)</v>
      </c>
      <c r="M156" t="s">
        <v>1102</v>
      </c>
    </row>
    <row r="157" spans="1:13" x14ac:dyDescent="0.3">
      <c r="A157" s="53">
        <v>4104486631</v>
      </c>
      <c r="B157" t="s">
        <v>423</v>
      </c>
      <c r="C157">
        <v>410422737</v>
      </c>
      <c r="D157" t="s">
        <v>417</v>
      </c>
      <c r="E157" t="s">
        <v>424</v>
      </c>
      <c r="F157" t="s">
        <v>116</v>
      </c>
      <c r="G157" s="27">
        <v>1377</v>
      </c>
      <c r="H157" t="s">
        <v>122</v>
      </c>
      <c r="I157" t="s">
        <v>1258</v>
      </c>
      <c r="J157" t="str">
        <f>basisdata[[#This Row],[Categorie maatregel]]</f>
        <v>Isoleren pompen/kranen/hydraulica</v>
      </c>
      <c r="L157" t="str">
        <f>basisdata[[#This Row],[Gebouw]]</f>
        <v>Tevona Dienstencentrum (Blok C)</v>
      </c>
      <c r="M157" t="s">
        <v>1102</v>
      </c>
    </row>
    <row r="158" spans="1:13" x14ac:dyDescent="0.3">
      <c r="A158" s="53">
        <v>4104486631</v>
      </c>
      <c r="B158" t="s">
        <v>423</v>
      </c>
      <c r="C158">
        <v>410422737</v>
      </c>
      <c r="D158" t="s">
        <v>417</v>
      </c>
      <c r="E158" t="s">
        <v>424</v>
      </c>
      <c r="F158" t="s">
        <v>113</v>
      </c>
      <c r="G158" s="27">
        <v>114</v>
      </c>
      <c r="H158" t="s">
        <v>122</v>
      </c>
      <c r="I158" t="s">
        <v>1259</v>
      </c>
      <c r="J158" t="str">
        <f>basisdata[[#This Row],[Categorie maatregel]]</f>
        <v>Regeltechn.verwarming</v>
      </c>
      <c r="L158" t="str">
        <f>basisdata[[#This Row],[Gebouw]]</f>
        <v>Tevona Dienstencentrum (Blok C)</v>
      </c>
      <c r="M158" t="s">
        <v>1102</v>
      </c>
    </row>
    <row r="159" spans="1:13" x14ac:dyDescent="0.3">
      <c r="A159" s="53">
        <v>4104486631</v>
      </c>
      <c r="B159" t="s">
        <v>419</v>
      </c>
      <c r="C159">
        <v>410422737</v>
      </c>
      <c r="D159" t="s">
        <v>417</v>
      </c>
      <c r="E159" t="s">
        <v>420</v>
      </c>
      <c r="F159" t="s">
        <v>125</v>
      </c>
      <c r="G159" s="27">
        <v>3419</v>
      </c>
      <c r="H159" t="s">
        <v>122</v>
      </c>
      <c r="I159" t="s">
        <v>1260</v>
      </c>
      <c r="J159" t="str">
        <f>basisdata[[#This Row],[Categorie maatregel]]</f>
        <v>Dakisolatie</v>
      </c>
      <c r="L159" t="str">
        <f>basisdata[[#This Row],[Gebouw]]</f>
        <v>WZC (blok A)</v>
      </c>
      <c r="M159" t="s">
        <v>1102</v>
      </c>
    </row>
    <row r="160" spans="1:13" x14ac:dyDescent="0.3">
      <c r="A160" s="53">
        <v>4104486631</v>
      </c>
      <c r="B160" t="s">
        <v>419</v>
      </c>
      <c r="C160">
        <v>410422737</v>
      </c>
      <c r="D160" t="s">
        <v>417</v>
      </c>
      <c r="E160" t="s">
        <v>420</v>
      </c>
      <c r="F160" t="s">
        <v>116</v>
      </c>
      <c r="G160" s="27">
        <v>1170</v>
      </c>
      <c r="H160" t="s">
        <v>122</v>
      </c>
      <c r="I160" t="s">
        <v>1261</v>
      </c>
      <c r="J160" t="str">
        <f>basisdata[[#This Row],[Categorie maatregel]]</f>
        <v>Isoleren pompen/kranen/hydraulica</v>
      </c>
      <c r="L160" t="str">
        <f>basisdata[[#This Row],[Gebouw]]</f>
        <v>WZC (blok A)</v>
      </c>
      <c r="M160" t="s">
        <v>1102</v>
      </c>
    </row>
    <row r="161" spans="1:13" x14ac:dyDescent="0.3">
      <c r="A161" s="53">
        <v>4104486631</v>
      </c>
      <c r="B161" t="s">
        <v>419</v>
      </c>
      <c r="C161">
        <v>410422737</v>
      </c>
      <c r="D161" t="s">
        <v>417</v>
      </c>
      <c r="E161" t="s">
        <v>420</v>
      </c>
      <c r="F161" t="s">
        <v>126</v>
      </c>
      <c r="G161" s="27">
        <v>16354</v>
      </c>
      <c r="H161" t="s">
        <v>122</v>
      </c>
      <c r="I161" t="s">
        <v>1262</v>
      </c>
      <c r="J161" t="str">
        <f>basisdata[[#This Row],[Categorie maatregel]]</f>
        <v>Muurisolatie</v>
      </c>
      <c r="L161" t="str">
        <f>basisdata[[#This Row],[Gebouw]]</f>
        <v>WZC (blok A)</v>
      </c>
      <c r="M161" t="s">
        <v>1102</v>
      </c>
    </row>
    <row r="162" spans="1:13" x14ac:dyDescent="0.3">
      <c r="A162" s="53">
        <v>4104486631</v>
      </c>
      <c r="B162" t="s">
        <v>419</v>
      </c>
      <c r="C162">
        <v>410422737</v>
      </c>
      <c r="D162" t="s">
        <v>417</v>
      </c>
      <c r="E162" t="s">
        <v>420</v>
      </c>
      <c r="F162" t="s">
        <v>170</v>
      </c>
      <c r="G162" s="27">
        <v>10663</v>
      </c>
      <c r="H162" t="s">
        <v>122</v>
      </c>
      <c r="I162" t="s">
        <v>1263</v>
      </c>
      <c r="J162" t="str">
        <f>basisdata[[#This Row],[Categorie maatregel]]</f>
        <v>PV-panelen</v>
      </c>
      <c r="L162" t="str">
        <f>basisdata[[#This Row],[Gebouw]]</f>
        <v>WZC (blok A)</v>
      </c>
      <c r="M162" t="s">
        <v>1102</v>
      </c>
    </row>
    <row r="163" spans="1:13" x14ac:dyDescent="0.3">
      <c r="A163" s="53">
        <v>4104486631</v>
      </c>
      <c r="B163" t="s">
        <v>419</v>
      </c>
      <c r="C163">
        <v>410422737</v>
      </c>
      <c r="D163" t="s">
        <v>417</v>
      </c>
      <c r="E163" t="s">
        <v>420</v>
      </c>
      <c r="F163" t="s">
        <v>124</v>
      </c>
      <c r="G163" s="27">
        <v>23459</v>
      </c>
      <c r="H163" t="s">
        <v>122</v>
      </c>
      <c r="I163" t="s">
        <v>1264</v>
      </c>
      <c r="J163" t="str">
        <f>basisdata[[#This Row],[Categorie maatregel]]</f>
        <v>Vloerisolatie</v>
      </c>
      <c r="L163" t="str">
        <f>basisdata[[#This Row],[Gebouw]]</f>
        <v>WZC (blok A)</v>
      </c>
      <c r="M163" t="s">
        <v>1102</v>
      </c>
    </row>
    <row r="164" spans="1:13" x14ac:dyDescent="0.3">
      <c r="A164" s="53">
        <v>4104486631</v>
      </c>
      <c r="B164" t="s">
        <v>419</v>
      </c>
      <c r="C164">
        <v>410422737</v>
      </c>
      <c r="D164" t="s">
        <v>417</v>
      </c>
      <c r="E164" t="s">
        <v>420</v>
      </c>
      <c r="F164" t="s">
        <v>117</v>
      </c>
      <c r="G164" s="27">
        <v>9506</v>
      </c>
      <c r="H164" t="s">
        <v>122</v>
      </c>
      <c r="I164" t="s">
        <v>1265</v>
      </c>
      <c r="J164" t="str">
        <f>basisdata[[#This Row],[Categorie maatregel]]</f>
        <v>Zonneboiler</v>
      </c>
      <c r="L164" t="str">
        <f>basisdata[[#This Row],[Gebouw]]</f>
        <v>WZC (blok A)</v>
      </c>
      <c r="M164" t="s">
        <v>1102</v>
      </c>
    </row>
    <row r="165" spans="1:13" x14ac:dyDescent="0.3">
      <c r="A165" s="53">
        <v>4105353679</v>
      </c>
      <c r="B165" t="s">
        <v>683</v>
      </c>
      <c r="C165">
        <v>410509443</v>
      </c>
      <c r="D165" t="s">
        <v>681</v>
      </c>
      <c r="E165" t="s">
        <v>682</v>
      </c>
      <c r="F165" t="s">
        <v>188</v>
      </c>
      <c r="G165" s="27">
        <v>30300</v>
      </c>
      <c r="H165" t="s">
        <v>122</v>
      </c>
      <c r="I165" t="s">
        <v>1266</v>
      </c>
      <c r="J165" t="str">
        <f>basisdata[[#This Row],[Categorie maatregel]]</f>
        <v>Relighting</v>
      </c>
      <c r="L165" t="str">
        <f>basisdata[[#This Row],[Gebouw]]</f>
        <v>WZC Kanunnik Triest vzw</v>
      </c>
      <c r="M165" t="s">
        <v>1102</v>
      </c>
    </row>
    <row r="166" spans="1:13" x14ac:dyDescent="0.3">
      <c r="A166" s="53">
        <v>4108793218</v>
      </c>
      <c r="B166" t="s">
        <v>261</v>
      </c>
      <c r="C166">
        <v>410853396</v>
      </c>
      <c r="D166" t="s">
        <v>262</v>
      </c>
      <c r="E166" t="s">
        <v>263</v>
      </c>
      <c r="F166" t="s">
        <v>170</v>
      </c>
      <c r="G166" s="27">
        <v>1038</v>
      </c>
      <c r="H166" t="s">
        <v>122</v>
      </c>
      <c r="I166" t="s">
        <v>1267</v>
      </c>
      <c r="J166" t="str">
        <f>basisdata[[#This Row],[Categorie maatregel]]</f>
        <v>PV-panelen</v>
      </c>
      <c r="L166" t="str">
        <f>basisdata[[#This Row],[Gebouw]]</f>
        <v>Het Begijnhof Poortgebouw</v>
      </c>
      <c r="M166" t="s">
        <v>1102</v>
      </c>
    </row>
    <row r="167" spans="1:13" x14ac:dyDescent="0.3">
      <c r="A167" s="53">
        <v>4113360868</v>
      </c>
      <c r="B167" t="s">
        <v>841</v>
      </c>
      <c r="C167">
        <v>410853396</v>
      </c>
      <c r="D167" t="s">
        <v>262</v>
      </c>
      <c r="E167" t="s">
        <v>842</v>
      </c>
      <c r="F167" t="s">
        <v>170</v>
      </c>
      <c r="G167" s="27">
        <v>4487</v>
      </c>
      <c r="H167" t="s">
        <v>122</v>
      </c>
      <c r="I167" t="s">
        <v>1268</v>
      </c>
      <c r="J167" t="str">
        <f>basisdata[[#This Row],[Categorie maatregel]]</f>
        <v>PV-panelen</v>
      </c>
      <c r="L167" t="str">
        <f>basisdata[[#This Row],[Gebouw]]</f>
        <v>De Seizoenen</v>
      </c>
      <c r="M167" t="s">
        <v>1103</v>
      </c>
    </row>
    <row r="168" spans="1:13" x14ac:dyDescent="0.3">
      <c r="A168" s="53">
        <v>4113360868</v>
      </c>
      <c r="B168" t="s">
        <v>845</v>
      </c>
      <c r="C168">
        <v>410853396</v>
      </c>
      <c r="D168" t="s">
        <v>262</v>
      </c>
      <c r="E168" t="s">
        <v>846</v>
      </c>
      <c r="F168" t="s">
        <v>170</v>
      </c>
      <c r="G168" s="27">
        <v>16581</v>
      </c>
      <c r="H168" t="s">
        <v>122</v>
      </c>
      <c r="I168" t="s">
        <v>1269</v>
      </c>
      <c r="J168" t="str">
        <f>basisdata[[#This Row],[Categorie maatregel]]</f>
        <v>PV-panelen</v>
      </c>
      <c r="L168" t="str">
        <f>basisdata[[#This Row],[Gebouw]]</f>
        <v>Hoevestallen (18 - domein)</v>
      </c>
      <c r="M168" t="s">
        <v>1103</v>
      </c>
    </row>
    <row r="169" spans="1:13" x14ac:dyDescent="0.3">
      <c r="A169" s="53">
        <v>4113360868</v>
      </c>
      <c r="B169" t="s">
        <v>1749</v>
      </c>
      <c r="C169">
        <v>410853396</v>
      </c>
      <c r="D169" t="s">
        <v>262</v>
      </c>
      <c r="E169" s="114" t="s">
        <v>1748</v>
      </c>
      <c r="F169" t="s">
        <v>170</v>
      </c>
      <c r="G169" s="115">
        <v>117840</v>
      </c>
      <c r="H169" t="s">
        <v>122</v>
      </c>
      <c r="I169" t="s">
        <v>1750</v>
      </c>
      <c r="J169" t="str">
        <f>basisdata[[#This Row],[Categorie maatregel]]</f>
        <v>PV-panelen</v>
      </c>
      <c r="L169" t="str">
        <f>basisdata[[#This Row],[Gebouw]]</f>
        <v>Pleingebouw</v>
      </c>
      <c r="M169" t="s">
        <v>1103</v>
      </c>
    </row>
    <row r="170" spans="1:13" x14ac:dyDescent="0.3">
      <c r="A170" s="53">
        <v>4113360868</v>
      </c>
      <c r="B170" t="s">
        <v>843</v>
      </c>
      <c r="C170">
        <v>410853396</v>
      </c>
      <c r="D170" t="s">
        <v>262</v>
      </c>
      <c r="E170" t="s">
        <v>844</v>
      </c>
      <c r="F170" t="s">
        <v>170</v>
      </c>
      <c r="G170" s="27">
        <v>15743</v>
      </c>
      <c r="H170" t="s">
        <v>122</v>
      </c>
      <c r="I170" t="s">
        <v>1270</v>
      </c>
      <c r="J170" t="str">
        <f>basisdata[[#This Row],[Categorie maatregel]]</f>
        <v>PV-panelen</v>
      </c>
      <c r="L170" t="str">
        <f>basisdata[[#This Row],[Gebouw]]</f>
        <v>Het Vijverhof loods-schuur</v>
      </c>
      <c r="M170" t="s">
        <v>1103</v>
      </c>
    </row>
    <row r="171" spans="1:13" x14ac:dyDescent="0.3">
      <c r="A171" s="53">
        <v>4113360868</v>
      </c>
      <c r="B171" t="s">
        <v>847</v>
      </c>
      <c r="C171">
        <v>410853396</v>
      </c>
      <c r="D171" t="s">
        <v>262</v>
      </c>
      <c r="E171" t="s">
        <v>848</v>
      </c>
      <c r="F171" t="s">
        <v>170</v>
      </c>
      <c r="G171" s="27">
        <v>18183</v>
      </c>
      <c r="H171" t="s">
        <v>122</v>
      </c>
      <c r="I171" t="s">
        <v>1271</v>
      </c>
      <c r="J171" t="str">
        <f>basisdata[[#This Row],[Categorie maatregel]]</f>
        <v>PV-panelen</v>
      </c>
      <c r="L171" t="str">
        <f>basisdata[[#This Row],[Gebouw]]</f>
        <v>Matthijs</v>
      </c>
      <c r="M171" t="s">
        <v>1103</v>
      </c>
    </row>
    <row r="172" spans="1:13" x14ac:dyDescent="0.3">
      <c r="A172" s="53">
        <v>4109511818</v>
      </c>
      <c r="B172" t="s">
        <v>665</v>
      </c>
      <c r="C172">
        <v>410925256</v>
      </c>
      <c r="D172" t="s">
        <v>523</v>
      </c>
      <c r="E172" t="s">
        <v>523</v>
      </c>
      <c r="F172" t="s">
        <v>170</v>
      </c>
      <c r="G172" s="27">
        <v>85408</v>
      </c>
      <c r="H172" t="s">
        <v>122</v>
      </c>
      <c r="I172" t="s">
        <v>1272</v>
      </c>
      <c r="J172" t="str">
        <f>basisdata[[#This Row],[Categorie maatregel]]</f>
        <v>PV-panelen</v>
      </c>
      <c r="L172" t="str">
        <f>basisdata[[#This Row],[Gebouw]]</f>
        <v>vzw Ondersteunings-en zorgcentrum Sint-Vincentius</v>
      </c>
      <c r="M172" t="s">
        <v>1102</v>
      </c>
    </row>
    <row r="173" spans="1:13" x14ac:dyDescent="0.3">
      <c r="A173" s="53">
        <v>4109511818</v>
      </c>
      <c r="B173" t="s">
        <v>521</v>
      </c>
      <c r="C173">
        <v>410925256</v>
      </c>
      <c r="D173" t="s">
        <v>522</v>
      </c>
      <c r="E173" t="s">
        <v>523</v>
      </c>
      <c r="F173" t="s">
        <v>170</v>
      </c>
      <c r="G173" s="27">
        <v>29598</v>
      </c>
      <c r="H173" t="s">
        <v>122</v>
      </c>
      <c r="I173" t="s">
        <v>1273</v>
      </c>
      <c r="J173" t="str">
        <f>basisdata[[#This Row],[Categorie maatregel]]</f>
        <v>PV-panelen</v>
      </c>
      <c r="L173" t="str">
        <f>basisdata[[#This Row],[Gebouw]]</f>
        <v>vzw Ondersteunings-en zorgcentrum Sint-Vincentius</v>
      </c>
      <c r="M173" t="s">
        <v>1102</v>
      </c>
    </row>
    <row r="174" spans="1:13" x14ac:dyDescent="0.3">
      <c r="A174" s="53">
        <v>4109511818</v>
      </c>
      <c r="B174" t="s">
        <v>849</v>
      </c>
      <c r="C174">
        <v>410925256</v>
      </c>
      <c r="D174" t="s">
        <v>850</v>
      </c>
      <c r="E174" t="s">
        <v>523</v>
      </c>
      <c r="F174" t="s">
        <v>188</v>
      </c>
      <c r="G174" s="27">
        <v>115872.6</v>
      </c>
      <c r="H174" t="s">
        <v>122</v>
      </c>
      <c r="I174" t="s">
        <v>1274</v>
      </c>
      <c r="J174" t="str">
        <f>basisdata[[#This Row],[Categorie maatregel]]</f>
        <v>Relighting</v>
      </c>
      <c r="L174" t="str">
        <f>basisdata[[#This Row],[Gebouw]]</f>
        <v>vzw Ondersteunings-en zorgcentrum Sint-Vincentius</v>
      </c>
      <c r="M174" t="s">
        <v>1103</v>
      </c>
    </row>
    <row r="175" spans="1:13" x14ac:dyDescent="0.3">
      <c r="A175" s="53">
        <v>4110567931</v>
      </c>
      <c r="B175" t="s">
        <v>363</v>
      </c>
      <c r="C175">
        <v>411030867</v>
      </c>
      <c r="D175" t="s">
        <v>364</v>
      </c>
      <c r="E175" t="s">
        <v>365</v>
      </c>
      <c r="F175" t="s">
        <v>188</v>
      </c>
      <c r="G175" s="27">
        <v>25974</v>
      </c>
      <c r="H175" t="s">
        <v>122</v>
      </c>
      <c r="I175" t="s">
        <v>1275</v>
      </c>
      <c r="J175" t="str">
        <f>basisdata[[#This Row],[Categorie maatregel]]</f>
        <v>Relighting</v>
      </c>
      <c r="L175" t="str">
        <f>basisdata[[#This Row],[Gebouw]]</f>
        <v>WGK W-VL Afdelingsgebouw Bredene</v>
      </c>
      <c r="M175" t="s">
        <v>1102</v>
      </c>
    </row>
    <row r="176" spans="1:13" x14ac:dyDescent="0.3">
      <c r="A176" s="53">
        <v>4115410005</v>
      </c>
      <c r="B176" t="s">
        <v>628</v>
      </c>
      <c r="C176">
        <v>411515075</v>
      </c>
      <c r="D176" t="s">
        <v>624</v>
      </c>
      <c r="E176" t="s">
        <v>629</v>
      </c>
      <c r="F176" t="s">
        <v>134</v>
      </c>
      <c r="G176" s="27">
        <v>6590</v>
      </c>
      <c r="H176" t="s">
        <v>122</v>
      </c>
      <c r="I176" t="s">
        <v>1276</v>
      </c>
      <c r="J176" t="str">
        <f>basisdata[[#This Row],[Categorie maatregel]]</f>
        <v>Relighting/relamping</v>
      </c>
      <c r="L176" t="str">
        <f>basisdata[[#This Row],[Gebouw]]</f>
        <v>JZEM/02</v>
      </c>
      <c r="M176" t="s">
        <v>1102</v>
      </c>
    </row>
    <row r="177" spans="1:13" x14ac:dyDescent="0.3">
      <c r="A177" s="53">
        <v>4115410005</v>
      </c>
      <c r="B177" t="s">
        <v>636</v>
      </c>
      <c r="C177">
        <v>411515075</v>
      </c>
      <c r="D177" t="s">
        <v>624</v>
      </c>
      <c r="E177" t="s">
        <v>637</v>
      </c>
      <c r="F177" t="s">
        <v>134</v>
      </c>
      <c r="G177" s="27">
        <v>1095</v>
      </c>
      <c r="H177" t="s">
        <v>122</v>
      </c>
      <c r="I177" t="s">
        <v>1277</v>
      </c>
      <c r="J177" t="str">
        <f>basisdata[[#This Row],[Categorie maatregel]]</f>
        <v>Relighting/relamping</v>
      </c>
      <c r="L177" t="str">
        <f>basisdata[[#This Row],[Gebouw]]</f>
        <v>HVA/01</v>
      </c>
      <c r="M177" t="s">
        <v>1102</v>
      </c>
    </row>
    <row r="178" spans="1:13" x14ac:dyDescent="0.3">
      <c r="A178" s="53">
        <v>4115410005</v>
      </c>
      <c r="B178" t="s">
        <v>652</v>
      </c>
      <c r="C178">
        <v>411515075</v>
      </c>
      <c r="D178" t="s">
        <v>624</v>
      </c>
      <c r="E178" t="s">
        <v>653</v>
      </c>
      <c r="F178" t="s">
        <v>170</v>
      </c>
      <c r="G178" s="27">
        <v>22071</v>
      </c>
      <c r="H178" t="s">
        <v>122</v>
      </c>
      <c r="I178" t="s">
        <v>1278</v>
      </c>
      <c r="J178" t="str">
        <f>basisdata[[#This Row],[Categorie maatregel]]</f>
        <v>PV-panelen</v>
      </c>
      <c r="L178" t="str">
        <f>basisdata[[#This Row],[Gebouw]]</f>
        <v>JZEA/01</v>
      </c>
      <c r="M178" t="s">
        <v>1102</v>
      </c>
    </row>
    <row r="179" spans="1:13" x14ac:dyDescent="0.3">
      <c r="A179" s="53">
        <v>4115410005</v>
      </c>
      <c r="B179" t="s">
        <v>652</v>
      </c>
      <c r="C179">
        <v>411515075</v>
      </c>
      <c r="D179" t="s">
        <v>624</v>
      </c>
      <c r="E179" t="s">
        <v>653</v>
      </c>
      <c r="F179" t="s">
        <v>134</v>
      </c>
      <c r="G179" s="27">
        <v>10500</v>
      </c>
      <c r="H179" t="s">
        <v>122</v>
      </c>
      <c r="I179" t="s">
        <v>1279</v>
      </c>
      <c r="J179" t="str">
        <f>basisdata[[#This Row],[Categorie maatregel]]</f>
        <v>Relighting/relamping</v>
      </c>
      <c r="L179" t="str">
        <f>basisdata[[#This Row],[Gebouw]]</f>
        <v>JZEA/01</v>
      </c>
      <c r="M179" t="s">
        <v>1102</v>
      </c>
    </row>
    <row r="180" spans="1:13" x14ac:dyDescent="0.3">
      <c r="A180" s="53">
        <v>4115410005</v>
      </c>
      <c r="B180" t="s">
        <v>626</v>
      </c>
      <c r="C180">
        <v>411515075</v>
      </c>
      <c r="D180" t="s">
        <v>624</v>
      </c>
      <c r="E180" t="s">
        <v>627</v>
      </c>
      <c r="F180" t="s">
        <v>170</v>
      </c>
      <c r="G180" s="27">
        <v>1225</v>
      </c>
      <c r="H180" t="s">
        <v>122</v>
      </c>
      <c r="I180" t="s">
        <v>1280</v>
      </c>
      <c r="J180" t="str">
        <f>basisdata[[#This Row],[Categorie maatregel]]</f>
        <v>PV-panelen</v>
      </c>
      <c r="L180" t="str">
        <f>basisdata[[#This Row],[Gebouw]]</f>
        <v>JZEM/09</v>
      </c>
      <c r="M180" t="s">
        <v>1102</v>
      </c>
    </row>
    <row r="181" spans="1:13" x14ac:dyDescent="0.3">
      <c r="A181" s="53">
        <v>4115410005</v>
      </c>
      <c r="B181" t="s">
        <v>634</v>
      </c>
      <c r="C181">
        <v>411515075</v>
      </c>
      <c r="D181" t="s">
        <v>624</v>
      </c>
      <c r="E181" t="s">
        <v>635</v>
      </c>
      <c r="F181" t="s">
        <v>170</v>
      </c>
      <c r="G181" s="27">
        <v>616</v>
      </c>
      <c r="H181" t="s">
        <v>122</v>
      </c>
      <c r="I181" t="s">
        <v>1281</v>
      </c>
      <c r="J181" t="str">
        <f>basisdata[[#This Row],[Categorie maatregel]]</f>
        <v>PV-panelen</v>
      </c>
      <c r="L181" t="str">
        <f>basisdata[[#This Row],[Gebouw]]</f>
        <v>JZEM/26</v>
      </c>
      <c r="M181" t="s">
        <v>1102</v>
      </c>
    </row>
    <row r="182" spans="1:13" x14ac:dyDescent="0.3">
      <c r="A182" s="53">
        <v>4115410005</v>
      </c>
      <c r="B182" t="s">
        <v>634</v>
      </c>
      <c r="C182">
        <v>411515075</v>
      </c>
      <c r="D182" t="s">
        <v>624</v>
      </c>
      <c r="E182" t="s">
        <v>635</v>
      </c>
      <c r="F182" t="s">
        <v>188</v>
      </c>
      <c r="G182" s="27">
        <v>9000</v>
      </c>
      <c r="H182" t="s">
        <v>122</v>
      </c>
      <c r="I182" t="s">
        <v>1282</v>
      </c>
      <c r="J182" t="str">
        <f>basisdata[[#This Row],[Categorie maatregel]]</f>
        <v>Relighting</v>
      </c>
      <c r="L182" t="str">
        <f>basisdata[[#This Row],[Gebouw]]</f>
        <v>JZEM/26</v>
      </c>
      <c r="M182" t="s">
        <v>1102</v>
      </c>
    </row>
    <row r="183" spans="1:13" x14ac:dyDescent="0.3">
      <c r="A183" s="53">
        <v>4115410005</v>
      </c>
      <c r="B183" t="s">
        <v>638</v>
      </c>
      <c r="C183">
        <v>411515075</v>
      </c>
      <c r="D183" t="s">
        <v>624</v>
      </c>
      <c r="E183" t="s">
        <v>639</v>
      </c>
      <c r="F183" t="s">
        <v>134</v>
      </c>
      <c r="G183" s="27">
        <v>10108</v>
      </c>
      <c r="H183" t="s">
        <v>122</v>
      </c>
      <c r="I183" t="s">
        <v>1283</v>
      </c>
      <c r="J183" t="str">
        <f>basisdata[[#This Row],[Categorie maatregel]]</f>
        <v>Relighting/relamping</v>
      </c>
      <c r="L183" t="str">
        <f>basisdata[[#This Row],[Gebouw]]</f>
        <v>WZC Ambroos - AMB/01</v>
      </c>
      <c r="M183" t="s">
        <v>1102</v>
      </c>
    </row>
    <row r="184" spans="1:13" x14ac:dyDescent="0.3">
      <c r="A184" s="53">
        <v>4115410005</v>
      </c>
      <c r="B184" t="s">
        <v>630</v>
      </c>
      <c r="C184">
        <v>411515075</v>
      </c>
      <c r="D184" t="s">
        <v>624</v>
      </c>
      <c r="E184" t="s">
        <v>631</v>
      </c>
      <c r="F184" t="s">
        <v>170</v>
      </c>
      <c r="G184" s="27">
        <v>6055</v>
      </c>
      <c r="H184" t="s">
        <v>122</v>
      </c>
      <c r="I184" t="s">
        <v>1284</v>
      </c>
      <c r="J184" t="str">
        <f>basisdata[[#This Row],[Categorie maatregel]]</f>
        <v>PV-panelen</v>
      </c>
      <c r="L184" t="str">
        <f>basisdata[[#This Row],[Gebouw]]</f>
        <v>CKG/01</v>
      </c>
      <c r="M184" t="s">
        <v>1102</v>
      </c>
    </row>
    <row r="185" spans="1:13" x14ac:dyDescent="0.3">
      <c r="A185" s="53">
        <v>4115410005</v>
      </c>
      <c r="B185" t="s">
        <v>630</v>
      </c>
      <c r="C185">
        <v>411515075</v>
      </c>
      <c r="D185" t="s">
        <v>624</v>
      </c>
      <c r="E185" t="s">
        <v>631</v>
      </c>
      <c r="F185" t="s">
        <v>134</v>
      </c>
      <c r="G185" s="27">
        <v>16500</v>
      </c>
      <c r="H185" t="s">
        <v>122</v>
      </c>
      <c r="I185" t="s">
        <v>1285</v>
      </c>
      <c r="J185" t="str">
        <f>basisdata[[#This Row],[Categorie maatregel]]</f>
        <v>Relighting/relamping</v>
      </c>
      <c r="L185" t="str">
        <f>basisdata[[#This Row],[Gebouw]]</f>
        <v>CKG/01</v>
      </c>
      <c r="M185" t="s">
        <v>1102</v>
      </c>
    </row>
    <row r="186" spans="1:13" x14ac:dyDescent="0.3">
      <c r="A186" s="53">
        <v>4115410005</v>
      </c>
      <c r="B186" t="s">
        <v>644</v>
      </c>
      <c r="C186">
        <v>411515075</v>
      </c>
      <c r="D186" t="s">
        <v>624</v>
      </c>
      <c r="E186" t="s">
        <v>645</v>
      </c>
      <c r="F186" t="s">
        <v>170</v>
      </c>
      <c r="G186" s="27">
        <v>3300</v>
      </c>
      <c r="H186" t="s">
        <v>122</v>
      </c>
      <c r="I186" t="s">
        <v>1286</v>
      </c>
      <c r="J186" t="str">
        <f>basisdata[[#This Row],[Categorie maatregel]]</f>
        <v>PV-panelen</v>
      </c>
      <c r="L186" t="str">
        <f>basisdata[[#This Row],[Gebouw]]</f>
        <v>JZEA/02</v>
      </c>
      <c r="M186" t="s">
        <v>1102</v>
      </c>
    </row>
    <row r="187" spans="1:13" x14ac:dyDescent="0.3">
      <c r="A187" s="53">
        <v>4115410005</v>
      </c>
      <c r="B187" t="s">
        <v>644</v>
      </c>
      <c r="C187">
        <v>411515075</v>
      </c>
      <c r="D187" t="s">
        <v>624</v>
      </c>
      <c r="E187" t="s">
        <v>645</v>
      </c>
      <c r="F187" t="s">
        <v>134</v>
      </c>
      <c r="G187" s="27">
        <v>2700</v>
      </c>
      <c r="H187" t="s">
        <v>122</v>
      </c>
      <c r="I187" t="s">
        <v>1287</v>
      </c>
      <c r="J187" t="str">
        <f>basisdata[[#This Row],[Categorie maatregel]]</f>
        <v>Relighting/relamping</v>
      </c>
      <c r="L187" t="str">
        <f>basisdata[[#This Row],[Gebouw]]</f>
        <v>JZEA/02</v>
      </c>
      <c r="M187" t="s">
        <v>1102</v>
      </c>
    </row>
    <row r="188" spans="1:13" x14ac:dyDescent="0.3">
      <c r="A188" s="53">
        <v>4115410005</v>
      </c>
      <c r="B188" t="s">
        <v>646</v>
      </c>
      <c r="C188">
        <v>411515075</v>
      </c>
      <c r="D188" t="s">
        <v>624</v>
      </c>
      <c r="E188" t="s">
        <v>647</v>
      </c>
      <c r="F188" t="s">
        <v>170</v>
      </c>
      <c r="G188" s="27">
        <v>7200</v>
      </c>
      <c r="H188" t="s">
        <v>122</v>
      </c>
      <c r="I188" t="s">
        <v>1288</v>
      </c>
      <c r="J188" t="str">
        <f>basisdata[[#This Row],[Categorie maatregel]]</f>
        <v>PV-panelen</v>
      </c>
      <c r="L188" t="str">
        <f>basisdata[[#This Row],[Gebouw]]</f>
        <v>JZEA/04</v>
      </c>
      <c r="M188" t="s">
        <v>1102</v>
      </c>
    </row>
    <row r="189" spans="1:13" x14ac:dyDescent="0.3">
      <c r="A189" s="53">
        <v>4115410005</v>
      </c>
      <c r="B189" t="s">
        <v>640</v>
      </c>
      <c r="C189">
        <v>411515075</v>
      </c>
      <c r="D189" t="s">
        <v>624</v>
      </c>
      <c r="E189" t="s">
        <v>641</v>
      </c>
      <c r="F189" t="s">
        <v>170</v>
      </c>
      <c r="G189" s="27">
        <v>6600</v>
      </c>
      <c r="H189" t="s">
        <v>122</v>
      </c>
      <c r="I189" t="s">
        <v>1289</v>
      </c>
      <c r="J189" t="str">
        <f>basisdata[[#This Row],[Categorie maatregel]]</f>
        <v>PV-panelen</v>
      </c>
      <c r="L189" t="str">
        <f>basisdata[[#This Row],[Gebouw]]</f>
        <v>JZEA/06</v>
      </c>
      <c r="M189" t="s">
        <v>1102</v>
      </c>
    </row>
    <row r="190" spans="1:13" x14ac:dyDescent="0.3">
      <c r="A190" s="53">
        <v>4115410005</v>
      </c>
      <c r="B190" t="s">
        <v>640</v>
      </c>
      <c r="C190">
        <v>411515075</v>
      </c>
      <c r="D190" t="s">
        <v>624</v>
      </c>
      <c r="E190" t="s">
        <v>641</v>
      </c>
      <c r="F190" t="s">
        <v>134</v>
      </c>
      <c r="G190" s="27">
        <v>134</v>
      </c>
      <c r="H190" t="s">
        <v>122</v>
      </c>
      <c r="I190" t="s">
        <v>1290</v>
      </c>
      <c r="J190" t="str">
        <f>basisdata[[#This Row],[Categorie maatregel]]</f>
        <v>Relighting/relamping</v>
      </c>
      <c r="L190" t="str">
        <f>basisdata[[#This Row],[Gebouw]]</f>
        <v>JZEA/06</v>
      </c>
      <c r="M190" t="s">
        <v>1102</v>
      </c>
    </row>
    <row r="191" spans="1:13" x14ac:dyDescent="0.3">
      <c r="A191" s="53">
        <v>4115410005</v>
      </c>
      <c r="B191" t="s">
        <v>632</v>
      </c>
      <c r="C191">
        <v>411515075</v>
      </c>
      <c r="D191" t="s">
        <v>624</v>
      </c>
      <c r="E191" t="s">
        <v>633</v>
      </c>
      <c r="F191" t="s">
        <v>170</v>
      </c>
      <c r="G191" s="27">
        <v>6934</v>
      </c>
      <c r="H191" t="s">
        <v>122</v>
      </c>
      <c r="I191" t="s">
        <v>1291</v>
      </c>
      <c r="J191" t="str">
        <f>basisdata[[#This Row],[Categorie maatregel]]</f>
        <v>PV-panelen</v>
      </c>
      <c r="L191" t="str">
        <f>basisdata[[#This Row],[Gebouw]]</f>
        <v>JZEM/01</v>
      </c>
      <c r="M191" t="s">
        <v>1102</v>
      </c>
    </row>
    <row r="192" spans="1:13" x14ac:dyDescent="0.3">
      <c r="A192" s="53">
        <v>4115410005</v>
      </c>
      <c r="B192" t="s">
        <v>632</v>
      </c>
      <c r="C192">
        <v>411515075</v>
      </c>
      <c r="D192" t="s">
        <v>624</v>
      </c>
      <c r="E192" t="s">
        <v>633</v>
      </c>
      <c r="F192" t="s">
        <v>170</v>
      </c>
      <c r="G192" s="27">
        <v>8434</v>
      </c>
      <c r="H192" t="s">
        <v>122</v>
      </c>
      <c r="I192" t="s">
        <v>1292</v>
      </c>
      <c r="J192" t="str">
        <f>basisdata[[#This Row],[Categorie maatregel]]</f>
        <v>PV-panelen</v>
      </c>
      <c r="L192" t="str">
        <f>basisdata[[#This Row],[Gebouw]]</f>
        <v>JZEM/01</v>
      </c>
      <c r="M192" t="s">
        <v>1102</v>
      </c>
    </row>
    <row r="193" spans="1:13" x14ac:dyDescent="0.3">
      <c r="A193" s="53">
        <v>4115410005</v>
      </c>
      <c r="B193" t="s">
        <v>642</v>
      </c>
      <c r="C193">
        <v>411515075</v>
      </c>
      <c r="D193" t="s">
        <v>624</v>
      </c>
      <c r="E193" t="s">
        <v>643</v>
      </c>
      <c r="F193" t="s">
        <v>170</v>
      </c>
      <c r="G193" s="27">
        <v>6930</v>
      </c>
      <c r="H193" t="s">
        <v>122</v>
      </c>
      <c r="I193" t="s">
        <v>1293</v>
      </c>
      <c r="J193" t="str">
        <f>basisdata[[#This Row],[Categorie maatregel]]</f>
        <v>PV-panelen</v>
      </c>
      <c r="L193" t="str">
        <f>basisdata[[#This Row],[Gebouw]]</f>
        <v>JZEM/05</v>
      </c>
      <c r="M193" t="s">
        <v>1102</v>
      </c>
    </row>
    <row r="194" spans="1:13" x14ac:dyDescent="0.3">
      <c r="A194" s="53">
        <v>4115410005</v>
      </c>
      <c r="B194" t="s">
        <v>642</v>
      </c>
      <c r="C194">
        <v>411515075</v>
      </c>
      <c r="D194" t="s">
        <v>624</v>
      </c>
      <c r="E194" t="s">
        <v>643</v>
      </c>
      <c r="F194" t="s">
        <v>134</v>
      </c>
      <c r="G194" s="27">
        <v>815</v>
      </c>
      <c r="H194" t="s">
        <v>122</v>
      </c>
      <c r="I194" t="s">
        <v>1294</v>
      </c>
      <c r="J194" t="str">
        <f>basisdata[[#This Row],[Categorie maatregel]]</f>
        <v>Relighting/relamping</v>
      </c>
      <c r="L194" t="str">
        <f>basisdata[[#This Row],[Gebouw]]</f>
        <v>JZEM/05</v>
      </c>
      <c r="M194" t="s">
        <v>1102</v>
      </c>
    </row>
    <row r="195" spans="1:13" x14ac:dyDescent="0.3">
      <c r="A195" s="53">
        <v>4115410005</v>
      </c>
      <c r="B195" t="s">
        <v>623</v>
      </c>
      <c r="C195">
        <v>411515075</v>
      </c>
      <c r="D195" t="s">
        <v>624</v>
      </c>
      <c r="E195" t="s">
        <v>625</v>
      </c>
      <c r="F195" t="s">
        <v>188</v>
      </c>
      <c r="G195" s="27">
        <v>81</v>
      </c>
      <c r="H195" t="s">
        <v>122</v>
      </c>
      <c r="I195" t="s">
        <v>1295</v>
      </c>
      <c r="J195" t="str">
        <f>basisdata[[#This Row],[Categorie maatregel]]</f>
        <v>Relighting</v>
      </c>
      <c r="L195" t="str">
        <f>basisdata[[#This Row],[Gebouw]]</f>
        <v>JZEM/07</v>
      </c>
      <c r="M195" t="s">
        <v>1102</v>
      </c>
    </row>
    <row r="196" spans="1:13" x14ac:dyDescent="0.3">
      <c r="A196" s="53">
        <v>4115410005</v>
      </c>
      <c r="B196" t="s">
        <v>650</v>
      </c>
      <c r="C196">
        <v>411515075</v>
      </c>
      <c r="D196" t="s">
        <v>624</v>
      </c>
      <c r="E196" t="s">
        <v>651</v>
      </c>
      <c r="F196" t="s">
        <v>170</v>
      </c>
      <c r="G196" s="27">
        <v>15479</v>
      </c>
      <c r="H196" t="s">
        <v>122</v>
      </c>
      <c r="I196" t="s">
        <v>1296</v>
      </c>
      <c r="J196" t="str">
        <f>basisdata[[#This Row],[Categorie maatregel]]</f>
        <v>PV-panelen</v>
      </c>
      <c r="L196" t="str">
        <f>basisdata[[#This Row],[Gebouw]]</f>
        <v>JZEM/10</v>
      </c>
      <c r="M196" t="s">
        <v>1102</v>
      </c>
    </row>
    <row r="197" spans="1:13" x14ac:dyDescent="0.3">
      <c r="A197" s="53">
        <v>4115410005</v>
      </c>
      <c r="B197" t="s">
        <v>650</v>
      </c>
      <c r="C197">
        <v>411515075</v>
      </c>
      <c r="D197" t="s">
        <v>624</v>
      </c>
      <c r="E197" t="s">
        <v>651</v>
      </c>
      <c r="F197" t="s">
        <v>170</v>
      </c>
      <c r="G197" s="27">
        <v>17100</v>
      </c>
      <c r="H197" t="s">
        <v>122</v>
      </c>
      <c r="I197" t="s">
        <v>1297</v>
      </c>
      <c r="J197" t="str">
        <f>basisdata[[#This Row],[Categorie maatregel]]</f>
        <v>PV-panelen</v>
      </c>
      <c r="L197" t="str">
        <f>basisdata[[#This Row],[Gebouw]]</f>
        <v>JZEM/10</v>
      </c>
      <c r="M197" t="s">
        <v>1102</v>
      </c>
    </row>
    <row r="198" spans="1:13" x14ac:dyDescent="0.3">
      <c r="A198" s="53">
        <v>4115410005</v>
      </c>
      <c r="B198" t="s">
        <v>650</v>
      </c>
      <c r="C198">
        <v>411515075</v>
      </c>
      <c r="D198" t="s">
        <v>624</v>
      </c>
      <c r="E198" t="s">
        <v>651</v>
      </c>
      <c r="F198" t="s">
        <v>134</v>
      </c>
      <c r="G198" s="27">
        <v>46</v>
      </c>
      <c r="H198" t="s">
        <v>122</v>
      </c>
      <c r="I198" t="s">
        <v>1298</v>
      </c>
      <c r="J198" t="str">
        <f>basisdata[[#This Row],[Categorie maatregel]]</f>
        <v>Relighting/relamping</v>
      </c>
      <c r="L198" t="str">
        <f>basisdata[[#This Row],[Gebouw]]</f>
        <v>JZEM/10</v>
      </c>
      <c r="M198" t="s">
        <v>1102</v>
      </c>
    </row>
    <row r="199" spans="1:13" x14ac:dyDescent="0.3">
      <c r="A199" s="53">
        <v>4115410005</v>
      </c>
      <c r="B199" t="s">
        <v>648</v>
      </c>
      <c r="C199">
        <v>411515075</v>
      </c>
      <c r="D199" t="s">
        <v>624</v>
      </c>
      <c r="E199" t="s">
        <v>649</v>
      </c>
      <c r="F199" t="s">
        <v>170</v>
      </c>
      <c r="G199" s="27">
        <v>977</v>
      </c>
      <c r="H199" t="s">
        <v>122</v>
      </c>
      <c r="I199" t="s">
        <v>1299</v>
      </c>
      <c r="J199" t="str">
        <f>basisdata[[#This Row],[Categorie maatregel]]</f>
        <v>PV-panelen</v>
      </c>
      <c r="L199" t="str">
        <f>basisdata[[#This Row],[Gebouw]]</f>
        <v>JZEM/11</v>
      </c>
      <c r="M199" t="s">
        <v>1102</v>
      </c>
    </row>
    <row r="200" spans="1:13" x14ac:dyDescent="0.3">
      <c r="A200" s="53">
        <v>4115410005</v>
      </c>
      <c r="B200" t="s">
        <v>851</v>
      </c>
      <c r="C200">
        <v>411515075</v>
      </c>
      <c r="D200" t="s">
        <v>852</v>
      </c>
      <c r="E200" t="s">
        <v>853</v>
      </c>
      <c r="F200" t="s">
        <v>170</v>
      </c>
      <c r="G200" s="27">
        <v>375000</v>
      </c>
      <c r="H200" t="s">
        <v>110</v>
      </c>
      <c r="I200" t="s">
        <v>1300</v>
      </c>
      <c r="J200" t="str">
        <f>basisdata[[#This Row],[Categorie maatregel]]</f>
        <v>PV-panelen</v>
      </c>
      <c r="L200" t="str">
        <f>basisdata[[#This Row],[Gebouw]]</f>
        <v>AZM/1</v>
      </c>
      <c r="M200" t="s">
        <v>1103</v>
      </c>
    </row>
    <row r="201" spans="1:13" x14ac:dyDescent="0.3">
      <c r="A201" s="53">
        <v>4115410005</v>
      </c>
      <c r="B201" t="s">
        <v>851</v>
      </c>
      <c r="C201">
        <v>411515075</v>
      </c>
      <c r="D201" t="s">
        <v>852</v>
      </c>
      <c r="E201" t="s">
        <v>853</v>
      </c>
      <c r="F201" t="s">
        <v>170</v>
      </c>
      <c r="G201" s="27">
        <v>46703</v>
      </c>
      <c r="H201" t="s">
        <v>122</v>
      </c>
      <c r="I201" t="s">
        <v>1301</v>
      </c>
      <c r="J201" t="str">
        <f>basisdata[[#This Row],[Categorie maatregel]]</f>
        <v>PV-panelen</v>
      </c>
      <c r="L201" t="str">
        <f>basisdata[[#This Row],[Gebouw]]</f>
        <v>AZM/1</v>
      </c>
      <c r="M201" t="s">
        <v>1103</v>
      </c>
    </row>
    <row r="202" spans="1:13" x14ac:dyDescent="0.3">
      <c r="A202" s="53">
        <v>4115410005</v>
      </c>
      <c r="B202" t="s">
        <v>851</v>
      </c>
      <c r="C202">
        <v>411515075</v>
      </c>
      <c r="D202" t="s">
        <v>852</v>
      </c>
      <c r="E202" t="s">
        <v>853</v>
      </c>
      <c r="F202" t="s">
        <v>170</v>
      </c>
      <c r="G202" s="27">
        <v>70977</v>
      </c>
      <c r="H202" t="s">
        <v>122</v>
      </c>
      <c r="I202" t="s">
        <v>1302</v>
      </c>
      <c r="J202" t="str">
        <f>basisdata[[#This Row],[Categorie maatregel]]</f>
        <v>PV-panelen</v>
      </c>
      <c r="L202" t="str">
        <f>basisdata[[#This Row],[Gebouw]]</f>
        <v>AZM/1</v>
      </c>
      <c r="M202" t="s">
        <v>1103</v>
      </c>
    </row>
    <row r="203" spans="1:13" x14ac:dyDescent="0.3">
      <c r="A203" s="53">
        <v>4115888066</v>
      </c>
      <c r="B203" t="s">
        <v>498</v>
      </c>
      <c r="C203">
        <v>411562882</v>
      </c>
      <c r="D203" t="s">
        <v>499</v>
      </c>
      <c r="E203" t="s">
        <v>500</v>
      </c>
      <c r="F203" t="s">
        <v>170</v>
      </c>
      <c r="G203" s="27">
        <v>8437</v>
      </c>
      <c r="H203" t="s">
        <v>122</v>
      </c>
      <c r="I203" t="s">
        <v>1303</v>
      </c>
      <c r="J203" t="str">
        <f>basisdata[[#This Row],[Categorie maatregel]]</f>
        <v>PV-panelen</v>
      </c>
      <c r="L203" t="str">
        <f>basisdata[[#This Row],[Gebouw]]</f>
        <v>Fatima-site</v>
      </c>
      <c r="M203" t="s">
        <v>1102</v>
      </c>
    </row>
    <row r="204" spans="1:13" x14ac:dyDescent="0.3">
      <c r="A204" s="53">
        <v>4119972953</v>
      </c>
      <c r="B204" t="s">
        <v>234</v>
      </c>
      <c r="C204">
        <v>411971371</v>
      </c>
      <c r="D204" t="s">
        <v>230</v>
      </c>
      <c r="E204" t="s">
        <v>235</v>
      </c>
      <c r="F204" t="s">
        <v>188</v>
      </c>
      <c r="G204" s="27">
        <v>11820</v>
      </c>
      <c r="H204" t="s">
        <v>122</v>
      </c>
      <c r="I204" t="s">
        <v>1304</v>
      </c>
      <c r="J204" t="str">
        <f>basisdata[[#This Row],[Categorie maatregel]]</f>
        <v>Relighting</v>
      </c>
      <c r="L204" t="str">
        <f>basisdata[[#This Row],[Gebouw]]</f>
        <v>De Linde</v>
      </c>
      <c r="M204" t="s">
        <v>1102</v>
      </c>
    </row>
    <row r="205" spans="1:13" x14ac:dyDescent="0.3">
      <c r="A205" s="53">
        <v>4119972953</v>
      </c>
      <c r="B205" t="s">
        <v>234</v>
      </c>
      <c r="C205">
        <v>411971371</v>
      </c>
      <c r="D205" t="s">
        <v>230</v>
      </c>
      <c r="E205" t="s">
        <v>235</v>
      </c>
      <c r="F205" t="s">
        <v>120</v>
      </c>
      <c r="G205" s="27">
        <v>47400</v>
      </c>
      <c r="H205" t="s">
        <v>122</v>
      </c>
      <c r="I205" t="s">
        <v>1305</v>
      </c>
      <c r="J205" t="str">
        <f>basisdata[[#This Row],[Categorie maatregel]]</f>
        <v>Stookplaatsrenovatie</v>
      </c>
      <c r="L205" t="str">
        <f>basisdata[[#This Row],[Gebouw]]</f>
        <v>De Linde</v>
      </c>
      <c r="M205" t="s">
        <v>1102</v>
      </c>
    </row>
    <row r="206" spans="1:13" x14ac:dyDescent="0.3">
      <c r="A206" s="53">
        <v>4119972953</v>
      </c>
      <c r="B206" t="s">
        <v>232</v>
      </c>
      <c r="C206">
        <v>411971371</v>
      </c>
      <c r="D206" t="s">
        <v>230</v>
      </c>
      <c r="E206" t="s">
        <v>233</v>
      </c>
      <c r="F206" t="s">
        <v>188</v>
      </c>
      <c r="G206" s="27">
        <v>7620</v>
      </c>
      <c r="H206" t="s">
        <v>122</v>
      </c>
      <c r="I206" t="s">
        <v>1306</v>
      </c>
      <c r="J206" t="str">
        <f>basisdata[[#This Row],[Categorie maatregel]]</f>
        <v>Relighting</v>
      </c>
      <c r="L206" t="str">
        <f>basisdata[[#This Row],[Gebouw]]</f>
        <v>De Mispel</v>
      </c>
      <c r="M206" t="s">
        <v>1102</v>
      </c>
    </row>
    <row r="207" spans="1:13" x14ac:dyDescent="0.3">
      <c r="A207" s="53">
        <v>4119972953</v>
      </c>
      <c r="B207" t="s">
        <v>232</v>
      </c>
      <c r="C207">
        <v>411971371</v>
      </c>
      <c r="D207" t="s">
        <v>230</v>
      </c>
      <c r="E207" t="s">
        <v>233</v>
      </c>
      <c r="F207" t="s">
        <v>120</v>
      </c>
      <c r="G207" s="27">
        <v>76800</v>
      </c>
      <c r="H207" t="s">
        <v>122</v>
      </c>
      <c r="I207" t="s">
        <v>1307</v>
      </c>
      <c r="J207" t="str">
        <f>basisdata[[#This Row],[Categorie maatregel]]</f>
        <v>Stookplaatsrenovatie</v>
      </c>
      <c r="L207" t="str">
        <f>basisdata[[#This Row],[Gebouw]]</f>
        <v>De Mispel</v>
      </c>
      <c r="M207" t="s">
        <v>1102</v>
      </c>
    </row>
    <row r="208" spans="1:13" x14ac:dyDescent="0.3">
      <c r="A208" s="53">
        <v>4119972953</v>
      </c>
      <c r="B208" t="s">
        <v>229</v>
      </c>
      <c r="C208">
        <v>411971371</v>
      </c>
      <c r="D208" t="s">
        <v>230</v>
      </c>
      <c r="E208" t="s">
        <v>231</v>
      </c>
      <c r="F208" t="s">
        <v>188</v>
      </c>
      <c r="G208" s="27">
        <v>7620</v>
      </c>
      <c r="H208" t="s">
        <v>122</v>
      </c>
      <c r="I208" t="s">
        <v>1308</v>
      </c>
      <c r="J208" t="str">
        <f>basisdata[[#This Row],[Categorie maatregel]]</f>
        <v>Relighting</v>
      </c>
      <c r="L208" t="str">
        <f>basisdata[[#This Row],[Gebouw]]</f>
        <v>De Moerbei</v>
      </c>
      <c r="M208" t="s">
        <v>1102</v>
      </c>
    </row>
    <row r="209" spans="1:13" x14ac:dyDescent="0.3">
      <c r="A209" s="53">
        <v>4119972953</v>
      </c>
      <c r="B209" t="s">
        <v>229</v>
      </c>
      <c r="C209">
        <v>411971371</v>
      </c>
      <c r="D209" t="s">
        <v>230</v>
      </c>
      <c r="E209" t="s">
        <v>231</v>
      </c>
      <c r="F209" t="s">
        <v>120</v>
      </c>
      <c r="G209" s="27">
        <v>76800</v>
      </c>
      <c r="H209" t="s">
        <v>122</v>
      </c>
      <c r="I209" t="s">
        <v>1309</v>
      </c>
      <c r="J209" t="str">
        <f>basisdata[[#This Row],[Categorie maatregel]]</f>
        <v>Stookplaatsrenovatie</v>
      </c>
      <c r="L209" t="str">
        <f>basisdata[[#This Row],[Gebouw]]</f>
        <v>De Moerbei</v>
      </c>
      <c r="M209" t="s">
        <v>1102</v>
      </c>
    </row>
    <row r="210" spans="1:13" x14ac:dyDescent="0.3">
      <c r="A210" s="53">
        <v>4119981866</v>
      </c>
      <c r="B210" t="s">
        <v>184</v>
      </c>
      <c r="C210">
        <v>411972262</v>
      </c>
      <c r="D210" t="s">
        <v>185</v>
      </c>
      <c r="E210" t="s">
        <v>186</v>
      </c>
      <c r="F210" t="s">
        <v>189</v>
      </c>
      <c r="G210" s="27">
        <v>36600</v>
      </c>
      <c r="H210" t="s">
        <v>122</v>
      </c>
      <c r="I210" t="s">
        <v>1310</v>
      </c>
      <c r="J210" t="str">
        <f>basisdata[[#This Row],[Categorie maatregel]]</f>
        <v>Dakisolatie hellend dak</v>
      </c>
      <c r="L210" t="str">
        <f>basisdata[[#This Row],[Gebouw]]</f>
        <v>dagcentrum</v>
      </c>
      <c r="M210" t="s">
        <v>1102</v>
      </c>
    </row>
    <row r="211" spans="1:13" x14ac:dyDescent="0.3">
      <c r="A211" s="53">
        <v>4119981866</v>
      </c>
      <c r="B211" t="s">
        <v>184</v>
      </c>
      <c r="C211">
        <v>411972262</v>
      </c>
      <c r="D211" t="s">
        <v>185</v>
      </c>
      <c r="E211" t="s">
        <v>186</v>
      </c>
      <c r="F211" t="s">
        <v>132</v>
      </c>
      <c r="G211" s="27">
        <v>58887</v>
      </c>
      <c r="H211" t="s">
        <v>122</v>
      </c>
      <c r="I211" t="s">
        <v>1311</v>
      </c>
      <c r="J211" t="str">
        <f>basisdata[[#This Row],[Categorie maatregel]]</f>
        <v>Dakisolatie plat dak</v>
      </c>
      <c r="L211" t="str">
        <f>basisdata[[#This Row],[Gebouw]]</f>
        <v>dagcentrum</v>
      </c>
      <c r="M211" t="s">
        <v>1102</v>
      </c>
    </row>
    <row r="212" spans="1:13" x14ac:dyDescent="0.3">
      <c r="A212" s="53">
        <v>4119981866</v>
      </c>
      <c r="B212" t="s">
        <v>184</v>
      </c>
      <c r="C212">
        <v>411972262</v>
      </c>
      <c r="D212" t="s">
        <v>185</v>
      </c>
      <c r="E212" t="s">
        <v>186</v>
      </c>
      <c r="F212" t="s">
        <v>123</v>
      </c>
      <c r="G212" s="27">
        <v>1076</v>
      </c>
      <c r="H212" t="s">
        <v>122</v>
      </c>
      <c r="I212" t="s">
        <v>1312</v>
      </c>
      <c r="J212" t="str">
        <f>basisdata[[#This Row],[Categorie maatregel]]</f>
        <v>Monitoring</v>
      </c>
      <c r="L212" t="str">
        <f>basisdata[[#This Row],[Gebouw]]</f>
        <v>dagcentrum</v>
      </c>
      <c r="M212" t="s">
        <v>1102</v>
      </c>
    </row>
    <row r="213" spans="1:13" x14ac:dyDescent="0.3">
      <c r="A213" s="53">
        <v>4119981866</v>
      </c>
      <c r="B213" t="s">
        <v>184</v>
      </c>
      <c r="C213">
        <v>411972262</v>
      </c>
      <c r="D213" t="s">
        <v>185</v>
      </c>
      <c r="E213" t="s">
        <v>186</v>
      </c>
      <c r="F213" t="s">
        <v>188</v>
      </c>
      <c r="G213" s="27">
        <v>7352</v>
      </c>
      <c r="H213" t="s">
        <v>122</v>
      </c>
      <c r="I213" t="s">
        <v>1313</v>
      </c>
      <c r="J213" t="str">
        <f>basisdata[[#This Row],[Categorie maatregel]]</f>
        <v>Relighting</v>
      </c>
      <c r="L213" t="str">
        <f>basisdata[[#This Row],[Gebouw]]</f>
        <v>dagcentrum</v>
      </c>
      <c r="M213" t="s">
        <v>1102</v>
      </c>
    </row>
    <row r="214" spans="1:13" x14ac:dyDescent="0.3">
      <c r="A214" s="53">
        <v>4119981866</v>
      </c>
      <c r="B214" t="s">
        <v>184</v>
      </c>
      <c r="C214">
        <v>411972262</v>
      </c>
      <c r="D214" t="s">
        <v>185</v>
      </c>
      <c r="E214" t="s">
        <v>186</v>
      </c>
      <c r="F214" t="s">
        <v>128</v>
      </c>
      <c r="G214" s="27">
        <v>1350</v>
      </c>
      <c r="H214" t="s">
        <v>122</v>
      </c>
      <c r="I214" t="s">
        <v>1314</v>
      </c>
      <c r="J214" t="str">
        <f>basisdata[[#This Row],[Categorie maatregel]]</f>
        <v>Schrijnwerkrenovatie Aluminium</v>
      </c>
      <c r="L214" t="str">
        <f>basisdata[[#This Row],[Gebouw]]</f>
        <v>dagcentrum</v>
      </c>
      <c r="M214" t="s">
        <v>1102</v>
      </c>
    </row>
    <row r="215" spans="1:13" x14ac:dyDescent="0.3">
      <c r="A215" s="53">
        <v>4119981866</v>
      </c>
      <c r="B215" t="s">
        <v>184</v>
      </c>
      <c r="C215">
        <v>411972262</v>
      </c>
      <c r="D215" t="s">
        <v>185</v>
      </c>
      <c r="E215" t="s">
        <v>186</v>
      </c>
      <c r="F215" t="s">
        <v>187</v>
      </c>
      <c r="G215" s="27">
        <v>6120</v>
      </c>
      <c r="H215" t="s">
        <v>122</v>
      </c>
      <c r="I215" t="s">
        <v>1315</v>
      </c>
      <c r="J215" t="str">
        <f>basisdata[[#This Row],[Categorie maatregel]]</f>
        <v>Schrijnwerkrenovatie PVC</v>
      </c>
      <c r="L215" t="str">
        <f>basisdata[[#This Row],[Gebouw]]</f>
        <v>dagcentrum</v>
      </c>
      <c r="M215" t="s">
        <v>1102</v>
      </c>
    </row>
    <row r="216" spans="1:13" x14ac:dyDescent="0.3">
      <c r="A216" s="53">
        <v>4119981866</v>
      </c>
      <c r="B216" t="s">
        <v>184</v>
      </c>
      <c r="C216">
        <v>411972262</v>
      </c>
      <c r="D216" t="s">
        <v>185</v>
      </c>
      <c r="E216" t="s">
        <v>186</v>
      </c>
      <c r="F216" t="s">
        <v>120</v>
      </c>
      <c r="G216" s="27">
        <v>154843.70000000001</v>
      </c>
      <c r="H216" t="s">
        <v>122</v>
      </c>
      <c r="I216" t="s">
        <v>1316</v>
      </c>
      <c r="J216" t="str">
        <f>basisdata[[#This Row],[Categorie maatregel]]</f>
        <v>Stookplaatsrenovatie</v>
      </c>
      <c r="L216" t="str">
        <f>basisdata[[#This Row],[Gebouw]]</f>
        <v>dagcentrum</v>
      </c>
      <c r="M216" t="s">
        <v>1102</v>
      </c>
    </row>
    <row r="217" spans="1:13" x14ac:dyDescent="0.3">
      <c r="A217" s="53">
        <v>4120010579</v>
      </c>
      <c r="B217" t="s">
        <v>450</v>
      </c>
      <c r="C217">
        <v>411975133</v>
      </c>
      <c r="D217" t="s">
        <v>451</v>
      </c>
      <c r="E217" t="s">
        <v>452</v>
      </c>
      <c r="F217" t="s">
        <v>123</v>
      </c>
      <c r="G217" s="27">
        <v>12796</v>
      </c>
      <c r="H217" t="s">
        <v>122</v>
      </c>
      <c r="I217" t="s">
        <v>1317</v>
      </c>
      <c r="J217" t="str">
        <f>basisdata[[#This Row],[Categorie maatregel]]</f>
        <v>Monitoring</v>
      </c>
      <c r="L217" t="str">
        <f>basisdata[[#This Row],[Gebouw]]</f>
        <v>AZ Sint-Blasius</v>
      </c>
      <c r="M217" t="s">
        <v>1102</v>
      </c>
    </row>
    <row r="218" spans="1:13" x14ac:dyDescent="0.3">
      <c r="A218" s="53">
        <v>4120010579</v>
      </c>
      <c r="B218" t="s">
        <v>450</v>
      </c>
      <c r="C218">
        <v>411975133</v>
      </c>
      <c r="D218" t="s">
        <v>451</v>
      </c>
      <c r="E218" t="s">
        <v>452</v>
      </c>
      <c r="F218" t="s">
        <v>170</v>
      </c>
      <c r="G218" s="27">
        <v>471130</v>
      </c>
      <c r="H218" t="s">
        <v>122</v>
      </c>
      <c r="I218" t="s">
        <v>1318</v>
      </c>
      <c r="J218" t="str">
        <f>basisdata[[#This Row],[Categorie maatregel]]</f>
        <v>PV-panelen</v>
      </c>
      <c r="L218" t="str">
        <f>basisdata[[#This Row],[Gebouw]]</f>
        <v>AZ Sint-Blasius</v>
      </c>
      <c r="M218" t="s">
        <v>1102</v>
      </c>
    </row>
    <row r="219" spans="1:13" x14ac:dyDescent="0.3">
      <c r="A219" s="53">
        <v>4127289557</v>
      </c>
      <c r="B219" t="s">
        <v>713</v>
      </c>
      <c r="C219">
        <v>412703029</v>
      </c>
      <c r="D219" t="s">
        <v>714</v>
      </c>
      <c r="E219" t="s">
        <v>715</v>
      </c>
      <c r="F219" t="s">
        <v>170</v>
      </c>
      <c r="G219" s="27">
        <v>2165</v>
      </c>
      <c r="H219" t="s">
        <v>122</v>
      </c>
      <c r="I219" t="s">
        <v>1319</v>
      </c>
      <c r="J219" t="str">
        <f>basisdata[[#This Row],[Categorie maatregel]]</f>
        <v>PV-panelen</v>
      </c>
      <c r="L219" t="str">
        <f>basisdata[[#This Row],[Gebouw]]</f>
        <v>Assistentiewoningen De Amberboom (</v>
      </c>
      <c r="M219" t="s">
        <v>1102</v>
      </c>
    </row>
    <row r="220" spans="1:13" x14ac:dyDescent="0.3">
      <c r="A220" s="53">
        <v>4127289557</v>
      </c>
      <c r="B220" t="s">
        <v>717</v>
      </c>
      <c r="C220">
        <v>412703029</v>
      </c>
      <c r="D220" t="s">
        <v>714</v>
      </c>
      <c r="E220" t="s">
        <v>250</v>
      </c>
      <c r="F220" t="s">
        <v>170</v>
      </c>
      <c r="G220" s="27">
        <v>97320</v>
      </c>
      <c r="H220" t="s">
        <v>122</v>
      </c>
      <c r="I220" t="s">
        <v>1320</v>
      </c>
      <c r="J220" t="str">
        <f>basisdata[[#This Row],[Categorie maatregel]]</f>
        <v>PV-panelen</v>
      </c>
      <c r="L220" t="str">
        <f>basisdata[[#This Row],[Gebouw]]</f>
        <v>WZC Heilige Familie</v>
      </c>
      <c r="M220" t="s">
        <v>1102</v>
      </c>
    </row>
    <row r="221" spans="1:13" x14ac:dyDescent="0.3">
      <c r="A221" s="53">
        <v>4127289557</v>
      </c>
      <c r="B221" t="s">
        <v>716</v>
      </c>
      <c r="C221">
        <v>412703029</v>
      </c>
      <c r="D221" t="s">
        <v>714</v>
      </c>
      <c r="E221" t="s">
        <v>517</v>
      </c>
      <c r="F221" t="s">
        <v>131</v>
      </c>
      <c r="G221" s="27">
        <v>1269</v>
      </c>
      <c r="H221" t="s">
        <v>122</v>
      </c>
      <c r="I221" t="s">
        <v>1321</v>
      </c>
      <c r="J221" t="str">
        <f>basisdata[[#This Row],[Categorie maatregel]]</f>
        <v>Overige</v>
      </c>
      <c r="L221" t="str">
        <f>basisdata[[#This Row],[Gebouw]]</f>
        <v>WZC Sint-Jozef</v>
      </c>
      <c r="M221" t="s">
        <v>1102</v>
      </c>
    </row>
    <row r="222" spans="1:13" x14ac:dyDescent="0.3">
      <c r="A222" s="53">
        <v>4127289557</v>
      </c>
      <c r="B222" t="s">
        <v>716</v>
      </c>
      <c r="C222">
        <v>412703029</v>
      </c>
      <c r="D222" t="s">
        <v>714</v>
      </c>
      <c r="E222" t="s">
        <v>517</v>
      </c>
      <c r="F222" t="s">
        <v>170</v>
      </c>
      <c r="G222" s="27">
        <v>2893</v>
      </c>
      <c r="H222" t="s">
        <v>122</v>
      </c>
      <c r="I222" t="s">
        <v>1322</v>
      </c>
      <c r="J222" t="str">
        <f>basisdata[[#This Row],[Categorie maatregel]]</f>
        <v>PV-panelen</v>
      </c>
      <c r="L222" t="str">
        <f>basisdata[[#This Row],[Gebouw]]</f>
        <v>WZC Sint-Jozef</v>
      </c>
      <c r="M222" t="s">
        <v>1102</v>
      </c>
    </row>
    <row r="223" spans="1:13" x14ac:dyDescent="0.3">
      <c r="A223" s="53">
        <v>4127289557</v>
      </c>
      <c r="B223" t="s">
        <v>716</v>
      </c>
      <c r="C223">
        <v>412703029</v>
      </c>
      <c r="D223" t="s">
        <v>714</v>
      </c>
      <c r="E223" t="s">
        <v>517</v>
      </c>
      <c r="F223" t="s">
        <v>188</v>
      </c>
      <c r="G223" s="27">
        <v>1070.4000000000001</v>
      </c>
      <c r="H223" t="s">
        <v>122</v>
      </c>
      <c r="I223" t="s">
        <v>1323</v>
      </c>
      <c r="J223" t="str">
        <f>basisdata[[#This Row],[Categorie maatregel]]</f>
        <v>Relighting</v>
      </c>
      <c r="L223" t="str">
        <f>basisdata[[#This Row],[Gebouw]]</f>
        <v>WZC Sint-Jozef</v>
      </c>
      <c r="M223" t="s">
        <v>1102</v>
      </c>
    </row>
    <row r="224" spans="1:13" x14ac:dyDescent="0.3">
      <c r="A224" s="53">
        <v>4127555792</v>
      </c>
      <c r="B224" t="s">
        <v>270</v>
      </c>
      <c r="C224">
        <v>412729654</v>
      </c>
      <c r="D224" t="s">
        <v>271</v>
      </c>
      <c r="E224" t="s">
        <v>272</v>
      </c>
      <c r="F224" t="s">
        <v>213</v>
      </c>
      <c r="G224" s="27">
        <v>1263</v>
      </c>
      <c r="H224" t="s">
        <v>122</v>
      </c>
      <c r="I224" t="s">
        <v>1324</v>
      </c>
      <c r="J224" t="str">
        <f>basisdata[[#This Row],[Categorie maatregel]]</f>
        <v>Relamping</v>
      </c>
      <c r="L224" t="str">
        <f>basisdata[[#This Row],[Gebouw]]</f>
        <v>Erasmuslaan</v>
      </c>
      <c r="M224" t="s">
        <v>1102</v>
      </c>
    </row>
    <row r="225" spans="1:13" x14ac:dyDescent="0.3">
      <c r="A225" s="53">
        <v>4127555792</v>
      </c>
      <c r="B225" t="s">
        <v>270</v>
      </c>
      <c r="C225">
        <v>412729654</v>
      </c>
      <c r="D225" t="s">
        <v>271</v>
      </c>
      <c r="E225" t="s">
        <v>272</v>
      </c>
      <c r="F225" t="s">
        <v>188</v>
      </c>
      <c r="G225" s="27">
        <v>53</v>
      </c>
      <c r="H225" t="s">
        <v>122</v>
      </c>
      <c r="I225" t="s">
        <v>1325</v>
      </c>
      <c r="J225" t="str">
        <f>basisdata[[#This Row],[Categorie maatregel]]</f>
        <v>Relighting</v>
      </c>
      <c r="L225" t="str">
        <f>basisdata[[#This Row],[Gebouw]]</f>
        <v>Erasmuslaan</v>
      </c>
      <c r="M225" t="s">
        <v>1102</v>
      </c>
    </row>
    <row r="226" spans="1:13" x14ac:dyDescent="0.3">
      <c r="A226" s="53">
        <v>4127555792</v>
      </c>
      <c r="B226" t="s">
        <v>270</v>
      </c>
      <c r="C226">
        <v>412729654</v>
      </c>
      <c r="D226" t="s">
        <v>271</v>
      </c>
      <c r="E226" t="s">
        <v>272</v>
      </c>
      <c r="F226" t="s">
        <v>188</v>
      </c>
      <c r="G226" s="27">
        <v>43165</v>
      </c>
      <c r="H226" t="s">
        <v>122</v>
      </c>
      <c r="I226" t="s">
        <v>1326</v>
      </c>
      <c r="J226" t="str">
        <f>basisdata[[#This Row],[Categorie maatregel]]</f>
        <v>Relighting</v>
      </c>
      <c r="L226" t="str">
        <f>basisdata[[#This Row],[Gebouw]]</f>
        <v>Erasmuslaan</v>
      </c>
      <c r="M226" t="s">
        <v>1102</v>
      </c>
    </row>
    <row r="227" spans="1:13" x14ac:dyDescent="0.3">
      <c r="A227" s="53">
        <v>4132123442</v>
      </c>
      <c r="B227" t="s">
        <v>854</v>
      </c>
      <c r="C227">
        <v>412729654</v>
      </c>
      <c r="D227" t="s">
        <v>855</v>
      </c>
      <c r="E227" t="s">
        <v>272</v>
      </c>
      <c r="F227" t="s">
        <v>121</v>
      </c>
      <c r="G227" s="27">
        <v>30700</v>
      </c>
      <c r="H227" t="s">
        <v>122</v>
      </c>
      <c r="I227" t="s">
        <v>1327</v>
      </c>
      <c r="J227" t="str">
        <f>basisdata[[#This Row],[Categorie maatregel]]</f>
        <v>Renovatie ventilatie</v>
      </c>
      <c r="L227" t="str">
        <f>basisdata[[#This Row],[Gebouw]]</f>
        <v>Erasmuslaan</v>
      </c>
      <c r="M227" t="s">
        <v>1103</v>
      </c>
    </row>
    <row r="228" spans="1:13" x14ac:dyDescent="0.3">
      <c r="A228" s="53">
        <v>4128187292</v>
      </c>
      <c r="B228" t="s">
        <v>298</v>
      </c>
      <c r="C228">
        <v>412792804</v>
      </c>
      <c r="D228" t="s">
        <v>299</v>
      </c>
      <c r="E228" t="s">
        <v>300</v>
      </c>
      <c r="F228" t="s">
        <v>170</v>
      </c>
      <c r="G228" s="27">
        <v>4877</v>
      </c>
      <c r="H228" t="s">
        <v>122</v>
      </c>
      <c r="I228" t="s">
        <v>1328</v>
      </c>
      <c r="J228" t="str">
        <f>basisdata[[#This Row],[Categorie maatregel]]</f>
        <v>PV-panelen</v>
      </c>
      <c r="L228" t="str">
        <f>basisdata[[#This Row],[Gebouw]]</f>
        <v>De Pitstop</v>
      </c>
      <c r="M228" t="s">
        <v>1102</v>
      </c>
    </row>
    <row r="229" spans="1:13" x14ac:dyDescent="0.3">
      <c r="A229" s="53">
        <v>4128187292</v>
      </c>
      <c r="B229" t="s">
        <v>301</v>
      </c>
      <c r="C229">
        <v>412792804</v>
      </c>
      <c r="D229" t="s">
        <v>299</v>
      </c>
      <c r="E229" t="s">
        <v>302</v>
      </c>
      <c r="F229" t="s">
        <v>170</v>
      </c>
      <c r="G229" s="27">
        <v>5473</v>
      </c>
      <c r="H229" t="s">
        <v>122</v>
      </c>
      <c r="I229" t="s">
        <v>1329</v>
      </c>
      <c r="J229" t="str">
        <f>basisdata[[#This Row],[Categorie maatregel]]</f>
        <v>PV-panelen</v>
      </c>
      <c r="L229" t="str">
        <f>basisdata[[#This Row],[Gebouw]]</f>
        <v>t Spoor</v>
      </c>
      <c r="M229" t="s">
        <v>1102</v>
      </c>
    </row>
    <row r="230" spans="1:13" x14ac:dyDescent="0.3">
      <c r="A230" s="53">
        <v>4128187292</v>
      </c>
      <c r="B230" t="s">
        <v>305</v>
      </c>
      <c r="C230">
        <v>412792804</v>
      </c>
      <c r="D230" t="s">
        <v>299</v>
      </c>
      <c r="E230" t="s">
        <v>306</v>
      </c>
      <c r="F230" t="s">
        <v>170</v>
      </c>
      <c r="G230" s="27">
        <v>1259</v>
      </c>
      <c r="H230" t="s">
        <v>122</v>
      </c>
      <c r="I230" t="s">
        <v>1330</v>
      </c>
      <c r="J230" t="str">
        <f>basisdata[[#This Row],[Categorie maatregel]]</f>
        <v>PV-panelen</v>
      </c>
      <c r="L230" t="str">
        <f>basisdata[[#This Row],[Gebouw]]</f>
        <v>Kameleon</v>
      </c>
      <c r="M230" t="s">
        <v>1102</v>
      </c>
    </row>
    <row r="231" spans="1:13" x14ac:dyDescent="0.3">
      <c r="A231" s="53">
        <v>4128187292</v>
      </c>
      <c r="B231" t="s">
        <v>303</v>
      </c>
      <c r="C231">
        <v>412792804</v>
      </c>
      <c r="D231" t="s">
        <v>299</v>
      </c>
      <c r="E231" t="s">
        <v>304</v>
      </c>
      <c r="F231" t="s">
        <v>170</v>
      </c>
      <c r="G231" s="27">
        <v>4949</v>
      </c>
      <c r="H231" t="s">
        <v>122</v>
      </c>
      <c r="I231" t="s">
        <v>1331</v>
      </c>
      <c r="J231" t="str">
        <f>basisdata[[#This Row],[Categorie maatregel]]</f>
        <v>PV-panelen</v>
      </c>
      <c r="L231" t="str">
        <f>basisdata[[#This Row],[Gebouw]]</f>
        <v>De Leeuwerik</v>
      </c>
      <c r="M231" t="s">
        <v>1102</v>
      </c>
    </row>
    <row r="232" spans="1:13" x14ac:dyDescent="0.3">
      <c r="A232" s="53">
        <v>4132754942</v>
      </c>
      <c r="B232" t="s">
        <v>856</v>
      </c>
      <c r="C232">
        <v>412792804</v>
      </c>
      <c r="D232" t="s">
        <v>857</v>
      </c>
      <c r="E232" t="s">
        <v>858</v>
      </c>
      <c r="F232" t="s">
        <v>170</v>
      </c>
      <c r="G232" s="27">
        <v>1259</v>
      </c>
      <c r="H232" t="s">
        <v>122</v>
      </c>
      <c r="I232" t="s">
        <v>1332</v>
      </c>
      <c r="J232" t="str">
        <f>basisdata[[#This Row],[Categorie maatregel]]</f>
        <v>PV-panelen</v>
      </c>
      <c r="L232" t="str">
        <f>basisdata[[#This Row],[Gebouw]]</f>
        <v>JAN RAP</v>
      </c>
      <c r="M232" t="s">
        <v>1103</v>
      </c>
    </row>
    <row r="233" spans="1:13" x14ac:dyDescent="0.3">
      <c r="A233" s="53">
        <v>4129125618</v>
      </c>
      <c r="B233" t="s">
        <v>211</v>
      </c>
      <c r="C233">
        <v>412886636</v>
      </c>
      <c r="D233" t="s">
        <v>212</v>
      </c>
      <c r="E233" t="s">
        <v>212</v>
      </c>
      <c r="F233" t="s">
        <v>170</v>
      </c>
      <c r="G233" s="27">
        <v>49668</v>
      </c>
      <c r="H233" t="s">
        <v>122</v>
      </c>
      <c r="I233" t="s">
        <v>1333</v>
      </c>
      <c r="J233" t="str">
        <f>basisdata[[#This Row],[Categorie maatregel]]</f>
        <v>PV-panelen</v>
      </c>
      <c r="L233" t="str">
        <f>basisdata[[#This Row],[Gebouw]]</f>
        <v>Boterlaarhof</v>
      </c>
      <c r="M233" t="s">
        <v>1102</v>
      </c>
    </row>
    <row r="234" spans="1:13" x14ac:dyDescent="0.3">
      <c r="A234" s="53">
        <v>4129125618</v>
      </c>
      <c r="B234" t="s">
        <v>211</v>
      </c>
      <c r="C234">
        <v>412886636</v>
      </c>
      <c r="D234" t="s">
        <v>212</v>
      </c>
      <c r="E234" t="s">
        <v>212</v>
      </c>
      <c r="F234" t="s">
        <v>213</v>
      </c>
      <c r="G234" s="27">
        <v>1485</v>
      </c>
      <c r="H234" t="s">
        <v>122</v>
      </c>
      <c r="I234" t="s">
        <v>1334</v>
      </c>
      <c r="J234" t="str">
        <f>basisdata[[#This Row],[Categorie maatregel]]</f>
        <v>Relamping</v>
      </c>
      <c r="L234" t="str">
        <f>basisdata[[#This Row],[Gebouw]]</f>
        <v>Boterlaarhof</v>
      </c>
      <c r="M234" t="s">
        <v>1102</v>
      </c>
    </row>
    <row r="235" spans="1:13" x14ac:dyDescent="0.3">
      <c r="A235" s="53">
        <v>4129584866</v>
      </c>
      <c r="B235" t="s">
        <v>859</v>
      </c>
      <c r="C235">
        <v>412932562</v>
      </c>
      <c r="D235" t="s">
        <v>860</v>
      </c>
      <c r="E235" t="s">
        <v>861</v>
      </c>
      <c r="F235" t="s">
        <v>170</v>
      </c>
      <c r="G235" s="27">
        <v>8896</v>
      </c>
      <c r="H235" t="s">
        <v>122</v>
      </c>
      <c r="I235" t="s">
        <v>1335</v>
      </c>
      <c r="J235" t="str">
        <f>basisdata[[#This Row],[Categorie maatregel]]</f>
        <v>PV-panelen</v>
      </c>
      <c r="L235" t="str">
        <f>basisdata[[#This Row],[Gebouw]]</f>
        <v>Gebouw AB</v>
      </c>
      <c r="M235" t="s">
        <v>1103</v>
      </c>
    </row>
    <row r="236" spans="1:13" x14ac:dyDescent="0.3">
      <c r="A236" s="53">
        <v>4138057281</v>
      </c>
      <c r="B236" t="s">
        <v>866</v>
      </c>
      <c r="C236">
        <v>413323037</v>
      </c>
      <c r="D236" t="s">
        <v>863</v>
      </c>
      <c r="E236" t="s">
        <v>864</v>
      </c>
      <c r="F236" t="s">
        <v>134</v>
      </c>
      <c r="G236" s="27">
        <v>3300</v>
      </c>
      <c r="H236" t="s">
        <v>122</v>
      </c>
      <c r="I236" t="s">
        <v>1336</v>
      </c>
      <c r="J236" t="str">
        <f>basisdata[[#This Row],[Categorie maatregel]]</f>
        <v>Relighting/relamping</v>
      </c>
      <c r="L236" t="str">
        <f>basisdata[[#This Row],[Gebouw]]</f>
        <v>kinderdagverblijf de Duinhummeltjes</v>
      </c>
      <c r="M236" t="s">
        <v>1103</v>
      </c>
    </row>
    <row r="237" spans="1:13" x14ac:dyDescent="0.3">
      <c r="A237" s="53">
        <v>4138057281</v>
      </c>
      <c r="B237" t="s">
        <v>862</v>
      </c>
      <c r="C237">
        <v>413323037</v>
      </c>
      <c r="D237" t="s">
        <v>863</v>
      </c>
      <c r="E237" t="s">
        <v>864</v>
      </c>
      <c r="F237" t="s">
        <v>865</v>
      </c>
      <c r="G237" s="27">
        <v>41577.192000000003</v>
      </c>
      <c r="H237" t="s">
        <v>122</v>
      </c>
      <c r="I237" t="s">
        <v>1337</v>
      </c>
      <c r="J237" t="str">
        <f>basisdata[[#This Row],[Categorie maatregel]]</f>
        <v>Spouwmuur</v>
      </c>
      <c r="L237" t="str">
        <f>basisdata[[#This Row],[Gebouw]]</f>
        <v>kinderdagverblijf de Duinhummeltjes</v>
      </c>
      <c r="M237" t="s">
        <v>1103</v>
      </c>
    </row>
    <row r="238" spans="1:13" x14ac:dyDescent="0.3">
      <c r="A238" s="53">
        <v>4138057281</v>
      </c>
      <c r="B238" t="s">
        <v>867</v>
      </c>
      <c r="C238">
        <v>413323037</v>
      </c>
      <c r="D238" t="s">
        <v>863</v>
      </c>
      <c r="E238" t="s">
        <v>868</v>
      </c>
      <c r="F238" t="s">
        <v>134</v>
      </c>
      <c r="G238" s="27">
        <v>4500</v>
      </c>
      <c r="H238" t="s">
        <v>122</v>
      </c>
      <c r="I238" t="s">
        <v>1338</v>
      </c>
      <c r="J238" t="str">
        <f>basisdata[[#This Row],[Categorie maatregel]]</f>
        <v>Relighting/relamping</v>
      </c>
      <c r="L238" t="str">
        <f>basisdata[[#This Row],[Gebouw]]</f>
        <v>Kinderdagverblijf De Peuterhaven</v>
      </c>
      <c r="M238" t="s">
        <v>1103</v>
      </c>
    </row>
    <row r="239" spans="1:13" x14ac:dyDescent="0.3">
      <c r="A239" s="53">
        <v>4138057281</v>
      </c>
      <c r="B239" t="s">
        <v>869</v>
      </c>
      <c r="C239">
        <v>413323037</v>
      </c>
      <c r="D239" t="s">
        <v>863</v>
      </c>
      <c r="E239" t="s">
        <v>870</v>
      </c>
      <c r="F239" t="s">
        <v>134</v>
      </c>
      <c r="G239" s="27">
        <v>6600</v>
      </c>
      <c r="H239" t="s">
        <v>122</v>
      </c>
      <c r="I239" t="s">
        <v>1339</v>
      </c>
      <c r="J239" t="str">
        <f>basisdata[[#This Row],[Categorie maatregel]]</f>
        <v>Relighting/relamping</v>
      </c>
      <c r="L239" t="str">
        <f>basisdata[[#This Row],[Gebouw]]</f>
        <v>t Bremhuisje</v>
      </c>
      <c r="M239" t="s">
        <v>1103</v>
      </c>
    </row>
    <row r="240" spans="1:13" x14ac:dyDescent="0.3">
      <c r="A240" s="53">
        <v>4141333507</v>
      </c>
      <c r="B240" t="s">
        <v>874</v>
      </c>
      <c r="C240">
        <v>413650659</v>
      </c>
      <c r="D240" t="s">
        <v>872</v>
      </c>
      <c r="E240" t="s">
        <v>875</v>
      </c>
      <c r="F240" t="s">
        <v>170</v>
      </c>
      <c r="G240" s="27">
        <v>5412</v>
      </c>
      <c r="H240" t="s">
        <v>122</v>
      </c>
      <c r="I240" t="s">
        <v>1340</v>
      </c>
      <c r="J240" t="str">
        <f>basisdata[[#This Row],[Categorie maatregel]]</f>
        <v>PV-panelen</v>
      </c>
      <c r="L240" t="str">
        <f>basisdata[[#This Row],[Gebouw]]</f>
        <v>De Kade Elisabeth Zorghestraat 4</v>
      </c>
      <c r="M240" t="s">
        <v>1103</v>
      </c>
    </row>
    <row r="241" spans="1:13" x14ac:dyDescent="0.3">
      <c r="A241" s="53">
        <v>4141333507</v>
      </c>
      <c r="B241" t="s">
        <v>876</v>
      </c>
      <c r="C241">
        <v>413650659</v>
      </c>
      <c r="D241" t="s">
        <v>872</v>
      </c>
      <c r="E241" t="s">
        <v>877</v>
      </c>
      <c r="F241" t="s">
        <v>170</v>
      </c>
      <c r="G241" s="27">
        <v>1236</v>
      </c>
      <c r="H241" t="s">
        <v>122</v>
      </c>
      <c r="I241" t="s">
        <v>1341</v>
      </c>
      <c r="J241" t="str">
        <f>basisdata[[#This Row],[Categorie maatregel]]</f>
        <v>PV-panelen</v>
      </c>
      <c r="L241" t="str">
        <f>basisdata[[#This Row],[Gebouw]]</f>
        <v>De Vlier</v>
      </c>
      <c r="M241" t="s">
        <v>1103</v>
      </c>
    </row>
    <row r="242" spans="1:13" x14ac:dyDescent="0.3">
      <c r="A242" s="53">
        <v>4141333507</v>
      </c>
      <c r="B242" t="s">
        <v>878</v>
      </c>
      <c r="C242">
        <v>413650659</v>
      </c>
      <c r="D242" t="s">
        <v>872</v>
      </c>
      <c r="E242" t="s">
        <v>879</v>
      </c>
      <c r="F242" t="s">
        <v>170</v>
      </c>
      <c r="G242" s="27">
        <v>8413</v>
      </c>
      <c r="H242" t="s">
        <v>122</v>
      </c>
      <c r="I242" t="s">
        <v>1342</v>
      </c>
      <c r="J242" t="str">
        <f>basisdata[[#This Row],[Categorie maatregel]]</f>
        <v>PV-panelen</v>
      </c>
      <c r="L242" t="str">
        <f>basisdata[[#This Row],[Gebouw]]</f>
        <v>Ginkgo</v>
      </c>
      <c r="M242" t="s">
        <v>1103</v>
      </c>
    </row>
    <row r="243" spans="1:13" x14ac:dyDescent="0.3">
      <c r="A243" s="53">
        <v>4141333507</v>
      </c>
      <c r="B243" t="s">
        <v>871</v>
      </c>
      <c r="C243">
        <v>413650659</v>
      </c>
      <c r="D243" t="s">
        <v>872</v>
      </c>
      <c r="E243" t="s">
        <v>873</v>
      </c>
      <c r="F243" t="s">
        <v>170</v>
      </c>
      <c r="G243" s="27">
        <v>17960</v>
      </c>
      <c r="H243" t="s">
        <v>122</v>
      </c>
      <c r="I243" t="s">
        <v>1343</v>
      </c>
      <c r="J243" t="str">
        <f>basisdata[[#This Row],[Categorie maatregel]]</f>
        <v>PV-panelen</v>
      </c>
      <c r="L243" t="str">
        <f>basisdata[[#This Row],[Gebouw]]</f>
        <v>Campus Spermalie</v>
      </c>
      <c r="M243" t="s">
        <v>1103</v>
      </c>
    </row>
    <row r="244" spans="1:13" x14ac:dyDescent="0.3">
      <c r="A244" s="53">
        <v>4141333507</v>
      </c>
      <c r="B244" t="s">
        <v>880</v>
      </c>
      <c r="C244">
        <v>413650659</v>
      </c>
      <c r="D244" t="s">
        <v>872</v>
      </c>
      <c r="E244" t="s">
        <v>881</v>
      </c>
      <c r="F244" t="s">
        <v>170</v>
      </c>
      <c r="G244" s="27">
        <v>3866</v>
      </c>
      <c r="H244" t="s">
        <v>122</v>
      </c>
      <c r="I244" t="s">
        <v>1344</v>
      </c>
      <c r="J244" t="str">
        <f>basisdata[[#This Row],[Categorie maatregel]]</f>
        <v>PV-panelen</v>
      </c>
      <c r="L244" t="str">
        <f>basisdata[[#This Row],[Gebouw]]</f>
        <v>Het Vlot</v>
      </c>
      <c r="M244" t="s">
        <v>1103</v>
      </c>
    </row>
    <row r="245" spans="1:13" x14ac:dyDescent="0.3">
      <c r="A245" s="53">
        <v>4141333507</v>
      </c>
      <c r="B245" t="s">
        <v>882</v>
      </c>
      <c r="C245">
        <v>413650659</v>
      </c>
      <c r="D245" t="s">
        <v>872</v>
      </c>
      <c r="E245" t="s">
        <v>883</v>
      </c>
      <c r="F245" t="s">
        <v>170</v>
      </c>
      <c r="G245" s="27">
        <v>4339</v>
      </c>
      <c r="H245" t="s">
        <v>122</v>
      </c>
      <c r="I245" t="s">
        <v>1345</v>
      </c>
      <c r="J245" t="str">
        <f>basisdata[[#This Row],[Categorie maatregel]]</f>
        <v>PV-panelen</v>
      </c>
      <c r="L245" t="str">
        <f>basisdata[[#This Row],[Gebouw]]</f>
        <v>Oude Dorpsweg</v>
      </c>
      <c r="M245" t="s">
        <v>1103</v>
      </c>
    </row>
    <row r="246" spans="1:13" x14ac:dyDescent="0.3">
      <c r="A246" s="53">
        <v>4141333507</v>
      </c>
      <c r="B246" t="s">
        <v>884</v>
      </c>
      <c r="C246">
        <v>413650659</v>
      </c>
      <c r="D246" t="s">
        <v>872</v>
      </c>
      <c r="E246" t="s">
        <v>885</v>
      </c>
      <c r="F246" t="s">
        <v>170</v>
      </c>
      <c r="G246" s="27">
        <v>2536</v>
      </c>
      <c r="H246" t="s">
        <v>122</v>
      </c>
      <c r="I246" t="s">
        <v>1346</v>
      </c>
      <c r="J246" t="str">
        <f>basisdata[[#This Row],[Categorie maatregel]]</f>
        <v>PV-panelen</v>
      </c>
      <c r="L246" t="str">
        <f>basisdata[[#This Row],[Gebouw]]</f>
        <v>Pastorie</v>
      </c>
      <c r="M246" t="s">
        <v>1103</v>
      </c>
    </row>
    <row r="247" spans="1:13" x14ac:dyDescent="0.3">
      <c r="A247" s="53">
        <v>4141333507</v>
      </c>
      <c r="B247" t="s">
        <v>886</v>
      </c>
      <c r="C247">
        <v>413650659</v>
      </c>
      <c r="D247" t="s">
        <v>872</v>
      </c>
      <c r="E247" t="s">
        <v>887</v>
      </c>
      <c r="F247" t="s">
        <v>170</v>
      </c>
      <c r="G247" s="27">
        <v>2294</v>
      </c>
      <c r="H247" t="s">
        <v>122</v>
      </c>
      <c r="I247" t="s">
        <v>1347</v>
      </c>
      <c r="J247" t="str">
        <f>basisdata[[#This Row],[Categorie maatregel]]</f>
        <v>PV-panelen</v>
      </c>
      <c r="L247" t="str">
        <f>basisdata[[#This Row],[Gebouw]]</f>
        <v>Paviljoen 1</v>
      </c>
      <c r="M247" t="s">
        <v>1103</v>
      </c>
    </row>
    <row r="248" spans="1:13" x14ac:dyDescent="0.3">
      <c r="A248" s="53">
        <v>4137462653</v>
      </c>
      <c r="B248" t="s">
        <v>888</v>
      </c>
      <c r="C248">
        <v>413720341</v>
      </c>
      <c r="D248" t="s">
        <v>889</v>
      </c>
      <c r="E248" t="s">
        <v>890</v>
      </c>
      <c r="F248" t="s">
        <v>116</v>
      </c>
      <c r="G248" s="27">
        <v>2730</v>
      </c>
      <c r="H248" t="s">
        <v>122</v>
      </c>
      <c r="I248" t="s">
        <v>1348</v>
      </c>
      <c r="J248" t="str">
        <f>basisdata[[#This Row],[Categorie maatregel]]</f>
        <v>Isoleren pompen/kranen/hydraulica</v>
      </c>
      <c r="L248" t="str">
        <f>basisdata[[#This Row],[Gebouw]]</f>
        <v>Mezennestje vzw</v>
      </c>
      <c r="M248" t="s">
        <v>1103</v>
      </c>
    </row>
    <row r="249" spans="1:13" x14ac:dyDescent="0.3">
      <c r="A249" s="53">
        <v>4137462653</v>
      </c>
      <c r="B249" t="s">
        <v>888</v>
      </c>
      <c r="C249">
        <v>413720341</v>
      </c>
      <c r="D249" t="s">
        <v>889</v>
      </c>
      <c r="E249" t="s">
        <v>890</v>
      </c>
      <c r="F249" t="s">
        <v>131</v>
      </c>
      <c r="G249" s="27">
        <v>2980</v>
      </c>
      <c r="H249" t="s">
        <v>122</v>
      </c>
      <c r="I249" t="s">
        <v>1349</v>
      </c>
      <c r="J249" t="str">
        <f>basisdata[[#This Row],[Categorie maatregel]]</f>
        <v>Overige</v>
      </c>
      <c r="L249" t="str">
        <f>basisdata[[#This Row],[Gebouw]]</f>
        <v>Mezennestje vzw</v>
      </c>
      <c r="M249" t="s">
        <v>1103</v>
      </c>
    </row>
    <row r="250" spans="1:13" x14ac:dyDescent="0.3">
      <c r="A250" s="53">
        <v>4137462653</v>
      </c>
      <c r="B250" t="s">
        <v>888</v>
      </c>
      <c r="C250">
        <v>413720341</v>
      </c>
      <c r="D250" t="s">
        <v>889</v>
      </c>
      <c r="E250" t="s">
        <v>890</v>
      </c>
      <c r="F250" t="s">
        <v>170</v>
      </c>
      <c r="G250" s="27">
        <v>591</v>
      </c>
      <c r="H250" t="s">
        <v>122</v>
      </c>
      <c r="I250" t="s">
        <v>1350</v>
      </c>
      <c r="J250" t="str">
        <f>basisdata[[#This Row],[Categorie maatregel]]</f>
        <v>PV-panelen</v>
      </c>
      <c r="L250" t="str">
        <f>basisdata[[#This Row],[Gebouw]]</f>
        <v>Mezennestje vzw</v>
      </c>
      <c r="M250" t="s">
        <v>1103</v>
      </c>
    </row>
    <row r="251" spans="1:13" x14ac:dyDescent="0.3">
      <c r="A251" s="53">
        <v>4137462653</v>
      </c>
      <c r="B251" t="s">
        <v>888</v>
      </c>
      <c r="C251">
        <v>413720341</v>
      </c>
      <c r="D251" t="s">
        <v>889</v>
      </c>
      <c r="E251" t="s">
        <v>890</v>
      </c>
      <c r="F251" t="s">
        <v>115</v>
      </c>
      <c r="G251" s="27">
        <v>660</v>
      </c>
      <c r="H251" t="s">
        <v>122</v>
      </c>
      <c r="I251" t="s">
        <v>1351</v>
      </c>
      <c r="J251" t="str">
        <f>basisdata[[#This Row],[Categorie maatregel]]</f>
        <v>Regeltechnisch</v>
      </c>
      <c r="L251" t="str">
        <f>basisdata[[#This Row],[Gebouw]]</f>
        <v>Mezennestje vzw</v>
      </c>
      <c r="M251" t="s">
        <v>1103</v>
      </c>
    </row>
    <row r="252" spans="1:13" x14ac:dyDescent="0.3">
      <c r="A252" s="53">
        <v>4142096616</v>
      </c>
      <c r="B252" t="s">
        <v>891</v>
      </c>
      <c r="C252">
        <v>413726972</v>
      </c>
      <c r="D252" t="s">
        <v>892</v>
      </c>
      <c r="E252" t="s">
        <v>893</v>
      </c>
      <c r="F252" t="s">
        <v>170</v>
      </c>
      <c r="G252" s="27">
        <v>1372</v>
      </c>
      <c r="H252" t="s">
        <v>122</v>
      </c>
      <c r="I252" t="s">
        <v>1352</v>
      </c>
      <c r="J252" t="str">
        <f>basisdata[[#This Row],[Categorie maatregel]]</f>
        <v>PV-panelen</v>
      </c>
      <c r="L252" t="str">
        <f>basisdata[[#This Row],[Gebouw]]</f>
        <v>O´berge</v>
      </c>
      <c r="M252" t="s">
        <v>1103</v>
      </c>
    </row>
    <row r="253" spans="1:13" x14ac:dyDescent="0.3">
      <c r="A253" s="53">
        <v>4138009031</v>
      </c>
      <c r="B253" t="s">
        <v>894</v>
      </c>
      <c r="C253">
        <v>413774977</v>
      </c>
      <c r="D253" t="s">
        <v>895</v>
      </c>
      <c r="E253" t="s">
        <v>896</v>
      </c>
      <c r="F253" t="s">
        <v>170</v>
      </c>
      <c r="G253" s="27">
        <v>3989</v>
      </c>
      <c r="H253" t="s">
        <v>122</v>
      </c>
      <c r="I253" t="s">
        <v>1353</v>
      </c>
      <c r="J253" t="str">
        <f>basisdata[[#This Row],[Categorie maatregel]]</f>
        <v>PV-panelen</v>
      </c>
      <c r="L253" t="str">
        <f>basisdata[[#This Row],[Gebouw]]</f>
        <v>Aventurijn</v>
      </c>
      <c r="M253" t="s">
        <v>1103</v>
      </c>
    </row>
    <row r="254" spans="1:13" x14ac:dyDescent="0.3">
      <c r="A254" s="53">
        <v>4138009031</v>
      </c>
      <c r="B254" t="s">
        <v>894</v>
      </c>
      <c r="C254">
        <v>413774977</v>
      </c>
      <c r="D254" t="s">
        <v>895</v>
      </c>
      <c r="E254" t="s">
        <v>896</v>
      </c>
      <c r="F254" t="s">
        <v>213</v>
      </c>
      <c r="G254" s="27">
        <v>591.6</v>
      </c>
      <c r="H254" t="s">
        <v>122</v>
      </c>
      <c r="I254" t="s">
        <v>1354</v>
      </c>
      <c r="J254" t="str">
        <f>basisdata[[#This Row],[Categorie maatregel]]</f>
        <v>Relamping</v>
      </c>
      <c r="L254" t="str">
        <f>basisdata[[#This Row],[Gebouw]]</f>
        <v>Aventurijn</v>
      </c>
      <c r="M254" t="s">
        <v>1103</v>
      </c>
    </row>
    <row r="255" spans="1:13" x14ac:dyDescent="0.3">
      <c r="A255" s="53">
        <v>4138009031</v>
      </c>
      <c r="B255" t="s">
        <v>894</v>
      </c>
      <c r="C255">
        <v>413774977</v>
      </c>
      <c r="D255" t="s">
        <v>895</v>
      </c>
      <c r="E255" t="s">
        <v>896</v>
      </c>
      <c r="F255" t="s">
        <v>188</v>
      </c>
      <c r="G255" s="27">
        <v>174</v>
      </c>
      <c r="H255" t="s">
        <v>122</v>
      </c>
      <c r="I255" t="s">
        <v>1355</v>
      </c>
      <c r="J255" t="str">
        <f>basisdata[[#This Row],[Categorie maatregel]]</f>
        <v>Relighting</v>
      </c>
      <c r="L255" t="str">
        <f>basisdata[[#This Row],[Gebouw]]</f>
        <v>Aventurijn</v>
      </c>
      <c r="M255" t="s">
        <v>1103</v>
      </c>
    </row>
    <row r="256" spans="1:13" x14ac:dyDescent="0.3">
      <c r="A256" s="53">
        <v>4138009031</v>
      </c>
      <c r="B256" t="s">
        <v>894</v>
      </c>
      <c r="C256">
        <v>413774977</v>
      </c>
      <c r="D256" t="s">
        <v>895</v>
      </c>
      <c r="E256" t="s">
        <v>896</v>
      </c>
      <c r="F256" t="s">
        <v>188</v>
      </c>
      <c r="G256" s="27">
        <v>199</v>
      </c>
      <c r="H256" t="s">
        <v>122</v>
      </c>
      <c r="I256" t="s">
        <v>1356</v>
      </c>
      <c r="J256" t="str">
        <f>basisdata[[#This Row],[Categorie maatregel]]</f>
        <v>Relighting</v>
      </c>
      <c r="L256" t="str">
        <f>basisdata[[#This Row],[Gebouw]]</f>
        <v>Aventurijn</v>
      </c>
      <c r="M256" t="s">
        <v>1103</v>
      </c>
    </row>
    <row r="257" spans="1:13" x14ac:dyDescent="0.3">
      <c r="A257" s="53">
        <v>4138009031</v>
      </c>
      <c r="B257" t="s">
        <v>894</v>
      </c>
      <c r="C257">
        <v>413774977</v>
      </c>
      <c r="D257" t="s">
        <v>895</v>
      </c>
      <c r="E257" t="s">
        <v>896</v>
      </c>
      <c r="F257" t="s">
        <v>188</v>
      </c>
      <c r="G257" s="27">
        <v>1537.8</v>
      </c>
      <c r="H257" t="s">
        <v>122</v>
      </c>
      <c r="I257" t="s">
        <v>1357</v>
      </c>
      <c r="J257" t="str">
        <f>basisdata[[#This Row],[Categorie maatregel]]</f>
        <v>Relighting</v>
      </c>
      <c r="L257" t="str">
        <f>basisdata[[#This Row],[Gebouw]]</f>
        <v>Aventurijn</v>
      </c>
      <c r="M257" t="s">
        <v>1103</v>
      </c>
    </row>
    <row r="258" spans="1:13" x14ac:dyDescent="0.3">
      <c r="A258" s="53">
        <v>4138009031</v>
      </c>
      <c r="B258" t="s">
        <v>894</v>
      </c>
      <c r="C258">
        <v>413774977</v>
      </c>
      <c r="D258" t="s">
        <v>895</v>
      </c>
      <c r="E258" t="s">
        <v>896</v>
      </c>
      <c r="F258" t="s">
        <v>188</v>
      </c>
      <c r="G258" s="27">
        <v>185.4</v>
      </c>
      <c r="H258" t="s">
        <v>122</v>
      </c>
      <c r="I258" t="s">
        <v>1358</v>
      </c>
      <c r="J258" t="str">
        <f>basisdata[[#This Row],[Categorie maatregel]]</f>
        <v>Relighting</v>
      </c>
      <c r="L258" t="str">
        <f>basisdata[[#This Row],[Gebouw]]</f>
        <v>Aventurijn</v>
      </c>
      <c r="M258" t="s">
        <v>1103</v>
      </c>
    </row>
    <row r="259" spans="1:13" x14ac:dyDescent="0.3">
      <c r="A259" s="53">
        <v>4138009031</v>
      </c>
      <c r="B259" t="s">
        <v>894</v>
      </c>
      <c r="C259">
        <v>413774977</v>
      </c>
      <c r="D259" t="s">
        <v>895</v>
      </c>
      <c r="E259" t="s">
        <v>896</v>
      </c>
      <c r="F259" t="s">
        <v>188</v>
      </c>
      <c r="G259" s="27">
        <v>357</v>
      </c>
      <c r="H259" t="s">
        <v>122</v>
      </c>
      <c r="I259" t="s">
        <v>1359</v>
      </c>
      <c r="J259" t="str">
        <f>basisdata[[#This Row],[Categorie maatregel]]</f>
        <v>Relighting</v>
      </c>
      <c r="L259" t="str">
        <f>basisdata[[#This Row],[Gebouw]]</f>
        <v>Aventurijn</v>
      </c>
      <c r="M259" t="s">
        <v>1103</v>
      </c>
    </row>
    <row r="260" spans="1:13" x14ac:dyDescent="0.3">
      <c r="A260" s="53">
        <v>4143783242</v>
      </c>
      <c r="B260" t="s">
        <v>897</v>
      </c>
      <c r="C260">
        <v>413895634</v>
      </c>
      <c r="D260" t="s">
        <v>898</v>
      </c>
      <c r="E260" t="s">
        <v>899</v>
      </c>
      <c r="F260" t="s">
        <v>188</v>
      </c>
      <c r="G260" s="27">
        <v>3383</v>
      </c>
      <c r="H260" t="s">
        <v>122</v>
      </c>
      <c r="I260" t="s">
        <v>1360</v>
      </c>
      <c r="J260" t="str">
        <f>basisdata[[#This Row],[Categorie maatregel]]</f>
        <v>Relighting</v>
      </c>
      <c r="L260" t="str">
        <f>basisdata[[#This Row],[Gebouw]]</f>
        <v>VZW De Oever - Centraal gebouw</v>
      </c>
      <c r="M260" t="s">
        <v>1103</v>
      </c>
    </row>
    <row r="261" spans="1:13" x14ac:dyDescent="0.3">
      <c r="A261" s="53">
        <v>4143783242</v>
      </c>
      <c r="B261" t="s">
        <v>900</v>
      </c>
      <c r="C261">
        <v>413895634</v>
      </c>
      <c r="D261" t="s">
        <v>898</v>
      </c>
      <c r="E261" t="s">
        <v>901</v>
      </c>
      <c r="F261" t="s">
        <v>170</v>
      </c>
      <c r="G261" s="27">
        <v>4469</v>
      </c>
      <c r="H261" t="s">
        <v>122</v>
      </c>
      <c r="I261" t="s">
        <v>1361</v>
      </c>
      <c r="J261" t="str">
        <f>basisdata[[#This Row],[Categorie maatregel]]</f>
        <v>PV-panelen</v>
      </c>
      <c r="L261" t="str">
        <f>basisdata[[#This Row],[Gebouw]]</f>
        <v>VZW De Oever - Kidscampus</v>
      </c>
      <c r="M261" t="s">
        <v>1103</v>
      </c>
    </row>
    <row r="262" spans="1:13" x14ac:dyDescent="0.3">
      <c r="A262" s="53">
        <v>4149363690</v>
      </c>
      <c r="B262" t="s">
        <v>902</v>
      </c>
      <c r="C262">
        <v>414453680</v>
      </c>
      <c r="D262" t="s">
        <v>903</v>
      </c>
      <c r="E262" t="s">
        <v>904</v>
      </c>
      <c r="F262" t="s">
        <v>170</v>
      </c>
      <c r="G262" s="27">
        <v>4000</v>
      </c>
      <c r="H262" t="s">
        <v>122</v>
      </c>
      <c r="I262" t="s">
        <v>1362</v>
      </c>
      <c r="J262" t="str">
        <f>basisdata[[#This Row],[Categorie maatregel]]</f>
        <v>PV-panelen</v>
      </c>
      <c r="L262" t="str">
        <f>basisdata[[#This Row],[Gebouw]]</f>
        <v>Kinderopvang 't Eekhoorntje</v>
      </c>
      <c r="M262" t="s">
        <v>1103</v>
      </c>
    </row>
    <row r="263" spans="1:13" x14ac:dyDescent="0.3">
      <c r="A263" s="53">
        <v>4147729818</v>
      </c>
      <c r="B263" t="s">
        <v>245</v>
      </c>
      <c r="C263">
        <v>414747056</v>
      </c>
      <c r="D263" t="s">
        <v>246</v>
      </c>
      <c r="E263" t="s">
        <v>247</v>
      </c>
      <c r="F263" t="s">
        <v>170</v>
      </c>
      <c r="G263" s="27">
        <v>20788</v>
      </c>
      <c r="H263" t="s">
        <v>122</v>
      </c>
      <c r="I263" t="s">
        <v>1363</v>
      </c>
      <c r="J263" t="str">
        <f>basisdata[[#This Row],[Categorie maatregel]]</f>
        <v>PV-panelen</v>
      </c>
      <c r="L263" t="str">
        <f>basisdata[[#This Row],[Gebouw]]</f>
        <v>Huize Ter Walle</v>
      </c>
      <c r="M263" t="s">
        <v>1102</v>
      </c>
    </row>
    <row r="264" spans="1:13" x14ac:dyDescent="0.3">
      <c r="A264" s="53">
        <v>4148567166</v>
      </c>
      <c r="B264" t="s">
        <v>657</v>
      </c>
      <c r="C264">
        <v>414830792</v>
      </c>
      <c r="D264" t="s">
        <v>655</v>
      </c>
      <c r="E264" t="s">
        <v>658</v>
      </c>
      <c r="F264" t="s">
        <v>188</v>
      </c>
      <c r="G264" s="27">
        <v>12479</v>
      </c>
      <c r="H264" t="s">
        <v>122</v>
      </c>
      <c r="I264" t="s">
        <v>1364</v>
      </c>
      <c r="J264" t="str">
        <f>basisdata[[#This Row],[Categorie maatregel]]</f>
        <v>Relighting</v>
      </c>
      <c r="L264" t="str">
        <f>basisdata[[#This Row],[Gebouw]]</f>
        <v>Katrinahof - dagcentrum</v>
      </c>
      <c r="M264" t="s">
        <v>1102</v>
      </c>
    </row>
    <row r="265" spans="1:13" x14ac:dyDescent="0.3">
      <c r="A265" s="53">
        <v>4148567166</v>
      </c>
      <c r="B265" t="s">
        <v>657</v>
      </c>
      <c r="C265">
        <v>414830792</v>
      </c>
      <c r="D265" t="s">
        <v>655</v>
      </c>
      <c r="E265" t="s">
        <v>658</v>
      </c>
      <c r="F265" t="s">
        <v>188</v>
      </c>
      <c r="G265" s="27">
        <v>1983</v>
      </c>
      <c r="H265" t="s">
        <v>122</v>
      </c>
      <c r="I265" t="s">
        <v>1365</v>
      </c>
      <c r="J265" t="str">
        <f>basisdata[[#This Row],[Categorie maatregel]]</f>
        <v>Relighting</v>
      </c>
      <c r="L265" t="str">
        <f>basisdata[[#This Row],[Gebouw]]</f>
        <v>Katrinahof - dagcentrum</v>
      </c>
      <c r="M265" t="s">
        <v>1102</v>
      </c>
    </row>
    <row r="266" spans="1:13" x14ac:dyDescent="0.3">
      <c r="A266" s="53">
        <v>4148567166</v>
      </c>
      <c r="B266" t="s">
        <v>654</v>
      </c>
      <c r="C266">
        <v>414830792</v>
      </c>
      <c r="D266" t="s">
        <v>655</v>
      </c>
      <c r="E266" t="s">
        <v>656</v>
      </c>
      <c r="F266" t="s">
        <v>188</v>
      </c>
      <c r="G266" s="27">
        <v>864</v>
      </c>
      <c r="H266" t="s">
        <v>122</v>
      </c>
      <c r="I266" t="s">
        <v>1366</v>
      </c>
      <c r="J266" t="str">
        <f>basisdata[[#This Row],[Categorie maatregel]]</f>
        <v>Relighting</v>
      </c>
      <c r="L266" t="str">
        <f>basisdata[[#This Row],[Gebouw]]</f>
        <v>Katrinahof - Fromentin</v>
      </c>
      <c r="M266" t="s">
        <v>1102</v>
      </c>
    </row>
    <row r="267" spans="1:13" x14ac:dyDescent="0.3">
      <c r="A267" s="53">
        <v>4148567166</v>
      </c>
      <c r="B267" t="s">
        <v>654</v>
      </c>
      <c r="C267">
        <v>414830792</v>
      </c>
      <c r="D267" t="s">
        <v>655</v>
      </c>
      <c r="E267" t="s">
        <v>656</v>
      </c>
      <c r="F267" t="s">
        <v>188</v>
      </c>
      <c r="G267" s="27">
        <v>6873</v>
      </c>
      <c r="H267" t="s">
        <v>122</v>
      </c>
      <c r="I267" t="s">
        <v>1367</v>
      </c>
      <c r="J267" t="str">
        <f>basisdata[[#This Row],[Categorie maatregel]]</f>
        <v>Relighting</v>
      </c>
      <c r="L267" t="str">
        <f>basisdata[[#This Row],[Gebouw]]</f>
        <v>Katrinahof - Fromentin</v>
      </c>
      <c r="M267" t="s">
        <v>1102</v>
      </c>
    </row>
    <row r="268" spans="1:13" x14ac:dyDescent="0.3">
      <c r="A268" s="53">
        <v>4148567166</v>
      </c>
      <c r="B268" t="s">
        <v>659</v>
      </c>
      <c r="C268">
        <v>414830792</v>
      </c>
      <c r="D268" t="s">
        <v>655</v>
      </c>
      <c r="E268" t="s">
        <v>660</v>
      </c>
      <c r="F268" t="s">
        <v>188</v>
      </c>
      <c r="G268" s="27">
        <v>5832</v>
      </c>
      <c r="H268" t="s">
        <v>122</v>
      </c>
      <c r="I268" t="s">
        <v>1368</v>
      </c>
      <c r="J268" t="str">
        <f>basisdata[[#This Row],[Categorie maatregel]]</f>
        <v>Relighting</v>
      </c>
      <c r="L268" t="str">
        <f>basisdata[[#This Row],[Gebouw]]</f>
        <v>Katrinahof - HALEWEIN</v>
      </c>
      <c r="M268" t="s">
        <v>1102</v>
      </c>
    </row>
    <row r="269" spans="1:13" x14ac:dyDescent="0.3">
      <c r="A269" s="53">
        <v>4148567166</v>
      </c>
      <c r="B269" t="s">
        <v>659</v>
      </c>
      <c r="C269">
        <v>414830792</v>
      </c>
      <c r="D269" t="s">
        <v>655</v>
      </c>
      <c r="E269" t="s">
        <v>660</v>
      </c>
      <c r="F269" t="s">
        <v>188</v>
      </c>
      <c r="G269" s="27">
        <v>600</v>
      </c>
      <c r="H269" t="s">
        <v>122</v>
      </c>
      <c r="I269" t="s">
        <v>1369</v>
      </c>
      <c r="J269" t="str">
        <f>basisdata[[#This Row],[Categorie maatregel]]</f>
        <v>Relighting</v>
      </c>
      <c r="L269" t="str">
        <f>basisdata[[#This Row],[Gebouw]]</f>
        <v>Katrinahof - HALEWEIN</v>
      </c>
      <c r="M269" t="s">
        <v>1102</v>
      </c>
    </row>
    <row r="270" spans="1:13" x14ac:dyDescent="0.3">
      <c r="A270" s="53">
        <v>4148567166</v>
      </c>
      <c r="B270" t="s">
        <v>659</v>
      </c>
      <c r="C270">
        <v>414830792</v>
      </c>
      <c r="D270" t="s">
        <v>655</v>
      </c>
      <c r="E270" t="s">
        <v>660</v>
      </c>
      <c r="F270" t="s">
        <v>188</v>
      </c>
      <c r="G270" s="27">
        <v>121</v>
      </c>
      <c r="H270" t="s">
        <v>122</v>
      </c>
      <c r="I270" t="s">
        <v>1370</v>
      </c>
      <c r="J270" t="str">
        <f>basisdata[[#This Row],[Categorie maatregel]]</f>
        <v>Relighting</v>
      </c>
      <c r="L270" t="str">
        <f>basisdata[[#This Row],[Gebouw]]</f>
        <v>Katrinahof - HALEWEIN</v>
      </c>
      <c r="M270" t="s">
        <v>1102</v>
      </c>
    </row>
    <row r="271" spans="1:13" x14ac:dyDescent="0.3">
      <c r="A271" s="53">
        <v>4148567166</v>
      </c>
      <c r="B271" t="s">
        <v>663</v>
      </c>
      <c r="C271">
        <v>414830792</v>
      </c>
      <c r="D271" t="s">
        <v>655</v>
      </c>
      <c r="E271" t="s">
        <v>664</v>
      </c>
      <c r="F271" t="s">
        <v>188</v>
      </c>
      <c r="G271" s="27">
        <v>4208</v>
      </c>
      <c r="H271" t="s">
        <v>122</v>
      </c>
      <c r="I271" t="s">
        <v>1371</v>
      </c>
      <c r="J271" t="str">
        <f>basisdata[[#This Row],[Categorie maatregel]]</f>
        <v>Relighting</v>
      </c>
      <c r="L271" t="str">
        <f>basisdata[[#This Row],[Gebouw]]</f>
        <v>Katrinahof BL100</v>
      </c>
      <c r="M271" t="s">
        <v>1102</v>
      </c>
    </row>
    <row r="272" spans="1:13" x14ac:dyDescent="0.3">
      <c r="A272" s="53">
        <v>4148567166</v>
      </c>
      <c r="B272" t="s">
        <v>663</v>
      </c>
      <c r="C272">
        <v>414830792</v>
      </c>
      <c r="D272" t="s">
        <v>655</v>
      </c>
      <c r="E272" t="s">
        <v>664</v>
      </c>
      <c r="F272" t="s">
        <v>188</v>
      </c>
      <c r="G272" s="27">
        <v>576</v>
      </c>
      <c r="H272" t="s">
        <v>122</v>
      </c>
      <c r="I272" t="s">
        <v>1372</v>
      </c>
      <c r="J272" t="str">
        <f>basisdata[[#This Row],[Categorie maatregel]]</f>
        <v>Relighting</v>
      </c>
      <c r="L272" t="str">
        <f>basisdata[[#This Row],[Gebouw]]</f>
        <v>Katrinahof BL100</v>
      </c>
      <c r="M272" t="s">
        <v>1102</v>
      </c>
    </row>
    <row r="273" spans="1:13" x14ac:dyDescent="0.3">
      <c r="A273" s="53">
        <v>4148567166</v>
      </c>
      <c r="B273" t="s">
        <v>661</v>
      </c>
      <c r="C273">
        <v>414830792</v>
      </c>
      <c r="D273" t="s">
        <v>655</v>
      </c>
      <c r="E273" t="s">
        <v>662</v>
      </c>
      <c r="F273" t="s">
        <v>188</v>
      </c>
      <c r="G273" s="27">
        <v>144</v>
      </c>
      <c r="H273" t="s">
        <v>122</v>
      </c>
      <c r="I273" t="s">
        <v>1373</v>
      </c>
      <c r="J273" t="str">
        <f>basisdata[[#This Row],[Categorie maatregel]]</f>
        <v>Relighting</v>
      </c>
      <c r="L273" t="str">
        <f>basisdata[[#This Row],[Gebouw]]</f>
        <v>Villa Louis</v>
      </c>
      <c r="M273" t="s">
        <v>1102</v>
      </c>
    </row>
    <row r="274" spans="1:13" x14ac:dyDescent="0.3">
      <c r="A274" s="53">
        <v>4153245957</v>
      </c>
      <c r="B274" t="s">
        <v>504</v>
      </c>
      <c r="C274">
        <v>415298669</v>
      </c>
      <c r="D274" t="s">
        <v>505</v>
      </c>
      <c r="E274" t="s">
        <v>506</v>
      </c>
      <c r="F274" t="s">
        <v>170</v>
      </c>
      <c r="G274" s="27">
        <v>8072</v>
      </c>
      <c r="H274" t="s">
        <v>122</v>
      </c>
      <c r="I274" t="s">
        <v>1374</v>
      </c>
      <c r="J274" t="str">
        <f>basisdata[[#This Row],[Categorie maatregel]]</f>
        <v>PV-panelen</v>
      </c>
      <c r="L274" t="str">
        <f>basisdata[[#This Row],[Gebouw]]</f>
        <v>Dagcentrum Sint-Niklaas OLVP</v>
      </c>
      <c r="M274" t="s">
        <v>1102</v>
      </c>
    </row>
    <row r="275" spans="1:13" x14ac:dyDescent="0.3">
      <c r="A275" s="53">
        <v>4153245957</v>
      </c>
      <c r="B275" t="s">
        <v>504</v>
      </c>
      <c r="C275">
        <v>415298669</v>
      </c>
      <c r="D275" t="s">
        <v>505</v>
      </c>
      <c r="E275" t="s">
        <v>506</v>
      </c>
      <c r="F275" t="s">
        <v>134</v>
      </c>
      <c r="G275" s="27">
        <v>16156.32</v>
      </c>
      <c r="H275" t="s">
        <v>122</v>
      </c>
      <c r="I275" t="s">
        <v>1375</v>
      </c>
      <c r="J275" t="str">
        <f>basisdata[[#This Row],[Categorie maatregel]]</f>
        <v>Relighting/relamping</v>
      </c>
      <c r="L275" t="str">
        <f>basisdata[[#This Row],[Gebouw]]</f>
        <v>Dagcentrum Sint-Niklaas OLVP</v>
      </c>
      <c r="M275" t="s">
        <v>1102</v>
      </c>
    </row>
    <row r="276" spans="1:13" x14ac:dyDescent="0.3">
      <c r="A276" s="53">
        <v>4158264955</v>
      </c>
      <c r="B276" t="s">
        <v>905</v>
      </c>
      <c r="C276">
        <v>415343805</v>
      </c>
      <c r="D276" t="s">
        <v>906</v>
      </c>
      <c r="E276" t="s">
        <v>907</v>
      </c>
      <c r="F276" t="s">
        <v>170</v>
      </c>
      <c r="G276" s="27">
        <v>853</v>
      </c>
      <c r="H276" t="s">
        <v>122</v>
      </c>
      <c r="I276" t="s">
        <v>1376</v>
      </c>
      <c r="J276" t="str">
        <f>basisdata[[#This Row],[Categorie maatregel]]</f>
        <v>PV-panelen</v>
      </c>
      <c r="L276" t="str">
        <f>basisdata[[#This Row],[Gebouw]]</f>
        <v>Krauwelenhof</v>
      </c>
      <c r="M276" t="s">
        <v>1103</v>
      </c>
    </row>
    <row r="277" spans="1:13" x14ac:dyDescent="0.3">
      <c r="A277" s="53">
        <v>4158264955</v>
      </c>
      <c r="B277" t="s">
        <v>905</v>
      </c>
      <c r="C277">
        <v>415343805</v>
      </c>
      <c r="D277" t="s">
        <v>906</v>
      </c>
      <c r="E277" t="s">
        <v>907</v>
      </c>
      <c r="F277" t="s">
        <v>170</v>
      </c>
      <c r="G277" s="27">
        <v>1968</v>
      </c>
      <c r="H277" t="s">
        <v>122</v>
      </c>
      <c r="I277" t="s">
        <v>1377</v>
      </c>
      <c r="J277" t="str">
        <f>basisdata[[#This Row],[Categorie maatregel]]</f>
        <v>PV-panelen</v>
      </c>
      <c r="L277" t="str">
        <f>basisdata[[#This Row],[Gebouw]]</f>
        <v>Krauwelenhof</v>
      </c>
      <c r="M277" t="s">
        <v>1103</v>
      </c>
    </row>
    <row r="278" spans="1:13" x14ac:dyDescent="0.3">
      <c r="A278" s="53">
        <v>4158760092</v>
      </c>
      <c r="B278" t="s">
        <v>441</v>
      </c>
      <c r="C278">
        <v>415850084</v>
      </c>
      <c r="D278" t="s">
        <v>442</v>
      </c>
      <c r="E278" t="s">
        <v>443</v>
      </c>
      <c r="F278" t="s">
        <v>132</v>
      </c>
      <c r="G278" s="27">
        <v>60109.8</v>
      </c>
      <c r="H278" t="s">
        <v>122</v>
      </c>
      <c r="I278" t="s">
        <v>1378</v>
      </c>
      <c r="J278" t="str">
        <f>basisdata[[#This Row],[Categorie maatregel]]</f>
        <v>Dakisolatie plat dak</v>
      </c>
      <c r="L278" t="str">
        <f>basisdata[[#This Row],[Gebouw]]</f>
        <v>Sportcomplex</v>
      </c>
      <c r="M278" t="s">
        <v>1102</v>
      </c>
    </row>
    <row r="279" spans="1:13" x14ac:dyDescent="0.3">
      <c r="A279" s="53">
        <v>4163631866</v>
      </c>
      <c r="B279" t="s">
        <v>676</v>
      </c>
      <c r="C279">
        <v>416337262</v>
      </c>
      <c r="D279" t="s">
        <v>675</v>
      </c>
      <c r="E279" t="s">
        <v>677</v>
      </c>
      <c r="F279" t="s">
        <v>132</v>
      </c>
      <c r="G279" s="27">
        <v>29700</v>
      </c>
      <c r="H279" t="s">
        <v>122</v>
      </c>
      <c r="I279" t="s">
        <v>1379</v>
      </c>
      <c r="J279" t="str">
        <f>basisdata[[#This Row],[Categorie maatregel]]</f>
        <v>Dakisolatie plat dak</v>
      </c>
      <c r="L279" t="str">
        <f>basisdata[[#This Row],[Gebouw]]</f>
        <v>Residentie Elisabeth</v>
      </c>
      <c r="M279" t="s">
        <v>1102</v>
      </c>
    </row>
    <row r="280" spans="1:13" x14ac:dyDescent="0.3">
      <c r="A280" s="53">
        <v>4163631866</v>
      </c>
      <c r="B280" t="s">
        <v>676</v>
      </c>
      <c r="C280">
        <v>416337262</v>
      </c>
      <c r="D280" t="s">
        <v>675</v>
      </c>
      <c r="E280" t="s">
        <v>677</v>
      </c>
      <c r="F280" t="s">
        <v>170</v>
      </c>
      <c r="G280" s="27">
        <v>5135</v>
      </c>
      <c r="H280" t="s">
        <v>122</v>
      </c>
      <c r="I280" t="s">
        <v>1380</v>
      </c>
      <c r="J280" t="str">
        <f>basisdata[[#This Row],[Categorie maatregel]]</f>
        <v>PV-panelen</v>
      </c>
      <c r="L280" t="str">
        <f>basisdata[[#This Row],[Gebouw]]</f>
        <v>Residentie Elisabeth</v>
      </c>
      <c r="M280" t="s">
        <v>1102</v>
      </c>
    </row>
    <row r="281" spans="1:13" x14ac:dyDescent="0.3">
      <c r="A281" s="53">
        <v>4168775857</v>
      </c>
      <c r="B281" t="s">
        <v>196</v>
      </c>
      <c r="C281">
        <v>416851659</v>
      </c>
      <c r="D281" t="s">
        <v>197</v>
      </c>
      <c r="E281" t="s">
        <v>198</v>
      </c>
      <c r="F281" t="s">
        <v>170</v>
      </c>
      <c r="G281" s="27">
        <v>210000</v>
      </c>
      <c r="H281" t="s">
        <v>110</v>
      </c>
      <c r="I281" t="s">
        <v>1381</v>
      </c>
      <c r="J281" t="str">
        <f>basisdata[[#This Row],[Categorie maatregel]]</f>
        <v>PV-panelen</v>
      </c>
      <c r="L281" t="str">
        <f>basisdata[[#This Row],[Gebouw]]</f>
        <v>Algemeen Ziekenhuis Heilige Familie</v>
      </c>
      <c r="M281" t="s">
        <v>1102</v>
      </c>
    </row>
    <row r="282" spans="1:13" x14ac:dyDescent="0.3">
      <c r="A282" s="53">
        <v>4184992390</v>
      </c>
      <c r="B282" t="s">
        <v>908</v>
      </c>
      <c r="C282">
        <v>418016550</v>
      </c>
      <c r="D282" t="s">
        <v>909</v>
      </c>
      <c r="E282" t="s">
        <v>910</v>
      </c>
      <c r="F282" t="s">
        <v>170</v>
      </c>
      <c r="G282" s="27">
        <v>14239</v>
      </c>
      <c r="H282" t="s">
        <v>122</v>
      </c>
      <c r="I282" t="s">
        <v>1382</v>
      </c>
      <c r="J282" t="str">
        <f>basisdata[[#This Row],[Categorie maatregel]]</f>
        <v>PV-panelen</v>
      </c>
      <c r="L282" t="str">
        <f>basisdata[[#This Row],[Gebouw]]</f>
        <v>WZC Sint-Vincentius vzw</v>
      </c>
      <c r="M282" t="s">
        <v>1103</v>
      </c>
    </row>
    <row r="283" spans="1:13" x14ac:dyDescent="0.3">
      <c r="A283" s="53">
        <v>4195348629</v>
      </c>
      <c r="B283" t="s">
        <v>911</v>
      </c>
      <c r="C283">
        <v>419052173</v>
      </c>
      <c r="D283" t="s">
        <v>912</v>
      </c>
      <c r="E283" t="s">
        <v>913</v>
      </c>
      <c r="F283" t="s">
        <v>170</v>
      </c>
      <c r="G283" s="27">
        <v>433052.5</v>
      </c>
      <c r="H283" t="s">
        <v>110</v>
      </c>
      <c r="I283" t="s">
        <v>1383</v>
      </c>
      <c r="J283" t="str">
        <f>basisdata[[#This Row],[Categorie maatregel]]</f>
        <v>PV-panelen</v>
      </c>
      <c r="L283" t="str">
        <f>basisdata[[#This Row],[Gebouw]]</f>
        <v>UZ Leuven - Campus Gasthuisberg</v>
      </c>
      <c r="M283" t="s">
        <v>1103</v>
      </c>
    </row>
    <row r="284" spans="1:13" x14ac:dyDescent="0.3">
      <c r="A284" s="53">
        <v>4197410394</v>
      </c>
      <c r="B284" t="s">
        <v>914</v>
      </c>
      <c r="C284">
        <v>419258348</v>
      </c>
      <c r="D284" t="s">
        <v>915</v>
      </c>
      <c r="E284" t="s">
        <v>916</v>
      </c>
      <c r="F284" t="s">
        <v>170</v>
      </c>
      <c r="G284" s="27">
        <v>899</v>
      </c>
      <c r="H284" t="s">
        <v>122</v>
      </c>
      <c r="I284" t="s">
        <v>1384</v>
      </c>
      <c r="J284" t="str">
        <f>basisdata[[#This Row],[Categorie maatregel]]</f>
        <v>PV-panelen</v>
      </c>
      <c r="L284" t="str">
        <f>basisdata[[#This Row],[Gebouw]]</f>
        <v>Beeklaan 79</v>
      </c>
      <c r="M284" t="s">
        <v>1103</v>
      </c>
    </row>
    <row r="285" spans="1:13" x14ac:dyDescent="0.3">
      <c r="A285" s="53">
        <v>4197410394</v>
      </c>
      <c r="B285" t="s">
        <v>914</v>
      </c>
      <c r="C285">
        <v>419258348</v>
      </c>
      <c r="D285" t="s">
        <v>915</v>
      </c>
      <c r="E285" t="s">
        <v>916</v>
      </c>
      <c r="F285" t="s">
        <v>134</v>
      </c>
      <c r="G285" s="27">
        <v>10230</v>
      </c>
      <c r="H285" t="s">
        <v>122</v>
      </c>
      <c r="I285" t="s">
        <v>1385</v>
      </c>
      <c r="J285" t="str">
        <f>basisdata[[#This Row],[Categorie maatregel]]</f>
        <v>Relighting/relamping</v>
      </c>
      <c r="L285" t="str">
        <f>basisdata[[#This Row],[Gebouw]]</f>
        <v>Beeklaan 79</v>
      </c>
      <c r="M285" t="s">
        <v>1103</v>
      </c>
    </row>
    <row r="286" spans="1:13" x14ac:dyDescent="0.3">
      <c r="A286" s="53">
        <v>4197410394</v>
      </c>
      <c r="B286" t="s">
        <v>921</v>
      </c>
      <c r="C286">
        <v>419258348</v>
      </c>
      <c r="D286" t="s">
        <v>915</v>
      </c>
      <c r="E286" t="s">
        <v>922</v>
      </c>
      <c r="F286" t="s">
        <v>170</v>
      </c>
      <c r="G286" s="27">
        <v>2372</v>
      </c>
      <c r="H286" t="s">
        <v>122</v>
      </c>
      <c r="I286" t="s">
        <v>1386</v>
      </c>
      <c r="J286" t="str">
        <f>basisdata[[#This Row],[Categorie maatregel]]</f>
        <v>PV-panelen</v>
      </c>
      <c r="L286" t="str">
        <f>basisdata[[#This Row],[Gebouw]]</f>
        <v>Blokkestraat 29</v>
      </c>
      <c r="M286" t="s">
        <v>1103</v>
      </c>
    </row>
    <row r="287" spans="1:13" x14ac:dyDescent="0.3">
      <c r="A287" s="53">
        <v>4197410394</v>
      </c>
      <c r="B287" t="s">
        <v>921</v>
      </c>
      <c r="C287">
        <v>419258348</v>
      </c>
      <c r="D287" t="s">
        <v>915</v>
      </c>
      <c r="E287" t="s">
        <v>922</v>
      </c>
      <c r="F287" t="s">
        <v>134</v>
      </c>
      <c r="G287" s="27">
        <v>10509</v>
      </c>
      <c r="H287" t="s">
        <v>122</v>
      </c>
      <c r="I287" t="s">
        <v>1387</v>
      </c>
      <c r="J287" t="str">
        <f>basisdata[[#This Row],[Categorie maatregel]]</f>
        <v>Relighting/relamping</v>
      </c>
      <c r="L287" t="str">
        <f>basisdata[[#This Row],[Gebouw]]</f>
        <v>Blokkestraat 29</v>
      </c>
      <c r="M287" t="s">
        <v>1103</v>
      </c>
    </row>
    <row r="288" spans="1:13" x14ac:dyDescent="0.3">
      <c r="A288" s="53">
        <v>4197410394</v>
      </c>
      <c r="B288" t="s">
        <v>923</v>
      </c>
      <c r="C288">
        <v>419258348</v>
      </c>
      <c r="D288" t="s">
        <v>915</v>
      </c>
      <c r="E288" t="s">
        <v>924</v>
      </c>
      <c r="F288" t="s">
        <v>134</v>
      </c>
      <c r="G288" s="27">
        <v>4830</v>
      </c>
      <c r="H288" t="s">
        <v>122</v>
      </c>
      <c r="I288" t="s">
        <v>1388</v>
      </c>
      <c r="J288" t="str">
        <f>basisdata[[#This Row],[Categorie maatregel]]</f>
        <v>Relighting/relamping</v>
      </c>
      <c r="L288" t="str">
        <f>basisdata[[#This Row],[Gebouw]]</f>
        <v>Julius Sabbestraat 45</v>
      </c>
      <c r="M288" t="s">
        <v>1103</v>
      </c>
    </row>
    <row r="289" spans="1:13" x14ac:dyDescent="0.3">
      <c r="A289" s="53">
        <v>4197410394</v>
      </c>
      <c r="B289" t="s">
        <v>933</v>
      </c>
      <c r="C289">
        <v>419258348</v>
      </c>
      <c r="D289" t="s">
        <v>915</v>
      </c>
      <c r="E289" t="s">
        <v>934</v>
      </c>
      <c r="F289" t="s">
        <v>170</v>
      </c>
      <c r="G289" s="27">
        <v>18350</v>
      </c>
      <c r="H289" t="s">
        <v>122</v>
      </c>
      <c r="I289" t="s">
        <v>1389</v>
      </c>
      <c r="J289" t="str">
        <f>basisdata[[#This Row],[Categorie maatregel]]</f>
        <v>PV-panelen</v>
      </c>
      <c r="L289" t="str">
        <f>basisdata[[#This Row],[Gebouw]]</f>
        <v>Sint Denijseweg 71</v>
      </c>
      <c r="M289" t="s">
        <v>1103</v>
      </c>
    </row>
    <row r="290" spans="1:13" x14ac:dyDescent="0.3">
      <c r="A290" s="53">
        <v>4197410394</v>
      </c>
      <c r="B290" t="s">
        <v>933</v>
      </c>
      <c r="C290">
        <v>419258348</v>
      </c>
      <c r="D290" t="s">
        <v>915</v>
      </c>
      <c r="E290" t="s">
        <v>934</v>
      </c>
      <c r="F290" t="s">
        <v>134</v>
      </c>
      <c r="G290" s="27">
        <v>15360</v>
      </c>
      <c r="H290" t="s">
        <v>122</v>
      </c>
      <c r="I290" t="s">
        <v>1390</v>
      </c>
      <c r="J290" t="str">
        <f>basisdata[[#This Row],[Categorie maatregel]]</f>
        <v>Relighting/relamping</v>
      </c>
      <c r="L290" t="str">
        <f>basisdata[[#This Row],[Gebouw]]</f>
        <v>Sint Denijseweg 71</v>
      </c>
      <c r="M290" t="s">
        <v>1103</v>
      </c>
    </row>
    <row r="291" spans="1:13" x14ac:dyDescent="0.3">
      <c r="A291" s="53">
        <v>4197410394</v>
      </c>
      <c r="B291" t="s">
        <v>917</v>
      </c>
      <c r="C291">
        <v>419258348</v>
      </c>
      <c r="D291" t="s">
        <v>915</v>
      </c>
      <c r="E291" t="s">
        <v>918</v>
      </c>
      <c r="F291" t="s">
        <v>134</v>
      </c>
      <c r="G291" s="27">
        <v>5287</v>
      </c>
      <c r="H291" t="s">
        <v>122</v>
      </c>
      <c r="I291" t="s">
        <v>1391</v>
      </c>
      <c r="J291" t="str">
        <f>basisdata[[#This Row],[Categorie maatregel]]</f>
        <v>Relighting/relamping</v>
      </c>
      <c r="L291" t="str">
        <f>basisdata[[#This Row],[Gebouw]]</f>
        <v>Beeklaan 79 a</v>
      </c>
      <c r="M291" t="s">
        <v>1103</v>
      </c>
    </row>
    <row r="292" spans="1:13" x14ac:dyDescent="0.3">
      <c r="A292" s="53">
        <v>4197410394</v>
      </c>
      <c r="B292" t="s">
        <v>919</v>
      </c>
      <c r="C292">
        <v>419258348</v>
      </c>
      <c r="D292" t="s">
        <v>915</v>
      </c>
      <c r="E292" t="s">
        <v>920</v>
      </c>
      <c r="F292" t="s">
        <v>170</v>
      </c>
      <c r="G292" s="27">
        <v>13386</v>
      </c>
      <c r="H292" t="s">
        <v>122</v>
      </c>
      <c r="I292" t="s">
        <v>1392</v>
      </c>
      <c r="J292" t="str">
        <f>basisdata[[#This Row],[Categorie maatregel]]</f>
        <v>PV-panelen</v>
      </c>
      <c r="L292" t="str">
        <f>basisdata[[#This Row],[Gebouw]]</f>
        <v>Beukenlaan 47</v>
      </c>
      <c r="M292" t="s">
        <v>1103</v>
      </c>
    </row>
    <row r="293" spans="1:13" x14ac:dyDescent="0.3">
      <c r="A293" s="53">
        <v>4197410394</v>
      </c>
      <c r="B293" t="s">
        <v>919</v>
      </c>
      <c r="C293">
        <v>419258348</v>
      </c>
      <c r="D293" t="s">
        <v>915</v>
      </c>
      <c r="E293" t="s">
        <v>920</v>
      </c>
      <c r="F293" t="s">
        <v>134</v>
      </c>
      <c r="G293" s="27">
        <v>7190</v>
      </c>
      <c r="H293" t="s">
        <v>122</v>
      </c>
      <c r="I293" t="s">
        <v>1393</v>
      </c>
      <c r="J293" t="str">
        <f>basisdata[[#This Row],[Categorie maatregel]]</f>
        <v>Relighting/relamping</v>
      </c>
      <c r="L293" t="str">
        <f>basisdata[[#This Row],[Gebouw]]</f>
        <v>Beukenlaan 47</v>
      </c>
      <c r="M293" t="s">
        <v>1103</v>
      </c>
    </row>
    <row r="294" spans="1:13" x14ac:dyDescent="0.3">
      <c r="A294" s="53">
        <v>4197410394</v>
      </c>
      <c r="B294" t="s">
        <v>925</v>
      </c>
      <c r="C294">
        <v>419258348</v>
      </c>
      <c r="D294" t="s">
        <v>915</v>
      </c>
      <c r="E294" t="s">
        <v>926</v>
      </c>
      <c r="F294" t="s">
        <v>134</v>
      </c>
      <c r="G294" s="27">
        <v>831</v>
      </c>
      <c r="H294" t="s">
        <v>122</v>
      </c>
      <c r="I294" t="s">
        <v>1394</v>
      </c>
      <c r="J294" t="str">
        <f>basisdata[[#This Row],[Categorie maatregel]]</f>
        <v>Relighting/relamping</v>
      </c>
      <c r="L294" t="str">
        <f>basisdata[[#This Row],[Gebouw]]</f>
        <v>Plein 25</v>
      </c>
      <c r="M294" t="s">
        <v>1103</v>
      </c>
    </row>
    <row r="295" spans="1:13" x14ac:dyDescent="0.3">
      <c r="A295" s="53">
        <v>4197410394</v>
      </c>
      <c r="B295" t="s">
        <v>927</v>
      </c>
      <c r="C295">
        <v>419258348</v>
      </c>
      <c r="D295" t="s">
        <v>915</v>
      </c>
      <c r="E295" t="s">
        <v>928</v>
      </c>
      <c r="F295" t="s">
        <v>188</v>
      </c>
      <c r="G295" s="27">
        <v>706</v>
      </c>
      <c r="H295" t="s">
        <v>122</v>
      </c>
      <c r="I295" t="s">
        <v>1395</v>
      </c>
      <c r="J295" t="str">
        <f>basisdata[[#This Row],[Categorie maatregel]]</f>
        <v>Relighting</v>
      </c>
      <c r="L295" t="str">
        <f>basisdata[[#This Row],[Gebouw]]</f>
        <v>Plein 33</v>
      </c>
      <c r="M295" t="s">
        <v>1103</v>
      </c>
    </row>
    <row r="296" spans="1:13" x14ac:dyDescent="0.3">
      <c r="A296" s="53">
        <v>4197410394</v>
      </c>
      <c r="B296" t="s">
        <v>929</v>
      </c>
      <c r="C296">
        <v>419258348</v>
      </c>
      <c r="D296" t="s">
        <v>915</v>
      </c>
      <c r="E296" t="s">
        <v>930</v>
      </c>
      <c r="F296" t="s">
        <v>188</v>
      </c>
      <c r="G296" s="27">
        <v>108</v>
      </c>
      <c r="H296" t="s">
        <v>122</v>
      </c>
      <c r="I296" t="s">
        <v>1396</v>
      </c>
      <c r="J296" t="str">
        <f>basisdata[[#This Row],[Categorie maatregel]]</f>
        <v>Relighting</v>
      </c>
      <c r="L296" t="str">
        <f>basisdata[[#This Row],[Gebouw]]</f>
        <v>Plein 34</v>
      </c>
      <c r="M296" t="s">
        <v>1103</v>
      </c>
    </row>
    <row r="297" spans="1:13" x14ac:dyDescent="0.3">
      <c r="A297" s="53">
        <v>4197410394</v>
      </c>
      <c r="B297" t="s">
        <v>931</v>
      </c>
      <c r="C297">
        <v>419258348</v>
      </c>
      <c r="D297" t="s">
        <v>915</v>
      </c>
      <c r="E297" t="s">
        <v>932</v>
      </c>
      <c r="F297" t="s">
        <v>188</v>
      </c>
      <c r="G297" s="27">
        <v>332</v>
      </c>
      <c r="H297" t="s">
        <v>122</v>
      </c>
      <c r="I297" t="s">
        <v>1397</v>
      </c>
      <c r="J297" t="str">
        <f>basisdata[[#This Row],[Categorie maatregel]]</f>
        <v>Relighting</v>
      </c>
      <c r="L297" t="str">
        <f>basisdata[[#This Row],[Gebouw]]</f>
        <v>Plein 36</v>
      </c>
      <c r="M297" t="s">
        <v>1103</v>
      </c>
    </row>
    <row r="298" spans="1:13" x14ac:dyDescent="0.3">
      <c r="A298" s="53">
        <v>4207765353</v>
      </c>
      <c r="B298" t="s">
        <v>935</v>
      </c>
      <c r="C298">
        <v>420281501</v>
      </c>
      <c r="D298" t="s">
        <v>936</v>
      </c>
      <c r="E298" t="s">
        <v>937</v>
      </c>
      <c r="F298" t="s">
        <v>170</v>
      </c>
      <c r="G298" s="27">
        <v>12297</v>
      </c>
      <c r="H298" t="s">
        <v>122</v>
      </c>
      <c r="I298" t="s">
        <v>1398</v>
      </c>
      <c r="J298" t="str">
        <f>basisdata[[#This Row],[Categorie maatregel]]</f>
        <v>PV-panelen</v>
      </c>
      <c r="L298" t="str">
        <f>basisdata[[#This Row],[Gebouw]]</f>
        <v>WH Schilde</v>
      </c>
      <c r="M298" t="s">
        <v>1103</v>
      </c>
    </row>
    <row r="299" spans="1:13" x14ac:dyDescent="0.3">
      <c r="A299" s="53">
        <v>4203845318</v>
      </c>
      <c r="B299" t="s">
        <v>938</v>
      </c>
      <c r="C299">
        <v>420358606</v>
      </c>
      <c r="D299" t="s">
        <v>939</v>
      </c>
      <c r="E299" t="s">
        <v>940</v>
      </c>
      <c r="F299" t="s">
        <v>170</v>
      </c>
      <c r="G299" s="27">
        <v>23819</v>
      </c>
      <c r="H299" t="s">
        <v>122</v>
      </c>
      <c r="I299" t="s">
        <v>1399</v>
      </c>
      <c r="J299" t="str">
        <f>basisdata[[#This Row],[Categorie maatregel]]</f>
        <v>PV-panelen</v>
      </c>
      <c r="L299" t="str">
        <f>basisdata[[#This Row],[Gebouw]]</f>
        <v>Lejo Gent</v>
      </c>
      <c r="M299" t="s">
        <v>1103</v>
      </c>
    </row>
    <row r="300" spans="1:13" x14ac:dyDescent="0.3">
      <c r="A300" s="53">
        <v>4203845318</v>
      </c>
      <c r="B300" t="s">
        <v>938</v>
      </c>
      <c r="C300">
        <v>420358606</v>
      </c>
      <c r="D300" t="s">
        <v>939</v>
      </c>
      <c r="E300" t="s">
        <v>940</v>
      </c>
      <c r="F300" t="s">
        <v>188</v>
      </c>
      <c r="G300" s="27">
        <v>9170.4</v>
      </c>
      <c r="H300" t="s">
        <v>122</v>
      </c>
      <c r="I300" t="s">
        <v>1400</v>
      </c>
      <c r="J300" t="str">
        <f>basisdata[[#This Row],[Categorie maatregel]]</f>
        <v>Relighting</v>
      </c>
      <c r="L300" t="str">
        <f>basisdata[[#This Row],[Gebouw]]</f>
        <v>Lejo Gent</v>
      </c>
      <c r="M300" t="s">
        <v>1103</v>
      </c>
    </row>
    <row r="301" spans="1:13" x14ac:dyDescent="0.3">
      <c r="A301" s="53">
        <v>4211716631</v>
      </c>
      <c r="B301" t="s">
        <v>941</v>
      </c>
      <c r="C301">
        <v>420676627</v>
      </c>
      <c r="D301" t="s">
        <v>942</v>
      </c>
      <c r="E301" t="s">
        <v>943</v>
      </c>
      <c r="F301" t="s">
        <v>170</v>
      </c>
      <c r="G301" s="27">
        <v>4938</v>
      </c>
      <c r="H301" t="s">
        <v>122</v>
      </c>
      <c r="I301" t="s">
        <v>1401</v>
      </c>
      <c r="J301" t="str">
        <f>basisdata[[#This Row],[Categorie maatregel]]</f>
        <v>PV-panelen</v>
      </c>
      <c r="L301" t="str">
        <f>basisdata[[#This Row],[Gebouw]]</f>
        <v>PC Sint-Hieronymus</v>
      </c>
      <c r="M301" t="s">
        <v>1103</v>
      </c>
    </row>
    <row r="302" spans="1:13" x14ac:dyDescent="0.3">
      <c r="A302" s="53">
        <v>4215596140</v>
      </c>
      <c r="B302" t="s">
        <v>322</v>
      </c>
      <c r="C302">
        <v>421533690</v>
      </c>
      <c r="D302" t="s">
        <v>318</v>
      </c>
      <c r="E302" t="s">
        <v>323</v>
      </c>
      <c r="F302" t="s">
        <v>170</v>
      </c>
      <c r="G302" s="27">
        <v>655</v>
      </c>
      <c r="H302" t="s">
        <v>122</v>
      </c>
      <c r="I302" t="s">
        <v>1402</v>
      </c>
      <c r="J302" t="str">
        <f>basisdata[[#This Row],[Categorie maatregel]]</f>
        <v>PV-panelen</v>
      </c>
      <c r="L302" t="str">
        <f>basisdata[[#This Row],[Gebouw]]</f>
        <v>Ieperstraat 119</v>
      </c>
      <c r="M302" t="s">
        <v>1102</v>
      </c>
    </row>
    <row r="303" spans="1:13" x14ac:dyDescent="0.3">
      <c r="A303" s="53">
        <v>4215596140</v>
      </c>
      <c r="B303" t="s">
        <v>326</v>
      </c>
      <c r="C303">
        <v>421533690</v>
      </c>
      <c r="D303" t="s">
        <v>318</v>
      </c>
      <c r="E303" t="s">
        <v>327</v>
      </c>
      <c r="F303" t="s">
        <v>170</v>
      </c>
      <c r="G303" s="27">
        <v>1509</v>
      </c>
      <c r="H303" t="s">
        <v>122</v>
      </c>
      <c r="I303" t="s">
        <v>1403</v>
      </c>
      <c r="J303" t="str">
        <f>basisdata[[#This Row],[Categorie maatregel]]</f>
        <v>PV-panelen</v>
      </c>
      <c r="L303" t="str">
        <f>basisdata[[#This Row],[Gebouw]]</f>
        <v>Ieperstraat 83</v>
      </c>
      <c r="M303" t="s">
        <v>1102</v>
      </c>
    </row>
    <row r="304" spans="1:13" x14ac:dyDescent="0.3">
      <c r="A304" s="53">
        <v>4215596140</v>
      </c>
      <c r="B304" t="s">
        <v>320</v>
      </c>
      <c r="C304">
        <v>421533690</v>
      </c>
      <c r="D304" t="s">
        <v>318</v>
      </c>
      <c r="E304" t="s">
        <v>321</v>
      </c>
      <c r="F304" t="s">
        <v>170</v>
      </c>
      <c r="G304" s="27">
        <v>2979</v>
      </c>
      <c r="H304" t="s">
        <v>122</v>
      </c>
      <c r="I304" t="s">
        <v>1404</v>
      </c>
      <c r="J304" t="str">
        <f>basisdata[[#This Row],[Categorie maatregel]]</f>
        <v>PV-panelen</v>
      </c>
      <c r="L304" t="str">
        <f>basisdata[[#This Row],[Gebouw]]</f>
        <v>Poedermagazijn 47</v>
      </c>
      <c r="M304" t="s">
        <v>1102</v>
      </c>
    </row>
    <row r="305" spans="1:13" x14ac:dyDescent="0.3">
      <c r="A305" s="53">
        <v>4215596140</v>
      </c>
      <c r="B305" t="s">
        <v>317</v>
      </c>
      <c r="C305">
        <v>421533690</v>
      </c>
      <c r="D305" t="s">
        <v>318</v>
      </c>
      <c r="E305" t="s">
        <v>319</v>
      </c>
      <c r="F305" t="s">
        <v>170</v>
      </c>
      <c r="G305" s="27">
        <v>833</v>
      </c>
      <c r="H305" t="s">
        <v>122</v>
      </c>
      <c r="I305" t="s">
        <v>1405</v>
      </c>
      <c r="J305" t="str">
        <f>basisdata[[#This Row],[Categorie maatregel]]</f>
        <v>PV-panelen</v>
      </c>
      <c r="L305" t="str">
        <f>basisdata[[#This Row],[Gebouw]]</f>
        <v>Vander Merschplein</v>
      </c>
      <c r="M305" t="s">
        <v>1102</v>
      </c>
    </row>
    <row r="306" spans="1:13" x14ac:dyDescent="0.3">
      <c r="A306" s="53">
        <v>4215596140</v>
      </c>
      <c r="B306" t="s">
        <v>324</v>
      </c>
      <c r="C306">
        <v>421533690</v>
      </c>
      <c r="D306" t="s">
        <v>318</v>
      </c>
      <c r="E306" t="s">
        <v>325</v>
      </c>
      <c r="F306" t="s">
        <v>170</v>
      </c>
      <c r="G306" s="27">
        <v>585</v>
      </c>
      <c r="H306" t="s">
        <v>122</v>
      </c>
      <c r="I306" t="s">
        <v>1406</v>
      </c>
      <c r="J306" t="str">
        <f>basisdata[[#This Row],[Categorie maatregel]]</f>
        <v>PV-panelen</v>
      </c>
      <c r="L306" t="str">
        <f>basisdata[[#This Row],[Gebouw]]</f>
        <v>Volkslaan</v>
      </c>
      <c r="M306" t="s">
        <v>1102</v>
      </c>
    </row>
    <row r="307" spans="1:13" x14ac:dyDescent="0.3">
      <c r="A307" s="53">
        <v>4219372231</v>
      </c>
      <c r="B307" t="s">
        <v>328</v>
      </c>
      <c r="C307">
        <v>421911297</v>
      </c>
      <c r="D307" t="s">
        <v>329</v>
      </c>
      <c r="E307" t="s">
        <v>330</v>
      </c>
      <c r="F307" t="s">
        <v>170</v>
      </c>
      <c r="G307" s="27">
        <v>17738</v>
      </c>
      <c r="H307" t="s">
        <v>122</v>
      </c>
      <c r="I307" t="s">
        <v>1407</v>
      </c>
      <c r="J307" t="str">
        <f>basisdata[[#This Row],[Categorie maatregel]]</f>
        <v>PV-panelen</v>
      </c>
      <c r="L307" t="str">
        <f>basisdata[[#This Row],[Gebouw]]</f>
        <v>Emiliani hoofdsite</v>
      </c>
      <c r="M307" t="s">
        <v>1102</v>
      </c>
    </row>
    <row r="308" spans="1:13" x14ac:dyDescent="0.3">
      <c r="A308" s="53">
        <v>4219393018</v>
      </c>
      <c r="B308" t="s">
        <v>307</v>
      </c>
      <c r="C308">
        <v>421913376</v>
      </c>
      <c r="D308" t="s">
        <v>308</v>
      </c>
      <c r="E308" t="s">
        <v>309</v>
      </c>
      <c r="F308" t="s">
        <v>170</v>
      </c>
      <c r="G308" s="27">
        <v>8099</v>
      </c>
      <c r="H308" t="s">
        <v>122</v>
      </c>
      <c r="I308" t="s">
        <v>1408</v>
      </c>
      <c r="J308" t="str">
        <f>basisdata[[#This Row],[Categorie maatregel]]</f>
        <v>PV-panelen</v>
      </c>
      <c r="L308" t="str">
        <f>basisdata[[#This Row],[Gebouw]]</f>
        <v>OverKop Tienen - Oude basisschool</v>
      </c>
      <c r="M308" t="s">
        <v>1102</v>
      </c>
    </row>
    <row r="309" spans="1:13" x14ac:dyDescent="0.3">
      <c r="A309" s="53">
        <v>4225451553</v>
      </c>
      <c r="B309" t="s">
        <v>447</v>
      </c>
      <c r="C309">
        <v>422519231</v>
      </c>
      <c r="D309" t="s">
        <v>448</v>
      </c>
      <c r="E309" t="s">
        <v>449</v>
      </c>
      <c r="F309" t="s">
        <v>125</v>
      </c>
      <c r="G309" s="27">
        <v>7662</v>
      </c>
      <c r="H309" t="s">
        <v>122</v>
      </c>
      <c r="I309" t="s">
        <v>1409</v>
      </c>
      <c r="J309" t="str">
        <f>basisdata[[#This Row],[Categorie maatregel]]</f>
        <v>Dakisolatie</v>
      </c>
      <c r="L309" t="str">
        <f>basisdata[[#This Row],[Gebouw]]</f>
        <v>Nottebohm Woonzorgcentrum</v>
      </c>
      <c r="M309" t="s">
        <v>1102</v>
      </c>
    </row>
    <row r="310" spans="1:13" x14ac:dyDescent="0.3">
      <c r="A310" s="53">
        <v>4225451553</v>
      </c>
      <c r="B310" t="s">
        <v>447</v>
      </c>
      <c r="C310">
        <v>422519231</v>
      </c>
      <c r="D310" t="s">
        <v>448</v>
      </c>
      <c r="E310" t="s">
        <v>449</v>
      </c>
      <c r="F310" t="s">
        <v>170</v>
      </c>
      <c r="G310" s="27">
        <v>6385</v>
      </c>
      <c r="H310" t="s">
        <v>122</v>
      </c>
      <c r="I310" t="s">
        <v>1410</v>
      </c>
      <c r="J310" t="str">
        <f>basisdata[[#This Row],[Categorie maatregel]]</f>
        <v>PV-panelen</v>
      </c>
      <c r="L310" t="str">
        <f>basisdata[[#This Row],[Gebouw]]</f>
        <v>Nottebohm Woonzorgcentrum</v>
      </c>
      <c r="M310" t="s">
        <v>1102</v>
      </c>
    </row>
    <row r="311" spans="1:13" x14ac:dyDescent="0.3">
      <c r="A311" s="53">
        <v>4225451553</v>
      </c>
      <c r="B311" t="s">
        <v>447</v>
      </c>
      <c r="C311">
        <v>422519231</v>
      </c>
      <c r="D311" t="s">
        <v>448</v>
      </c>
      <c r="E311" t="s">
        <v>449</v>
      </c>
      <c r="F311" t="s">
        <v>119</v>
      </c>
      <c r="G311" s="27">
        <v>25264.799999999999</v>
      </c>
      <c r="H311" t="s">
        <v>122</v>
      </c>
      <c r="I311" t="s">
        <v>1411</v>
      </c>
      <c r="J311" t="str">
        <f>basisdata[[#This Row],[Categorie maatregel]]</f>
        <v>Renovatie beglazing</v>
      </c>
      <c r="L311" t="str">
        <f>basisdata[[#This Row],[Gebouw]]</f>
        <v>Nottebohm Woonzorgcentrum</v>
      </c>
      <c r="M311" t="s">
        <v>1102</v>
      </c>
    </row>
    <row r="312" spans="1:13" x14ac:dyDescent="0.3">
      <c r="A312" s="53">
        <v>4227458853</v>
      </c>
      <c r="B312" t="s">
        <v>411</v>
      </c>
      <c r="C312">
        <v>422719961</v>
      </c>
      <c r="D312" t="s">
        <v>412</v>
      </c>
      <c r="E312" t="s">
        <v>413</v>
      </c>
      <c r="F312" t="s">
        <v>170</v>
      </c>
      <c r="G312" s="27">
        <v>16019</v>
      </c>
      <c r="H312" t="s">
        <v>122</v>
      </c>
      <c r="I312" t="s">
        <v>1412</v>
      </c>
      <c r="J312" t="str">
        <f>basisdata[[#This Row],[Categorie maatregel]]</f>
        <v>PV-panelen</v>
      </c>
      <c r="L312" t="str">
        <f>basisdata[[#This Row],[Gebouw]]</f>
        <v>Klim vzw - Vestiging De Klink Diegem</v>
      </c>
      <c r="M312" t="s">
        <v>1102</v>
      </c>
    </row>
    <row r="313" spans="1:13" x14ac:dyDescent="0.3">
      <c r="A313" s="53">
        <v>4227458853</v>
      </c>
      <c r="B313" t="s">
        <v>414</v>
      </c>
      <c r="C313">
        <v>422719961</v>
      </c>
      <c r="D313" t="s">
        <v>412</v>
      </c>
      <c r="E313" t="s">
        <v>415</v>
      </c>
      <c r="F313" t="s">
        <v>170</v>
      </c>
      <c r="G313" s="27">
        <v>18672</v>
      </c>
      <c r="H313" t="s">
        <v>122</v>
      </c>
      <c r="I313" t="s">
        <v>1413</v>
      </c>
      <c r="J313" t="str">
        <f>basisdata[[#This Row],[Categorie maatregel]]</f>
        <v>PV-panelen</v>
      </c>
      <c r="L313" t="str">
        <f>basisdata[[#This Row],[Gebouw]]</f>
        <v>Klim vzw - Vestiging Michielsheem Dilbeek</v>
      </c>
      <c r="M313" t="s">
        <v>1102</v>
      </c>
    </row>
    <row r="314" spans="1:13" x14ac:dyDescent="0.3">
      <c r="A314" s="53">
        <v>4244068644</v>
      </c>
      <c r="B314" t="s">
        <v>666</v>
      </c>
      <c r="C314">
        <v>424380938</v>
      </c>
      <c r="D314" t="s">
        <v>667</v>
      </c>
      <c r="E314" t="s">
        <v>668</v>
      </c>
      <c r="F314" t="s">
        <v>125</v>
      </c>
      <c r="G314" s="27">
        <v>77970</v>
      </c>
      <c r="H314" t="s">
        <v>122</v>
      </c>
      <c r="I314" t="s">
        <v>1414</v>
      </c>
      <c r="J314" t="str">
        <f>basisdata[[#This Row],[Categorie maatregel]]</f>
        <v>Dakisolatie</v>
      </c>
      <c r="L314" t="str">
        <f>basisdata[[#This Row],[Gebouw]]</f>
        <v>AZ Glorieux</v>
      </c>
      <c r="M314" t="s">
        <v>1102</v>
      </c>
    </row>
    <row r="315" spans="1:13" x14ac:dyDescent="0.3">
      <c r="A315" s="53">
        <v>4244068644</v>
      </c>
      <c r="B315" t="s">
        <v>666</v>
      </c>
      <c r="C315">
        <v>424380938</v>
      </c>
      <c r="D315" t="s">
        <v>667</v>
      </c>
      <c r="E315" t="s">
        <v>668</v>
      </c>
      <c r="F315" t="s">
        <v>115</v>
      </c>
      <c r="G315" s="27">
        <v>7200</v>
      </c>
      <c r="H315" t="s">
        <v>122</v>
      </c>
      <c r="I315" t="s">
        <v>1415</v>
      </c>
      <c r="J315" t="str">
        <f>basisdata[[#This Row],[Categorie maatregel]]</f>
        <v>Regeltechnisch</v>
      </c>
      <c r="L315" t="str">
        <f>basisdata[[#This Row],[Gebouw]]</f>
        <v>AZ Glorieux</v>
      </c>
      <c r="M315" t="s">
        <v>1102</v>
      </c>
    </row>
    <row r="316" spans="1:13" x14ac:dyDescent="0.3">
      <c r="A316" s="53">
        <v>4248103044</v>
      </c>
      <c r="B316" t="s">
        <v>435</v>
      </c>
      <c r="C316">
        <v>424784378</v>
      </c>
      <c r="D316" t="s">
        <v>436</v>
      </c>
      <c r="E316" t="s">
        <v>437</v>
      </c>
      <c r="F316" t="s">
        <v>188</v>
      </c>
      <c r="G316" s="27">
        <v>1560</v>
      </c>
      <c r="H316" t="s">
        <v>122</v>
      </c>
      <c r="I316" t="s">
        <v>1416</v>
      </c>
      <c r="J316" t="str">
        <f>basisdata[[#This Row],[Categorie maatregel]]</f>
        <v>Relighting</v>
      </c>
      <c r="L316" t="str">
        <f>basisdata[[#This Row],[Gebouw]]</f>
        <v>DIO1 KAB</v>
      </c>
      <c r="M316" t="s">
        <v>1102</v>
      </c>
    </row>
    <row r="317" spans="1:13" x14ac:dyDescent="0.3">
      <c r="A317" s="53">
        <v>4248103044</v>
      </c>
      <c r="B317" t="s">
        <v>435</v>
      </c>
      <c r="C317">
        <v>424784378</v>
      </c>
      <c r="D317" t="s">
        <v>436</v>
      </c>
      <c r="E317" t="s">
        <v>437</v>
      </c>
      <c r="F317" t="s">
        <v>188</v>
      </c>
      <c r="G317" s="27">
        <v>262</v>
      </c>
      <c r="H317" t="s">
        <v>122</v>
      </c>
      <c r="I317" t="s">
        <v>1417</v>
      </c>
      <c r="J317" t="str">
        <f>basisdata[[#This Row],[Categorie maatregel]]</f>
        <v>Relighting</v>
      </c>
      <c r="L317" t="str">
        <f>basisdata[[#This Row],[Gebouw]]</f>
        <v>DIO1 KAB</v>
      </c>
      <c r="M317" t="s">
        <v>1102</v>
      </c>
    </row>
    <row r="318" spans="1:13" x14ac:dyDescent="0.3">
      <c r="A318" s="53">
        <v>4254441692</v>
      </c>
      <c r="B318" t="s">
        <v>354</v>
      </c>
      <c r="C318">
        <v>425418244</v>
      </c>
      <c r="D318" t="s">
        <v>355</v>
      </c>
      <c r="E318" t="s">
        <v>356</v>
      </c>
      <c r="F318" t="s">
        <v>188</v>
      </c>
      <c r="G318" s="27">
        <v>2337</v>
      </c>
      <c r="H318" t="s">
        <v>122</v>
      </c>
      <c r="I318" t="s">
        <v>1418</v>
      </c>
      <c r="J318" t="str">
        <f>basisdata[[#This Row],[Categorie maatregel]]</f>
        <v>Relighting</v>
      </c>
      <c r="L318" t="str">
        <f>basisdata[[#This Row],[Gebouw]]</f>
        <v>CKG Het Open Poortje Waasland</v>
      </c>
      <c r="M318" t="s">
        <v>1102</v>
      </c>
    </row>
    <row r="319" spans="1:13" x14ac:dyDescent="0.3">
      <c r="A319" s="53">
        <v>4254441692</v>
      </c>
      <c r="B319" t="s">
        <v>357</v>
      </c>
      <c r="C319">
        <v>425418244</v>
      </c>
      <c r="D319" t="s">
        <v>355</v>
      </c>
      <c r="E319" t="s">
        <v>358</v>
      </c>
      <c r="F319" t="s">
        <v>170</v>
      </c>
      <c r="G319" s="27">
        <v>5122</v>
      </c>
      <c r="H319" t="s">
        <v>122</v>
      </c>
      <c r="I319" t="s">
        <v>1419</v>
      </c>
      <c r="J319" t="str">
        <f>basisdata[[#This Row],[Categorie maatregel]]</f>
        <v>PV-panelen</v>
      </c>
      <c r="L319" t="str">
        <f>basisdata[[#This Row],[Gebouw]]</f>
        <v>LT Voorkempen - K&amp;G</v>
      </c>
      <c r="M319" t="s">
        <v>1102</v>
      </c>
    </row>
    <row r="320" spans="1:13" x14ac:dyDescent="0.3">
      <c r="A320" s="53">
        <v>4292875931</v>
      </c>
      <c r="B320" t="s">
        <v>944</v>
      </c>
      <c r="C320">
        <v>428792557</v>
      </c>
      <c r="D320" t="s">
        <v>945</v>
      </c>
      <c r="E320" t="s">
        <v>946</v>
      </c>
      <c r="F320" t="s">
        <v>170</v>
      </c>
      <c r="G320" s="27">
        <v>14171</v>
      </c>
      <c r="H320" t="s">
        <v>122</v>
      </c>
      <c r="I320" t="s">
        <v>1420</v>
      </c>
      <c r="J320" t="str">
        <f>basisdata[[#This Row],[Categorie maatregel]]</f>
        <v>PV-panelen</v>
      </c>
      <c r="L320" t="str">
        <f>basisdata[[#This Row],[Gebouw]]</f>
        <v>vzw Goddelijke Voorzienigheid</v>
      </c>
      <c r="M320" t="s">
        <v>1103</v>
      </c>
    </row>
    <row r="321" spans="1:13" x14ac:dyDescent="0.3">
      <c r="A321" s="53">
        <v>4290668218</v>
      </c>
      <c r="B321" t="s">
        <v>291</v>
      </c>
      <c r="C321">
        <v>429040896</v>
      </c>
      <c r="D321" t="s">
        <v>287</v>
      </c>
      <c r="E321" t="s">
        <v>292</v>
      </c>
      <c r="F321" t="s">
        <v>134</v>
      </c>
      <c r="G321" s="27">
        <v>4270.2</v>
      </c>
      <c r="H321" t="s">
        <v>122</v>
      </c>
      <c r="I321" t="s">
        <v>1421</v>
      </c>
      <c r="J321" t="str">
        <f>basisdata[[#This Row],[Categorie maatregel]]</f>
        <v>Relighting/relamping</v>
      </c>
      <c r="L321" t="str">
        <f>basisdata[[#This Row],[Gebouw]]</f>
        <v>Hoekhuis</v>
      </c>
      <c r="M321" t="s">
        <v>1102</v>
      </c>
    </row>
    <row r="322" spans="1:13" x14ac:dyDescent="0.3">
      <c r="A322" s="53">
        <v>4290668218</v>
      </c>
      <c r="B322" t="s">
        <v>293</v>
      </c>
      <c r="C322">
        <v>429040896</v>
      </c>
      <c r="D322" t="s">
        <v>287</v>
      </c>
      <c r="E322" t="s">
        <v>294</v>
      </c>
      <c r="F322" t="s">
        <v>134</v>
      </c>
      <c r="G322" s="27">
        <v>4149.6000000000004</v>
      </c>
      <c r="H322" t="s">
        <v>122</v>
      </c>
      <c r="I322" t="s">
        <v>1422</v>
      </c>
      <c r="J322" t="str">
        <f>basisdata[[#This Row],[Categorie maatregel]]</f>
        <v>Relighting/relamping</v>
      </c>
      <c r="L322" t="str">
        <f>basisdata[[#This Row],[Gebouw]]</f>
        <v>Rijhuis</v>
      </c>
      <c r="M322" t="s">
        <v>1102</v>
      </c>
    </row>
    <row r="323" spans="1:13" x14ac:dyDescent="0.3">
      <c r="A323" s="53">
        <v>4290668218</v>
      </c>
      <c r="B323" t="s">
        <v>286</v>
      </c>
      <c r="C323">
        <v>429040896</v>
      </c>
      <c r="D323" t="s">
        <v>287</v>
      </c>
      <c r="E323" t="s">
        <v>288</v>
      </c>
      <c r="F323" t="s">
        <v>170</v>
      </c>
      <c r="G323" s="27">
        <v>13941</v>
      </c>
      <c r="H323" t="s">
        <v>122</v>
      </c>
      <c r="I323" t="s">
        <v>1423</v>
      </c>
      <c r="J323" t="str">
        <f>basisdata[[#This Row],[Categorie maatregel]]</f>
        <v>PV-panelen</v>
      </c>
      <c r="L323" t="str">
        <f>basisdata[[#This Row],[Gebouw]]</f>
        <v>Hoofdgebouw Dorp vzw</v>
      </c>
      <c r="M323" t="s">
        <v>1102</v>
      </c>
    </row>
    <row r="324" spans="1:13" x14ac:dyDescent="0.3">
      <c r="A324" s="53">
        <v>4290668218</v>
      </c>
      <c r="B324" t="s">
        <v>296</v>
      </c>
      <c r="C324">
        <v>429040896</v>
      </c>
      <c r="D324" t="s">
        <v>287</v>
      </c>
      <c r="E324" t="s">
        <v>297</v>
      </c>
      <c r="F324" t="s">
        <v>134</v>
      </c>
      <c r="G324" s="27">
        <v>24991.200000000001</v>
      </c>
      <c r="H324" t="s">
        <v>122</v>
      </c>
      <c r="I324" t="s">
        <v>1424</v>
      </c>
      <c r="J324" t="str">
        <f>basisdata[[#This Row],[Categorie maatregel]]</f>
        <v>Relighting/relamping</v>
      </c>
      <c r="L324" t="str">
        <f>basisdata[[#This Row],[Gebouw]]</f>
        <v>De Hoeve Activiteitencentrum</v>
      </c>
      <c r="M324" t="s">
        <v>1102</v>
      </c>
    </row>
    <row r="325" spans="1:13" x14ac:dyDescent="0.3">
      <c r="A325" s="53">
        <v>4290668218</v>
      </c>
      <c r="B325" t="s">
        <v>295</v>
      </c>
      <c r="C325">
        <v>429040896</v>
      </c>
      <c r="D325" t="s">
        <v>287</v>
      </c>
      <c r="E325" t="s">
        <v>290</v>
      </c>
      <c r="F325" t="s">
        <v>170</v>
      </c>
      <c r="G325" s="27">
        <v>16874</v>
      </c>
      <c r="H325" t="s">
        <v>122</v>
      </c>
      <c r="I325" t="s">
        <v>1425</v>
      </c>
      <c r="J325" t="str">
        <f>basisdata[[#This Row],[Categorie maatregel]]</f>
        <v>PV-panelen</v>
      </c>
      <c r="L325" t="str">
        <f>basisdata[[#This Row],[Gebouw]]</f>
        <v>De Hoeve Woningen</v>
      </c>
      <c r="M325" t="s">
        <v>1102</v>
      </c>
    </row>
    <row r="326" spans="1:13" x14ac:dyDescent="0.3">
      <c r="A326" s="53">
        <v>4290668218</v>
      </c>
      <c r="B326" t="s">
        <v>289</v>
      </c>
      <c r="C326">
        <v>429040896</v>
      </c>
      <c r="D326" t="s">
        <v>287</v>
      </c>
      <c r="E326" t="s">
        <v>290</v>
      </c>
      <c r="F326" t="s">
        <v>134</v>
      </c>
      <c r="G326" s="27">
        <v>8450.4</v>
      </c>
      <c r="H326" t="s">
        <v>122</v>
      </c>
      <c r="I326" t="s">
        <v>1426</v>
      </c>
      <c r="J326" t="str">
        <f>basisdata[[#This Row],[Categorie maatregel]]</f>
        <v>Relighting/relamping</v>
      </c>
      <c r="L326" t="str">
        <f>basisdata[[#This Row],[Gebouw]]</f>
        <v>De Hoeve Woningen</v>
      </c>
      <c r="M326" t="s">
        <v>1102</v>
      </c>
    </row>
    <row r="327" spans="1:13" x14ac:dyDescent="0.3">
      <c r="A327" s="53">
        <v>4295359318</v>
      </c>
      <c r="B327" t="s">
        <v>952</v>
      </c>
      <c r="C327">
        <v>429040896</v>
      </c>
      <c r="D327" t="s">
        <v>287</v>
      </c>
      <c r="E327" t="s">
        <v>292</v>
      </c>
      <c r="F327" t="s">
        <v>134</v>
      </c>
      <c r="G327" s="27">
        <v>282</v>
      </c>
      <c r="H327" t="s">
        <v>122</v>
      </c>
      <c r="I327" t="s">
        <v>1427</v>
      </c>
      <c r="J327" t="str">
        <f>basisdata[[#This Row],[Categorie maatregel]]</f>
        <v>Relighting/relamping</v>
      </c>
      <c r="L327" t="str">
        <f>basisdata[[#This Row],[Gebouw]]</f>
        <v>Hoekhuis</v>
      </c>
      <c r="M327" t="s">
        <v>1103</v>
      </c>
    </row>
    <row r="328" spans="1:13" x14ac:dyDescent="0.3">
      <c r="A328" s="53">
        <v>4295359318</v>
      </c>
      <c r="B328" t="s">
        <v>954</v>
      </c>
      <c r="C328">
        <v>429040896</v>
      </c>
      <c r="D328" t="s">
        <v>287</v>
      </c>
      <c r="E328" t="s">
        <v>294</v>
      </c>
      <c r="F328" t="s">
        <v>134</v>
      </c>
      <c r="G328" s="27">
        <v>318</v>
      </c>
      <c r="H328" t="s">
        <v>122</v>
      </c>
      <c r="I328" t="s">
        <v>1428</v>
      </c>
      <c r="J328" t="str">
        <f>basisdata[[#This Row],[Categorie maatregel]]</f>
        <v>Relighting/relamping</v>
      </c>
      <c r="L328" t="str">
        <f>basisdata[[#This Row],[Gebouw]]</f>
        <v>Rijhuis</v>
      </c>
      <c r="M328" t="s">
        <v>1103</v>
      </c>
    </row>
    <row r="329" spans="1:13" x14ac:dyDescent="0.3">
      <c r="A329" s="53">
        <v>4295359318</v>
      </c>
      <c r="B329" t="s">
        <v>948</v>
      </c>
      <c r="C329">
        <v>429040896</v>
      </c>
      <c r="D329" t="s">
        <v>287</v>
      </c>
      <c r="E329" t="s">
        <v>949</v>
      </c>
      <c r="F329" t="s">
        <v>134</v>
      </c>
      <c r="G329" s="27">
        <v>5597</v>
      </c>
      <c r="H329" t="s">
        <v>122</v>
      </c>
      <c r="I329" t="s">
        <v>1429</v>
      </c>
      <c r="J329" t="str">
        <f>basisdata[[#This Row],[Categorie maatregel]]</f>
        <v>Relighting/relamping</v>
      </c>
      <c r="L329" t="str">
        <f>basisdata[[#This Row],[Gebouw]]</f>
        <v>De Lelie</v>
      </c>
      <c r="M329" t="s">
        <v>1103</v>
      </c>
    </row>
    <row r="330" spans="1:13" x14ac:dyDescent="0.3">
      <c r="A330" s="53">
        <v>4295359318</v>
      </c>
      <c r="B330" t="s">
        <v>950</v>
      </c>
      <c r="C330">
        <v>429040896</v>
      </c>
      <c r="D330" t="s">
        <v>287</v>
      </c>
      <c r="E330" t="s">
        <v>951</v>
      </c>
      <c r="F330" t="s">
        <v>134</v>
      </c>
      <c r="G330" s="27">
        <v>1566</v>
      </c>
      <c r="H330" t="s">
        <v>122</v>
      </c>
      <c r="I330" t="s">
        <v>1430</v>
      </c>
      <c r="J330" t="str">
        <f>basisdata[[#This Row],[Categorie maatregel]]</f>
        <v>Relighting/relamping</v>
      </c>
      <c r="L330" t="str">
        <f>basisdata[[#This Row],[Gebouw]]</f>
        <v>Drakenhof</v>
      </c>
      <c r="M330" t="s">
        <v>1103</v>
      </c>
    </row>
    <row r="331" spans="1:13" x14ac:dyDescent="0.3">
      <c r="A331" s="53">
        <v>4295359318</v>
      </c>
      <c r="B331" t="s">
        <v>955</v>
      </c>
      <c r="C331">
        <v>429040896</v>
      </c>
      <c r="D331" t="s">
        <v>287</v>
      </c>
      <c r="E331" t="s">
        <v>956</v>
      </c>
      <c r="F331" t="s">
        <v>134</v>
      </c>
      <c r="G331" s="27">
        <v>949</v>
      </c>
      <c r="H331" t="s">
        <v>122</v>
      </c>
      <c r="I331" t="s">
        <v>1431</v>
      </c>
      <c r="J331" t="str">
        <f>basisdata[[#This Row],[Categorie maatregel]]</f>
        <v>Relighting/relamping</v>
      </c>
      <c r="L331" t="str">
        <f>basisdata[[#This Row],[Gebouw]]</f>
        <v>Tyrolerhof</v>
      </c>
      <c r="M331" t="s">
        <v>1103</v>
      </c>
    </row>
    <row r="332" spans="1:13" x14ac:dyDescent="0.3">
      <c r="A332" s="53">
        <v>4295359318</v>
      </c>
      <c r="B332" t="s">
        <v>953</v>
      </c>
      <c r="C332">
        <v>429040896</v>
      </c>
      <c r="D332" t="s">
        <v>287</v>
      </c>
      <c r="E332" t="s">
        <v>288</v>
      </c>
      <c r="F332" t="s">
        <v>134</v>
      </c>
      <c r="G332" s="27">
        <v>22800</v>
      </c>
      <c r="H332" t="s">
        <v>122</v>
      </c>
      <c r="I332" t="s">
        <v>1432</v>
      </c>
      <c r="J332" t="str">
        <f>basisdata[[#This Row],[Categorie maatregel]]</f>
        <v>Relighting/relamping</v>
      </c>
      <c r="L332" t="str">
        <f>basisdata[[#This Row],[Gebouw]]</f>
        <v>Hoofdgebouw Dorp vzw</v>
      </c>
      <c r="M332" t="s">
        <v>1103</v>
      </c>
    </row>
    <row r="333" spans="1:13" x14ac:dyDescent="0.3">
      <c r="A333" s="53">
        <v>4295359318</v>
      </c>
      <c r="B333" t="s">
        <v>947</v>
      </c>
      <c r="C333">
        <v>429040896</v>
      </c>
      <c r="D333" t="s">
        <v>287</v>
      </c>
      <c r="E333" t="s">
        <v>297</v>
      </c>
      <c r="F333" t="s">
        <v>134</v>
      </c>
      <c r="G333" s="27">
        <v>2000</v>
      </c>
      <c r="H333" t="s">
        <v>122</v>
      </c>
      <c r="I333" t="s">
        <v>1433</v>
      </c>
      <c r="J333" t="str">
        <f>basisdata[[#This Row],[Categorie maatregel]]</f>
        <v>Relighting/relamping</v>
      </c>
      <c r="L333" t="str">
        <f>basisdata[[#This Row],[Gebouw]]</f>
        <v>De Hoeve Activiteitencentrum</v>
      </c>
      <c r="M333" t="s">
        <v>1103</v>
      </c>
    </row>
    <row r="334" spans="1:13" x14ac:dyDescent="0.3">
      <c r="A334" s="53">
        <v>4304365018</v>
      </c>
      <c r="B334" t="s">
        <v>264</v>
      </c>
      <c r="C334">
        <v>430410576</v>
      </c>
      <c r="D334" t="s">
        <v>265</v>
      </c>
      <c r="E334" t="s">
        <v>266</v>
      </c>
      <c r="F334" t="s">
        <v>170</v>
      </c>
      <c r="G334" s="27">
        <v>2867</v>
      </c>
      <c r="H334" t="s">
        <v>122</v>
      </c>
      <c r="I334" t="s">
        <v>1434</v>
      </c>
      <c r="J334" t="str">
        <f>basisdata[[#This Row],[Categorie maatregel]]</f>
        <v>PV-panelen</v>
      </c>
      <c r="L334" t="str">
        <f>basisdata[[#This Row],[Gebouw]]</f>
        <v>De Speelberg</v>
      </c>
      <c r="M334" t="s">
        <v>1102</v>
      </c>
    </row>
    <row r="335" spans="1:13" x14ac:dyDescent="0.3">
      <c r="A335" s="53">
        <v>4304365018</v>
      </c>
      <c r="B335" t="s">
        <v>264</v>
      </c>
      <c r="C335">
        <v>430410576</v>
      </c>
      <c r="D335" t="s">
        <v>265</v>
      </c>
      <c r="E335" t="s">
        <v>266</v>
      </c>
      <c r="F335" t="s">
        <v>188</v>
      </c>
      <c r="G335" s="27">
        <v>6588</v>
      </c>
      <c r="H335" t="s">
        <v>122</v>
      </c>
      <c r="I335" t="s">
        <v>1435</v>
      </c>
      <c r="J335" t="str">
        <f>basisdata[[#This Row],[Categorie maatregel]]</f>
        <v>Relighting</v>
      </c>
      <c r="L335" t="str">
        <f>basisdata[[#This Row],[Gebouw]]</f>
        <v>De Speelberg</v>
      </c>
      <c r="M335" t="s">
        <v>1102</v>
      </c>
    </row>
    <row r="336" spans="1:13" x14ac:dyDescent="0.3">
      <c r="A336" s="53">
        <v>4304365018</v>
      </c>
      <c r="B336" t="s">
        <v>264</v>
      </c>
      <c r="C336">
        <v>430410576</v>
      </c>
      <c r="D336" t="s">
        <v>265</v>
      </c>
      <c r="E336" t="s">
        <v>266</v>
      </c>
      <c r="F336" t="s">
        <v>188</v>
      </c>
      <c r="G336" s="27">
        <v>4513</v>
      </c>
      <c r="H336" t="s">
        <v>122</v>
      </c>
      <c r="I336" t="s">
        <v>1436</v>
      </c>
      <c r="J336" t="str">
        <f>basisdata[[#This Row],[Categorie maatregel]]</f>
        <v>Relighting</v>
      </c>
      <c r="L336" t="str">
        <f>basisdata[[#This Row],[Gebouw]]</f>
        <v>De Speelberg</v>
      </c>
      <c r="M336" t="s">
        <v>1102</v>
      </c>
    </row>
    <row r="337" spans="1:13" x14ac:dyDescent="0.3">
      <c r="A337" s="53">
        <v>4304365018</v>
      </c>
      <c r="B337" t="s">
        <v>264</v>
      </c>
      <c r="C337">
        <v>430410576</v>
      </c>
      <c r="D337" t="s">
        <v>265</v>
      </c>
      <c r="E337" t="s">
        <v>266</v>
      </c>
      <c r="F337" t="s">
        <v>188</v>
      </c>
      <c r="G337" s="27">
        <v>3456</v>
      </c>
      <c r="H337" t="s">
        <v>122</v>
      </c>
      <c r="I337" t="s">
        <v>1437</v>
      </c>
      <c r="J337" t="str">
        <f>basisdata[[#This Row],[Categorie maatregel]]</f>
        <v>Relighting</v>
      </c>
      <c r="L337" t="str">
        <f>basisdata[[#This Row],[Gebouw]]</f>
        <v>De Speelberg</v>
      </c>
      <c r="M337" t="s">
        <v>1102</v>
      </c>
    </row>
    <row r="338" spans="1:13" x14ac:dyDescent="0.3">
      <c r="A338" s="53">
        <v>4310030618</v>
      </c>
      <c r="B338" t="s">
        <v>469</v>
      </c>
      <c r="C338">
        <v>430977136</v>
      </c>
      <c r="D338" t="s">
        <v>470</v>
      </c>
      <c r="E338" t="s">
        <v>471</v>
      </c>
      <c r="F338" t="s">
        <v>170</v>
      </c>
      <c r="G338" s="27">
        <v>41281</v>
      </c>
      <c r="H338" t="s">
        <v>122</v>
      </c>
      <c r="I338" t="s">
        <v>1438</v>
      </c>
      <c r="J338" t="str">
        <f>basisdata[[#This Row],[Categorie maatregel]]</f>
        <v>PV-panelen</v>
      </c>
      <c r="L338" t="str">
        <f>basisdata[[#This Row],[Gebouw]]</f>
        <v>WZC Onze-Lieve-Vrouw van Antwerpen</v>
      </c>
      <c r="M338" t="s">
        <v>1102</v>
      </c>
    </row>
    <row r="339" spans="1:13" x14ac:dyDescent="0.3">
      <c r="A339" s="53">
        <v>4311367831</v>
      </c>
      <c r="B339" t="s">
        <v>430</v>
      </c>
      <c r="C339">
        <v>431110857</v>
      </c>
      <c r="D339" t="s">
        <v>428</v>
      </c>
      <c r="E339" t="s">
        <v>431</v>
      </c>
      <c r="F339" t="s">
        <v>170</v>
      </c>
      <c r="G339" s="27">
        <v>2387</v>
      </c>
      <c r="H339" t="s">
        <v>122</v>
      </c>
      <c r="I339" t="s">
        <v>1439</v>
      </c>
      <c r="J339" t="str">
        <f>basisdata[[#This Row],[Categorie maatregel]]</f>
        <v>PV-panelen</v>
      </c>
      <c r="L339" t="str">
        <f>basisdata[[#This Row],[Gebouw]]</f>
        <v>Kasteel</v>
      </c>
      <c r="M339" t="s">
        <v>1102</v>
      </c>
    </row>
    <row r="340" spans="1:13" x14ac:dyDescent="0.3">
      <c r="A340" s="53">
        <v>4311367831</v>
      </c>
      <c r="B340" t="s">
        <v>430</v>
      </c>
      <c r="C340">
        <v>431110857</v>
      </c>
      <c r="D340" t="s">
        <v>428</v>
      </c>
      <c r="E340" t="s">
        <v>431</v>
      </c>
      <c r="F340" t="s">
        <v>134</v>
      </c>
      <c r="G340" s="27">
        <v>955</v>
      </c>
      <c r="H340" t="s">
        <v>122</v>
      </c>
      <c r="I340" t="s">
        <v>1440</v>
      </c>
      <c r="J340" t="str">
        <f>basisdata[[#This Row],[Categorie maatregel]]</f>
        <v>Relighting/relamping</v>
      </c>
      <c r="L340" t="str">
        <f>basisdata[[#This Row],[Gebouw]]</f>
        <v>Kasteel</v>
      </c>
      <c r="M340" t="s">
        <v>1102</v>
      </c>
    </row>
    <row r="341" spans="1:13" x14ac:dyDescent="0.3">
      <c r="A341" s="53">
        <v>4311367831</v>
      </c>
      <c r="B341" t="s">
        <v>430</v>
      </c>
      <c r="C341">
        <v>431110857</v>
      </c>
      <c r="D341" t="s">
        <v>428</v>
      </c>
      <c r="E341" t="s">
        <v>431</v>
      </c>
      <c r="F341" t="s">
        <v>117</v>
      </c>
      <c r="G341" s="27">
        <v>5101</v>
      </c>
      <c r="H341" t="s">
        <v>122</v>
      </c>
      <c r="I341" t="s">
        <v>1441</v>
      </c>
      <c r="J341" t="str">
        <f>basisdata[[#This Row],[Categorie maatregel]]</f>
        <v>Zonneboiler</v>
      </c>
      <c r="L341" t="str">
        <f>basisdata[[#This Row],[Gebouw]]</f>
        <v>Kasteel</v>
      </c>
      <c r="M341" t="s">
        <v>1102</v>
      </c>
    </row>
    <row r="342" spans="1:13" x14ac:dyDescent="0.3">
      <c r="A342" s="53">
        <v>4311367831</v>
      </c>
      <c r="B342" t="s">
        <v>427</v>
      </c>
      <c r="C342">
        <v>431110857</v>
      </c>
      <c r="D342" t="s">
        <v>428</v>
      </c>
      <c r="E342" t="s">
        <v>429</v>
      </c>
      <c r="F342" t="s">
        <v>117</v>
      </c>
      <c r="G342" s="27">
        <v>1815</v>
      </c>
      <c r="H342" t="s">
        <v>122</v>
      </c>
      <c r="I342" t="s">
        <v>1442</v>
      </c>
      <c r="J342" t="str">
        <f>basisdata[[#This Row],[Categorie maatregel]]</f>
        <v>Zonneboiler</v>
      </c>
      <c r="L342" t="str">
        <f>basisdata[[#This Row],[Gebouw]]</f>
        <v>vzw Mariënstede</v>
      </c>
      <c r="M342" t="s">
        <v>1102</v>
      </c>
    </row>
    <row r="343" spans="1:13" x14ac:dyDescent="0.3">
      <c r="A343" s="53">
        <v>4311367831</v>
      </c>
      <c r="B343" t="s">
        <v>957</v>
      </c>
      <c r="C343">
        <v>431110857</v>
      </c>
      <c r="D343" t="s">
        <v>958</v>
      </c>
      <c r="E343" t="s">
        <v>429</v>
      </c>
      <c r="F343" t="s">
        <v>170</v>
      </c>
      <c r="G343" s="27">
        <v>2758</v>
      </c>
      <c r="H343" t="s">
        <v>122</v>
      </c>
      <c r="I343" t="s">
        <v>1443</v>
      </c>
      <c r="J343" t="str">
        <f>basisdata[[#This Row],[Categorie maatregel]]</f>
        <v>PV-panelen</v>
      </c>
      <c r="L343" t="str">
        <f>basisdata[[#This Row],[Gebouw]]</f>
        <v>vzw Mariënstede</v>
      </c>
      <c r="M343" t="s">
        <v>1103</v>
      </c>
    </row>
    <row r="344" spans="1:13" x14ac:dyDescent="0.3">
      <c r="A344" s="53">
        <v>4311367831</v>
      </c>
      <c r="B344" t="s">
        <v>959</v>
      </c>
      <c r="C344">
        <v>431110857</v>
      </c>
      <c r="D344" t="s">
        <v>958</v>
      </c>
      <c r="E344" t="s">
        <v>960</v>
      </c>
      <c r="F344" t="s">
        <v>170</v>
      </c>
      <c r="G344" s="27">
        <v>2987</v>
      </c>
      <c r="H344" t="s">
        <v>122</v>
      </c>
      <c r="I344" t="s">
        <v>1444</v>
      </c>
      <c r="J344" t="str">
        <f>basisdata[[#This Row],[Categorie maatregel]]</f>
        <v>PV-panelen</v>
      </c>
      <c r="L344" t="str">
        <f>basisdata[[#This Row],[Gebouw]]</f>
        <v>De HUizen</v>
      </c>
      <c r="M344" t="s">
        <v>1103</v>
      </c>
    </row>
    <row r="345" spans="1:13" x14ac:dyDescent="0.3">
      <c r="A345" s="53">
        <v>4311499466</v>
      </c>
      <c r="B345" t="s">
        <v>585</v>
      </c>
      <c r="C345">
        <v>431124022</v>
      </c>
      <c r="D345" t="s">
        <v>579</v>
      </c>
      <c r="E345" t="s">
        <v>586</v>
      </c>
      <c r="F345" t="s">
        <v>170</v>
      </c>
      <c r="G345" s="27">
        <v>17567</v>
      </c>
      <c r="H345" t="s">
        <v>122</v>
      </c>
      <c r="I345" t="s">
        <v>1445</v>
      </c>
      <c r="J345" t="str">
        <f>basisdata[[#This Row],[Categorie maatregel]]</f>
        <v>PV-panelen</v>
      </c>
      <c r="L345" t="str">
        <f>basisdata[[#This Row],[Gebouw]]</f>
        <v>De Waaiberg - Centraal Gebouw</v>
      </c>
      <c r="M345" t="s">
        <v>1102</v>
      </c>
    </row>
    <row r="346" spans="1:13" x14ac:dyDescent="0.3">
      <c r="A346" s="53">
        <v>4311499466</v>
      </c>
      <c r="B346" t="s">
        <v>583</v>
      </c>
      <c r="C346">
        <v>431124022</v>
      </c>
      <c r="D346" t="s">
        <v>579</v>
      </c>
      <c r="E346" t="s">
        <v>584</v>
      </c>
      <c r="F346" t="s">
        <v>119</v>
      </c>
      <c r="G346" s="27">
        <v>2304</v>
      </c>
      <c r="H346" t="s">
        <v>122</v>
      </c>
      <c r="I346" t="s">
        <v>1446</v>
      </c>
      <c r="J346" t="str">
        <f>basisdata[[#This Row],[Categorie maatregel]]</f>
        <v>Renovatie beglazing</v>
      </c>
      <c r="L346" t="str">
        <f>basisdata[[#This Row],[Gebouw]]</f>
        <v>De Waaiberg - Woning 1 &amp; 2</v>
      </c>
      <c r="M346" t="s">
        <v>1102</v>
      </c>
    </row>
    <row r="347" spans="1:13" x14ac:dyDescent="0.3">
      <c r="A347" s="53">
        <v>4311499466</v>
      </c>
      <c r="B347" t="s">
        <v>587</v>
      </c>
      <c r="C347">
        <v>431124022</v>
      </c>
      <c r="D347" t="s">
        <v>579</v>
      </c>
      <c r="E347" t="s">
        <v>584</v>
      </c>
      <c r="F347" t="s">
        <v>111</v>
      </c>
      <c r="G347" s="27">
        <v>2400</v>
      </c>
      <c r="H347" t="s">
        <v>122</v>
      </c>
      <c r="I347" t="s">
        <v>1447</v>
      </c>
      <c r="J347" t="str">
        <f>basisdata[[#This Row],[Categorie maatregel]]</f>
        <v>Vervangen pompen</v>
      </c>
      <c r="L347" t="str">
        <f>basisdata[[#This Row],[Gebouw]]</f>
        <v>De Waaiberg - Woning 1 &amp; 2</v>
      </c>
      <c r="M347" t="s">
        <v>1102</v>
      </c>
    </row>
    <row r="348" spans="1:13" x14ac:dyDescent="0.3">
      <c r="A348" s="53">
        <v>4311499466</v>
      </c>
      <c r="B348" t="s">
        <v>578</v>
      </c>
      <c r="C348">
        <v>431124022</v>
      </c>
      <c r="D348" t="s">
        <v>579</v>
      </c>
      <c r="E348" t="s">
        <v>580</v>
      </c>
      <c r="F348" t="s">
        <v>119</v>
      </c>
      <c r="G348" s="27">
        <v>16416</v>
      </c>
      <c r="H348" t="s">
        <v>122</v>
      </c>
      <c r="I348" t="s">
        <v>1448</v>
      </c>
      <c r="J348" t="str">
        <f>basisdata[[#This Row],[Categorie maatregel]]</f>
        <v>Renovatie beglazing</v>
      </c>
      <c r="L348" t="str">
        <f>basisdata[[#This Row],[Gebouw]]</f>
        <v>De Waaiberg - Woning 3, 4, 5 &amp; 6</v>
      </c>
      <c r="M348" t="s">
        <v>1102</v>
      </c>
    </row>
    <row r="349" spans="1:13" x14ac:dyDescent="0.3">
      <c r="A349" s="53">
        <v>4311499466</v>
      </c>
      <c r="B349" t="s">
        <v>581</v>
      </c>
      <c r="C349">
        <v>431124022</v>
      </c>
      <c r="D349" t="s">
        <v>579</v>
      </c>
      <c r="E349" t="s">
        <v>582</v>
      </c>
      <c r="F349" t="s">
        <v>170</v>
      </c>
      <c r="G349" s="27">
        <v>40122</v>
      </c>
      <c r="H349" t="s">
        <v>122</v>
      </c>
      <c r="I349" t="s">
        <v>1449</v>
      </c>
      <c r="J349" t="str">
        <f>basisdata[[#This Row],[Categorie maatregel]]</f>
        <v>PV-panelen</v>
      </c>
      <c r="L349" t="str">
        <f>basisdata[[#This Row],[Gebouw]]</f>
        <v>Ons Erf - gebouw A</v>
      </c>
      <c r="M349" t="s">
        <v>1102</v>
      </c>
    </row>
    <row r="350" spans="1:13" x14ac:dyDescent="0.3">
      <c r="A350" s="53">
        <v>4311499466</v>
      </c>
      <c r="B350" t="s">
        <v>588</v>
      </c>
      <c r="C350">
        <v>431124022</v>
      </c>
      <c r="D350" t="s">
        <v>579</v>
      </c>
      <c r="E350" t="s">
        <v>589</v>
      </c>
      <c r="F350" t="s">
        <v>134</v>
      </c>
      <c r="G350" s="27">
        <v>4693</v>
      </c>
      <c r="H350" t="s">
        <v>122</v>
      </c>
      <c r="I350" t="s">
        <v>1450</v>
      </c>
      <c r="J350" t="str">
        <f>basisdata[[#This Row],[Categorie maatregel]]</f>
        <v>Relighting/relamping</v>
      </c>
      <c r="L350" t="str">
        <f>basisdata[[#This Row],[Gebouw]]</f>
        <v>Ons Erf - gebouw B</v>
      </c>
      <c r="M350" t="s">
        <v>1102</v>
      </c>
    </row>
    <row r="351" spans="1:13" x14ac:dyDescent="0.3">
      <c r="A351" s="53">
        <v>4311499466</v>
      </c>
      <c r="B351" t="s">
        <v>588</v>
      </c>
      <c r="C351">
        <v>431124022</v>
      </c>
      <c r="D351" t="s">
        <v>579</v>
      </c>
      <c r="E351" t="s">
        <v>589</v>
      </c>
      <c r="F351" t="s">
        <v>134</v>
      </c>
      <c r="G351" s="27">
        <v>6896</v>
      </c>
      <c r="H351" t="s">
        <v>122</v>
      </c>
      <c r="I351" t="s">
        <v>1451</v>
      </c>
      <c r="J351" t="str">
        <f>basisdata[[#This Row],[Categorie maatregel]]</f>
        <v>Relighting/relamping</v>
      </c>
      <c r="L351" t="str">
        <f>basisdata[[#This Row],[Gebouw]]</f>
        <v>Ons Erf - gebouw B</v>
      </c>
      <c r="M351" t="s">
        <v>1102</v>
      </c>
    </row>
    <row r="352" spans="1:13" x14ac:dyDescent="0.3">
      <c r="A352" s="53">
        <v>4311499466</v>
      </c>
      <c r="B352" t="s">
        <v>590</v>
      </c>
      <c r="C352">
        <v>431124022</v>
      </c>
      <c r="D352" t="s">
        <v>579</v>
      </c>
      <c r="E352" t="s">
        <v>591</v>
      </c>
      <c r="F352" t="s">
        <v>170</v>
      </c>
      <c r="G352" s="27">
        <v>37209</v>
      </c>
      <c r="H352" t="s">
        <v>122</v>
      </c>
      <c r="I352" t="s">
        <v>1452</v>
      </c>
      <c r="J352" t="str">
        <f>basisdata[[#This Row],[Categorie maatregel]]</f>
        <v>PV-panelen</v>
      </c>
      <c r="L352" t="str">
        <f>basisdata[[#This Row],[Gebouw]]</f>
        <v>t Venster - Oud gebouw</v>
      </c>
      <c r="M352" t="s">
        <v>1102</v>
      </c>
    </row>
    <row r="353" spans="1:13" x14ac:dyDescent="0.3">
      <c r="A353" s="53">
        <v>4319156690</v>
      </c>
      <c r="B353" t="s">
        <v>618</v>
      </c>
      <c r="C353">
        <v>431408290</v>
      </c>
      <c r="D353" t="s">
        <v>619</v>
      </c>
      <c r="E353" t="s">
        <v>620</v>
      </c>
      <c r="F353" t="s">
        <v>170</v>
      </c>
      <c r="G353" s="27">
        <v>23401</v>
      </c>
      <c r="H353" t="s">
        <v>122</v>
      </c>
      <c r="I353" t="s">
        <v>1453</v>
      </c>
      <c r="J353" t="str">
        <f>basisdata[[#This Row],[Categorie maatregel]]</f>
        <v>PV-panelen</v>
      </c>
      <c r="L353" t="str">
        <f>basisdata[[#This Row],[Gebouw]]</f>
        <v>Horizon</v>
      </c>
      <c r="M353" t="s">
        <v>1102</v>
      </c>
    </row>
    <row r="354" spans="1:13" x14ac:dyDescent="0.3">
      <c r="A354" s="53">
        <v>4314342140</v>
      </c>
      <c r="B354" t="s">
        <v>621</v>
      </c>
      <c r="C354">
        <v>431408290</v>
      </c>
      <c r="D354" t="s">
        <v>619</v>
      </c>
      <c r="E354" t="s">
        <v>622</v>
      </c>
      <c r="F354" t="s">
        <v>170</v>
      </c>
      <c r="G354" s="27">
        <v>70203</v>
      </c>
      <c r="H354" t="s">
        <v>122</v>
      </c>
      <c r="I354" t="s">
        <v>1454</v>
      </c>
      <c r="J354" t="str">
        <f>basisdata[[#This Row],[Categorie maatregel]]</f>
        <v>PV-panelen</v>
      </c>
      <c r="L354" t="str">
        <f>basisdata[[#This Row],[Gebouw]]</f>
        <v>Technische dienst en wasserij</v>
      </c>
      <c r="M354" t="s">
        <v>1102</v>
      </c>
    </row>
    <row r="355" spans="1:13" x14ac:dyDescent="0.3">
      <c r="A355" s="53">
        <v>4326528544</v>
      </c>
      <c r="B355" t="s">
        <v>961</v>
      </c>
      <c r="C355">
        <v>432626928</v>
      </c>
      <c r="D355" t="s">
        <v>962</v>
      </c>
      <c r="E355" t="s">
        <v>963</v>
      </c>
      <c r="F355" t="s">
        <v>170</v>
      </c>
      <c r="G355" s="27">
        <v>14559</v>
      </c>
      <c r="H355" t="s">
        <v>122</v>
      </c>
      <c r="I355" t="s">
        <v>1455</v>
      </c>
      <c r="J355" t="str">
        <f>basisdata[[#This Row],[Categorie maatregel]]</f>
        <v>PV-panelen</v>
      </c>
      <c r="L355" t="str">
        <f>basisdata[[#This Row],[Gebouw]]</f>
        <v>MARIA MIDDELARES- Gebouw 31149047</v>
      </c>
      <c r="M355" t="s">
        <v>1103</v>
      </c>
    </row>
    <row r="356" spans="1:13" x14ac:dyDescent="0.3">
      <c r="A356" s="53">
        <v>4333321505</v>
      </c>
      <c r="B356" t="s">
        <v>964</v>
      </c>
      <c r="C356">
        <v>433306225</v>
      </c>
      <c r="D356" t="s">
        <v>965</v>
      </c>
      <c r="E356" t="s">
        <v>966</v>
      </c>
      <c r="F356" t="s">
        <v>123</v>
      </c>
      <c r="G356" s="27">
        <v>789</v>
      </c>
      <c r="H356" t="s">
        <v>122</v>
      </c>
      <c r="I356" t="s">
        <v>1456</v>
      </c>
      <c r="J356" t="str">
        <f>basisdata[[#This Row],[Categorie maatregel]]</f>
        <v>Monitoring</v>
      </c>
      <c r="L356" t="str">
        <f>basisdata[[#This Row],[Gebouw]]</f>
        <v>Talander</v>
      </c>
      <c r="M356" t="s">
        <v>1103</v>
      </c>
    </row>
    <row r="357" spans="1:13" x14ac:dyDescent="0.3">
      <c r="A357" s="53">
        <v>4333321505</v>
      </c>
      <c r="B357" t="s">
        <v>964</v>
      </c>
      <c r="C357">
        <v>433306225</v>
      </c>
      <c r="D357" t="s">
        <v>965</v>
      </c>
      <c r="E357" t="s">
        <v>966</v>
      </c>
      <c r="F357" t="s">
        <v>129</v>
      </c>
      <c r="G357" s="27">
        <v>18000</v>
      </c>
      <c r="H357" t="s">
        <v>122</v>
      </c>
      <c r="I357" t="s">
        <v>1457</v>
      </c>
      <c r="J357" t="str">
        <f>basisdata[[#This Row],[Categorie maatregel]]</f>
        <v>Warmtepompen en koeling</v>
      </c>
      <c r="L357" t="str">
        <f>basisdata[[#This Row],[Gebouw]]</f>
        <v>Talander</v>
      </c>
      <c r="M357" t="s">
        <v>1103</v>
      </c>
    </row>
    <row r="358" spans="1:13" x14ac:dyDescent="0.3">
      <c r="A358" s="53">
        <v>4333321505</v>
      </c>
      <c r="B358" t="s">
        <v>964</v>
      </c>
      <c r="C358">
        <v>433306225</v>
      </c>
      <c r="D358" t="s">
        <v>965</v>
      </c>
      <c r="E358" t="s">
        <v>966</v>
      </c>
      <c r="F358" t="s">
        <v>129</v>
      </c>
      <c r="G358" s="27">
        <v>10800</v>
      </c>
      <c r="H358" t="s">
        <v>122</v>
      </c>
      <c r="I358" t="s">
        <v>1458</v>
      </c>
      <c r="J358" t="str">
        <f>basisdata[[#This Row],[Categorie maatregel]]</f>
        <v>Warmtepompen en koeling</v>
      </c>
      <c r="L358" t="str">
        <f>basisdata[[#This Row],[Gebouw]]</f>
        <v>Talander</v>
      </c>
      <c r="M358" t="s">
        <v>1103</v>
      </c>
    </row>
    <row r="359" spans="1:13" x14ac:dyDescent="0.3">
      <c r="A359" s="53">
        <v>4344347016</v>
      </c>
      <c r="B359" t="s">
        <v>974</v>
      </c>
      <c r="C359">
        <v>433927322</v>
      </c>
      <c r="D359" t="s">
        <v>968</v>
      </c>
      <c r="E359" t="s">
        <v>881</v>
      </c>
      <c r="F359" t="s">
        <v>188</v>
      </c>
      <c r="G359" s="27">
        <v>2400</v>
      </c>
      <c r="H359" t="s">
        <v>122</v>
      </c>
      <c r="I359" t="s">
        <v>1459</v>
      </c>
      <c r="J359" t="str">
        <f>basisdata[[#This Row],[Categorie maatregel]]</f>
        <v>Relighting</v>
      </c>
      <c r="L359" t="str">
        <f>basisdata[[#This Row],[Gebouw]]</f>
        <v>Het Vlot</v>
      </c>
      <c r="M359" t="s">
        <v>1103</v>
      </c>
    </row>
    <row r="360" spans="1:13" x14ac:dyDescent="0.3">
      <c r="A360" s="53">
        <v>4344347016</v>
      </c>
      <c r="B360" t="s">
        <v>967</v>
      </c>
      <c r="C360">
        <v>433927322</v>
      </c>
      <c r="D360" t="s">
        <v>968</v>
      </c>
      <c r="E360" t="s">
        <v>969</v>
      </c>
      <c r="F360" t="s">
        <v>970</v>
      </c>
      <c r="G360" s="27">
        <v>114000</v>
      </c>
      <c r="H360" t="s">
        <v>122</v>
      </c>
      <c r="I360" t="s">
        <v>1460</v>
      </c>
      <c r="J360" t="str">
        <f>basisdata[[#This Row],[Categorie maatregel]]</f>
        <v>Comfortverhoging</v>
      </c>
      <c r="L360" t="str">
        <f>basisdata[[#This Row],[Gebouw]]</f>
        <v>De Klinker</v>
      </c>
      <c r="M360" t="s">
        <v>1103</v>
      </c>
    </row>
    <row r="361" spans="1:13" x14ac:dyDescent="0.3">
      <c r="A361" s="53">
        <v>4344347016</v>
      </c>
      <c r="B361" t="s">
        <v>971</v>
      </c>
      <c r="C361">
        <v>433927322</v>
      </c>
      <c r="D361" t="s">
        <v>968</v>
      </c>
      <c r="E361" t="s">
        <v>969</v>
      </c>
      <c r="F361" t="s">
        <v>170</v>
      </c>
      <c r="G361" s="27">
        <v>5961</v>
      </c>
      <c r="H361" t="s">
        <v>122</v>
      </c>
      <c r="I361" t="s">
        <v>1461</v>
      </c>
      <c r="J361" t="str">
        <f>basisdata[[#This Row],[Categorie maatregel]]</f>
        <v>PV-panelen</v>
      </c>
      <c r="L361" t="str">
        <f>basisdata[[#This Row],[Gebouw]]</f>
        <v>De Klinker</v>
      </c>
      <c r="M361" t="s">
        <v>1103</v>
      </c>
    </row>
    <row r="362" spans="1:13" x14ac:dyDescent="0.3">
      <c r="A362" s="53">
        <v>4344347016</v>
      </c>
      <c r="B362" t="s">
        <v>972</v>
      </c>
      <c r="C362">
        <v>433927322</v>
      </c>
      <c r="D362" t="s">
        <v>968</v>
      </c>
      <c r="E362" t="s">
        <v>973</v>
      </c>
      <c r="F362" t="s">
        <v>188</v>
      </c>
      <c r="G362" s="27">
        <v>6720</v>
      </c>
      <c r="H362" t="s">
        <v>122</v>
      </c>
      <c r="I362" t="s">
        <v>1462</v>
      </c>
      <c r="J362" t="str">
        <f>basisdata[[#This Row],[Categorie maatregel]]</f>
        <v>Relighting</v>
      </c>
      <c r="L362" t="str">
        <f>basisdata[[#This Row],[Gebouw]]</f>
        <v>Het Baken</v>
      </c>
      <c r="M362" t="s">
        <v>1103</v>
      </c>
    </row>
    <row r="363" spans="1:13" x14ac:dyDescent="0.3">
      <c r="A363" s="53">
        <v>4339878892</v>
      </c>
      <c r="B363" t="s">
        <v>251</v>
      </c>
      <c r="C363">
        <v>433961964</v>
      </c>
      <c r="D363" t="s">
        <v>249</v>
      </c>
      <c r="E363" t="s">
        <v>252</v>
      </c>
      <c r="F363" t="s">
        <v>115</v>
      </c>
      <c r="G363" s="27">
        <v>184</v>
      </c>
      <c r="H363" t="s">
        <v>122</v>
      </c>
      <c r="I363" t="s">
        <v>1463</v>
      </c>
      <c r="J363" t="str">
        <f>basisdata[[#This Row],[Categorie maatregel]]</f>
        <v>Regeltechnisch</v>
      </c>
      <c r="L363" t="str">
        <f>basisdata[[#This Row],[Gebouw]]</f>
        <v>WZC Ter Hovingen</v>
      </c>
      <c r="M363" t="s">
        <v>1102</v>
      </c>
    </row>
    <row r="364" spans="1:13" x14ac:dyDescent="0.3">
      <c r="A364" s="53">
        <v>4339878892</v>
      </c>
      <c r="B364" t="s">
        <v>248</v>
      </c>
      <c r="C364">
        <v>433961964</v>
      </c>
      <c r="D364" t="s">
        <v>249</v>
      </c>
      <c r="E364" t="s">
        <v>250</v>
      </c>
      <c r="F364" t="s">
        <v>134</v>
      </c>
      <c r="G364" s="27">
        <v>13062</v>
      </c>
      <c r="H364" t="s">
        <v>122</v>
      </c>
      <c r="I364" t="s">
        <v>1464</v>
      </c>
      <c r="J364" t="str">
        <f>basisdata[[#This Row],[Categorie maatregel]]</f>
        <v>Relighting/relamping</v>
      </c>
      <c r="L364" t="str">
        <f>basisdata[[#This Row],[Gebouw]]</f>
        <v>WZC Heilige Familie</v>
      </c>
      <c r="M364" t="s">
        <v>1102</v>
      </c>
    </row>
    <row r="365" spans="1:13" x14ac:dyDescent="0.3">
      <c r="A365" s="53">
        <v>4350229179</v>
      </c>
      <c r="B365" t="s">
        <v>389</v>
      </c>
      <c r="C365">
        <v>434996993</v>
      </c>
      <c r="D365" t="s">
        <v>390</v>
      </c>
      <c r="E365" t="s">
        <v>391</v>
      </c>
      <c r="F365" t="s">
        <v>125</v>
      </c>
      <c r="G365" s="27">
        <v>36000</v>
      </c>
      <c r="H365" t="s">
        <v>122</v>
      </c>
      <c r="I365" t="s">
        <v>1465</v>
      </c>
      <c r="J365" t="str">
        <f>basisdata[[#This Row],[Categorie maatregel]]</f>
        <v>Dakisolatie</v>
      </c>
      <c r="L365" t="str">
        <f>basisdata[[#This Row],[Gebouw]]</f>
        <v>De Ruyschaert</v>
      </c>
      <c r="M365" t="s">
        <v>1102</v>
      </c>
    </row>
    <row r="366" spans="1:13" x14ac:dyDescent="0.3">
      <c r="A366" s="53">
        <v>4350229179</v>
      </c>
      <c r="B366" t="s">
        <v>389</v>
      </c>
      <c r="C366">
        <v>434996993</v>
      </c>
      <c r="D366" t="s">
        <v>390</v>
      </c>
      <c r="E366" t="s">
        <v>391</v>
      </c>
      <c r="F366" t="s">
        <v>118</v>
      </c>
      <c r="G366" s="27">
        <v>149</v>
      </c>
      <c r="H366" t="s">
        <v>122</v>
      </c>
      <c r="I366" t="s">
        <v>1466</v>
      </c>
      <c r="J366" t="str">
        <f>basisdata[[#This Row],[Categorie maatregel]]</f>
        <v>Isoleren leidingen</v>
      </c>
      <c r="L366" t="str">
        <f>basisdata[[#This Row],[Gebouw]]</f>
        <v>De Ruyschaert</v>
      </c>
      <c r="M366" t="s">
        <v>1102</v>
      </c>
    </row>
    <row r="367" spans="1:13" x14ac:dyDescent="0.3">
      <c r="A367" s="53">
        <v>4350229179</v>
      </c>
      <c r="B367" t="s">
        <v>389</v>
      </c>
      <c r="C367">
        <v>434996993</v>
      </c>
      <c r="D367" t="s">
        <v>390</v>
      </c>
      <c r="E367" t="s">
        <v>391</v>
      </c>
      <c r="F367" t="s">
        <v>116</v>
      </c>
      <c r="G367" s="27">
        <v>2069</v>
      </c>
      <c r="H367" t="s">
        <v>122</v>
      </c>
      <c r="I367" t="s">
        <v>1467</v>
      </c>
      <c r="J367" t="str">
        <f>basisdata[[#This Row],[Categorie maatregel]]</f>
        <v>Isoleren pompen/kranen/hydraulica</v>
      </c>
      <c r="L367" t="str">
        <f>basisdata[[#This Row],[Gebouw]]</f>
        <v>De Ruyschaert</v>
      </c>
      <c r="M367" t="s">
        <v>1102</v>
      </c>
    </row>
    <row r="368" spans="1:13" x14ac:dyDescent="0.3">
      <c r="A368" s="53">
        <v>4350229179</v>
      </c>
      <c r="B368" t="s">
        <v>389</v>
      </c>
      <c r="C368">
        <v>434996993</v>
      </c>
      <c r="D368" t="s">
        <v>390</v>
      </c>
      <c r="E368" t="s">
        <v>391</v>
      </c>
      <c r="F368" t="s">
        <v>134</v>
      </c>
      <c r="G368" s="27">
        <v>29589</v>
      </c>
      <c r="H368" t="s">
        <v>122</v>
      </c>
      <c r="I368" t="s">
        <v>1468</v>
      </c>
      <c r="J368" t="str">
        <f>basisdata[[#This Row],[Categorie maatregel]]</f>
        <v>Relighting/relamping</v>
      </c>
      <c r="L368" t="str">
        <f>basisdata[[#This Row],[Gebouw]]</f>
        <v>De Ruyschaert</v>
      </c>
      <c r="M368" t="s">
        <v>1102</v>
      </c>
    </row>
    <row r="369" spans="1:13" x14ac:dyDescent="0.3">
      <c r="A369" s="53">
        <v>4350229179</v>
      </c>
      <c r="B369" t="s">
        <v>389</v>
      </c>
      <c r="C369">
        <v>434996993</v>
      </c>
      <c r="D369" t="s">
        <v>390</v>
      </c>
      <c r="E369" t="s">
        <v>391</v>
      </c>
      <c r="F369" t="s">
        <v>121</v>
      </c>
      <c r="G369" s="27">
        <v>37800</v>
      </c>
      <c r="H369" t="s">
        <v>122</v>
      </c>
      <c r="I369" t="s">
        <v>1469</v>
      </c>
      <c r="J369" t="str">
        <f>basisdata[[#This Row],[Categorie maatregel]]</f>
        <v>Renovatie ventilatie</v>
      </c>
      <c r="L369" t="str">
        <f>basisdata[[#This Row],[Gebouw]]</f>
        <v>De Ruyschaert</v>
      </c>
      <c r="M369" t="s">
        <v>1102</v>
      </c>
    </row>
    <row r="370" spans="1:13" x14ac:dyDescent="0.3">
      <c r="A370" s="53">
        <v>4350229179</v>
      </c>
      <c r="B370" t="s">
        <v>389</v>
      </c>
      <c r="C370">
        <v>434996993</v>
      </c>
      <c r="D370" t="s">
        <v>390</v>
      </c>
      <c r="E370" t="s">
        <v>391</v>
      </c>
      <c r="F370" t="s">
        <v>111</v>
      </c>
      <c r="G370" s="27">
        <v>4530</v>
      </c>
      <c r="H370" t="s">
        <v>122</v>
      </c>
      <c r="I370" t="s">
        <v>1470</v>
      </c>
      <c r="J370" t="str">
        <f>basisdata[[#This Row],[Categorie maatregel]]</f>
        <v>Vervangen pompen</v>
      </c>
      <c r="L370" t="str">
        <f>basisdata[[#This Row],[Gebouw]]</f>
        <v>De Ruyschaert</v>
      </c>
      <c r="M370" t="s">
        <v>1102</v>
      </c>
    </row>
    <row r="371" spans="1:13" x14ac:dyDescent="0.3">
      <c r="A371" s="53">
        <v>4350229179</v>
      </c>
      <c r="B371" t="s">
        <v>392</v>
      </c>
      <c r="C371">
        <v>434996993</v>
      </c>
      <c r="D371" t="s">
        <v>390</v>
      </c>
      <c r="E371" t="s">
        <v>393</v>
      </c>
      <c r="F371" t="s">
        <v>134</v>
      </c>
      <c r="G371" s="27">
        <v>11100</v>
      </c>
      <c r="H371" t="s">
        <v>122</v>
      </c>
      <c r="I371" t="s">
        <v>1471</v>
      </c>
      <c r="J371" t="str">
        <f>basisdata[[#This Row],[Categorie maatregel]]</f>
        <v>Relighting/relamping</v>
      </c>
      <c r="L371" t="str">
        <f>basisdata[[#This Row],[Gebouw]]</f>
        <v>Residentie Het Kloosterhof</v>
      </c>
      <c r="M371" t="s">
        <v>1102</v>
      </c>
    </row>
    <row r="372" spans="1:13" x14ac:dyDescent="0.3">
      <c r="A372" s="53">
        <v>4364067690</v>
      </c>
      <c r="B372" t="s">
        <v>975</v>
      </c>
      <c r="C372">
        <v>435899390</v>
      </c>
      <c r="D372" t="s">
        <v>976</v>
      </c>
      <c r="E372" t="s">
        <v>977</v>
      </c>
      <c r="F372" t="s">
        <v>134</v>
      </c>
      <c r="G372" s="27">
        <v>6480</v>
      </c>
      <c r="H372" t="s">
        <v>122</v>
      </c>
      <c r="I372" t="s">
        <v>1472</v>
      </c>
      <c r="J372" t="str">
        <f>basisdata[[#This Row],[Categorie maatregel]]</f>
        <v>Relighting/relamping</v>
      </c>
      <c r="L372" t="str">
        <f>basisdata[[#This Row],[Gebouw]]</f>
        <v>WZC Strijland</v>
      </c>
      <c r="M372" t="s">
        <v>1103</v>
      </c>
    </row>
    <row r="373" spans="1:13" x14ac:dyDescent="0.3">
      <c r="A373" s="53">
        <v>4364067690</v>
      </c>
      <c r="B373" t="s">
        <v>975</v>
      </c>
      <c r="C373">
        <v>435899390</v>
      </c>
      <c r="D373" t="s">
        <v>976</v>
      </c>
      <c r="E373" t="s">
        <v>977</v>
      </c>
      <c r="F373" t="s">
        <v>125</v>
      </c>
      <c r="G373" s="27">
        <v>1170</v>
      </c>
      <c r="H373" t="s">
        <v>122</v>
      </c>
      <c r="I373" t="s">
        <v>1473</v>
      </c>
      <c r="J373" t="str">
        <f>basisdata[[#This Row],[Categorie maatregel]]</f>
        <v>Dakisolatie</v>
      </c>
      <c r="L373" t="str">
        <f>basisdata[[#This Row],[Gebouw]]</f>
        <v>WZC Strijland</v>
      </c>
      <c r="M373" t="s">
        <v>1103</v>
      </c>
    </row>
    <row r="374" spans="1:13" x14ac:dyDescent="0.3">
      <c r="A374" s="53">
        <v>4364067690</v>
      </c>
      <c r="B374" t="s">
        <v>975</v>
      </c>
      <c r="C374">
        <v>435899390</v>
      </c>
      <c r="D374" t="s">
        <v>976</v>
      </c>
      <c r="E374" t="s">
        <v>977</v>
      </c>
      <c r="F374" t="s">
        <v>170</v>
      </c>
      <c r="G374" s="27">
        <v>2159</v>
      </c>
      <c r="H374" t="s">
        <v>122</v>
      </c>
      <c r="I374" t="s">
        <v>1474</v>
      </c>
      <c r="J374" t="str">
        <f>basisdata[[#This Row],[Categorie maatregel]]</f>
        <v>PV-panelen</v>
      </c>
      <c r="L374" t="str">
        <f>basisdata[[#This Row],[Gebouw]]</f>
        <v>WZC Strijland</v>
      </c>
      <c r="M374" t="s">
        <v>1103</v>
      </c>
    </row>
    <row r="375" spans="1:13" x14ac:dyDescent="0.3">
      <c r="A375" s="53">
        <v>4366251018</v>
      </c>
      <c r="B375" t="s">
        <v>377</v>
      </c>
      <c r="C375">
        <v>436599176</v>
      </c>
      <c r="D375" t="s">
        <v>378</v>
      </c>
      <c r="E375" t="s">
        <v>379</v>
      </c>
      <c r="F375" t="s">
        <v>170</v>
      </c>
      <c r="G375" s="27">
        <v>25771</v>
      </c>
      <c r="H375" t="s">
        <v>110</v>
      </c>
      <c r="I375" t="s">
        <v>1475</v>
      </c>
      <c r="J375" t="str">
        <f>basisdata[[#This Row],[Categorie maatregel]]</f>
        <v>PV-panelen</v>
      </c>
      <c r="L375" t="str">
        <f>basisdata[[#This Row],[Gebouw]]</f>
        <v>Inspirant aan zee | MFC - gebouw A-N</v>
      </c>
      <c r="M375" t="s">
        <v>1102</v>
      </c>
    </row>
    <row r="376" spans="1:13" x14ac:dyDescent="0.3">
      <c r="A376" s="53">
        <v>4366251018</v>
      </c>
      <c r="B376" t="s">
        <v>377</v>
      </c>
      <c r="C376">
        <v>436599176</v>
      </c>
      <c r="D376" t="s">
        <v>378</v>
      </c>
      <c r="E376" t="s">
        <v>379</v>
      </c>
      <c r="F376" t="s">
        <v>213</v>
      </c>
      <c r="G376" s="27">
        <v>3099</v>
      </c>
      <c r="H376" t="s">
        <v>110</v>
      </c>
      <c r="I376" t="s">
        <v>1476</v>
      </c>
      <c r="J376" t="str">
        <f>basisdata[[#This Row],[Categorie maatregel]]</f>
        <v>Relamping</v>
      </c>
      <c r="L376" t="str">
        <f>basisdata[[#This Row],[Gebouw]]</f>
        <v>Inspirant aan zee | MFC - gebouw A-N</v>
      </c>
      <c r="M376" t="s">
        <v>1102</v>
      </c>
    </row>
    <row r="377" spans="1:13" x14ac:dyDescent="0.3">
      <c r="A377" s="53">
        <v>4366251018</v>
      </c>
      <c r="B377" t="s">
        <v>377</v>
      </c>
      <c r="C377">
        <v>436599176</v>
      </c>
      <c r="D377" t="s">
        <v>378</v>
      </c>
      <c r="E377" t="s">
        <v>379</v>
      </c>
      <c r="F377" t="s">
        <v>188</v>
      </c>
      <c r="G377" s="27">
        <v>8400</v>
      </c>
      <c r="H377" t="s">
        <v>110</v>
      </c>
      <c r="I377" t="s">
        <v>1477</v>
      </c>
      <c r="J377" t="str">
        <f>basisdata[[#This Row],[Categorie maatregel]]</f>
        <v>Relighting</v>
      </c>
      <c r="L377" t="str">
        <f>basisdata[[#This Row],[Gebouw]]</f>
        <v>Inspirant aan zee | MFC - gebouw A-N</v>
      </c>
      <c r="M377" t="s">
        <v>1102</v>
      </c>
    </row>
    <row r="378" spans="1:13" x14ac:dyDescent="0.3">
      <c r="A378" s="53">
        <v>4366251018</v>
      </c>
      <c r="B378" t="s">
        <v>384</v>
      </c>
      <c r="C378">
        <v>436599176</v>
      </c>
      <c r="D378" t="s">
        <v>378</v>
      </c>
      <c r="E378" t="s">
        <v>385</v>
      </c>
      <c r="F378" t="s">
        <v>170</v>
      </c>
      <c r="G378" s="27">
        <v>5000</v>
      </c>
      <c r="H378" t="s">
        <v>110</v>
      </c>
      <c r="I378" t="s">
        <v>1478</v>
      </c>
      <c r="J378" t="str">
        <f>basisdata[[#This Row],[Categorie maatregel]]</f>
        <v>PV-panelen</v>
      </c>
      <c r="L378" t="str">
        <f>basisdata[[#This Row],[Gebouw]]</f>
        <v>Inspirant aan zee | MFC - Gebouw G</v>
      </c>
      <c r="M378" t="s">
        <v>1102</v>
      </c>
    </row>
    <row r="379" spans="1:13" x14ac:dyDescent="0.3">
      <c r="A379" s="53">
        <v>4366251018</v>
      </c>
      <c r="B379" t="s">
        <v>380</v>
      </c>
      <c r="C379">
        <v>436599176</v>
      </c>
      <c r="D379" t="s">
        <v>378</v>
      </c>
      <c r="E379" t="s">
        <v>381</v>
      </c>
      <c r="F379" t="s">
        <v>170</v>
      </c>
      <c r="G379" s="27">
        <v>50490</v>
      </c>
      <c r="H379" t="s">
        <v>110</v>
      </c>
      <c r="I379" t="s">
        <v>1479</v>
      </c>
      <c r="J379" t="str">
        <f>basisdata[[#This Row],[Categorie maatregel]]</f>
        <v>PV-panelen</v>
      </c>
      <c r="L379" t="str">
        <f>basisdata[[#This Row],[Gebouw]]</f>
        <v>Inspirant aan zee | MFC - Gebouw H-I-J</v>
      </c>
      <c r="M379" t="s">
        <v>1102</v>
      </c>
    </row>
    <row r="380" spans="1:13" x14ac:dyDescent="0.3">
      <c r="A380" s="53">
        <v>4366251018</v>
      </c>
      <c r="B380" t="s">
        <v>380</v>
      </c>
      <c r="C380">
        <v>436599176</v>
      </c>
      <c r="D380" t="s">
        <v>378</v>
      </c>
      <c r="E380" t="s">
        <v>381</v>
      </c>
      <c r="F380" t="s">
        <v>188</v>
      </c>
      <c r="G380" s="27">
        <v>9900</v>
      </c>
      <c r="H380" t="s">
        <v>110</v>
      </c>
      <c r="I380" t="s">
        <v>1480</v>
      </c>
      <c r="J380" s="93" t="str">
        <f>basisdata[[#This Row],[Categorie maatregel]]</f>
        <v>Relighting</v>
      </c>
      <c r="L380" t="str">
        <f>basisdata[[#This Row],[Gebouw]]</f>
        <v>Inspirant aan zee | MFC - Gebouw H-I-J</v>
      </c>
      <c r="M380" t="s">
        <v>1102</v>
      </c>
    </row>
    <row r="381" spans="1:13" x14ac:dyDescent="0.3">
      <c r="A381" s="53">
        <v>4366251018</v>
      </c>
      <c r="B381" t="s">
        <v>382</v>
      </c>
      <c r="C381">
        <v>436599176</v>
      </c>
      <c r="D381" t="s">
        <v>378</v>
      </c>
      <c r="E381" t="s">
        <v>383</v>
      </c>
      <c r="F381" t="s">
        <v>170</v>
      </c>
      <c r="G381" s="27">
        <v>106920</v>
      </c>
      <c r="H381" t="s">
        <v>110</v>
      </c>
      <c r="I381" t="s">
        <v>1481</v>
      </c>
      <c r="J381" t="str">
        <f>basisdata[[#This Row],[Categorie maatregel]]</f>
        <v>PV-panelen</v>
      </c>
      <c r="L381" t="str">
        <f>basisdata[[#This Row],[Gebouw]]</f>
        <v>Inspirant Aartrijke | MFC</v>
      </c>
      <c r="M381" t="s">
        <v>1102</v>
      </c>
    </row>
    <row r="382" spans="1:13" x14ac:dyDescent="0.3">
      <c r="A382" s="53">
        <v>4366251018</v>
      </c>
      <c r="B382" t="s">
        <v>382</v>
      </c>
      <c r="C382">
        <v>436599176</v>
      </c>
      <c r="D382" t="s">
        <v>378</v>
      </c>
      <c r="E382" t="s">
        <v>383</v>
      </c>
      <c r="F382" t="s">
        <v>188</v>
      </c>
      <c r="G382" s="27">
        <v>3528</v>
      </c>
      <c r="H382" t="s">
        <v>110</v>
      </c>
      <c r="I382" t="s">
        <v>1482</v>
      </c>
      <c r="J382" t="str">
        <f>basisdata[[#This Row],[Categorie maatregel]]</f>
        <v>Relighting</v>
      </c>
      <c r="L382" t="str">
        <f>basisdata[[#This Row],[Gebouw]]</f>
        <v>Inspirant Aartrijke | MFC</v>
      </c>
      <c r="M382" t="s">
        <v>1102</v>
      </c>
    </row>
    <row r="383" spans="1:13" x14ac:dyDescent="0.3">
      <c r="A383" s="53">
        <v>4366251018</v>
      </c>
      <c r="B383" t="s">
        <v>978</v>
      </c>
      <c r="C383">
        <v>436599176</v>
      </c>
      <c r="D383" t="s">
        <v>979</v>
      </c>
      <c r="E383" t="s">
        <v>980</v>
      </c>
      <c r="F383" t="s">
        <v>213</v>
      </c>
      <c r="G383" s="27">
        <v>1826</v>
      </c>
      <c r="H383" t="s">
        <v>122</v>
      </c>
      <c r="I383" t="s">
        <v>1483</v>
      </c>
      <c r="J383" t="str">
        <f>basisdata[[#This Row],[Categorie maatregel]]</f>
        <v>Relamping</v>
      </c>
      <c r="L383" t="str">
        <f>basisdata[[#This Row],[Gebouw]]</f>
        <v>Inspirant in 't dorp - HTH (atelier en stal)</v>
      </c>
      <c r="M383" t="s">
        <v>1103</v>
      </c>
    </row>
    <row r="384" spans="1:13" x14ac:dyDescent="0.3">
      <c r="A384" s="53">
        <v>4366251018</v>
      </c>
      <c r="B384" t="s">
        <v>978</v>
      </c>
      <c r="C384">
        <v>436599176</v>
      </c>
      <c r="D384" t="s">
        <v>979</v>
      </c>
      <c r="E384" t="s">
        <v>980</v>
      </c>
      <c r="F384" t="s">
        <v>188</v>
      </c>
      <c r="G384" s="27">
        <v>7914</v>
      </c>
      <c r="H384" t="s">
        <v>122</v>
      </c>
      <c r="I384" t="s">
        <v>1484</v>
      </c>
      <c r="J384" t="str">
        <f>basisdata[[#This Row],[Categorie maatregel]]</f>
        <v>Relighting</v>
      </c>
      <c r="L384" t="str">
        <f>basisdata[[#This Row],[Gebouw]]</f>
        <v>Inspirant in 't dorp - HTH (atelier en stal)</v>
      </c>
      <c r="M384" t="s">
        <v>1103</v>
      </c>
    </row>
    <row r="385" spans="1:13" x14ac:dyDescent="0.3">
      <c r="A385" s="53">
        <v>4366251018</v>
      </c>
      <c r="B385" t="s">
        <v>981</v>
      </c>
      <c r="C385">
        <v>436599176</v>
      </c>
      <c r="D385" t="s">
        <v>979</v>
      </c>
      <c r="E385" t="s">
        <v>982</v>
      </c>
      <c r="F385" t="s">
        <v>188</v>
      </c>
      <c r="G385" s="27">
        <v>4587.6000000000004</v>
      </c>
      <c r="H385" t="s">
        <v>122</v>
      </c>
      <c r="I385" t="s">
        <v>1485</v>
      </c>
      <c r="J385" t="str">
        <f>basisdata[[#This Row],[Categorie maatregel]]</f>
        <v>Relighting</v>
      </c>
      <c r="L385" t="str">
        <f>basisdata[[#This Row],[Gebouw]]</f>
        <v>Inspirant in 't dorp - HTH (huis en loods)</v>
      </c>
      <c r="M385" t="s">
        <v>1103</v>
      </c>
    </row>
    <row r="386" spans="1:13" x14ac:dyDescent="0.3">
      <c r="A386" s="53">
        <v>4366251018</v>
      </c>
      <c r="B386" t="s">
        <v>981</v>
      </c>
      <c r="C386">
        <v>436599176</v>
      </c>
      <c r="D386" t="s">
        <v>979</v>
      </c>
      <c r="E386" t="s">
        <v>982</v>
      </c>
      <c r="F386" t="s">
        <v>188</v>
      </c>
      <c r="G386" s="27">
        <v>3439</v>
      </c>
      <c r="H386" t="s">
        <v>122</v>
      </c>
      <c r="I386" t="s">
        <v>1486</v>
      </c>
      <c r="J386" t="str">
        <f>basisdata[[#This Row],[Categorie maatregel]]</f>
        <v>Relighting</v>
      </c>
      <c r="L386" t="str">
        <f>basisdata[[#This Row],[Gebouw]]</f>
        <v>Inspirant in 't dorp - HTH (huis en loods)</v>
      </c>
      <c r="M386" t="s">
        <v>1103</v>
      </c>
    </row>
    <row r="387" spans="1:13" x14ac:dyDescent="0.3">
      <c r="A387" s="53">
        <v>4366251018</v>
      </c>
      <c r="B387" t="s">
        <v>983</v>
      </c>
      <c r="C387">
        <v>436599176</v>
      </c>
      <c r="D387" t="s">
        <v>979</v>
      </c>
      <c r="E387" t="s">
        <v>984</v>
      </c>
      <c r="F387" t="s">
        <v>170</v>
      </c>
      <c r="G387" s="27">
        <v>4513</v>
      </c>
      <c r="H387" t="s">
        <v>122</v>
      </c>
      <c r="I387" t="s">
        <v>1487</v>
      </c>
      <c r="J387" t="str">
        <f>basisdata[[#This Row],[Categorie maatregel]]</f>
        <v>PV-panelen</v>
      </c>
      <c r="L387" t="str">
        <f>basisdata[[#This Row],[Gebouw]]</f>
        <v>Inspirant in 't dorp - MKL 2</v>
      </c>
      <c r="M387" t="s">
        <v>1103</v>
      </c>
    </row>
    <row r="388" spans="1:13" x14ac:dyDescent="0.3">
      <c r="A388" s="53">
        <v>4366251018</v>
      </c>
      <c r="B388" t="s">
        <v>985</v>
      </c>
      <c r="C388">
        <v>436599176</v>
      </c>
      <c r="D388" t="s">
        <v>979</v>
      </c>
      <c r="E388" t="s">
        <v>986</v>
      </c>
      <c r="F388" t="s">
        <v>170</v>
      </c>
      <c r="G388" s="27">
        <v>2669</v>
      </c>
      <c r="H388" t="s">
        <v>122</v>
      </c>
      <c r="I388" t="s">
        <v>1488</v>
      </c>
      <c r="J388" t="str">
        <f>basisdata[[#This Row],[Categorie maatregel]]</f>
        <v>PV-panelen</v>
      </c>
      <c r="L388" t="str">
        <f>basisdata[[#This Row],[Gebouw]]</f>
        <v>Inspirant in 't dorp - Vincentlaan</v>
      </c>
      <c r="M388" t="s">
        <v>1103</v>
      </c>
    </row>
    <row r="389" spans="1:13" x14ac:dyDescent="0.3">
      <c r="A389" s="53">
        <v>4366251018</v>
      </c>
      <c r="B389" t="s">
        <v>987</v>
      </c>
      <c r="C389">
        <v>436599176</v>
      </c>
      <c r="D389" t="s">
        <v>979</v>
      </c>
      <c r="E389" t="s">
        <v>988</v>
      </c>
      <c r="F389" t="s">
        <v>170</v>
      </c>
      <c r="G389" s="27">
        <v>3636</v>
      </c>
      <c r="H389" t="s">
        <v>122</v>
      </c>
      <c r="I389" t="s">
        <v>1489</v>
      </c>
      <c r="J389" t="str">
        <f>basisdata[[#This Row],[Categorie maatregel]]</f>
        <v>PV-panelen</v>
      </c>
      <c r="L389" t="str">
        <f>basisdata[[#This Row],[Gebouw]]</f>
        <v>Inspirant in 't dorp- ELZ 3</v>
      </c>
      <c r="M389" t="s">
        <v>1103</v>
      </c>
    </row>
    <row r="390" spans="1:13" x14ac:dyDescent="0.3">
      <c r="A390" s="53">
        <v>4388401653</v>
      </c>
      <c r="B390" t="s">
        <v>331</v>
      </c>
      <c r="C390">
        <v>438814241</v>
      </c>
      <c r="D390" t="s">
        <v>332</v>
      </c>
      <c r="E390" t="s">
        <v>333</v>
      </c>
      <c r="F390" t="s">
        <v>170</v>
      </c>
      <c r="G390" s="27">
        <v>2549</v>
      </c>
      <c r="H390" t="s">
        <v>122</v>
      </c>
      <c r="I390" t="s">
        <v>1490</v>
      </c>
      <c r="J390" t="str">
        <f>basisdata[[#This Row],[Categorie maatregel]]</f>
        <v>PV-panelen</v>
      </c>
      <c r="L390" t="str">
        <f>basisdata[[#This Row],[Gebouw]]</f>
        <v>SF Morgenster</v>
      </c>
      <c r="M390" t="s">
        <v>1102</v>
      </c>
    </row>
    <row r="391" spans="1:13" x14ac:dyDescent="0.3">
      <c r="A391" s="53">
        <v>4388401653</v>
      </c>
      <c r="B391" t="s">
        <v>331</v>
      </c>
      <c r="C391">
        <v>438814241</v>
      </c>
      <c r="D391" t="s">
        <v>332</v>
      </c>
      <c r="E391" t="s">
        <v>333</v>
      </c>
      <c r="F391" t="s">
        <v>188</v>
      </c>
      <c r="G391" s="27">
        <v>8280</v>
      </c>
      <c r="H391" t="s">
        <v>122</v>
      </c>
      <c r="I391" t="s">
        <v>1491</v>
      </c>
      <c r="J391" t="str">
        <f>basisdata[[#This Row],[Categorie maatregel]]</f>
        <v>Relighting</v>
      </c>
      <c r="L391" t="str">
        <f>basisdata[[#This Row],[Gebouw]]</f>
        <v>SF Morgenster</v>
      </c>
      <c r="M391" t="s">
        <v>1102</v>
      </c>
    </row>
    <row r="392" spans="1:13" x14ac:dyDescent="0.3">
      <c r="A392" s="53">
        <v>4388401653</v>
      </c>
      <c r="B392" t="s">
        <v>334</v>
      </c>
      <c r="C392">
        <v>438814241</v>
      </c>
      <c r="D392" t="s">
        <v>332</v>
      </c>
      <c r="E392" t="s">
        <v>335</v>
      </c>
      <c r="F392" t="s">
        <v>170</v>
      </c>
      <c r="G392" s="27">
        <v>8213</v>
      </c>
      <c r="H392" t="s">
        <v>122</v>
      </c>
      <c r="I392" t="s">
        <v>1492</v>
      </c>
      <c r="J392" t="str">
        <f>basisdata[[#This Row],[Categorie maatregel]]</f>
        <v>PV-panelen</v>
      </c>
      <c r="L392" t="str">
        <f>basisdata[[#This Row],[Gebouw]]</f>
        <v>WZC Morgenster</v>
      </c>
      <c r="M392" t="s">
        <v>1102</v>
      </c>
    </row>
    <row r="393" spans="1:13" x14ac:dyDescent="0.3">
      <c r="A393" s="53">
        <v>4388401653</v>
      </c>
      <c r="B393" t="s">
        <v>334</v>
      </c>
      <c r="C393">
        <v>438814241</v>
      </c>
      <c r="D393" t="s">
        <v>332</v>
      </c>
      <c r="E393" t="s">
        <v>335</v>
      </c>
      <c r="F393" t="s">
        <v>188</v>
      </c>
      <c r="G393" s="27">
        <v>19987</v>
      </c>
      <c r="H393" t="s">
        <v>122</v>
      </c>
      <c r="I393" t="s">
        <v>1493</v>
      </c>
      <c r="J393" t="str">
        <f>basisdata[[#This Row],[Categorie maatregel]]</f>
        <v>Relighting</v>
      </c>
      <c r="L393" t="str">
        <f>basisdata[[#This Row],[Gebouw]]</f>
        <v>WZC Morgenster</v>
      </c>
      <c r="M393" t="s">
        <v>1102</v>
      </c>
    </row>
    <row r="394" spans="1:13" x14ac:dyDescent="0.3">
      <c r="A394" s="53">
        <v>4388401653</v>
      </c>
      <c r="B394" t="s">
        <v>515</v>
      </c>
      <c r="C394">
        <v>438814241</v>
      </c>
      <c r="D394" t="s">
        <v>516</v>
      </c>
      <c r="E394" t="s">
        <v>517</v>
      </c>
      <c r="F394" t="s">
        <v>170</v>
      </c>
      <c r="G394" s="27">
        <v>40747</v>
      </c>
      <c r="H394" t="s">
        <v>122</v>
      </c>
      <c r="I394" t="s">
        <v>1494</v>
      </c>
      <c r="J394" t="str">
        <f>basisdata[[#This Row],[Categorie maatregel]]</f>
        <v>PV-panelen</v>
      </c>
      <c r="L394" t="str">
        <f>basisdata[[#This Row],[Gebouw]]</f>
        <v>WZC Sint-Jozef</v>
      </c>
      <c r="M394" t="s">
        <v>1102</v>
      </c>
    </row>
    <row r="395" spans="1:13" x14ac:dyDescent="0.3">
      <c r="A395" s="53">
        <v>4388401653</v>
      </c>
      <c r="B395" t="s">
        <v>515</v>
      </c>
      <c r="C395">
        <v>438814241</v>
      </c>
      <c r="D395" t="s">
        <v>516</v>
      </c>
      <c r="E395" t="s">
        <v>517</v>
      </c>
      <c r="F395" t="s">
        <v>188</v>
      </c>
      <c r="G395" s="27">
        <v>53255</v>
      </c>
      <c r="H395" t="s">
        <v>122</v>
      </c>
      <c r="I395" t="s">
        <v>1495</v>
      </c>
      <c r="J395" t="str">
        <f>basisdata[[#This Row],[Categorie maatregel]]</f>
        <v>Relighting</v>
      </c>
      <c r="L395" t="str">
        <f>basisdata[[#This Row],[Gebouw]]</f>
        <v>WZC Sint-Jozef</v>
      </c>
      <c r="M395" t="s">
        <v>1102</v>
      </c>
    </row>
    <row r="396" spans="1:13" x14ac:dyDescent="0.3">
      <c r="A396" s="53">
        <v>4394783853</v>
      </c>
      <c r="B396" t="s">
        <v>561</v>
      </c>
      <c r="C396">
        <v>439452461</v>
      </c>
      <c r="D396" t="s">
        <v>547</v>
      </c>
      <c r="E396" t="s">
        <v>562</v>
      </c>
      <c r="F396" t="s">
        <v>170</v>
      </c>
      <c r="G396" s="27">
        <v>3997</v>
      </c>
      <c r="H396" t="s">
        <v>122</v>
      </c>
      <c r="I396" t="s">
        <v>1496</v>
      </c>
      <c r="J396" t="str">
        <f>basisdata[[#This Row],[Categorie maatregel]]</f>
        <v>PV-panelen</v>
      </c>
      <c r="L396" t="str">
        <f>basisdata[[#This Row],[Gebouw]]</f>
        <v>Klimroos Trefpunt De Gorten</v>
      </c>
      <c r="M396" t="s">
        <v>1102</v>
      </c>
    </row>
    <row r="397" spans="1:13" x14ac:dyDescent="0.3">
      <c r="A397" s="53">
        <v>4394783853</v>
      </c>
      <c r="B397" t="s">
        <v>561</v>
      </c>
      <c r="C397">
        <v>439452461</v>
      </c>
      <c r="D397" t="s">
        <v>547</v>
      </c>
      <c r="E397" t="s">
        <v>562</v>
      </c>
      <c r="F397" t="s">
        <v>134</v>
      </c>
      <c r="G397" s="27">
        <v>1615.2</v>
      </c>
      <c r="H397" t="s">
        <v>122</v>
      </c>
      <c r="I397" t="s">
        <v>1497</v>
      </c>
      <c r="J397" t="str">
        <f>basisdata[[#This Row],[Categorie maatregel]]</f>
        <v>Relighting/relamping</v>
      </c>
      <c r="L397" t="str">
        <f>basisdata[[#This Row],[Gebouw]]</f>
        <v>Klimroos Trefpunt De Gorten</v>
      </c>
      <c r="M397" t="s">
        <v>1102</v>
      </c>
    </row>
    <row r="398" spans="1:13" x14ac:dyDescent="0.3">
      <c r="A398" s="53">
        <v>4394783853</v>
      </c>
      <c r="B398" t="s">
        <v>553</v>
      </c>
      <c r="C398">
        <v>439452461</v>
      </c>
      <c r="D398" t="s">
        <v>547</v>
      </c>
      <c r="E398" t="s">
        <v>554</v>
      </c>
      <c r="F398" t="s">
        <v>134</v>
      </c>
      <c r="G398" s="27">
        <v>1149</v>
      </c>
      <c r="H398" t="s">
        <v>122</v>
      </c>
      <c r="I398" t="s">
        <v>1498</v>
      </c>
      <c r="J398" t="str">
        <f>basisdata[[#This Row],[Categorie maatregel]]</f>
        <v>Relighting/relamping</v>
      </c>
      <c r="L398" t="str">
        <f>basisdata[[#This Row],[Gebouw]]</f>
        <v>Klimroos Vliegden Noord</v>
      </c>
      <c r="M398" t="s">
        <v>1102</v>
      </c>
    </row>
    <row r="399" spans="1:13" x14ac:dyDescent="0.3">
      <c r="A399" s="53">
        <v>4394783853</v>
      </c>
      <c r="B399" t="s">
        <v>555</v>
      </c>
      <c r="C399">
        <v>439452461</v>
      </c>
      <c r="D399" t="s">
        <v>547</v>
      </c>
      <c r="E399" t="s">
        <v>556</v>
      </c>
      <c r="F399" t="s">
        <v>170</v>
      </c>
      <c r="G399" s="27">
        <v>5326</v>
      </c>
      <c r="H399" t="s">
        <v>122</v>
      </c>
      <c r="I399" t="s">
        <v>1499</v>
      </c>
      <c r="J399" t="str">
        <f>basisdata[[#This Row],[Categorie maatregel]]</f>
        <v>PV-panelen</v>
      </c>
      <c r="L399" t="str">
        <f>basisdata[[#This Row],[Gebouw]]</f>
        <v>Klimroos Vliegden Oost</v>
      </c>
      <c r="M399" t="s">
        <v>1102</v>
      </c>
    </row>
    <row r="400" spans="1:13" x14ac:dyDescent="0.3">
      <c r="A400" s="53">
        <v>4394783853</v>
      </c>
      <c r="B400" t="s">
        <v>555</v>
      </c>
      <c r="C400">
        <v>439452461</v>
      </c>
      <c r="D400" t="s">
        <v>547</v>
      </c>
      <c r="E400" t="s">
        <v>556</v>
      </c>
      <c r="F400" t="s">
        <v>134</v>
      </c>
      <c r="G400" s="27">
        <v>11593.8</v>
      </c>
      <c r="H400" t="s">
        <v>122</v>
      </c>
      <c r="I400" t="s">
        <v>1500</v>
      </c>
      <c r="J400" t="str">
        <f>basisdata[[#This Row],[Categorie maatregel]]</f>
        <v>Relighting/relamping</v>
      </c>
      <c r="L400" t="str">
        <f>basisdata[[#This Row],[Gebouw]]</f>
        <v>Klimroos Vliegden Oost</v>
      </c>
      <c r="M400" t="s">
        <v>1102</v>
      </c>
    </row>
    <row r="401" spans="1:13" x14ac:dyDescent="0.3">
      <c r="A401" s="53">
        <v>4394783853</v>
      </c>
      <c r="B401" t="s">
        <v>563</v>
      </c>
      <c r="C401">
        <v>439452461</v>
      </c>
      <c r="D401" t="s">
        <v>547</v>
      </c>
      <c r="E401" t="s">
        <v>564</v>
      </c>
      <c r="F401" t="s">
        <v>134</v>
      </c>
      <c r="G401" s="27">
        <v>6566</v>
      </c>
      <c r="H401" t="s">
        <v>122</v>
      </c>
      <c r="I401" t="s">
        <v>1501</v>
      </c>
      <c r="J401" t="str">
        <f>basisdata[[#This Row],[Categorie maatregel]]</f>
        <v>Relighting/relamping</v>
      </c>
      <c r="L401" t="str">
        <f>basisdata[[#This Row],[Gebouw]]</f>
        <v>Sint-Gerardus Het Verblijf</v>
      </c>
      <c r="M401" t="s">
        <v>1102</v>
      </c>
    </row>
    <row r="402" spans="1:13" x14ac:dyDescent="0.3">
      <c r="A402" s="53">
        <v>4394783853</v>
      </c>
      <c r="B402" t="s">
        <v>573</v>
      </c>
      <c r="C402">
        <v>439452461</v>
      </c>
      <c r="D402" t="s">
        <v>547</v>
      </c>
      <c r="E402" t="s">
        <v>574</v>
      </c>
      <c r="F402" t="s">
        <v>134</v>
      </c>
      <c r="G402" s="27">
        <v>414</v>
      </c>
      <c r="H402" t="s">
        <v>122</v>
      </c>
      <c r="I402" t="s">
        <v>1502</v>
      </c>
      <c r="J402" t="str">
        <f>basisdata[[#This Row],[Categorie maatregel]]</f>
        <v>Relighting/relamping</v>
      </c>
      <c r="L402" t="str">
        <f>basisdata[[#This Row],[Gebouw]]</f>
        <v>Sint-Oda Adelberg</v>
      </c>
      <c r="M402" t="s">
        <v>1102</v>
      </c>
    </row>
    <row r="403" spans="1:13" x14ac:dyDescent="0.3">
      <c r="A403" s="53">
        <v>4394783853</v>
      </c>
      <c r="B403" t="s">
        <v>557</v>
      </c>
      <c r="C403">
        <v>439452461</v>
      </c>
      <c r="D403" t="s">
        <v>547</v>
      </c>
      <c r="E403" t="s">
        <v>558</v>
      </c>
      <c r="F403" t="s">
        <v>134</v>
      </c>
      <c r="G403" s="27">
        <v>15515.4</v>
      </c>
      <c r="H403" t="s">
        <v>122</v>
      </c>
      <c r="I403" t="s">
        <v>1503</v>
      </c>
      <c r="J403" t="str">
        <f>basisdata[[#This Row],[Categorie maatregel]]</f>
        <v>Relighting/relamping</v>
      </c>
      <c r="L403" t="str">
        <f>basisdata[[#This Row],[Gebouw]]</f>
        <v>Sint-Oda hei 3-4</v>
      </c>
      <c r="M403" t="s">
        <v>1102</v>
      </c>
    </row>
    <row r="404" spans="1:13" x14ac:dyDescent="0.3">
      <c r="A404" s="53">
        <v>4394783853</v>
      </c>
      <c r="B404" t="s">
        <v>559</v>
      </c>
      <c r="C404">
        <v>439452461</v>
      </c>
      <c r="D404" t="s">
        <v>547</v>
      </c>
      <c r="E404" t="s">
        <v>560</v>
      </c>
      <c r="F404" t="s">
        <v>134</v>
      </c>
      <c r="G404" s="27">
        <v>15515.4</v>
      </c>
      <c r="H404" t="s">
        <v>122</v>
      </c>
      <c r="I404" t="s">
        <v>1504</v>
      </c>
      <c r="J404" t="str">
        <f>basisdata[[#This Row],[Categorie maatregel]]</f>
        <v>Relighting/relamping</v>
      </c>
      <c r="L404" t="str">
        <f>basisdata[[#This Row],[Gebouw]]</f>
        <v>Sint-Oda hei 7-8</v>
      </c>
      <c r="M404" t="s">
        <v>1102</v>
      </c>
    </row>
    <row r="405" spans="1:13" x14ac:dyDescent="0.3">
      <c r="A405" s="53">
        <v>4394783853</v>
      </c>
      <c r="B405" t="s">
        <v>571</v>
      </c>
      <c r="C405">
        <v>439452461</v>
      </c>
      <c r="D405" t="s">
        <v>547</v>
      </c>
      <c r="E405" t="s">
        <v>572</v>
      </c>
      <c r="F405" t="s">
        <v>134</v>
      </c>
      <c r="G405" s="27">
        <v>552</v>
      </c>
      <c r="H405" t="s">
        <v>122</v>
      </c>
      <c r="I405" t="s">
        <v>1505</v>
      </c>
      <c r="J405" t="str">
        <f>basisdata[[#This Row],[Categorie maatregel]]</f>
        <v>Relighting/relamping</v>
      </c>
      <c r="L405" t="str">
        <f>basisdata[[#This Row],[Gebouw]]</f>
        <v>Sint-Oda Vloeter</v>
      </c>
      <c r="M405" t="s">
        <v>1102</v>
      </c>
    </row>
    <row r="406" spans="1:13" x14ac:dyDescent="0.3">
      <c r="A406" s="53">
        <v>4394783853</v>
      </c>
      <c r="B406" t="s">
        <v>575</v>
      </c>
      <c r="C406">
        <v>439452461</v>
      </c>
      <c r="D406" t="s">
        <v>576</v>
      </c>
      <c r="E406" t="s">
        <v>577</v>
      </c>
      <c r="F406" t="s">
        <v>188</v>
      </c>
      <c r="G406" s="27">
        <v>1532</v>
      </c>
      <c r="H406" t="s">
        <v>122</v>
      </c>
      <c r="I406" t="s">
        <v>1506</v>
      </c>
      <c r="J406" t="str">
        <f>basisdata[[#This Row],[Categorie maatregel]]</f>
        <v>Relighting</v>
      </c>
      <c r="L406" t="str">
        <f>basisdata[[#This Row],[Gebouw]]</f>
        <v>t Weyerke-ZAC4</v>
      </c>
      <c r="M406" t="s">
        <v>1102</v>
      </c>
    </row>
    <row r="407" spans="1:13" x14ac:dyDescent="0.3">
      <c r="A407" s="53">
        <v>4394783853</v>
      </c>
      <c r="B407" t="s">
        <v>569</v>
      </c>
      <c r="C407">
        <v>439452461</v>
      </c>
      <c r="D407" t="s">
        <v>547</v>
      </c>
      <c r="E407" t="s">
        <v>570</v>
      </c>
      <c r="F407" t="s">
        <v>134</v>
      </c>
      <c r="G407" s="27">
        <v>85490.4</v>
      </c>
      <c r="H407" t="s">
        <v>122</v>
      </c>
      <c r="I407" t="s">
        <v>1507</v>
      </c>
      <c r="J407" t="str">
        <f>basisdata[[#This Row],[Categorie maatregel]]</f>
        <v>Relighting/relamping</v>
      </c>
      <c r="L407" t="str">
        <f>basisdata[[#This Row],[Gebouw]]</f>
        <v>Sint-Oda Sens-city</v>
      </c>
      <c r="M407" t="s">
        <v>1102</v>
      </c>
    </row>
    <row r="408" spans="1:13" x14ac:dyDescent="0.3">
      <c r="A408" s="53">
        <v>4394783853</v>
      </c>
      <c r="B408" t="s">
        <v>565</v>
      </c>
      <c r="C408">
        <v>439452461</v>
      </c>
      <c r="D408" t="s">
        <v>547</v>
      </c>
      <c r="E408" t="s">
        <v>566</v>
      </c>
      <c r="F408" t="s">
        <v>134</v>
      </c>
      <c r="G408" s="27">
        <v>15515.4</v>
      </c>
      <c r="H408" t="s">
        <v>122</v>
      </c>
      <c r="I408" t="s">
        <v>1508</v>
      </c>
      <c r="J408" t="str">
        <f>basisdata[[#This Row],[Categorie maatregel]]</f>
        <v>Relighting/relamping</v>
      </c>
      <c r="L408" t="str">
        <f>basisdata[[#This Row],[Gebouw]]</f>
        <v>Sint-Oda hei 1-2</v>
      </c>
      <c r="M408" t="s">
        <v>1102</v>
      </c>
    </row>
    <row r="409" spans="1:13" x14ac:dyDescent="0.3">
      <c r="A409" s="53">
        <v>4394783853</v>
      </c>
      <c r="B409" t="s">
        <v>567</v>
      </c>
      <c r="C409">
        <v>439452461</v>
      </c>
      <c r="D409" t="s">
        <v>547</v>
      </c>
      <c r="E409" t="s">
        <v>568</v>
      </c>
      <c r="F409" t="s">
        <v>134</v>
      </c>
      <c r="G409" s="27">
        <v>15515.4</v>
      </c>
      <c r="H409" t="s">
        <v>122</v>
      </c>
      <c r="I409" t="s">
        <v>1509</v>
      </c>
      <c r="J409" t="str">
        <f>basisdata[[#This Row],[Categorie maatregel]]</f>
        <v>Relighting/relamping</v>
      </c>
      <c r="L409" t="str">
        <f>basisdata[[#This Row],[Gebouw]]</f>
        <v>Sint-Oda Hei 5-6</v>
      </c>
      <c r="M409" t="s">
        <v>1102</v>
      </c>
    </row>
    <row r="410" spans="1:13" x14ac:dyDescent="0.3">
      <c r="A410" s="53">
        <v>4394783853</v>
      </c>
      <c r="B410" t="s">
        <v>546</v>
      </c>
      <c r="C410">
        <v>439452461</v>
      </c>
      <c r="D410" t="s">
        <v>547</v>
      </c>
      <c r="E410" t="s">
        <v>548</v>
      </c>
      <c r="F410" t="s">
        <v>134</v>
      </c>
      <c r="G410" s="27">
        <v>2192</v>
      </c>
      <c r="H410" t="s">
        <v>122</v>
      </c>
      <c r="I410" t="s">
        <v>1510</v>
      </c>
      <c r="J410" t="str">
        <f>basisdata[[#This Row],[Categorie maatregel]]</f>
        <v>Relighting/relamping</v>
      </c>
      <c r="L410" t="str">
        <f>basisdata[[#This Row],[Gebouw]]</f>
        <v>De Witte Mol - 4 gebouwen / 8 leefgroepen + centrumgebouw</v>
      </c>
      <c r="M410" t="s">
        <v>1102</v>
      </c>
    </row>
    <row r="411" spans="1:13" x14ac:dyDescent="0.3">
      <c r="A411" s="53">
        <v>4394783853</v>
      </c>
      <c r="B411" t="s">
        <v>546</v>
      </c>
      <c r="C411">
        <v>439452461</v>
      </c>
      <c r="D411" t="s">
        <v>547</v>
      </c>
      <c r="E411" t="s">
        <v>548</v>
      </c>
      <c r="F411" t="s">
        <v>134</v>
      </c>
      <c r="G411" s="27">
        <v>23400</v>
      </c>
      <c r="H411" t="s">
        <v>122</v>
      </c>
      <c r="I411" t="s">
        <v>1511</v>
      </c>
      <c r="J411" t="str">
        <f>basisdata[[#This Row],[Categorie maatregel]]</f>
        <v>Relighting/relamping</v>
      </c>
      <c r="L411" t="str">
        <f>basisdata[[#This Row],[Gebouw]]</f>
        <v>De Witte Mol - 4 gebouwen / 8 leefgroepen + centrumgebouw</v>
      </c>
      <c r="M411" t="s">
        <v>1102</v>
      </c>
    </row>
    <row r="412" spans="1:13" x14ac:dyDescent="0.3">
      <c r="A412" s="53">
        <v>4394783853</v>
      </c>
      <c r="B412" t="s">
        <v>551</v>
      </c>
      <c r="C412">
        <v>439452461</v>
      </c>
      <c r="D412" t="s">
        <v>547</v>
      </c>
      <c r="E412" t="s">
        <v>552</v>
      </c>
      <c r="F412" t="s">
        <v>170</v>
      </c>
      <c r="G412" s="27">
        <v>1420</v>
      </c>
      <c r="H412" t="s">
        <v>122</v>
      </c>
      <c r="I412" t="s">
        <v>1512</v>
      </c>
      <c r="J412" t="str">
        <f>basisdata[[#This Row],[Categorie maatregel]]</f>
        <v>PV-panelen</v>
      </c>
      <c r="L412" t="str">
        <f>basisdata[[#This Row],[Gebouw]]</f>
        <v>Kamiano Groenhoef</v>
      </c>
      <c r="M412" t="s">
        <v>1102</v>
      </c>
    </row>
    <row r="413" spans="1:13" x14ac:dyDescent="0.3">
      <c r="A413" s="53">
        <v>4394783853</v>
      </c>
      <c r="B413" t="s">
        <v>549</v>
      </c>
      <c r="C413">
        <v>439452461</v>
      </c>
      <c r="D413" t="s">
        <v>547</v>
      </c>
      <c r="E413" t="s">
        <v>550</v>
      </c>
      <c r="F413" t="s">
        <v>170</v>
      </c>
      <c r="G413" s="27">
        <v>15957</v>
      </c>
      <c r="H413" t="s">
        <v>122</v>
      </c>
      <c r="I413" t="s">
        <v>1513</v>
      </c>
      <c r="J413" t="str">
        <f>basisdata[[#This Row],[Categorie maatregel]]</f>
        <v>PV-panelen</v>
      </c>
      <c r="L413" t="str">
        <f>basisdata[[#This Row],[Gebouw]]</f>
        <v>t Klavertje Beukenveld</v>
      </c>
      <c r="M413" t="s">
        <v>1102</v>
      </c>
    </row>
    <row r="414" spans="1:13" x14ac:dyDescent="0.3">
      <c r="A414" s="53">
        <v>4394783853</v>
      </c>
      <c r="B414" t="s">
        <v>549</v>
      </c>
      <c r="C414">
        <v>439452461</v>
      </c>
      <c r="D414" t="s">
        <v>547</v>
      </c>
      <c r="E414" t="s">
        <v>550</v>
      </c>
      <c r="F414" t="s">
        <v>188</v>
      </c>
      <c r="G414" s="27">
        <v>6165.6</v>
      </c>
      <c r="H414" t="s">
        <v>122</v>
      </c>
      <c r="I414" t="s">
        <v>1514</v>
      </c>
      <c r="J414" t="str">
        <f>basisdata[[#This Row],[Categorie maatregel]]</f>
        <v>Relighting</v>
      </c>
      <c r="L414" t="str">
        <f>basisdata[[#This Row],[Gebouw]]</f>
        <v>t Klavertje Beukenveld</v>
      </c>
      <c r="M414" t="s">
        <v>1102</v>
      </c>
    </row>
    <row r="415" spans="1:13" x14ac:dyDescent="0.3">
      <c r="A415" s="53">
        <v>4402996394</v>
      </c>
      <c r="B415" t="s">
        <v>989</v>
      </c>
      <c r="C415">
        <v>439792258</v>
      </c>
      <c r="D415" t="s">
        <v>990</v>
      </c>
      <c r="E415" t="s">
        <v>991</v>
      </c>
      <c r="F415" t="s">
        <v>170</v>
      </c>
      <c r="G415" s="27">
        <v>11748</v>
      </c>
      <c r="H415" t="s">
        <v>122</v>
      </c>
      <c r="I415" t="s">
        <v>1515</v>
      </c>
      <c r="J415" t="str">
        <f>basisdata[[#This Row],[Categorie maatregel]]</f>
        <v>PV-panelen</v>
      </c>
      <c r="L415" t="str">
        <f>basisdata[[#This Row],[Gebouw]]</f>
        <v>NV RESIDENCE MARIE-ASTRID</v>
      </c>
      <c r="M415" t="s">
        <v>1103</v>
      </c>
    </row>
    <row r="416" spans="1:13" x14ac:dyDescent="0.3">
      <c r="A416" s="53">
        <v>4430754044</v>
      </c>
      <c r="B416" t="s">
        <v>315</v>
      </c>
      <c r="C416">
        <v>443049478</v>
      </c>
      <c r="D416" t="s">
        <v>311</v>
      </c>
      <c r="E416" t="s">
        <v>316</v>
      </c>
      <c r="F416" t="s">
        <v>170</v>
      </c>
      <c r="G416" s="27">
        <v>26879</v>
      </c>
      <c r="H416" t="s">
        <v>122</v>
      </c>
      <c r="I416" t="s">
        <v>1516</v>
      </c>
      <c r="J416" t="str">
        <f>basisdata[[#This Row],[Categorie maatregel]]</f>
        <v>PV-panelen</v>
      </c>
      <c r="L416" t="str">
        <f>basisdata[[#This Row],[Gebouw]]</f>
        <v>Huis Den Hoek</v>
      </c>
      <c r="M416" t="s">
        <v>1102</v>
      </c>
    </row>
    <row r="417" spans="1:13" x14ac:dyDescent="0.3">
      <c r="A417" s="53">
        <v>4430754044</v>
      </c>
      <c r="B417" t="s">
        <v>313</v>
      </c>
      <c r="C417">
        <v>443049478</v>
      </c>
      <c r="D417" t="s">
        <v>311</v>
      </c>
      <c r="E417" t="s">
        <v>314</v>
      </c>
      <c r="F417" t="s">
        <v>170</v>
      </c>
      <c r="G417" s="27">
        <v>26879</v>
      </c>
      <c r="H417" t="s">
        <v>122</v>
      </c>
      <c r="I417" t="s">
        <v>1517</v>
      </c>
      <c r="J417" t="str">
        <f>basisdata[[#This Row],[Categorie maatregel]]</f>
        <v>PV-panelen</v>
      </c>
      <c r="L417" t="str">
        <f>basisdata[[#This Row],[Gebouw]]</f>
        <v>Huis Perkeveld</v>
      </c>
      <c r="M417" t="s">
        <v>1102</v>
      </c>
    </row>
    <row r="418" spans="1:13" x14ac:dyDescent="0.3">
      <c r="A418" s="53">
        <v>4430754044</v>
      </c>
      <c r="B418" t="s">
        <v>310</v>
      </c>
      <c r="C418">
        <v>443049478</v>
      </c>
      <c r="D418" t="s">
        <v>311</v>
      </c>
      <c r="E418" t="s">
        <v>312</v>
      </c>
      <c r="F418" t="s">
        <v>170</v>
      </c>
      <c r="G418" s="27">
        <v>26879</v>
      </c>
      <c r="H418" t="s">
        <v>122</v>
      </c>
      <c r="I418" t="s">
        <v>1518</v>
      </c>
      <c r="J418" t="str">
        <f>basisdata[[#This Row],[Categorie maatregel]]</f>
        <v>PV-panelen</v>
      </c>
      <c r="L418" t="str">
        <f>basisdata[[#This Row],[Gebouw]]</f>
        <v>Huis Wingerberg</v>
      </c>
      <c r="M418" t="s">
        <v>1102</v>
      </c>
    </row>
    <row r="419" spans="1:13" x14ac:dyDescent="0.3">
      <c r="A419" s="53">
        <v>4437750818</v>
      </c>
      <c r="B419" t="s">
        <v>992</v>
      </c>
      <c r="C419">
        <v>443255356</v>
      </c>
      <c r="D419" t="s">
        <v>993</v>
      </c>
      <c r="E419" t="s">
        <v>994</v>
      </c>
      <c r="F419" t="s">
        <v>170</v>
      </c>
      <c r="G419" s="27">
        <v>357</v>
      </c>
      <c r="H419" t="s">
        <v>122</v>
      </c>
      <c r="I419" t="s">
        <v>1519</v>
      </c>
      <c r="J419" t="str">
        <f>basisdata[[#This Row],[Categorie maatregel]]</f>
        <v>PV-panelen</v>
      </c>
      <c r="L419" t="str">
        <f>basisdata[[#This Row],[Gebouw]]</f>
        <v>VZW Kompas Omega</v>
      </c>
      <c r="M419" t="s">
        <v>1103</v>
      </c>
    </row>
    <row r="420" spans="1:13" x14ac:dyDescent="0.3">
      <c r="A420" s="53">
        <v>4432848440</v>
      </c>
      <c r="B420" t="s">
        <v>217</v>
      </c>
      <c r="C420">
        <v>443258920</v>
      </c>
      <c r="D420" t="s">
        <v>218</v>
      </c>
      <c r="E420" t="s">
        <v>219</v>
      </c>
      <c r="F420" t="s">
        <v>170</v>
      </c>
      <c r="G420" s="27">
        <v>3028</v>
      </c>
      <c r="H420" t="s">
        <v>122</v>
      </c>
      <c r="I420" t="s">
        <v>1520</v>
      </c>
      <c r="J420" t="str">
        <f>basisdata[[#This Row],[Categorie maatregel]]</f>
        <v>PV-panelen</v>
      </c>
      <c r="L420" t="str">
        <f>basisdata[[#This Row],[Gebouw]]</f>
        <v>Boei 1</v>
      </c>
      <c r="M420" t="s">
        <v>1102</v>
      </c>
    </row>
    <row r="421" spans="1:13" x14ac:dyDescent="0.3">
      <c r="A421" s="53">
        <v>4432865279</v>
      </c>
      <c r="B421" t="s">
        <v>995</v>
      </c>
      <c r="C421">
        <v>443260603</v>
      </c>
      <c r="D421" t="s">
        <v>996</v>
      </c>
      <c r="E421" t="s">
        <v>997</v>
      </c>
      <c r="F421" t="s">
        <v>170</v>
      </c>
      <c r="G421" s="27">
        <v>4701</v>
      </c>
      <c r="H421" t="s">
        <v>122</v>
      </c>
      <c r="I421" t="s">
        <v>1521</v>
      </c>
      <c r="J421" t="str">
        <f>basisdata[[#This Row],[Categorie maatregel]]</f>
        <v>PV-panelen</v>
      </c>
      <c r="L421" t="str">
        <f>basisdata[[#This Row],[Gebouw]]</f>
        <v>Campus Rummenweg</v>
      </c>
      <c r="M421" t="s">
        <v>1103</v>
      </c>
    </row>
    <row r="422" spans="1:13" x14ac:dyDescent="0.3">
      <c r="A422" s="53">
        <v>4432865279</v>
      </c>
      <c r="B422" t="s">
        <v>998</v>
      </c>
      <c r="C422">
        <v>443260603</v>
      </c>
      <c r="D422" t="s">
        <v>996</v>
      </c>
      <c r="E422" t="s">
        <v>999</v>
      </c>
      <c r="F422" t="s">
        <v>134</v>
      </c>
      <c r="G422" s="27">
        <v>22298</v>
      </c>
      <c r="H422" t="s">
        <v>122</v>
      </c>
      <c r="I422" t="s">
        <v>1522</v>
      </c>
      <c r="J422" t="str">
        <f>basisdata[[#This Row],[Categorie maatregel]]</f>
        <v>Relighting/relamping</v>
      </c>
      <c r="L422" t="str">
        <f>basisdata[[#This Row],[Gebouw]]</f>
        <v>Campus Sint-Jozef</v>
      </c>
      <c r="M422" t="s">
        <v>1103</v>
      </c>
    </row>
    <row r="423" spans="1:13" x14ac:dyDescent="0.3">
      <c r="A423" s="53">
        <v>4450923105</v>
      </c>
      <c r="B423" t="s">
        <v>466</v>
      </c>
      <c r="C423">
        <v>445066385</v>
      </c>
      <c r="D423" t="s">
        <v>467</v>
      </c>
      <c r="E423" t="s">
        <v>468</v>
      </c>
      <c r="F423" t="s">
        <v>134</v>
      </c>
      <c r="G423" s="27">
        <v>75000</v>
      </c>
      <c r="H423" t="s">
        <v>122</v>
      </c>
      <c r="I423" t="s">
        <v>1523</v>
      </c>
      <c r="J423" t="str">
        <f>basisdata[[#This Row],[Categorie maatregel]]</f>
        <v>Relighting/relamping</v>
      </c>
      <c r="L423" t="str">
        <f>basisdata[[#This Row],[Gebouw]]</f>
        <v>WZC OLV Gasthuis</v>
      </c>
      <c r="M423" t="s">
        <v>1102</v>
      </c>
    </row>
    <row r="424" spans="1:13" x14ac:dyDescent="0.3">
      <c r="A424" s="53">
        <v>4455253466</v>
      </c>
      <c r="B424" t="s">
        <v>253</v>
      </c>
      <c r="C424">
        <v>445499422</v>
      </c>
      <c r="D424" t="s">
        <v>254</v>
      </c>
      <c r="E424" t="s">
        <v>255</v>
      </c>
      <c r="F424" t="s">
        <v>170</v>
      </c>
      <c r="G424" s="27">
        <v>33278</v>
      </c>
      <c r="H424" t="s">
        <v>122</v>
      </c>
      <c r="I424" t="s">
        <v>1524</v>
      </c>
      <c r="J424" t="str">
        <f>basisdata[[#This Row],[Categorie maatregel]]</f>
        <v>PV-panelen</v>
      </c>
      <c r="L424" t="str">
        <f>basisdata[[#This Row],[Gebouw]]</f>
        <v>MARIALOVE</v>
      </c>
      <c r="M424" t="s">
        <v>1102</v>
      </c>
    </row>
    <row r="425" spans="1:13" x14ac:dyDescent="0.3">
      <c r="A425" s="53">
        <v>4455253466</v>
      </c>
      <c r="B425" t="s">
        <v>339</v>
      </c>
      <c r="C425">
        <v>445499422</v>
      </c>
      <c r="D425" t="s">
        <v>340</v>
      </c>
      <c r="E425" t="s">
        <v>341</v>
      </c>
      <c r="F425" t="s">
        <v>170</v>
      </c>
      <c r="G425" s="27">
        <v>39991</v>
      </c>
      <c r="H425" t="s">
        <v>122</v>
      </c>
      <c r="I425" t="s">
        <v>1525</v>
      </c>
      <c r="J425" t="str">
        <f>basisdata[[#This Row],[Categorie maatregel]]</f>
        <v>PV-panelen</v>
      </c>
      <c r="L425" t="str">
        <f>basisdata[[#This Row],[Gebouw]]</f>
        <v>Westervier</v>
      </c>
      <c r="M425" t="s">
        <v>1102</v>
      </c>
    </row>
    <row r="426" spans="1:13" x14ac:dyDescent="0.3">
      <c r="A426" s="53">
        <v>4455253466</v>
      </c>
      <c r="B426" t="s">
        <v>1000</v>
      </c>
      <c r="C426">
        <v>445499422</v>
      </c>
      <c r="D426" t="s">
        <v>1001</v>
      </c>
      <c r="E426" t="s">
        <v>1002</v>
      </c>
      <c r="F426" t="s">
        <v>189</v>
      </c>
      <c r="G426" s="27">
        <v>204337.80000000005</v>
      </c>
      <c r="H426" t="s">
        <v>110</v>
      </c>
      <c r="I426" t="s">
        <v>1526</v>
      </c>
      <c r="J426" t="str">
        <f>basisdata[[#This Row],[Categorie maatregel]]</f>
        <v>Dakisolatie hellend dak</v>
      </c>
      <c r="L426" t="str">
        <f>basisdata[[#This Row],[Gebouw]]</f>
        <v>De Torre</v>
      </c>
      <c r="M426" t="s">
        <v>1103</v>
      </c>
    </row>
    <row r="427" spans="1:13" x14ac:dyDescent="0.3">
      <c r="A427" s="53">
        <v>4455253466</v>
      </c>
      <c r="B427" t="s">
        <v>1000</v>
      </c>
      <c r="C427">
        <v>445499422</v>
      </c>
      <c r="D427" t="s">
        <v>1001</v>
      </c>
      <c r="E427" t="s">
        <v>1002</v>
      </c>
      <c r="F427" t="s">
        <v>132</v>
      </c>
      <c r="G427" s="27">
        <v>10835.1</v>
      </c>
      <c r="H427" t="s">
        <v>110</v>
      </c>
      <c r="I427" t="s">
        <v>1527</v>
      </c>
      <c r="J427" t="str">
        <f>basisdata[[#This Row],[Categorie maatregel]]</f>
        <v>Dakisolatie plat dak</v>
      </c>
      <c r="L427" t="str">
        <f>basisdata[[#This Row],[Gebouw]]</f>
        <v>De Torre</v>
      </c>
      <c r="M427" t="s">
        <v>1103</v>
      </c>
    </row>
    <row r="428" spans="1:13" x14ac:dyDescent="0.3">
      <c r="A428" s="53">
        <v>4455253466</v>
      </c>
      <c r="B428" t="s">
        <v>1000</v>
      </c>
      <c r="C428">
        <v>445499422</v>
      </c>
      <c r="D428" t="s">
        <v>1001</v>
      </c>
      <c r="E428" t="s">
        <v>1002</v>
      </c>
      <c r="F428" t="s">
        <v>115</v>
      </c>
      <c r="G428" s="27">
        <v>2331</v>
      </c>
      <c r="H428" t="s">
        <v>110</v>
      </c>
      <c r="I428" t="s">
        <v>1528</v>
      </c>
      <c r="J428" t="str">
        <f>basisdata[[#This Row],[Categorie maatregel]]</f>
        <v>Regeltechnisch</v>
      </c>
      <c r="L428" t="str">
        <f>basisdata[[#This Row],[Gebouw]]</f>
        <v>De Torre</v>
      </c>
      <c r="M428" t="s">
        <v>1103</v>
      </c>
    </row>
    <row r="429" spans="1:13" x14ac:dyDescent="0.3">
      <c r="A429" s="53">
        <v>4455253466</v>
      </c>
      <c r="B429" t="s">
        <v>1000</v>
      </c>
      <c r="C429">
        <v>445499422</v>
      </c>
      <c r="D429" t="s">
        <v>1001</v>
      </c>
      <c r="E429" t="s">
        <v>1002</v>
      </c>
      <c r="F429" t="s">
        <v>120</v>
      </c>
      <c r="G429" s="27">
        <v>82206</v>
      </c>
      <c r="H429" t="s">
        <v>110</v>
      </c>
      <c r="I429" t="s">
        <v>1529</v>
      </c>
      <c r="J429" t="str">
        <f>basisdata[[#This Row],[Categorie maatregel]]</f>
        <v>Stookplaatsrenovatie</v>
      </c>
      <c r="L429" t="str">
        <f>basisdata[[#This Row],[Gebouw]]</f>
        <v>De Torre</v>
      </c>
      <c r="M429" t="s">
        <v>1103</v>
      </c>
    </row>
    <row r="430" spans="1:13" x14ac:dyDescent="0.3">
      <c r="A430" s="53">
        <v>4455253466</v>
      </c>
      <c r="B430" t="s">
        <v>1003</v>
      </c>
      <c r="C430">
        <v>445499422</v>
      </c>
      <c r="D430" t="s">
        <v>1001</v>
      </c>
      <c r="E430" t="s">
        <v>1002</v>
      </c>
      <c r="F430" t="s">
        <v>133</v>
      </c>
      <c r="G430" s="27">
        <v>123171</v>
      </c>
      <c r="H430" t="s">
        <v>122</v>
      </c>
      <c r="I430" t="s">
        <v>1530</v>
      </c>
      <c r="J430" t="str">
        <f>basisdata[[#This Row],[Categorie maatregel]]</f>
        <v>Schrijnwerkrenovatie Hout</v>
      </c>
      <c r="L430" t="str">
        <f>basisdata[[#This Row],[Gebouw]]</f>
        <v>De Torre</v>
      </c>
      <c r="M430" t="s">
        <v>1103</v>
      </c>
    </row>
    <row r="431" spans="1:13" x14ac:dyDescent="0.3">
      <c r="A431" s="53">
        <v>4483271631</v>
      </c>
      <c r="B431" t="s">
        <v>256</v>
      </c>
      <c r="C431">
        <v>448301237</v>
      </c>
      <c r="D431" t="s">
        <v>257</v>
      </c>
      <c r="E431" t="s">
        <v>258</v>
      </c>
      <c r="F431" t="s">
        <v>170</v>
      </c>
      <c r="G431" s="27">
        <v>528</v>
      </c>
      <c r="H431" t="s">
        <v>122</v>
      </c>
      <c r="I431" t="s">
        <v>1531</v>
      </c>
      <c r="J431" t="str">
        <f>basisdata[[#This Row],[Categorie maatregel]]</f>
        <v>PV-panelen</v>
      </c>
      <c r="L431" t="str">
        <f>basisdata[[#This Row],[Gebouw]]</f>
        <v>Kotlab</v>
      </c>
      <c r="M431" t="s">
        <v>1102</v>
      </c>
    </row>
    <row r="432" spans="1:13" x14ac:dyDescent="0.3">
      <c r="A432" s="53">
        <v>4483271631</v>
      </c>
      <c r="B432" t="s">
        <v>259</v>
      </c>
      <c r="C432">
        <v>448301237</v>
      </c>
      <c r="D432" t="s">
        <v>257</v>
      </c>
      <c r="E432" t="s">
        <v>260</v>
      </c>
      <c r="F432" t="s">
        <v>170</v>
      </c>
      <c r="G432" s="27">
        <v>461</v>
      </c>
      <c r="H432" t="s">
        <v>122</v>
      </c>
      <c r="I432" t="s">
        <v>1532</v>
      </c>
      <c r="J432" t="str">
        <f>basisdata[[#This Row],[Categorie maatregel]]</f>
        <v>PV-panelen</v>
      </c>
      <c r="L432" t="str">
        <f>basisdata[[#This Row],[Gebouw]]</f>
        <v>Passiebloem</v>
      </c>
      <c r="M432" t="s">
        <v>1102</v>
      </c>
    </row>
    <row r="433" spans="1:13" x14ac:dyDescent="0.3">
      <c r="A433" s="53">
        <v>4483271631</v>
      </c>
      <c r="B433" t="s">
        <v>1004</v>
      </c>
      <c r="C433">
        <v>448301237</v>
      </c>
      <c r="D433" t="s">
        <v>1005</v>
      </c>
      <c r="E433" t="s">
        <v>1006</v>
      </c>
      <c r="F433" t="s">
        <v>170</v>
      </c>
      <c r="G433" s="27">
        <v>2580</v>
      </c>
      <c r="H433" t="s">
        <v>122</v>
      </c>
      <c r="I433" t="s">
        <v>1533</v>
      </c>
      <c r="J433" t="str">
        <f>basisdata[[#This Row],[Categorie maatregel]]</f>
        <v>PV-panelen</v>
      </c>
      <c r="L433" t="str">
        <f>basisdata[[#This Row],[Gebouw]]</f>
        <v>Statiestraat</v>
      </c>
      <c r="M433" t="s">
        <v>1103</v>
      </c>
    </row>
    <row r="434" spans="1:13" x14ac:dyDescent="0.3">
      <c r="A434" s="53">
        <v>4483271631</v>
      </c>
      <c r="B434" t="s">
        <v>1007</v>
      </c>
      <c r="C434">
        <v>448301237</v>
      </c>
      <c r="D434" t="s">
        <v>257</v>
      </c>
      <c r="E434" t="s">
        <v>1008</v>
      </c>
      <c r="F434" t="s">
        <v>170</v>
      </c>
      <c r="G434" s="27">
        <v>3989</v>
      </c>
      <c r="H434" t="s">
        <v>122</v>
      </c>
      <c r="I434" t="s">
        <v>1534</v>
      </c>
      <c r="J434" t="str">
        <f>basisdata[[#This Row],[Categorie maatregel]]</f>
        <v>PV-panelen</v>
      </c>
      <c r="L434" t="str">
        <f>basisdata[[#This Row],[Gebouw]]</f>
        <v>Vaart</v>
      </c>
      <c r="M434" t="s">
        <v>1103</v>
      </c>
    </row>
    <row r="435" spans="1:13" x14ac:dyDescent="0.3">
      <c r="A435" s="53">
        <v>4486217253</v>
      </c>
      <c r="B435" t="s">
        <v>349</v>
      </c>
      <c r="C435">
        <v>448595801</v>
      </c>
      <c r="D435" t="s">
        <v>350</v>
      </c>
      <c r="E435" t="s">
        <v>351</v>
      </c>
      <c r="F435" t="s">
        <v>170</v>
      </c>
      <c r="G435" s="27">
        <v>29659</v>
      </c>
      <c r="H435" t="s">
        <v>122</v>
      </c>
      <c r="I435" t="s">
        <v>1535</v>
      </c>
      <c r="J435" t="str">
        <f>basisdata[[#This Row],[Categorie maatregel]]</f>
        <v>PV-panelen</v>
      </c>
      <c r="L435" t="str">
        <f>basisdata[[#This Row],[Gebouw]]</f>
        <v>gezinsactiviteiten het balanske</v>
      </c>
      <c r="M435" t="s">
        <v>1102</v>
      </c>
    </row>
    <row r="436" spans="1:13" x14ac:dyDescent="0.3">
      <c r="A436" s="53">
        <v>4495400579</v>
      </c>
      <c r="B436" t="s">
        <v>375</v>
      </c>
      <c r="C436">
        <v>449514133</v>
      </c>
      <c r="D436" t="s">
        <v>374</v>
      </c>
      <c r="E436" t="s">
        <v>376</v>
      </c>
      <c r="F436" t="s">
        <v>188</v>
      </c>
      <c r="G436" s="27">
        <v>17925</v>
      </c>
      <c r="H436" t="s">
        <v>122</v>
      </c>
      <c r="I436" t="s">
        <v>1536</v>
      </c>
      <c r="J436" t="str">
        <f>basisdata[[#This Row],[Categorie maatregel]]</f>
        <v>Relighting</v>
      </c>
      <c r="L436" t="str">
        <f>basisdata[[#This Row],[Gebouw]]</f>
        <v>Het Passantenhuis D en Res. Christiana</v>
      </c>
      <c r="M436" t="s">
        <v>1102</v>
      </c>
    </row>
    <row r="437" spans="1:13" x14ac:dyDescent="0.3">
      <c r="A437" s="53">
        <v>4528913079</v>
      </c>
      <c r="B437" t="s">
        <v>518</v>
      </c>
      <c r="C437">
        <v>452865383</v>
      </c>
      <c r="D437" t="s">
        <v>519</v>
      </c>
      <c r="E437" t="s">
        <v>520</v>
      </c>
      <c r="F437" t="s">
        <v>170</v>
      </c>
      <c r="G437" s="27">
        <v>1782</v>
      </c>
      <c r="H437" t="s">
        <v>122</v>
      </c>
      <c r="I437" t="s">
        <v>1537</v>
      </c>
      <c r="J437" t="str">
        <f>basisdata[[#This Row],[Categorie maatregel]]</f>
        <v>PV-panelen</v>
      </c>
      <c r="L437" t="str">
        <f>basisdata[[#This Row],[Gebouw]]</f>
        <v>Rusthuis Sint Jozef - Wilgendries Aspelare</v>
      </c>
      <c r="M437" t="s">
        <v>1102</v>
      </c>
    </row>
    <row r="438" spans="1:13" x14ac:dyDescent="0.3">
      <c r="A438" s="53">
        <v>4531318305</v>
      </c>
      <c r="B438" t="s">
        <v>208</v>
      </c>
      <c r="C438">
        <v>453105905</v>
      </c>
      <c r="D438" t="s">
        <v>209</v>
      </c>
      <c r="E438" t="s">
        <v>210</v>
      </c>
      <c r="F438" t="s">
        <v>170</v>
      </c>
      <c r="G438" s="27">
        <v>3010</v>
      </c>
      <c r="H438" t="s">
        <v>122</v>
      </c>
      <c r="I438" t="s">
        <v>1538</v>
      </c>
      <c r="J438" t="str">
        <f>basisdata[[#This Row],[Categorie maatregel]]</f>
        <v>PV-panelen</v>
      </c>
      <c r="L438" t="str">
        <f>basisdata[[#This Row],[Gebouw]]</f>
        <v>Boelieboe Brecht</v>
      </c>
      <c r="M438" t="s">
        <v>1102</v>
      </c>
    </row>
    <row r="439" spans="1:13" x14ac:dyDescent="0.3">
      <c r="A439" s="53">
        <v>4531318305</v>
      </c>
      <c r="B439" t="s">
        <v>208</v>
      </c>
      <c r="C439">
        <v>453105905</v>
      </c>
      <c r="D439" t="s">
        <v>209</v>
      </c>
      <c r="E439" t="s">
        <v>210</v>
      </c>
      <c r="F439" t="s">
        <v>188</v>
      </c>
      <c r="G439" s="27">
        <v>1944</v>
      </c>
      <c r="H439" t="s">
        <v>122</v>
      </c>
      <c r="I439" t="s">
        <v>1539</v>
      </c>
      <c r="J439" t="str">
        <f>basisdata[[#This Row],[Categorie maatregel]]</f>
        <v>Relighting</v>
      </c>
      <c r="L439" t="str">
        <f>basisdata[[#This Row],[Gebouw]]</f>
        <v>Boelieboe Brecht</v>
      </c>
      <c r="M439" t="s">
        <v>1102</v>
      </c>
    </row>
    <row r="440" spans="1:13" x14ac:dyDescent="0.3">
      <c r="A440" s="53">
        <v>4531318305</v>
      </c>
      <c r="B440" t="s">
        <v>205</v>
      </c>
      <c r="C440">
        <v>453105905</v>
      </c>
      <c r="D440" t="s">
        <v>206</v>
      </c>
      <c r="E440" t="s">
        <v>207</v>
      </c>
      <c r="F440" t="s">
        <v>132</v>
      </c>
      <c r="G440" s="27">
        <v>2160</v>
      </c>
      <c r="H440" t="s">
        <v>122</v>
      </c>
      <c r="I440" t="s">
        <v>1540</v>
      </c>
      <c r="J440" t="str">
        <f>basisdata[[#This Row],[Categorie maatregel]]</f>
        <v>Dakisolatie plat dak</v>
      </c>
      <c r="L440" t="str">
        <f>basisdata[[#This Row],[Gebouw]]</f>
        <v>Boelieboe Malle</v>
      </c>
      <c r="M440" t="s">
        <v>1102</v>
      </c>
    </row>
    <row r="441" spans="1:13" x14ac:dyDescent="0.3">
      <c r="A441" s="53">
        <v>4531318305</v>
      </c>
      <c r="B441" t="s">
        <v>205</v>
      </c>
      <c r="C441">
        <v>453105905</v>
      </c>
      <c r="D441" t="s">
        <v>206</v>
      </c>
      <c r="E441" t="s">
        <v>207</v>
      </c>
      <c r="F441" t="s">
        <v>170</v>
      </c>
      <c r="G441" s="27">
        <v>1721</v>
      </c>
      <c r="H441" t="s">
        <v>122</v>
      </c>
      <c r="I441" t="s">
        <v>1541</v>
      </c>
      <c r="J441" t="str">
        <f>basisdata[[#This Row],[Categorie maatregel]]</f>
        <v>PV-panelen</v>
      </c>
      <c r="L441" t="str">
        <f>basisdata[[#This Row],[Gebouw]]</f>
        <v>Boelieboe Malle</v>
      </c>
      <c r="M441" t="s">
        <v>1102</v>
      </c>
    </row>
    <row r="442" spans="1:13" x14ac:dyDescent="0.3">
      <c r="A442" s="53">
        <v>4531318305</v>
      </c>
      <c r="B442" t="s">
        <v>205</v>
      </c>
      <c r="C442">
        <v>453105905</v>
      </c>
      <c r="D442" t="s">
        <v>206</v>
      </c>
      <c r="E442" t="s">
        <v>207</v>
      </c>
      <c r="F442" t="s">
        <v>188</v>
      </c>
      <c r="G442" s="27">
        <v>59</v>
      </c>
      <c r="H442" t="s">
        <v>122</v>
      </c>
      <c r="I442" t="s">
        <v>1542</v>
      </c>
      <c r="J442" t="str">
        <f>basisdata[[#This Row],[Categorie maatregel]]</f>
        <v>Relighting</v>
      </c>
      <c r="L442" t="str">
        <f>basisdata[[#This Row],[Gebouw]]</f>
        <v>Boelieboe Malle</v>
      </c>
      <c r="M442" t="s">
        <v>1102</v>
      </c>
    </row>
    <row r="443" spans="1:13" x14ac:dyDescent="0.3">
      <c r="A443" s="53">
        <v>4531318305</v>
      </c>
      <c r="B443" t="s">
        <v>205</v>
      </c>
      <c r="C443">
        <v>453105905</v>
      </c>
      <c r="D443" t="s">
        <v>206</v>
      </c>
      <c r="E443" t="s">
        <v>207</v>
      </c>
      <c r="F443" t="s">
        <v>188</v>
      </c>
      <c r="G443" s="27">
        <v>781</v>
      </c>
      <c r="H443" t="s">
        <v>122</v>
      </c>
      <c r="I443" t="s">
        <v>1543</v>
      </c>
      <c r="J443" t="str">
        <f>basisdata[[#This Row],[Categorie maatregel]]</f>
        <v>Relighting</v>
      </c>
      <c r="L443" t="str">
        <f>basisdata[[#This Row],[Gebouw]]</f>
        <v>Boelieboe Malle</v>
      </c>
      <c r="M443" t="s">
        <v>1102</v>
      </c>
    </row>
    <row r="444" spans="1:13" x14ac:dyDescent="0.3">
      <c r="A444" s="53">
        <v>4531318305</v>
      </c>
      <c r="B444" t="s">
        <v>205</v>
      </c>
      <c r="C444">
        <v>453105905</v>
      </c>
      <c r="D444" t="s">
        <v>206</v>
      </c>
      <c r="E444" t="s">
        <v>207</v>
      </c>
      <c r="F444" t="s">
        <v>188</v>
      </c>
      <c r="G444" s="27">
        <v>456</v>
      </c>
      <c r="H444" t="s">
        <v>122</v>
      </c>
      <c r="I444" t="s">
        <v>1544</v>
      </c>
      <c r="J444" t="str">
        <f>basisdata[[#This Row],[Categorie maatregel]]</f>
        <v>Relighting</v>
      </c>
      <c r="L444" t="str">
        <f>basisdata[[#This Row],[Gebouw]]</f>
        <v>Boelieboe Malle</v>
      </c>
      <c r="M444" t="s">
        <v>1102</v>
      </c>
    </row>
    <row r="445" spans="1:13" x14ac:dyDescent="0.3">
      <c r="A445" s="53">
        <v>4542767266</v>
      </c>
      <c r="B445" t="s">
        <v>193</v>
      </c>
      <c r="C445">
        <v>454250802</v>
      </c>
      <c r="D445" t="s">
        <v>194</v>
      </c>
      <c r="E445" t="s">
        <v>195</v>
      </c>
      <c r="F445" t="s">
        <v>188</v>
      </c>
      <c r="G445" s="27">
        <v>12648.6</v>
      </c>
      <c r="H445" t="s">
        <v>122</v>
      </c>
      <c r="I445" t="s">
        <v>1545</v>
      </c>
      <c r="J445" t="str">
        <f>basisdata[[#This Row],[Categorie maatregel]]</f>
        <v>Relighting</v>
      </c>
      <c r="L445" t="str">
        <f>basisdata[[#This Row],[Gebouw]]</f>
        <v>Kinderdagverblijf Auricula</v>
      </c>
      <c r="M445" t="s">
        <v>1102</v>
      </c>
    </row>
    <row r="446" spans="1:13" x14ac:dyDescent="0.3">
      <c r="A446" s="53">
        <v>4554749744</v>
      </c>
      <c r="B446" t="s">
        <v>1009</v>
      </c>
      <c r="C446">
        <v>455449048</v>
      </c>
      <c r="D446" t="s">
        <v>1010</v>
      </c>
      <c r="E446" t="s">
        <v>1011</v>
      </c>
      <c r="F446" t="s">
        <v>116</v>
      </c>
      <c r="G446" s="27">
        <v>2404</v>
      </c>
      <c r="H446" t="s">
        <v>122</v>
      </c>
      <c r="I446" t="s">
        <v>1546</v>
      </c>
      <c r="J446" t="str">
        <f>basisdata[[#This Row],[Categorie maatregel]]</f>
        <v>Isoleren pompen/kranen/hydraulica</v>
      </c>
      <c r="L446" t="str">
        <f>basisdata[[#This Row],[Gebouw]]</f>
        <v>Campus De Vliet</v>
      </c>
      <c r="M446" t="s">
        <v>1103</v>
      </c>
    </row>
    <row r="447" spans="1:13" x14ac:dyDescent="0.3">
      <c r="A447" s="53">
        <v>4554749744</v>
      </c>
      <c r="B447" t="s">
        <v>1009</v>
      </c>
      <c r="C447">
        <v>455449048</v>
      </c>
      <c r="D447" t="s">
        <v>1010</v>
      </c>
      <c r="E447" t="s">
        <v>1011</v>
      </c>
      <c r="F447" t="s">
        <v>123</v>
      </c>
      <c r="G447" s="27">
        <v>2115</v>
      </c>
      <c r="H447" t="s">
        <v>122</v>
      </c>
      <c r="I447" t="s">
        <v>1547</v>
      </c>
      <c r="J447" t="str">
        <f>basisdata[[#This Row],[Categorie maatregel]]</f>
        <v>Monitoring</v>
      </c>
      <c r="L447" t="str">
        <f>basisdata[[#This Row],[Gebouw]]</f>
        <v>Campus De Vliet</v>
      </c>
      <c r="M447" t="s">
        <v>1103</v>
      </c>
    </row>
    <row r="448" spans="1:13" x14ac:dyDescent="0.3">
      <c r="A448" s="53">
        <v>4554749744</v>
      </c>
      <c r="B448" t="s">
        <v>1009</v>
      </c>
      <c r="C448">
        <v>455449048</v>
      </c>
      <c r="D448" t="s">
        <v>1010</v>
      </c>
      <c r="E448" t="s">
        <v>1011</v>
      </c>
      <c r="F448" t="s">
        <v>170</v>
      </c>
      <c r="G448" s="27">
        <v>30890</v>
      </c>
      <c r="H448" t="s">
        <v>122</v>
      </c>
      <c r="I448" t="s">
        <v>1548</v>
      </c>
      <c r="J448" t="str">
        <f>basisdata[[#This Row],[Categorie maatregel]]</f>
        <v>PV-panelen</v>
      </c>
      <c r="L448" t="str">
        <f>basisdata[[#This Row],[Gebouw]]</f>
        <v>Campus De Vliet</v>
      </c>
      <c r="M448" t="s">
        <v>1103</v>
      </c>
    </row>
    <row r="449" spans="1:13" x14ac:dyDescent="0.3">
      <c r="A449" s="53">
        <v>4554749744</v>
      </c>
      <c r="B449" t="s">
        <v>1009</v>
      </c>
      <c r="C449">
        <v>455449048</v>
      </c>
      <c r="D449" t="s">
        <v>1010</v>
      </c>
      <c r="E449" t="s">
        <v>1011</v>
      </c>
      <c r="F449" t="s">
        <v>134</v>
      </c>
      <c r="G449" s="27">
        <v>20834</v>
      </c>
      <c r="H449" t="s">
        <v>122</v>
      </c>
      <c r="I449" t="s">
        <v>1549</v>
      </c>
      <c r="J449" t="str">
        <f>basisdata[[#This Row],[Categorie maatregel]]</f>
        <v>Relighting/relamping</v>
      </c>
      <c r="L449" t="str">
        <f>basisdata[[#This Row],[Gebouw]]</f>
        <v>Campus De Vliet</v>
      </c>
      <c r="M449" t="s">
        <v>1103</v>
      </c>
    </row>
    <row r="450" spans="1:13" x14ac:dyDescent="0.3">
      <c r="A450" s="53">
        <v>4554749744</v>
      </c>
      <c r="B450" t="s">
        <v>1009</v>
      </c>
      <c r="C450">
        <v>455449048</v>
      </c>
      <c r="D450" t="s">
        <v>1010</v>
      </c>
      <c r="E450" t="s">
        <v>1011</v>
      </c>
      <c r="F450" t="s">
        <v>119</v>
      </c>
      <c r="G450" s="27">
        <v>1350</v>
      </c>
      <c r="H450" t="s">
        <v>122</v>
      </c>
      <c r="I450" t="s">
        <v>1550</v>
      </c>
      <c r="J450" t="str">
        <f>basisdata[[#This Row],[Categorie maatregel]]</f>
        <v>Renovatie beglazing</v>
      </c>
      <c r="L450" t="str">
        <f>basisdata[[#This Row],[Gebouw]]</f>
        <v>Campus De Vliet</v>
      </c>
      <c r="M450" t="s">
        <v>1103</v>
      </c>
    </row>
    <row r="451" spans="1:13" x14ac:dyDescent="0.3">
      <c r="A451" s="53">
        <v>4554749744</v>
      </c>
      <c r="B451" t="s">
        <v>1012</v>
      </c>
      <c r="C451">
        <v>455449048</v>
      </c>
      <c r="D451" t="s">
        <v>1010</v>
      </c>
      <c r="E451" t="s">
        <v>1013</v>
      </c>
      <c r="F451" t="s">
        <v>123</v>
      </c>
      <c r="G451" s="27">
        <v>824</v>
      </c>
      <c r="H451" t="s">
        <v>122</v>
      </c>
      <c r="I451" t="s">
        <v>1551</v>
      </c>
      <c r="J451" t="str">
        <f>basisdata[[#This Row],[Categorie maatregel]]</f>
        <v>Monitoring</v>
      </c>
      <c r="L451" t="str">
        <f>basisdata[[#This Row],[Gebouw]]</f>
        <v>Campus De Vliet - Nieuwbouw</v>
      </c>
      <c r="M451" t="s">
        <v>1103</v>
      </c>
    </row>
    <row r="452" spans="1:13" x14ac:dyDescent="0.3">
      <c r="A452" s="53">
        <v>4554749744</v>
      </c>
      <c r="B452" t="s">
        <v>1015</v>
      </c>
      <c r="C452">
        <v>455449048</v>
      </c>
      <c r="D452" t="s">
        <v>1010</v>
      </c>
      <c r="E452" t="s">
        <v>999</v>
      </c>
      <c r="F452" t="s">
        <v>170</v>
      </c>
      <c r="G452" s="27">
        <v>5675</v>
      </c>
      <c r="H452" t="s">
        <v>122</v>
      </c>
      <c r="I452" t="s">
        <v>1552</v>
      </c>
      <c r="J452" t="str">
        <f>basisdata[[#This Row],[Categorie maatregel]]</f>
        <v>PV-panelen</v>
      </c>
      <c r="L452" t="str">
        <f>basisdata[[#This Row],[Gebouw]]</f>
        <v>Campus Sint-Jozef</v>
      </c>
      <c r="M452" t="s">
        <v>1103</v>
      </c>
    </row>
    <row r="453" spans="1:13" x14ac:dyDescent="0.3">
      <c r="A453" s="53">
        <v>4554749744</v>
      </c>
      <c r="B453" t="s">
        <v>1014</v>
      </c>
      <c r="C453">
        <v>455449048</v>
      </c>
      <c r="D453" t="s">
        <v>1010</v>
      </c>
      <c r="E453" t="s">
        <v>999</v>
      </c>
      <c r="F453" t="s">
        <v>114</v>
      </c>
      <c r="G453" s="27">
        <v>3360</v>
      </c>
      <c r="H453" t="s">
        <v>122</v>
      </c>
      <c r="I453" t="s">
        <v>1553</v>
      </c>
      <c r="J453" t="str">
        <f>basisdata[[#This Row],[Categorie maatregel]]</f>
        <v>Regeltechn.ventilatie</v>
      </c>
      <c r="L453" t="str">
        <f>basisdata[[#This Row],[Gebouw]]</f>
        <v>Campus Sint-Jozef</v>
      </c>
      <c r="M453" t="s">
        <v>1103</v>
      </c>
    </row>
    <row r="454" spans="1:13" x14ac:dyDescent="0.3">
      <c r="A454" s="53">
        <v>4554749744</v>
      </c>
      <c r="B454" t="s">
        <v>1014</v>
      </c>
      <c r="C454">
        <v>455449048</v>
      </c>
      <c r="D454" t="s">
        <v>1010</v>
      </c>
      <c r="E454" t="s">
        <v>999</v>
      </c>
      <c r="F454" t="s">
        <v>134</v>
      </c>
      <c r="G454" s="27">
        <v>392</v>
      </c>
      <c r="H454" t="s">
        <v>122</v>
      </c>
      <c r="I454" t="s">
        <v>1554</v>
      </c>
      <c r="J454" t="str">
        <f>basisdata[[#This Row],[Categorie maatregel]]</f>
        <v>Relighting/relamping</v>
      </c>
      <c r="L454" t="str">
        <f>basisdata[[#This Row],[Gebouw]]</f>
        <v>Campus Sint-Jozef</v>
      </c>
      <c r="M454" t="s">
        <v>1103</v>
      </c>
    </row>
    <row r="455" spans="1:13" x14ac:dyDescent="0.3">
      <c r="A455" s="53">
        <v>4554749744</v>
      </c>
      <c r="B455" t="s">
        <v>1014</v>
      </c>
      <c r="C455">
        <v>455449048</v>
      </c>
      <c r="D455" t="s">
        <v>1010</v>
      </c>
      <c r="E455" t="s">
        <v>999</v>
      </c>
      <c r="F455" t="s">
        <v>134</v>
      </c>
      <c r="G455" s="27">
        <v>7128</v>
      </c>
      <c r="H455" t="s">
        <v>122</v>
      </c>
      <c r="I455" t="s">
        <v>1555</v>
      </c>
      <c r="J455" t="str">
        <f>basisdata[[#This Row],[Categorie maatregel]]</f>
        <v>Relighting/relamping</v>
      </c>
      <c r="L455" t="str">
        <f>basisdata[[#This Row],[Gebouw]]</f>
        <v>Campus Sint-Jozef</v>
      </c>
      <c r="M455" t="s">
        <v>1103</v>
      </c>
    </row>
    <row r="456" spans="1:13" x14ac:dyDescent="0.3">
      <c r="A456" s="53">
        <v>4554749744</v>
      </c>
      <c r="B456" t="s">
        <v>1016</v>
      </c>
      <c r="C456">
        <v>455449048</v>
      </c>
      <c r="D456" t="s">
        <v>1010</v>
      </c>
      <c r="E456" t="s">
        <v>1017</v>
      </c>
      <c r="F456" t="s">
        <v>116</v>
      </c>
      <c r="G456" s="27">
        <v>1618</v>
      </c>
      <c r="H456" t="s">
        <v>122</v>
      </c>
      <c r="I456" t="s">
        <v>1556</v>
      </c>
      <c r="J456" t="str">
        <f>basisdata[[#This Row],[Categorie maatregel]]</f>
        <v>Isoleren pompen/kranen/hydraulica</v>
      </c>
      <c r="L456" t="str">
        <f>basisdata[[#This Row],[Gebouw]]</f>
        <v>Campus Sint-Jozef afdeling den blancquaert</v>
      </c>
      <c r="M456" t="s">
        <v>1103</v>
      </c>
    </row>
    <row r="457" spans="1:13" x14ac:dyDescent="0.3">
      <c r="A457" s="53">
        <v>4554749744</v>
      </c>
      <c r="B457" t="s">
        <v>1016</v>
      </c>
      <c r="C457">
        <v>455449048</v>
      </c>
      <c r="D457" t="s">
        <v>1010</v>
      </c>
      <c r="E457" t="s">
        <v>1017</v>
      </c>
      <c r="F457" t="s">
        <v>170</v>
      </c>
      <c r="G457" s="27">
        <v>3458</v>
      </c>
      <c r="H457" t="s">
        <v>122</v>
      </c>
      <c r="I457" t="s">
        <v>1557</v>
      </c>
      <c r="J457" t="str">
        <f>basisdata[[#This Row],[Categorie maatregel]]</f>
        <v>PV-panelen</v>
      </c>
      <c r="L457" t="str">
        <f>basisdata[[#This Row],[Gebouw]]</f>
        <v>Campus Sint-Jozef afdeling den blancquaert</v>
      </c>
      <c r="M457" t="s">
        <v>1103</v>
      </c>
    </row>
    <row r="458" spans="1:13" x14ac:dyDescent="0.3">
      <c r="A458" s="53">
        <v>4554749744</v>
      </c>
      <c r="B458" t="s">
        <v>1016</v>
      </c>
      <c r="C458">
        <v>455449048</v>
      </c>
      <c r="D458" t="s">
        <v>1010</v>
      </c>
      <c r="E458" t="s">
        <v>1017</v>
      </c>
      <c r="F458" t="s">
        <v>114</v>
      </c>
      <c r="G458" s="27">
        <v>1065</v>
      </c>
      <c r="H458" t="s">
        <v>122</v>
      </c>
      <c r="I458" t="s">
        <v>1558</v>
      </c>
      <c r="J458" t="str">
        <f>basisdata[[#This Row],[Categorie maatregel]]</f>
        <v>Regeltechn.ventilatie</v>
      </c>
      <c r="L458" t="str">
        <f>basisdata[[#This Row],[Gebouw]]</f>
        <v>Campus Sint-Jozef afdeling den blancquaert</v>
      </c>
      <c r="M458" t="s">
        <v>1103</v>
      </c>
    </row>
    <row r="459" spans="1:13" x14ac:dyDescent="0.3">
      <c r="A459" s="53">
        <v>4554749744</v>
      </c>
      <c r="B459" t="s">
        <v>1016</v>
      </c>
      <c r="C459">
        <v>455449048</v>
      </c>
      <c r="D459" t="s">
        <v>1010</v>
      </c>
      <c r="E459" t="s">
        <v>1017</v>
      </c>
      <c r="F459" t="s">
        <v>134</v>
      </c>
      <c r="G459" s="27">
        <v>14304</v>
      </c>
      <c r="H459" t="s">
        <v>122</v>
      </c>
      <c r="I459" t="s">
        <v>1559</v>
      </c>
      <c r="J459" t="str">
        <f>basisdata[[#This Row],[Categorie maatregel]]</f>
        <v>Relighting/relamping</v>
      </c>
      <c r="L459" t="str">
        <f>basisdata[[#This Row],[Gebouw]]</f>
        <v>Campus Sint-Jozef afdeling den blancquaert</v>
      </c>
      <c r="M459" t="s">
        <v>1103</v>
      </c>
    </row>
    <row r="460" spans="1:13" x14ac:dyDescent="0.3">
      <c r="A460" s="53">
        <v>4568206992</v>
      </c>
      <c r="B460" t="s">
        <v>1018</v>
      </c>
      <c r="C460">
        <v>456794774</v>
      </c>
      <c r="D460" t="s">
        <v>1019</v>
      </c>
      <c r="E460" t="s">
        <v>1020</v>
      </c>
      <c r="F460" t="s">
        <v>188</v>
      </c>
      <c r="G460" s="27">
        <v>15743</v>
      </c>
      <c r="H460" t="s">
        <v>122</v>
      </c>
      <c r="I460" t="s">
        <v>1560</v>
      </c>
      <c r="J460" t="str">
        <f>basisdata[[#This Row],[Categorie maatregel]]</f>
        <v>Relighting</v>
      </c>
      <c r="L460" t="str">
        <f>basisdata[[#This Row],[Gebouw]]</f>
        <v>WZC Heilige Familie - SENIORENZORG HEILIGE FAMILIE</v>
      </c>
      <c r="M460" t="s">
        <v>1103</v>
      </c>
    </row>
    <row r="461" spans="1:13" x14ac:dyDescent="0.3">
      <c r="A461" s="53">
        <v>4592712366</v>
      </c>
      <c r="B461" t="s">
        <v>669</v>
      </c>
      <c r="C461">
        <v>459245312</v>
      </c>
      <c r="D461" t="s">
        <v>670</v>
      </c>
      <c r="E461" t="s">
        <v>671</v>
      </c>
      <c r="F461" t="s">
        <v>188</v>
      </c>
      <c r="G461" s="27">
        <v>52272</v>
      </c>
      <c r="H461" t="s">
        <v>122</v>
      </c>
      <c r="I461" t="s">
        <v>1561</v>
      </c>
      <c r="J461" t="str">
        <f>basisdata[[#This Row],[Categorie maatregel]]</f>
        <v>Relighting</v>
      </c>
      <c r="L461" t="str">
        <f>basisdata[[#This Row],[Gebouw]]</f>
        <v>Wintershove</v>
      </c>
      <c r="M461" t="s">
        <v>1102</v>
      </c>
    </row>
    <row r="462" spans="1:13" x14ac:dyDescent="0.3">
      <c r="A462" s="53">
        <v>4629410044</v>
      </c>
      <c r="B462" t="s">
        <v>403</v>
      </c>
      <c r="C462">
        <v>462915078</v>
      </c>
      <c r="D462" t="s">
        <v>404</v>
      </c>
      <c r="E462" t="s">
        <v>405</v>
      </c>
      <c r="F462" t="s">
        <v>170</v>
      </c>
      <c r="G462" s="27">
        <v>100141</v>
      </c>
      <c r="H462" t="s">
        <v>122</v>
      </c>
      <c r="I462" t="s">
        <v>1562</v>
      </c>
      <c r="J462" t="str">
        <f>basisdata[[#This Row],[Categorie maatregel]]</f>
        <v>PV-panelen</v>
      </c>
      <c r="L462" t="str">
        <f>basisdata[[#This Row],[Gebouw]]</f>
        <v>Jan Yperman ziekenhuis campus Ieper</v>
      </c>
      <c r="M462" t="s">
        <v>1102</v>
      </c>
    </row>
    <row r="463" spans="1:13" x14ac:dyDescent="0.3">
      <c r="A463" s="53">
        <v>4630351357</v>
      </c>
      <c r="B463" t="s">
        <v>267</v>
      </c>
      <c r="C463">
        <v>463009209</v>
      </c>
      <c r="D463" t="s">
        <v>268</v>
      </c>
      <c r="E463" t="s">
        <v>269</v>
      </c>
      <c r="F463" t="s">
        <v>170</v>
      </c>
      <c r="G463" s="27">
        <v>1423</v>
      </c>
      <c r="H463" t="s">
        <v>122</v>
      </c>
      <c r="I463" t="s">
        <v>1563</v>
      </c>
      <c r="J463" t="str">
        <f>basisdata[[#This Row],[Categorie maatregel]]</f>
        <v>PV-panelen</v>
      </c>
      <c r="L463" t="str">
        <f>basisdata[[#This Row],[Gebouw]]</f>
        <v>De Stap vzw</v>
      </c>
      <c r="M463" t="s">
        <v>1102</v>
      </c>
    </row>
    <row r="464" spans="1:13" x14ac:dyDescent="0.3">
      <c r="A464" s="53">
        <v>4633738431</v>
      </c>
      <c r="B464" t="s">
        <v>220</v>
      </c>
      <c r="C464">
        <v>463347917</v>
      </c>
      <c r="D464" t="s">
        <v>221</v>
      </c>
      <c r="E464" t="s">
        <v>222</v>
      </c>
      <c r="F464" t="s">
        <v>170</v>
      </c>
      <c r="G464" s="27">
        <v>5081</v>
      </c>
      <c r="H464" t="s">
        <v>122</v>
      </c>
      <c r="I464" t="s">
        <v>1564</v>
      </c>
      <c r="J464" t="str">
        <f>basisdata[[#This Row],[Categorie maatregel]]</f>
        <v>PV-panelen</v>
      </c>
      <c r="L464" t="str">
        <f>basisdata[[#This Row],[Gebouw]]</f>
        <v>Centrum Ambulante Revalidatie DAT</v>
      </c>
      <c r="M464" t="s">
        <v>1102</v>
      </c>
    </row>
    <row r="465" spans="1:13" x14ac:dyDescent="0.3">
      <c r="A465" s="53">
        <v>4642488205</v>
      </c>
      <c r="B465" t="s">
        <v>214</v>
      </c>
      <c r="C465">
        <v>464222895</v>
      </c>
      <c r="D465" t="s">
        <v>215</v>
      </c>
      <c r="E465" t="s">
        <v>216</v>
      </c>
      <c r="F465" t="s">
        <v>131</v>
      </c>
      <c r="G465" s="27">
        <v>2126.1999999999998</v>
      </c>
      <c r="H465" t="s">
        <v>122</v>
      </c>
      <c r="I465" t="s">
        <v>1565</v>
      </c>
      <c r="J465" t="str">
        <f>basisdata[[#This Row],[Categorie maatregel]]</f>
        <v>Overige</v>
      </c>
      <c r="L465" t="str">
        <f>basisdata[[#This Row],[Gebouw]]</f>
        <v>Hofkwartier Herentals</v>
      </c>
      <c r="M465" t="s">
        <v>1102</v>
      </c>
    </row>
    <row r="466" spans="1:13" x14ac:dyDescent="0.3">
      <c r="A466" s="53">
        <v>4648364644</v>
      </c>
      <c r="B466" t="s">
        <v>371</v>
      </c>
      <c r="C466">
        <v>464810538</v>
      </c>
      <c r="D466" t="s">
        <v>372</v>
      </c>
      <c r="E466" t="s">
        <v>373</v>
      </c>
      <c r="F466" t="s">
        <v>132</v>
      </c>
      <c r="G466" s="27">
        <v>55717.2</v>
      </c>
      <c r="H466" t="s">
        <v>122</v>
      </c>
      <c r="I466" t="s">
        <v>1566</v>
      </c>
      <c r="J466" t="str">
        <f>basisdata[[#This Row],[Categorie maatregel]]</f>
        <v>Dakisolatie plat dak</v>
      </c>
      <c r="L466" t="str">
        <f>basisdata[[#This Row],[Gebouw]]</f>
        <v>Home Sint-Jozef</v>
      </c>
      <c r="M466" t="s">
        <v>1102</v>
      </c>
    </row>
    <row r="467" spans="1:13" x14ac:dyDescent="0.3">
      <c r="A467" s="53">
        <v>4648364644</v>
      </c>
      <c r="B467" t="s">
        <v>371</v>
      </c>
      <c r="C467">
        <v>464810538</v>
      </c>
      <c r="D467" t="s">
        <v>372</v>
      </c>
      <c r="E467" t="s">
        <v>373</v>
      </c>
      <c r="F467" t="s">
        <v>170</v>
      </c>
      <c r="G467" s="27">
        <v>1897</v>
      </c>
      <c r="H467" t="s">
        <v>122</v>
      </c>
      <c r="I467" t="s">
        <v>1567</v>
      </c>
      <c r="J467" t="str">
        <f>basisdata[[#This Row],[Categorie maatregel]]</f>
        <v>PV-panelen</v>
      </c>
      <c r="L467" t="str">
        <f>basisdata[[#This Row],[Gebouw]]</f>
        <v>Home Sint-Jozef</v>
      </c>
      <c r="M467" t="s">
        <v>1102</v>
      </c>
    </row>
    <row r="468" spans="1:13" x14ac:dyDescent="0.3">
      <c r="A468" s="53">
        <v>4650875757</v>
      </c>
      <c r="B468" t="s">
        <v>1024</v>
      </c>
      <c r="C468">
        <v>465061649</v>
      </c>
      <c r="D468" t="s">
        <v>1025</v>
      </c>
      <c r="E468" t="s">
        <v>1026</v>
      </c>
      <c r="F468" t="s">
        <v>170</v>
      </c>
      <c r="G468" s="27">
        <v>20346</v>
      </c>
      <c r="H468" t="s">
        <v>122</v>
      </c>
      <c r="I468" t="s">
        <v>1568</v>
      </c>
      <c r="J468" t="str">
        <f>basisdata[[#This Row],[Categorie maatregel]]</f>
        <v>PV-panelen</v>
      </c>
      <c r="L468" t="str">
        <f>basisdata[[#This Row],[Gebouw]]</f>
        <v>De Groene Verte woonzorgcentrum</v>
      </c>
      <c r="M468" t="s">
        <v>1103</v>
      </c>
    </row>
    <row r="469" spans="1:13" x14ac:dyDescent="0.3">
      <c r="A469" s="53">
        <v>4692610844</v>
      </c>
      <c r="B469" t="s">
        <v>1027</v>
      </c>
      <c r="C469">
        <v>468716668</v>
      </c>
      <c r="D469" t="s">
        <v>1028</v>
      </c>
      <c r="E469" t="s">
        <v>1029</v>
      </c>
      <c r="F469" t="s">
        <v>1030</v>
      </c>
      <c r="G469" s="27">
        <v>43200</v>
      </c>
      <c r="H469" t="s">
        <v>122</v>
      </c>
      <c r="I469" t="s">
        <v>1569</v>
      </c>
      <c r="J469" t="str">
        <f>basisdata[[#This Row],[Categorie maatregel]]</f>
        <v>Duurzame energieopslag</v>
      </c>
      <c r="L469" t="str">
        <f>basisdata[[#This Row],[Gebouw]]</f>
        <v>B - PTC Rustenburg</v>
      </c>
      <c r="M469" t="s">
        <v>1103</v>
      </c>
    </row>
    <row r="470" spans="1:13" x14ac:dyDescent="0.3">
      <c r="A470" s="53">
        <v>4692610844</v>
      </c>
      <c r="B470" t="s">
        <v>1027</v>
      </c>
      <c r="C470">
        <v>468716668</v>
      </c>
      <c r="D470" t="s">
        <v>1028</v>
      </c>
      <c r="E470" t="s">
        <v>1029</v>
      </c>
      <c r="F470" t="s">
        <v>170</v>
      </c>
      <c r="G470" s="27">
        <v>16223</v>
      </c>
      <c r="H470" t="s">
        <v>122</v>
      </c>
      <c r="I470" t="s">
        <v>1570</v>
      </c>
      <c r="J470" t="str">
        <f>basisdata[[#This Row],[Categorie maatregel]]</f>
        <v>PV-panelen</v>
      </c>
      <c r="L470" t="str">
        <f>basisdata[[#This Row],[Gebouw]]</f>
        <v>B - PTC Rustenburg</v>
      </c>
      <c r="M470" t="s">
        <v>1103</v>
      </c>
    </row>
    <row r="471" spans="1:13" x14ac:dyDescent="0.3">
      <c r="A471" s="53">
        <v>4692610844</v>
      </c>
      <c r="B471" t="s">
        <v>1031</v>
      </c>
      <c r="C471">
        <v>468716668</v>
      </c>
      <c r="D471" t="s">
        <v>1028</v>
      </c>
      <c r="E471" t="s">
        <v>1032</v>
      </c>
      <c r="F471" t="s">
        <v>1030</v>
      </c>
      <c r="G471" s="27">
        <v>54327</v>
      </c>
      <c r="H471" t="s">
        <v>122</v>
      </c>
      <c r="I471" t="s">
        <v>1571</v>
      </c>
      <c r="J471" t="str">
        <f>basisdata[[#This Row],[Categorie maatregel]]</f>
        <v>Duurzame energieopslag</v>
      </c>
      <c r="L471" t="str">
        <f>basisdata[[#This Row],[Gebouw]]</f>
        <v>B - PZ Onzelievevrouw</v>
      </c>
      <c r="M471" t="s">
        <v>1103</v>
      </c>
    </row>
    <row r="472" spans="1:13" x14ac:dyDescent="0.3">
      <c r="A472" s="53">
        <v>4692610844</v>
      </c>
      <c r="B472" t="s">
        <v>1033</v>
      </c>
      <c r="C472">
        <v>468716668</v>
      </c>
      <c r="D472" t="s">
        <v>1028</v>
      </c>
      <c r="E472" t="s">
        <v>1034</v>
      </c>
      <c r="F472" t="s">
        <v>1030</v>
      </c>
      <c r="G472" s="27">
        <v>54922</v>
      </c>
      <c r="H472" t="s">
        <v>122</v>
      </c>
      <c r="I472" t="s">
        <v>1572</v>
      </c>
      <c r="J472" t="str">
        <f>basisdata[[#This Row],[Categorie maatregel]]</f>
        <v>Duurzame energieopslag</v>
      </c>
      <c r="L472" t="str">
        <f>basisdata[[#This Row],[Gebouw]]</f>
        <v>I-POP - PZ Heilig Hart</v>
      </c>
      <c r="M472" t="s">
        <v>1103</v>
      </c>
    </row>
    <row r="473" spans="1:13" x14ac:dyDescent="0.3">
      <c r="A473" s="53">
        <v>4692610844</v>
      </c>
      <c r="B473" t="s">
        <v>1033</v>
      </c>
      <c r="C473">
        <v>468716668</v>
      </c>
      <c r="D473" t="s">
        <v>1028</v>
      </c>
      <c r="E473" t="s">
        <v>1034</v>
      </c>
      <c r="F473" t="s">
        <v>170</v>
      </c>
      <c r="G473" s="27">
        <v>227693</v>
      </c>
      <c r="H473" t="s">
        <v>122</v>
      </c>
      <c r="I473" t="s">
        <v>1573</v>
      </c>
      <c r="J473" t="str">
        <f>basisdata[[#This Row],[Categorie maatregel]]</f>
        <v>PV-panelen</v>
      </c>
      <c r="L473" t="str">
        <f>basisdata[[#This Row],[Gebouw]]</f>
        <v>I-POP - PZ Heilig Hart</v>
      </c>
      <c r="M473" t="s">
        <v>1103</v>
      </c>
    </row>
    <row r="474" spans="1:13" x14ac:dyDescent="0.3">
      <c r="A474" s="53">
        <v>4692610844</v>
      </c>
      <c r="B474" t="s">
        <v>1035</v>
      </c>
      <c r="C474">
        <v>468716668</v>
      </c>
      <c r="D474" t="s">
        <v>1028</v>
      </c>
      <c r="E474" t="s">
        <v>1036</v>
      </c>
      <c r="F474" t="s">
        <v>170</v>
      </c>
      <c r="G474" s="27">
        <v>7587</v>
      </c>
      <c r="H474" t="s">
        <v>122</v>
      </c>
      <c r="I474" t="s">
        <v>1574</v>
      </c>
      <c r="J474" t="str">
        <f>basisdata[[#This Row],[Categorie maatregel]]</f>
        <v>PV-panelen</v>
      </c>
      <c r="L474" t="str">
        <f>basisdata[[#This Row],[Gebouw]]</f>
        <v>I-TUL - PVT Het Tempelhof</v>
      </c>
      <c r="M474" t="s">
        <v>1103</v>
      </c>
    </row>
    <row r="475" spans="1:13" x14ac:dyDescent="0.3">
      <c r="A475" s="53">
        <v>4692610844</v>
      </c>
      <c r="B475" t="s">
        <v>1035</v>
      </c>
      <c r="C475">
        <v>468716668</v>
      </c>
      <c r="D475" t="s">
        <v>1028</v>
      </c>
      <c r="E475" t="s">
        <v>1036</v>
      </c>
      <c r="F475" t="s">
        <v>170</v>
      </c>
      <c r="G475" s="27">
        <v>29651</v>
      </c>
      <c r="H475" t="s">
        <v>122</v>
      </c>
      <c r="I475" t="s">
        <v>1575</v>
      </c>
      <c r="J475" t="str">
        <f>basisdata[[#This Row],[Categorie maatregel]]</f>
        <v>PV-panelen</v>
      </c>
      <c r="L475" t="str">
        <f>basisdata[[#This Row],[Gebouw]]</f>
        <v>I-TUL - PVT Het Tempelhof</v>
      </c>
      <c r="M475" t="s">
        <v>1103</v>
      </c>
    </row>
    <row r="476" spans="1:13" x14ac:dyDescent="0.3">
      <c r="A476" s="53">
        <v>4690637831</v>
      </c>
      <c r="B476" t="s">
        <v>513</v>
      </c>
      <c r="C476">
        <v>469037857</v>
      </c>
      <c r="D476" t="s">
        <v>514</v>
      </c>
      <c r="E476" t="s">
        <v>514</v>
      </c>
      <c r="F476" t="s">
        <v>170</v>
      </c>
      <c r="G476" s="27">
        <v>617034</v>
      </c>
      <c r="H476" t="s">
        <v>122</v>
      </c>
      <c r="I476" t="s">
        <v>1576</v>
      </c>
      <c r="J476" t="str">
        <f>basisdata[[#This Row],[Categorie maatregel]]</f>
        <v>PV-panelen</v>
      </c>
      <c r="L476" t="str">
        <f>basisdata[[#This Row],[Gebouw]]</f>
        <v>Sint-Franciscusziekenhuis</v>
      </c>
      <c r="M476" t="s">
        <v>1102</v>
      </c>
    </row>
    <row r="477" spans="1:13" x14ac:dyDescent="0.3">
      <c r="A477" s="53">
        <v>4704009953</v>
      </c>
      <c r="B477" t="s">
        <v>223</v>
      </c>
      <c r="C477">
        <v>470375071</v>
      </c>
      <c r="D477" t="s">
        <v>224</v>
      </c>
      <c r="E477" t="s">
        <v>225</v>
      </c>
      <c r="F477" t="s">
        <v>170</v>
      </c>
      <c r="G477" s="27">
        <v>15573</v>
      </c>
      <c r="H477" t="s">
        <v>122</v>
      </c>
      <c r="I477" t="s">
        <v>1577</v>
      </c>
      <c r="J477" t="str">
        <f>basisdata[[#This Row],[Categorie maatregel]]</f>
        <v>PV-panelen</v>
      </c>
      <c r="L477" t="str">
        <f>basisdata[[#This Row],[Gebouw]]</f>
        <v>Centrum voor geestelijke gezondheidszorg Andante vzw</v>
      </c>
      <c r="M477" t="s">
        <v>1102</v>
      </c>
    </row>
    <row r="478" spans="1:13" x14ac:dyDescent="0.3">
      <c r="A478" s="53">
        <v>4706998140</v>
      </c>
      <c r="B478" t="s">
        <v>725</v>
      </c>
      <c r="C478">
        <v>470673890</v>
      </c>
      <c r="D478" t="s">
        <v>719</v>
      </c>
      <c r="E478" t="s">
        <v>726</v>
      </c>
      <c r="F478" t="s">
        <v>170</v>
      </c>
      <c r="G478" s="27">
        <v>22912</v>
      </c>
      <c r="H478" t="s">
        <v>122</v>
      </c>
      <c r="I478" t="s">
        <v>1578</v>
      </c>
      <c r="J478" t="str">
        <f>basisdata[[#This Row],[Categorie maatregel]]</f>
        <v>PV-panelen</v>
      </c>
      <c r="L478" t="str">
        <f>basisdata[[#This Row],[Gebouw]]</f>
        <v>WZC De Regenboog</v>
      </c>
      <c r="M478" t="s">
        <v>1102</v>
      </c>
    </row>
    <row r="479" spans="1:13" x14ac:dyDescent="0.3">
      <c r="A479" s="53">
        <v>4706998140</v>
      </c>
      <c r="B479" t="s">
        <v>725</v>
      </c>
      <c r="C479">
        <v>470673890</v>
      </c>
      <c r="D479" t="s">
        <v>719</v>
      </c>
      <c r="E479" t="s">
        <v>726</v>
      </c>
      <c r="F479" t="s">
        <v>134</v>
      </c>
      <c r="G479" s="27">
        <v>14299</v>
      </c>
      <c r="H479" t="s">
        <v>122</v>
      </c>
      <c r="I479" t="s">
        <v>1579</v>
      </c>
      <c r="J479" t="str">
        <f>basisdata[[#This Row],[Categorie maatregel]]</f>
        <v>Relighting/relamping</v>
      </c>
      <c r="L479" t="str">
        <f>basisdata[[#This Row],[Gebouw]]</f>
        <v>WZC De Regenboog</v>
      </c>
      <c r="M479" t="s">
        <v>1102</v>
      </c>
    </row>
    <row r="480" spans="1:13" x14ac:dyDescent="0.3">
      <c r="A480" s="53">
        <v>4706998140</v>
      </c>
      <c r="B480" t="s">
        <v>721</v>
      </c>
      <c r="C480">
        <v>470673890</v>
      </c>
      <c r="D480" t="s">
        <v>719</v>
      </c>
      <c r="E480" t="s">
        <v>722</v>
      </c>
      <c r="F480" t="s">
        <v>170</v>
      </c>
      <c r="G480" s="27">
        <v>46584</v>
      </c>
      <c r="H480" t="s">
        <v>122</v>
      </c>
      <c r="I480" t="s">
        <v>1580</v>
      </c>
      <c r="J480" t="str">
        <f>basisdata[[#This Row],[Categorie maatregel]]</f>
        <v>PV-panelen</v>
      </c>
      <c r="L480" t="str">
        <f>basisdata[[#This Row],[Gebouw]]</f>
        <v>WZC Ons Zomerheem</v>
      </c>
      <c r="M480" t="s">
        <v>1102</v>
      </c>
    </row>
    <row r="481" spans="1:13" x14ac:dyDescent="0.3">
      <c r="A481" s="53">
        <v>4706998140</v>
      </c>
      <c r="B481" t="s">
        <v>721</v>
      </c>
      <c r="C481">
        <v>470673890</v>
      </c>
      <c r="D481" t="s">
        <v>719</v>
      </c>
      <c r="E481" t="s">
        <v>722</v>
      </c>
      <c r="F481" t="s">
        <v>134</v>
      </c>
      <c r="G481" s="27">
        <v>59621</v>
      </c>
      <c r="H481" t="s">
        <v>122</v>
      </c>
      <c r="I481" t="s">
        <v>1581</v>
      </c>
      <c r="J481" t="str">
        <f>basisdata[[#This Row],[Categorie maatregel]]</f>
        <v>Relighting/relamping</v>
      </c>
      <c r="L481" t="str">
        <f>basisdata[[#This Row],[Gebouw]]</f>
        <v>WZC Ons Zomerheem</v>
      </c>
      <c r="M481" t="s">
        <v>1102</v>
      </c>
    </row>
    <row r="482" spans="1:13" x14ac:dyDescent="0.3">
      <c r="A482" s="53">
        <v>4706998140</v>
      </c>
      <c r="B482" t="s">
        <v>718</v>
      </c>
      <c r="C482">
        <v>470673890</v>
      </c>
      <c r="D482" t="s">
        <v>719</v>
      </c>
      <c r="E482" t="s">
        <v>720</v>
      </c>
      <c r="F482" t="s">
        <v>170</v>
      </c>
      <c r="G482" s="27">
        <v>72986</v>
      </c>
      <c r="H482" t="s">
        <v>122</v>
      </c>
      <c r="I482" t="s">
        <v>1582</v>
      </c>
      <c r="J482" t="str">
        <f>basisdata[[#This Row],[Categorie maatregel]]</f>
        <v>PV-panelen</v>
      </c>
      <c r="L482" t="str">
        <f>basisdata[[#This Row],[Gebouw]]</f>
        <v>WZC Sint-Vincentius</v>
      </c>
      <c r="M482" t="s">
        <v>1102</v>
      </c>
    </row>
    <row r="483" spans="1:13" x14ac:dyDescent="0.3">
      <c r="A483" s="53">
        <v>4706998140</v>
      </c>
      <c r="B483" t="s">
        <v>718</v>
      </c>
      <c r="C483">
        <v>470673890</v>
      </c>
      <c r="D483" t="s">
        <v>719</v>
      </c>
      <c r="E483" t="s">
        <v>720</v>
      </c>
      <c r="F483" t="s">
        <v>134</v>
      </c>
      <c r="G483" s="27">
        <v>20304</v>
      </c>
      <c r="H483" t="s">
        <v>122</v>
      </c>
      <c r="I483" t="s">
        <v>1583</v>
      </c>
      <c r="J483" t="str">
        <f>basisdata[[#This Row],[Categorie maatregel]]</f>
        <v>Relighting/relamping</v>
      </c>
      <c r="L483" t="str">
        <f>basisdata[[#This Row],[Gebouw]]</f>
        <v>WZC Sint-Vincentius</v>
      </c>
      <c r="M483" t="s">
        <v>1102</v>
      </c>
    </row>
    <row r="484" spans="1:13" x14ac:dyDescent="0.3">
      <c r="A484" s="53">
        <v>4706998140</v>
      </c>
      <c r="B484" t="s">
        <v>723</v>
      </c>
      <c r="C484">
        <v>470673890</v>
      </c>
      <c r="D484" t="s">
        <v>719</v>
      </c>
      <c r="E484" t="s">
        <v>724</v>
      </c>
      <c r="F484" t="s">
        <v>170</v>
      </c>
      <c r="G484" s="27">
        <v>82394</v>
      </c>
      <c r="H484" t="s">
        <v>122</v>
      </c>
      <c r="I484" t="s">
        <v>1584</v>
      </c>
      <c r="J484" t="str">
        <f>basisdata[[#This Row],[Categorie maatregel]]</f>
        <v>PV-panelen</v>
      </c>
      <c r="L484" t="str">
        <f>basisdata[[#This Row],[Gebouw]]</f>
        <v>WZC Sint Eligius</v>
      </c>
      <c r="M484" t="s">
        <v>1102</v>
      </c>
    </row>
    <row r="485" spans="1:13" x14ac:dyDescent="0.3">
      <c r="A485" s="53">
        <v>4706998140</v>
      </c>
      <c r="B485" t="s">
        <v>1037</v>
      </c>
      <c r="C485">
        <v>470673890</v>
      </c>
      <c r="D485" t="s">
        <v>1038</v>
      </c>
      <c r="E485" t="s">
        <v>1039</v>
      </c>
      <c r="F485" t="s">
        <v>170</v>
      </c>
      <c r="G485" s="27">
        <v>48739</v>
      </c>
      <c r="H485" t="s">
        <v>122</v>
      </c>
      <c r="I485" t="s">
        <v>1585</v>
      </c>
      <c r="J485" t="str">
        <f>basisdata[[#This Row],[Categorie maatregel]]</f>
        <v>PV-panelen</v>
      </c>
      <c r="L485" t="str">
        <f>basisdata[[#This Row],[Gebouw]]</f>
        <v>WZC Sint Antonius</v>
      </c>
      <c r="M485" t="s">
        <v>1103</v>
      </c>
    </row>
    <row r="486" spans="1:13" x14ac:dyDescent="0.3">
      <c r="A486" s="53">
        <v>4706998140</v>
      </c>
      <c r="B486" t="s">
        <v>1040</v>
      </c>
      <c r="C486">
        <v>470673890</v>
      </c>
      <c r="D486" t="s">
        <v>1038</v>
      </c>
      <c r="E486" t="s">
        <v>1041</v>
      </c>
      <c r="F486" t="s">
        <v>170</v>
      </c>
      <c r="G486" s="27">
        <v>24019</v>
      </c>
      <c r="H486" t="s">
        <v>122</v>
      </c>
      <c r="I486" t="s">
        <v>1586</v>
      </c>
      <c r="J486" t="str">
        <f>basisdata[[#This Row],[Categorie maatregel]]</f>
        <v>PV-panelen</v>
      </c>
      <c r="L486" t="str">
        <f>basisdata[[#This Row],[Gebouw]]</f>
        <v>WZC Sint Elisabeth</v>
      </c>
      <c r="M486" t="s">
        <v>1103</v>
      </c>
    </row>
    <row r="487" spans="1:13" x14ac:dyDescent="0.3">
      <c r="A487" s="53">
        <v>4708345279</v>
      </c>
      <c r="B487" t="s">
        <v>226</v>
      </c>
      <c r="C487">
        <v>470808603</v>
      </c>
      <c r="D487" t="s">
        <v>227</v>
      </c>
      <c r="E487" t="s">
        <v>228</v>
      </c>
      <c r="F487" t="s">
        <v>188</v>
      </c>
      <c r="G487" s="27">
        <v>11580</v>
      </c>
      <c r="H487" t="s">
        <v>122</v>
      </c>
      <c r="I487" t="s">
        <v>1587</v>
      </c>
      <c r="J487" t="str">
        <f>basisdata[[#This Row],[Categorie maatregel]]</f>
        <v>Relighting</v>
      </c>
      <c r="L487" t="str">
        <f>basisdata[[#This Row],[Gebouw]]</f>
        <v>Beverlaai Kortrijk</v>
      </c>
      <c r="M487" t="s">
        <v>1102</v>
      </c>
    </row>
    <row r="488" spans="1:13" x14ac:dyDescent="0.3">
      <c r="A488" s="53">
        <v>4715014531</v>
      </c>
      <c r="B488" t="s">
        <v>697</v>
      </c>
      <c r="C488">
        <v>471475527</v>
      </c>
      <c r="D488" t="s">
        <v>698</v>
      </c>
      <c r="E488" t="s">
        <v>699</v>
      </c>
      <c r="F488" t="s">
        <v>170</v>
      </c>
      <c r="G488" s="27">
        <v>15909</v>
      </c>
      <c r="H488" t="s">
        <v>122</v>
      </c>
      <c r="I488" t="s">
        <v>1588</v>
      </c>
      <c r="J488" t="str">
        <f>basisdata[[#This Row],[Categorie maatregel]]</f>
        <v>PV-panelen</v>
      </c>
      <c r="L488" t="str">
        <f>basisdata[[#This Row],[Gebouw]]</f>
        <v>Zilvervogel Reninge (nieuw WZC)</v>
      </c>
      <c r="M488" t="s">
        <v>1102</v>
      </c>
    </row>
    <row r="489" spans="1:13" x14ac:dyDescent="0.3">
      <c r="A489" s="53">
        <v>4722485505</v>
      </c>
      <c r="B489" t="s">
        <v>177</v>
      </c>
      <c r="C489">
        <v>472222625</v>
      </c>
      <c r="D489" t="s">
        <v>178</v>
      </c>
      <c r="E489" t="s">
        <v>179</v>
      </c>
      <c r="F489" t="s">
        <v>170</v>
      </c>
      <c r="G489" s="27">
        <v>108784</v>
      </c>
      <c r="H489" t="s">
        <v>122</v>
      </c>
      <c r="I489" t="s">
        <v>1589</v>
      </c>
      <c r="J489" t="str">
        <f>basisdata[[#This Row],[Categorie maatregel]]</f>
        <v>PV-panelen</v>
      </c>
      <c r="L489" t="str">
        <f>basisdata[[#This Row],[Gebouw]]</f>
        <v>Campus Kennedylaan</v>
      </c>
      <c r="M489" t="s">
        <v>1102</v>
      </c>
    </row>
    <row r="490" spans="1:13" x14ac:dyDescent="0.3">
      <c r="A490" s="53">
        <v>4727793855</v>
      </c>
      <c r="B490" t="s">
        <v>1044</v>
      </c>
      <c r="C490">
        <v>472222625</v>
      </c>
      <c r="D490" t="s">
        <v>178</v>
      </c>
      <c r="E490" t="s">
        <v>179</v>
      </c>
      <c r="F490" t="s">
        <v>129</v>
      </c>
      <c r="G490" s="27">
        <v>87809.75</v>
      </c>
      <c r="H490" t="s">
        <v>110</v>
      </c>
      <c r="I490" t="s">
        <v>1590</v>
      </c>
      <c r="J490" t="str">
        <f>basisdata[[#This Row],[Categorie maatregel]]</f>
        <v>Warmtepompen en koeling</v>
      </c>
      <c r="L490" t="str">
        <f>basisdata[[#This Row],[Gebouw]]</f>
        <v>Campus Kennedylaan</v>
      </c>
      <c r="M490" t="s">
        <v>1103</v>
      </c>
    </row>
    <row r="491" spans="1:13" x14ac:dyDescent="0.3">
      <c r="A491" s="53">
        <v>4727793855</v>
      </c>
      <c r="B491" t="s">
        <v>1042</v>
      </c>
      <c r="C491">
        <v>472222625</v>
      </c>
      <c r="D491" t="s">
        <v>178</v>
      </c>
      <c r="E491" t="s">
        <v>1043</v>
      </c>
      <c r="F491" t="s">
        <v>120</v>
      </c>
      <c r="G491" s="27">
        <v>92975</v>
      </c>
      <c r="H491" t="s">
        <v>110</v>
      </c>
      <c r="I491" t="s">
        <v>1591</v>
      </c>
      <c r="J491" t="str">
        <f>basisdata[[#This Row],[Categorie maatregel]]</f>
        <v>Stookplaatsrenovatie</v>
      </c>
      <c r="L491" t="str">
        <f>basisdata[[#This Row],[Gebouw]]</f>
        <v>Blok F</v>
      </c>
      <c r="M491" t="s">
        <v>1103</v>
      </c>
    </row>
    <row r="492" spans="1:13" x14ac:dyDescent="0.3">
      <c r="A492" s="53">
        <v>4727793855</v>
      </c>
      <c r="B492" t="s">
        <v>1045</v>
      </c>
      <c r="C492">
        <v>472222625</v>
      </c>
      <c r="D492" t="s">
        <v>178</v>
      </c>
      <c r="E492" t="s">
        <v>179</v>
      </c>
      <c r="F492" t="s">
        <v>123</v>
      </c>
      <c r="G492" s="27">
        <v>10422.27</v>
      </c>
      <c r="H492" t="s">
        <v>122</v>
      </c>
      <c r="I492" t="s">
        <v>1592</v>
      </c>
      <c r="J492" t="str">
        <f>basisdata[[#This Row],[Categorie maatregel]]</f>
        <v>Monitoring</v>
      </c>
      <c r="L492" t="str">
        <f>basisdata[[#This Row],[Gebouw]]</f>
        <v>Campus Kennedylaan</v>
      </c>
      <c r="M492" t="s">
        <v>1103</v>
      </c>
    </row>
    <row r="493" spans="1:13" x14ac:dyDescent="0.3">
      <c r="A493" s="53">
        <v>4727793855</v>
      </c>
      <c r="B493" t="s">
        <v>1046</v>
      </c>
      <c r="C493">
        <v>472222625</v>
      </c>
      <c r="D493" t="s">
        <v>178</v>
      </c>
      <c r="E493" t="s">
        <v>179</v>
      </c>
      <c r="F493" t="s">
        <v>131</v>
      </c>
      <c r="G493" s="27">
        <v>598326</v>
      </c>
      <c r="H493" t="s">
        <v>122</v>
      </c>
      <c r="I493" t="s">
        <v>1593</v>
      </c>
      <c r="J493" t="str">
        <f>basisdata[[#This Row],[Categorie maatregel]]</f>
        <v>Overige</v>
      </c>
      <c r="L493" t="str">
        <f>basisdata[[#This Row],[Gebouw]]</f>
        <v>Campus Kennedylaan</v>
      </c>
      <c r="M493" t="s">
        <v>1103</v>
      </c>
    </row>
    <row r="494" spans="1:13" x14ac:dyDescent="0.3">
      <c r="A494" s="53">
        <v>4727793855</v>
      </c>
      <c r="B494" t="s">
        <v>1045</v>
      </c>
      <c r="C494">
        <v>472222625</v>
      </c>
      <c r="D494" t="s">
        <v>178</v>
      </c>
      <c r="E494" t="s">
        <v>179</v>
      </c>
      <c r="F494" t="s">
        <v>115</v>
      </c>
      <c r="G494" s="27">
        <v>32467.73</v>
      </c>
      <c r="H494" t="s">
        <v>122</v>
      </c>
      <c r="I494" t="s">
        <v>1594</v>
      </c>
      <c r="J494" t="str">
        <f>basisdata[[#This Row],[Categorie maatregel]]</f>
        <v>Regeltechnisch</v>
      </c>
      <c r="L494" t="str">
        <f>basisdata[[#This Row],[Gebouw]]</f>
        <v>Campus Kennedylaan</v>
      </c>
      <c r="M494" t="s">
        <v>1103</v>
      </c>
    </row>
    <row r="495" spans="1:13" x14ac:dyDescent="0.3">
      <c r="A495" s="53">
        <v>4750283918</v>
      </c>
      <c r="B495" t="s">
        <v>1047</v>
      </c>
      <c r="C495">
        <v>475002466</v>
      </c>
      <c r="D495" t="s">
        <v>1048</v>
      </c>
      <c r="E495" t="s">
        <v>1049</v>
      </c>
      <c r="F495" t="s">
        <v>120</v>
      </c>
      <c r="G495" s="27">
        <v>11376</v>
      </c>
      <c r="H495" t="s">
        <v>122</v>
      </c>
      <c r="I495" t="s">
        <v>1595</v>
      </c>
      <c r="J495" t="str">
        <f>basisdata[[#This Row],[Categorie maatregel]]</f>
        <v>Stookplaatsrenovatie</v>
      </c>
      <c r="L495" t="str">
        <f>basisdata[[#This Row],[Gebouw]]</f>
        <v>Kabouterland - KINDERDAGVERBLIJF KABOUTERLAND</v>
      </c>
      <c r="M495" t="s">
        <v>1103</v>
      </c>
    </row>
    <row r="496" spans="1:13" x14ac:dyDescent="0.3">
      <c r="A496" s="53">
        <v>4752804931</v>
      </c>
      <c r="B496" t="s">
        <v>243</v>
      </c>
      <c r="C496">
        <v>475254567</v>
      </c>
      <c r="D496" t="s">
        <v>237</v>
      </c>
      <c r="E496" t="s">
        <v>244</v>
      </c>
      <c r="F496" t="s">
        <v>134</v>
      </c>
      <c r="G496" s="27">
        <v>4608</v>
      </c>
      <c r="H496" t="s">
        <v>122</v>
      </c>
      <c r="I496" t="s">
        <v>1596</v>
      </c>
      <c r="J496" t="str">
        <f>basisdata[[#This Row],[Categorie maatregel]]</f>
        <v>Relighting/relamping</v>
      </c>
      <c r="L496" t="str">
        <f>basisdata[[#This Row],[Gebouw]]</f>
        <v>Brabantstraat</v>
      </c>
      <c r="M496" t="s">
        <v>1102</v>
      </c>
    </row>
    <row r="497" spans="1:13" x14ac:dyDescent="0.3">
      <c r="A497" s="53">
        <v>4752804931</v>
      </c>
      <c r="B497" t="s">
        <v>241</v>
      </c>
      <c r="C497">
        <v>475254567</v>
      </c>
      <c r="D497" t="s">
        <v>237</v>
      </c>
      <c r="E497" t="s">
        <v>242</v>
      </c>
      <c r="F497" t="s">
        <v>134</v>
      </c>
      <c r="G497" s="27">
        <v>63</v>
      </c>
      <c r="H497" t="s">
        <v>122</v>
      </c>
      <c r="I497" t="s">
        <v>1597</v>
      </c>
      <c r="J497" t="str">
        <f>basisdata[[#This Row],[Categorie maatregel]]</f>
        <v>Relighting/relamping</v>
      </c>
      <c r="L497" t="str">
        <f>basisdata[[#This Row],[Gebouw]]</f>
        <v>Langestraat</v>
      </c>
      <c r="M497" t="s">
        <v>1102</v>
      </c>
    </row>
    <row r="498" spans="1:13" x14ac:dyDescent="0.3">
      <c r="A498" s="53">
        <v>4752804931</v>
      </c>
      <c r="B498" t="s">
        <v>236</v>
      </c>
      <c r="C498">
        <v>475254567</v>
      </c>
      <c r="D498" t="s">
        <v>237</v>
      </c>
      <c r="E498" t="s">
        <v>238</v>
      </c>
      <c r="F498" t="s">
        <v>134</v>
      </c>
      <c r="G498" s="27">
        <v>4608</v>
      </c>
      <c r="H498" t="s">
        <v>122</v>
      </c>
      <c r="I498" t="s">
        <v>1598</v>
      </c>
      <c r="J498" t="str">
        <f>basisdata[[#This Row],[Categorie maatregel]]</f>
        <v>Relighting/relamping</v>
      </c>
      <c r="L498" t="str">
        <f>basisdata[[#This Row],[Gebouw]]</f>
        <v>Celtic</v>
      </c>
      <c r="M498" t="s">
        <v>1102</v>
      </c>
    </row>
    <row r="499" spans="1:13" x14ac:dyDescent="0.3">
      <c r="A499" s="53">
        <v>4752804931</v>
      </c>
      <c r="B499" t="s">
        <v>239</v>
      </c>
      <c r="C499">
        <v>475254567</v>
      </c>
      <c r="D499" t="s">
        <v>237</v>
      </c>
      <c r="E499" t="s">
        <v>240</v>
      </c>
      <c r="F499" t="s">
        <v>134</v>
      </c>
      <c r="G499" s="27">
        <v>1386</v>
      </c>
      <c r="H499" t="s">
        <v>122</v>
      </c>
      <c r="I499" t="s">
        <v>1599</v>
      </c>
      <c r="J499" t="str">
        <f>basisdata[[#This Row],[Categorie maatregel]]</f>
        <v>Relighting/relamping</v>
      </c>
      <c r="L499" t="str">
        <f>basisdata[[#This Row],[Gebouw]]</f>
        <v>Kapoentje Blankenberge</v>
      </c>
      <c r="M499" t="s">
        <v>1102</v>
      </c>
    </row>
    <row r="500" spans="1:13" x14ac:dyDescent="0.3">
      <c r="A500" s="53">
        <v>4752804931</v>
      </c>
      <c r="B500" t="s">
        <v>239</v>
      </c>
      <c r="C500">
        <v>475254567</v>
      </c>
      <c r="D500" t="s">
        <v>237</v>
      </c>
      <c r="E500" t="s">
        <v>240</v>
      </c>
      <c r="F500" t="s">
        <v>170</v>
      </c>
      <c r="G500" s="27">
        <v>236</v>
      </c>
      <c r="H500" t="s">
        <v>122</v>
      </c>
      <c r="I500" t="s">
        <v>1600</v>
      </c>
      <c r="J500" t="str">
        <f>basisdata[[#This Row],[Categorie maatregel]]</f>
        <v>PV-panelen</v>
      </c>
      <c r="L500" t="str">
        <f>basisdata[[#This Row],[Gebouw]]</f>
        <v>Kapoentje Blankenberge</v>
      </c>
      <c r="M500" t="s">
        <v>1102</v>
      </c>
    </row>
    <row r="501" spans="1:13" x14ac:dyDescent="0.3">
      <c r="A501" s="53">
        <v>4758631840</v>
      </c>
      <c r="B501" t="s">
        <v>678</v>
      </c>
      <c r="C501">
        <v>475837260</v>
      </c>
      <c r="D501" t="s">
        <v>679</v>
      </c>
      <c r="E501" t="s">
        <v>680</v>
      </c>
      <c r="F501" t="s">
        <v>188</v>
      </c>
      <c r="G501" s="27">
        <v>17520</v>
      </c>
      <c r="H501" t="s">
        <v>122</v>
      </c>
      <c r="I501" t="s">
        <v>1601</v>
      </c>
      <c r="J501" t="str">
        <f>basisdata[[#This Row],[Categorie maatregel]]</f>
        <v>Relighting</v>
      </c>
      <c r="L501" t="str">
        <f>basisdata[[#This Row],[Gebouw]]</f>
        <v>WZC Ten Anker</v>
      </c>
      <c r="M501" t="s">
        <v>1102</v>
      </c>
    </row>
    <row r="502" spans="1:13" x14ac:dyDescent="0.3">
      <c r="A502" s="53">
        <v>4758631840</v>
      </c>
      <c r="B502" t="s">
        <v>678</v>
      </c>
      <c r="C502">
        <v>475837260</v>
      </c>
      <c r="D502" t="s">
        <v>679</v>
      </c>
      <c r="E502" t="s">
        <v>680</v>
      </c>
      <c r="F502" t="s">
        <v>188</v>
      </c>
      <c r="G502" s="27">
        <v>5400</v>
      </c>
      <c r="H502" t="s">
        <v>122</v>
      </c>
      <c r="I502" t="s">
        <v>1602</v>
      </c>
      <c r="J502" t="str">
        <f>basisdata[[#This Row],[Categorie maatregel]]</f>
        <v>Relighting</v>
      </c>
      <c r="L502" t="str">
        <f>basisdata[[#This Row],[Gebouw]]</f>
        <v>WZC Ten Anker</v>
      </c>
      <c r="M502" t="s">
        <v>1102</v>
      </c>
    </row>
    <row r="503" spans="1:13" x14ac:dyDescent="0.3">
      <c r="A503" s="53">
        <v>4758631840</v>
      </c>
      <c r="B503" t="s">
        <v>678</v>
      </c>
      <c r="C503">
        <v>475837260</v>
      </c>
      <c r="D503" t="s">
        <v>679</v>
      </c>
      <c r="E503" t="s">
        <v>680</v>
      </c>
      <c r="F503" t="s">
        <v>188</v>
      </c>
      <c r="G503" s="27">
        <v>38736</v>
      </c>
      <c r="H503" t="s">
        <v>122</v>
      </c>
      <c r="I503" t="s">
        <v>1603</v>
      </c>
      <c r="J503" t="str">
        <f>basisdata[[#This Row],[Categorie maatregel]]</f>
        <v>Relighting</v>
      </c>
      <c r="L503" t="str">
        <f>basisdata[[#This Row],[Gebouw]]</f>
        <v>WZC Ten Anker</v>
      </c>
      <c r="M503" t="s">
        <v>1102</v>
      </c>
    </row>
    <row r="504" spans="1:13" x14ac:dyDescent="0.3">
      <c r="A504" s="53">
        <v>5059700794</v>
      </c>
      <c r="B504" t="s">
        <v>167</v>
      </c>
      <c r="C504">
        <v>505931808</v>
      </c>
      <c r="D504" t="s">
        <v>168</v>
      </c>
      <c r="E504" t="s">
        <v>169</v>
      </c>
      <c r="F504" t="s">
        <v>170</v>
      </c>
      <c r="G504" s="27">
        <v>24300</v>
      </c>
      <c r="H504" t="s">
        <v>110</v>
      </c>
      <c r="I504" t="s">
        <v>1604</v>
      </c>
      <c r="J504" t="str">
        <f>basisdata[[#This Row],[Categorie maatregel]]</f>
        <v>PV-panelen</v>
      </c>
      <c r="L504" t="str">
        <f>basisdata[[#This Row],[Gebouw]]</f>
        <v>AZ Delta Torhout</v>
      </c>
      <c r="M504" t="s">
        <v>1102</v>
      </c>
    </row>
    <row r="505" spans="1:13" x14ac:dyDescent="0.3">
      <c r="A505" s="53">
        <v>5059700794</v>
      </c>
      <c r="B505" t="s">
        <v>175</v>
      </c>
      <c r="C505">
        <v>505931808</v>
      </c>
      <c r="D505" t="s">
        <v>168</v>
      </c>
      <c r="E505" t="s">
        <v>176</v>
      </c>
      <c r="F505" t="s">
        <v>170</v>
      </c>
      <c r="G505" s="27">
        <v>62500</v>
      </c>
      <c r="H505" t="s">
        <v>110</v>
      </c>
      <c r="I505" t="s">
        <v>1605</v>
      </c>
      <c r="J505" t="str">
        <f>basisdata[[#This Row],[Categorie maatregel]]</f>
        <v>PV-panelen</v>
      </c>
      <c r="L505" t="str">
        <f>basisdata[[#This Row],[Gebouw]]</f>
        <v>AZ Delta Rumbeke</v>
      </c>
      <c r="M505" t="s">
        <v>1102</v>
      </c>
    </row>
    <row r="506" spans="1:13" x14ac:dyDescent="0.3">
      <c r="A506" s="53">
        <v>5059700794</v>
      </c>
      <c r="B506" t="s">
        <v>173</v>
      </c>
      <c r="C506">
        <v>505931808</v>
      </c>
      <c r="D506" t="s">
        <v>168</v>
      </c>
      <c r="E506" t="s">
        <v>174</v>
      </c>
      <c r="F506" t="s">
        <v>170</v>
      </c>
      <c r="G506" s="27">
        <v>24300</v>
      </c>
      <c r="H506" t="s">
        <v>110</v>
      </c>
      <c r="I506" t="s">
        <v>1606</v>
      </c>
      <c r="J506" t="str">
        <f>basisdata[[#This Row],[Categorie maatregel]]</f>
        <v>PV-panelen</v>
      </c>
      <c r="L506" t="str">
        <f>basisdata[[#This Row],[Gebouw]]</f>
        <v>AZ Delta Menen</v>
      </c>
      <c r="M506" t="s">
        <v>1102</v>
      </c>
    </row>
    <row r="507" spans="1:13" x14ac:dyDescent="0.3">
      <c r="A507" s="53">
        <v>5059700794</v>
      </c>
      <c r="B507" t="s">
        <v>171</v>
      </c>
      <c r="C507">
        <v>505931808</v>
      </c>
      <c r="D507" t="s">
        <v>168</v>
      </c>
      <c r="E507" t="s">
        <v>172</v>
      </c>
      <c r="F507" t="s">
        <v>170</v>
      </c>
      <c r="G507" s="27">
        <v>55687.5</v>
      </c>
      <c r="H507" t="s">
        <v>110</v>
      </c>
      <c r="I507" t="s">
        <v>1607</v>
      </c>
      <c r="J507" t="str">
        <f>basisdata[[#This Row],[Categorie maatregel]]</f>
        <v>PV-panelen</v>
      </c>
      <c r="L507" t="str">
        <f>basisdata[[#This Row],[Gebouw]]</f>
        <v>AZ Delta Roeselare</v>
      </c>
      <c r="M507" t="s">
        <v>1102</v>
      </c>
    </row>
    <row r="508" spans="1:13" x14ac:dyDescent="0.3">
      <c r="A508" s="53">
        <v>5065256044</v>
      </c>
      <c r="B508" t="s">
        <v>1050</v>
      </c>
      <c r="C508">
        <v>505931808</v>
      </c>
      <c r="D508" t="s">
        <v>168</v>
      </c>
      <c r="E508" t="s">
        <v>172</v>
      </c>
      <c r="F508" t="s">
        <v>134</v>
      </c>
      <c r="G508" s="27">
        <v>112560</v>
      </c>
      <c r="H508" t="s">
        <v>122</v>
      </c>
      <c r="I508" t="s">
        <v>1608</v>
      </c>
      <c r="J508" t="str">
        <f>basisdata[[#This Row],[Categorie maatregel]]</f>
        <v>Relighting/relamping</v>
      </c>
      <c r="L508" t="str">
        <f>basisdata[[#This Row],[Gebouw]]</f>
        <v>AZ Delta Roeselare</v>
      </c>
      <c r="M508" t="s">
        <v>1103</v>
      </c>
    </row>
    <row r="509" spans="1:13" x14ac:dyDescent="0.3">
      <c r="A509" s="53">
        <v>5065256044</v>
      </c>
      <c r="B509" t="s">
        <v>1051</v>
      </c>
      <c r="C509">
        <v>505931808</v>
      </c>
      <c r="D509" t="s">
        <v>168</v>
      </c>
      <c r="E509" t="s">
        <v>169</v>
      </c>
      <c r="F509" t="s">
        <v>134</v>
      </c>
      <c r="G509" s="27">
        <v>134400</v>
      </c>
      <c r="H509" t="s">
        <v>122</v>
      </c>
      <c r="I509" t="s">
        <v>1609</v>
      </c>
      <c r="J509" t="str">
        <f>basisdata[[#This Row],[Categorie maatregel]]</f>
        <v>Relighting/relamping</v>
      </c>
      <c r="L509" t="str">
        <f>basisdata[[#This Row],[Gebouw]]</f>
        <v>AZ Delta Torhout</v>
      </c>
      <c r="M509" t="s">
        <v>1103</v>
      </c>
    </row>
    <row r="510" spans="1:13" x14ac:dyDescent="0.3">
      <c r="A510" s="53">
        <v>5072735905</v>
      </c>
      <c r="B510" t="s">
        <v>1052</v>
      </c>
      <c r="C510">
        <v>506679795</v>
      </c>
      <c r="D510" t="s">
        <v>1053</v>
      </c>
      <c r="E510" t="s">
        <v>1054</v>
      </c>
      <c r="F510" t="s">
        <v>170</v>
      </c>
      <c r="G510" s="27">
        <v>10534</v>
      </c>
      <c r="H510" t="s">
        <v>122</v>
      </c>
      <c r="I510" t="s">
        <v>1610</v>
      </c>
      <c r="J510" t="str">
        <f>basisdata[[#This Row],[Categorie maatregel]]</f>
        <v>PV-panelen</v>
      </c>
      <c r="L510" t="str">
        <f>basisdata[[#This Row],[Gebouw]]</f>
        <v>tBruut</v>
      </c>
      <c r="M510" t="s">
        <v>1103</v>
      </c>
    </row>
    <row r="511" spans="1:13" x14ac:dyDescent="0.3">
      <c r="A511" s="53">
        <v>5072735905</v>
      </c>
      <c r="B511" t="s">
        <v>1052</v>
      </c>
      <c r="C511">
        <v>506679795</v>
      </c>
      <c r="D511" t="s">
        <v>1053</v>
      </c>
      <c r="E511" t="s">
        <v>1054</v>
      </c>
      <c r="F511" t="s">
        <v>188</v>
      </c>
      <c r="G511" s="27">
        <v>468</v>
      </c>
      <c r="H511" t="s">
        <v>122</v>
      </c>
      <c r="I511" t="s">
        <v>1611</v>
      </c>
      <c r="J511" t="str">
        <f>basisdata[[#This Row],[Categorie maatregel]]</f>
        <v>Relighting</v>
      </c>
      <c r="L511" t="str">
        <f>basisdata[[#This Row],[Gebouw]]</f>
        <v>tBruut</v>
      </c>
      <c r="M511" t="s">
        <v>1103</v>
      </c>
    </row>
    <row r="512" spans="1:13" x14ac:dyDescent="0.3">
      <c r="A512" s="53">
        <v>5449838742</v>
      </c>
      <c r="B512" t="s">
        <v>359</v>
      </c>
      <c r="C512">
        <v>544945604</v>
      </c>
      <c r="D512" t="s">
        <v>360</v>
      </c>
      <c r="E512" t="s">
        <v>361</v>
      </c>
      <c r="F512" t="s">
        <v>347</v>
      </c>
      <c r="G512" s="27">
        <v>68653.8</v>
      </c>
      <c r="H512" t="s">
        <v>122</v>
      </c>
      <c r="I512" t="s">
        <v>1612</v>
      </c>
      <c r="J512" t="str">
        <f>basisdata[[#This Row],[Categorie maatregel]]</f>
        <v>Buitengevel</v>
      </c>
      <c r="L512" t="str">
        <f>basisdata[[#This Row],[Gebouw]]</f>
        <v>Het Tuin Kabouterhuisje</v>
      </c>
      <c r="M512" t="s">
        <v>1102</v>
      </c>
    </row>
    <row r="513" spans="1:13" x14ac:dyDescent="0.3">
      <c r="A513" s="53">
        <v>5449838742</v>
      </c>
      <c r="B513" t="s">
        <v>359</v>
      </c>
      <c r="C513">
        <v>544945604</v>
      </c>
      <c r="D513" t="s">
        <v>360</v>
      </c>
      <c r="E513" t="s">
        <v>361</v>
      </c>
      <c r="F513" t="s">
        <v>132</v>
      </c>
      <c r="G513" s="27">
        <v>32982.6</v>
      </c>
      <c r="H513" t="s">
        <v>122</v>
      </c>
      <c r="I513" t="s">
        <v>1613</v>
      </c>
      <c r="J513" t="str">
        <f>basisdata[[#This Row],[Categorie maatregel]]</f>
        <v>Dakisolatie plat dak</v>
      </c>
      <c r="L513" t="str">
        <f>basisdata[[#This Row],[Gebouw]]</f>
        <v>Het Tuin Kabouterhuisje</v>
      </c>
      <c r="M513" t="s">
        <v>1102</v>
      </c>
    </row>
    <row r="514" spans="1:13" x14ac:dyDescent="0.3">
      <c r="A514" s="53">
        <v>5449838742</v>
      </c>
      <c r="B514" t="s">
        <v>359</v>
      </c>
      <c r="C514">
        <v>544945604</v>
      </c>
      <c r="D514" t="s">
        <v>360</v>
      </c>
      <c r="E514" t="s">
        <v>361</v>
      </c>
      <c r="F514" t="s">
        <v>123</v>
      </c>
      <c r="G514" s="27">
        <v>150</v>
      </c>
      <c r="H514" t="s">
        <v>122</v>
      </c>
      <c r="I514" t="s">
        <v>1614</v>
      </c>
      <c r="J514" t="str">
        <f>basisdata[[#This Row],[Categorie maatregel]]</f>
        <v>Monitoring</v>
      </c>
      <c r="L514" t="str">
        <f>basisdata[[#This Row],[Gebouw]]</f>
        <v>Het Tuin Kabouterhuisje</v>
      </c>
      <c r="M514" t="s">
        <v>1102</v>
      </c>
    </row>
    <row r="515" spans="1:13" x14ac:dyDescent="0.3">
      <c r="A515" s="53">
        <v>5449838742</v>
      </c>
      <c r="B515" t="s">
        <v>359</v>
      </c>
      <c r="C515">
        <v>544945604</v>
      </c>
      <c r="D515" t="s">
        <v>360</v>
      </c>
      <c r="E515" t="s">
        <v>361</v>
      </c>
      <c r="F515" t="s">
        <v>170</v>
      </c>
      <c r="G515" s="27">
        <v>11595</v>
      </c>
      <c r="H515" t="s">
        <v>122</v>
      </c>
      <c r="I515" t="s">
        <v>1615</v>
      </c>
      <c r="J515" t="str">
        <f>basisdata[[#This Row],[Categorie maatregel]]</f>
        <v>PV-panelen</v>
      </c>
      <c r="L515" t="str">
        <f>basisdata[[#This Row],[Gebouw]]</f>
        <v>Het Tuin Kabouterhuisje</v>
      </c>
      <c r="M515" t="s">
        <v>1102</v>
      </c>
    </row>
    <row r="516" spans="1:13" x14ac:dyDescent="0.3">
      <c r="A516" s="53">
        <v>5449838742</v>
      </c>
      <c r="B516" t="s">
        <v>359</v>
      </c>
      <c r="C516">
        <v>544945604</v>
      </c>
      <c r="D516" t="s">
        <v>360</v>
      </c>
      <c r="E516" t="s">
        <v>361</v>
      </c>
      <c r="F516" t="s">
        <v>188</v>
      </c>
      <c r="G516" s="27">
        <v>993</v>
      </c>
      <c r="H516" t="s">
        <v>122</v>
      </c>
      <c r="I516" t="s">
        <v>1616</v>
      </c>
      <c r="J516" t="str">
        <f>basisdata[[#This Row],[Categorie maatregel]]</f>
        <v>Relighting</v>
      </c>
      <c r="L516" t="str">
        <f>basisdata[[#This Row],[Gebouw]]</f>
        <v>Het Tuin Kabouterhuisje</v>
      </c>
      <c r="M516" t="s">
        <v>1102</v>
      </c>
    </row>
    <row r="517" spans="1:13" x14ac:dyDescent="0.3">
      <c r="A517" s="53">
        <v>5449838742</v>
      </c>
      <c r="B517" t="s">
        <v>359</v>
      </c>
      <c r="C517">
        <v>544945604</v>
      </c>
      <c r="D517" t="s">
        <v>360</v>
      </c>
      <c r="E517" t="s">
        <v>361</v>
      </c>
      <c r="F517" t="s">
        <v>121</v>
      </c>
      <c r="G517" s="27">
        <v>8220</v>
      </c>
      <c r="H517" t="s">
        <v>122</v>
      </c>
      <c r="I517" t="s">
        <v>1617</v>
      </c>
      <c r="J517" t="str">
        <f>basisdata[[#This Row],[Categorie maatregel]]</f>
        <v>Renovatie ventilatie</v>
      </c>
      <c r="L517" t="str">
        <f>basisdata[[#This Row],[Gebouw]]</f>
        <v>Het Tuin Kabouterhuisje</v>
      </c>
      <c r="M517" t="s">
        <v>1102</v>
      </c>
    </row>
    <row r="518" spans="1:13" x14ac:dyDescent="0.3">
      <c r="A518" s="53">
        <v>5449838742</v>
      </c>
      <c r="B518" t="s">
        <v>359</v>
      </c>
      <c r="C518">
        <v>544945604</v>
      </c>
      <c r="D518" t="s">
        <v>360</v>
      </c>
      <c r="E518" t="s">
        <v>361</v>
      </c>
      <c r="F518" t="s">
        <v>133</v>
      </c>
      <c r="G518" s="27">
        <v>28894.799999999999</v>
      </c>
      <c r="H518" t="s">
        <v>122</v>
      </c>
      <c r="I518" t="s">
        <v>1618</v>
      </c>
      <c r="J518" t="str">
        <f>basisdata[[#This Row],[Categorie maatregel]]</f>
        <v>Schrijnwerkrenovatie Hout</v>
      </c>
      <c r="L518" t="str">
        <f>basisdata[[#This Row],[Gebouw]]</f>
        <v>Het Tuin Kabouterhuisje</v>
      </c>
      <c r="M518" t="s">
        <v>1102</v>
      </c>
    </row>
    <row r="519" spans="1:13" x14ac:dyDescent="0.3">
      <c r="A519" s="53">
        <v>5449838742</v>
      </c>
      <c r="B519" t="s">
        <v>359</v>
      </c>
      <c r="C519">
        <v>544945604</v>
      </c>
      <c r="D519" t="s">
        <v>360</v>
      </c>
      <c r="E519" t="s">
        <v>361</v>
      </c>
      <c r="F519" t="s">
        <v>120</v>
      </c>
      <c r="G519" s="27">
        <v>2641</v>
      </c>
      <c r="H519" t="s">
        <v>122</v>
      </c>
      <c r="I519" t="s">
        <v>1619</v>
      </c>
      <c r="J519" t="str">
        <f>basisdata[[#This Row],[Categorie maatregel]]</f>
        <v>Stookplaatsrenovatie</v>
      </c>
      <c r="L519" t="str">
        <f>basisdata[[#This Row],[Gebouw]]</f>
        <v>Het Tuin Kabouterhuisje</v>
      </c>
      <c r="M519" t="s">
        <v>1102</v>
      </c>
    </row>
    <row r="520" spans="1:13" x14ac:dyDescent="0.3">
      <c r="A520" s="53">
        <v>5449838742</v>
      </c>
      <c r="B520" t="s">
        <v>359</v>
      </c>
      <c r="C520">
        <v>544945604</v>
      </c>
      <c r="D520" t="s">
        <v>360</v>
      </c>
      <c r="E520" t="s">
        <v>361</v>
      </c>
      <c r="F520" t="s">
        <v>362</v>
      </c>
      <c r="G520" s="27">
        <v>38368.800000000003</v>
      </c>
      <c r="H520" t="s">
        <v>122</v>
      </c>
      <c r="I520" t="s">
        <v>1620</v>
      </c>
      <c r="J520" t="str">
        <f>basisdata[[#This Row],[Categorie maatregel]]</f>
        <v>Vloerisolatie (onder de vloerplaat)</v>
      </c>
      <c r="L520" t="str">
        <f>basisdata[[#This Row],[Gebouw]]</f>
        <v>Het Tuin Kabouterhuisje</v>
      </c>
      <c r="M520" t="s">
        <v>1102</v>
      </c>
    </row>
    <row r="521" spans="1:13" x14ac:dyDescent="0.3">
      <c r="A521" s="53">
        <v>6426528492</v>
      </c>
      <c r="B521" t="s">
        <v>352</v>
      </c>
      <c r="C521">
        <v>642602234</v>
      </c>
      <c r="D521" t="s">
        <v>274</v>
      </c>
      <c r="E521" t="s">
        <v>353</v>
      </c>
      <c r="F521" t="s">
        <v>170</v>
      </c>
      <c r="G521" s="27">
        <v>5722</v>
      </c>
      <c r="H521" t="s">
        <v>110</v>
      </c>
      <c r="I521" t="s">
        <v>1621</v>
      </c>
      <c r="J521" t="str">
        <f>basisdata[[#This Row],[Categorie maatregel]]</f>
        <v>PV-panelen</v>
      </c>
      <c r="L521" t="str">
        <f>basisdata[[#This Row],[Gebouw]]</f>
        <v>Zonnestraal vzw, gebouw C</v>
      </c>
      <c r="M521" t="s">
        <v>1102</v>
      </c>
    </row>
    <row r="522" spans="1:13" x14ac:dyDescent="0.3">
      <c r="A522" s="53">
        <v>6426528492</v>
      </c>
      <c r="B522" t="s">
        <v>284</v>
      </c>
      <c r="C522">
        <v>642602234</v>
      </c>
      <c r="D522" t="s">
        <v>274</v>
      </c>
      <c r="E522" t="s">
        <v>285</v>
      </c>
      <c r="F522" t="s">
        <v>170</v>
      </c>
      <c r="G522" s="27">
        <v>6849</v>
      </c>
      <c r="H522" t="s">
        <v>122</v>
      </c>
      <c r="I522" t="s">
        <v>1622</v>
      </c>
      <c r="J522" t="str">
        <f>basisdata[[#This Row],[Categorie maatregel]]</f>
        <v>PV-panelen</v>
      </c>
      <c r="L522" t="str">
        <f>basisdata[[#This Row],[Gebouw]]</f>
        <v>Woonwerking</v>
      </c>
      <c r="M522" t="s">
        <v>1102</v>
      </c>
    </row>
    <row r="523" spans="1:13" x14ac:dyDescent="0.3">
      <c r="A523" s="53">
        <v>6426528492</v>
      </c>
      <c r="B523" t="s">
        <v>282</v>
      </c>
      <c r="C523">
        <v>642602234</v>
      </c>
      <c r="D523" t="s">
        <v>274</v>
      </c>
      <c r="E523" t="s">
        <v>283</v>
      </c>
      <c r="F523" t="s">
        <v>134</v>
      </c>
      <c r="G523" s="27">
        <v>225</v>
      </c>
      <c r="H523" t="s">
        <v>122</v>
      </c>
      <c r="I523" t="s">
        <v>1623</v>
      </c>
      <c r="J523" t="str">
        <f>basisdata[[#This Row],[Categorie maatregel]]</f>
        <v>Relighting/relamping</v>
      </c>
      <c r="L523" t="str">
        <f>basisdata[[#This Row],[Gebouw]]</f>
        <v>De Valier Molenstraat</v>
      </c>
      <c r="M523" t="s">
        <v>1102</v>
      </c>
    </row>
    <row r="524" spans="1:13" x14ac:dyDescent="0.3">
      <c r="A524" s="53">
        <v>6426528492</v>
      </c>
      <c r="B524" t="s">
        <v>276</v>
      </c>
      <c r="C524">
        <v>642602234</v>
      </c>
      <c r="D524" t="s">
        <v>274</v>
      </c>
      <c r="E524" t="s">
        <v>277</v>
      </c>
      <c r="F524" t="s">
        <v>170</v>
      </c>
      <c r="G524" s="27">
        <v>3099</v>
      </c>
      <c r="H524" t="s">
        <v>122</v>
      </c>
      <c r="I524" t="s">
        <v>1624</v>
      </c>
      <c r="J524" t="str">
        <f>basisdata[[#This Row],[Categorie maatregel]]</f>
        <v>PV-panelen</v>
      </c>
      <c r="L524" t="str">
        <f>basisdata[[#This Row],[Gebouw]]</f>
        <v>Huis Eygen</v>
      </c>
      <c r="M524" t="s">
        <v>1102</v>
      </c>
    </row>
    <row r="525" spans="1:13" x14ac:dyDescent="0.3">
      <c r="A525" s="53">
        <v>6426528492</v>
      </c>
      <c r="B525" t="s">
        <v>276</v>
      </c>
      <c r="C525">
        <v>642602234</v>
      </c>
      <c r="D525" t="s">
        <v>274</v>
      </c>
      <c r="E525" t="s">
        <v>277</v>
      </c>
      <c r="F525" t="s">
        <v>134</v>
      </c>
      <c r="G525" s="27">
        <v>6279</v>
      </c>
      <c r="H525" t="s">
        <v>122</v>
      </c>
      <c r="I525" t="s">
        <v>1625</v>
      </c>
      <c r="J525" t="str">
        <f>basisdata[[#This Row],[Categorie maatregel]]</f>
        <v>Relighting/relamping</v>
      </c>
      <c r="L525" t="str">
        <f>basisdata[[#This Row],[Gebouw]]</f>
        <v>Huis Eygen</v>
      </c>
      <c r="M525" t="s">
        <v>1102</v>
      </c>
    </row>
    <row r="526" spans="1:13" x14ac:dyDescent="0.3">
      <c r="A526" s="53">
        <v>6426528492</v>
      </c>
      <c r="B526" t="s">
        <v>273</v>
      </c>
      <c r="C526">
        <v>642602234</v>
      </c>
      <c r="D526" t="s">
        <v>274</v>
      </c>
      <c r="E526" t="s">
        <v>275</v>
      </c>
      <c r="F526" t="s">
        <v>170</v>
      </c>
      <c r="G526" s="27">
        <v>17432</v>
      </c>
      <c r="H526" t="s">
        <v>122</v>
      </c>
      <c r="I526" t="s">
        <v>1626</v>
      </c>
      <c r="J526" t="str">
        <f>basisdata[[#This Row],[Categorie maatregel]]</f>
        <v>PV-panelen</v>
      </c>
      <c r="L526" t="str">
        <f>basisdata[[#This Row],[Gebouw]]</f>
        <v>Valier 2</v>
      </c>
      <c r="M526" t="s">
        <v>1102</v>
      </c>
    </row>
    <row r="527" spans="1:13" x14ac:dyDescent="0.3">
      <c r="A527" s="53">
        <v>6426528492</v>
      </c>
      <c r="B527" t="s">
        <v>273</v>
      </c>
      <c r="C527">
        <v>642602234</v>
      </c>
      <c r="D527" t="s">
        <v>274</v>
      </c>
      <c r="E527" t="s">
        <v>275</v>
      </c>
      <c r="F527" t="s">
        <v>134</v>
      </c>
      <c r="G527" s="27">
        <v>8877</v>
      </c>
      <c r="H527" t="s">
        <v>122</v>
      </c>
      <c r="I527" t="s">
        <v>1627</v>
      </c>
      <c r="J527" t="str">
        <f>basisdata[[#This Row],[Categorie maatregel]]</f>
        <v>Relighting/relamping</v>
      </c>
      <c r="L527" t="str">
        <f>basisdata[[#This Row],[Gebouw]]</f>
        <v>Valier 2</v>
      </c>
      <c r="M527" t="s">
        <v>1102</v>
      </c>
    </row>
    <row r="528" spans="1:13" x14ac:dyDescent="0.3">
      <c r="A528" s="53">
        <v>6426528492</v>
      </c>
      <c r="B528" t="s">
        <v>278</v>
      </c>
      <c r="C528">
        <v>642602234</v>
      </c>
      <c r="D528" t="s">
        <v>274</v>
      </c>
      <c r="E528" t="s">
        <v>279</v>
      </c>
      <c r="F528" t="s">
        <v>170</v>
      </c>
      <c r="G528" s="27">
        <v>1354</v>
      </c>
      <c r="H528" t="s">
        <v>122</v>
      </c>
      <c r="I528" t="s">
        <v>1628</v>
      </c>
      <c r="J528" t="str">
        <f>basisdata[[#This Row],[Categorie maatregel]]</f>
        <v>PV-panelen</v>
      </c>
      <c r="L528" t="str">
        <f>basisdata[[#This Row],[Gebouw]]</f>
        <v>Valier 3</v>
      </c>
      <c r="M528" t="s">
        <v>1102</v>
      </c>
    </row>
    <row r="529" spans="1:13" x14ac:dyDescent="0.3">
      <c r="A529" s="53">
        <v>6426528492</v>
      </c>
      <c r="B529" t="s">
        <v>278</v>
      </c>
      <c r="C529">
        <v>642602234</v>
      </c>
      <c r="D529" t="s">
        <v>274</v>
      </c>
      <c r="E529" t="s">
        <v>279</v>
      </c>
      <c r="F529" t="s">
        <v>134</v>
      </c>
      <c r="G529" s="27">
        <v>283</v>
      </c>
      <c r="H529" t="s">
        <v>122</v>
      </c>
      <c r="I529" t="s">
        <v>1629</v>
      </c>
      <c r="J529" t="str">
        <f>basisdata[[#This Row],[Categorie maatregel]]</f>
        <v>Relighting/relamping</v>
      </c>
      <c r="L529" t="str">
        <f>basisdata[[#This Row],[Gebouw]]</f>
        <v>Valier 3</v>
      </c>
      <c r="M529" t="s">
        <v>1102</v>
      </c>
    </row>
    <row r="530" spans="1:13" x14ac:dyDescent="0.3">
      <c r="A530" s="53">
        <v>6426528492</v>
      </c>
      <c r="B530" t="s">
        <v>278</v>
      </c>
      <c r="C530">
        <v>642602234</v>
      </c>
      <c r="D530" t="s">
        <v>274</v>
      </c>
      <c r="E530" t="s">
        <v>279</v>
      </c>
      <c r="F530" t="s">
        <v>134</v>
      </c>
      <c r="G530" s="27">
        <v>525</v>
      </c>
      <c r="H530" t="s">
        <v>122</v>
      </c>
      <c r="I530" t="s">
        <v>1630</v>
      </c>
      <c r="J530" t="str">
        <f>basisdata[[#This Row],[Categorie maatregel]]</f>
        <v>Relighting/relamping</v>
      </c>
      <c r="L530" t="str">
        <f>basisdata[[#This Row],[Gebouw]]</f>
        <v>Valier 3</v>
      </c>
      <c r="M530" t="s">
        <v>1102</v>
      </c>
    </row>
    <row r="531" spans="1:13" x14ac:dyDescent="0.3">
      <c r="A531" s="53">
        <v>6426528492</v>
      </c>
      <c r="B531" t="s">
        <v>278</v>
      </c>
      <c r="C531">
        <v>642602234</v>
      </c>
      <c r="D531" t="s">
        <v>274</v>
      </c>
      <c r="E531" t="s">
        <v>279</v>
      </c>
      <c r="F531" t="s">
        <v>134</v>
      </c>
      <c r="G531" s="27">
        <v>998</v>
      </c>
      <c r="H531" t="s">
        <v>122</v>
      </c>
      <c r="I531" t="s">
        <v>1631</v>
      </c>
      <c r="J531" t="str">
        <f>basisdata[[#This Row],[Categorie maatregel]]</f>
        <v>Relighting/relamping</v>
      </c>
      <c r="L531" t="str">
        <f>basisdata[[#This Row],[Gebouw]]</f>
        <v>Valier 3</v>
      </c>
      <c r="M531" t="s">
        <v>1102</v>
      </c>
    </row>
    <row r="532" spans="1:13" x14ac:dyDescent="0.3">
      <c r="A532" s="53">
        <v>6426528492</v>
      </c>
      <c r="B532" t="s">
        <v>280</v>
      </c>
      <c r="C532">
        <v>642602234</v>
      </c>
      <c r="D532" t="s">
        <v>274</v>
      </c>
      <c r="E532" t="s">
        <v>281</v>
      </c>
      <c r="F532" t="s">
        <v>170</v>
      </c>
      <c r="G532" s="27">
        <v>8304</v>
      </c>
      <c r="H532" t="s">
        <v>122</v>
      </c>
      <c r="I532" t="s">
        <v>1632</v>
      </c>
      <c r="J532" t="str">
        <f>basisdata[[#This Row],[Categorie maatregel]]</f>
        <v>PV-panelen</v>
      </c>
      <c r="L532" t="str">
        <f>basisdata[[#This Row],[Gebouw]]</f>
        <v>Valier 4</v>
      </c>
      <c r="M532" t="s">
        <v>1102</v>
      </c>
    </row>
    <row r="533" spans="1:13" x14ac:dyDescent="0.3">
      <c r="A533" s="53">
        <v>6426528492</v>
      </c>
      <c r="B533" t="s">
        <v>280</v>
      </c>
      <c r="C533">
        <v>642602234</v>
      </c>
      <c r="D533" t="s">
        <v>274</v>
      </c>
      <c r="E533" t="s">
        <v>281</v>
      </c>
      <c r="F533" t="s">
        <v>134</v>
      </c>
      <c r="G533" s="27">
        <v>6970.2</v>
      </c>
      <c r="H533" t="s">
        <v>122</v>
      </c>
      <c r="I533" t="s">
        <v>1633</v>
      </c>
      <c r="J533" t="str">
        <f>basisdata[[#This Row],[Categorie maatregel]]</f>
        <v>Relighting/relamping</v>
      </c>
      <c r="L533" t="str">
        <f>basisdata[[#This Row],[Gebouw]]</f>
        <v>Valier 4</v>
      </c>
      <c r="M533" t="s">
        <v>1102</v>
      </c>
    </row>
    <row r="534" spans="1:13" x14ac:dyDescent="0.3">
      <c r="A534" s="53">
        <v>6548978118</v>
      </c>
      <c r="B534" t="s">
        <v>397</v>
      </c>
      <c r="C534">
        <v>654847196</v>
      </c>
      <c r="D534" t="s">
        <v>395</v>
      </c>
      <c r="E534" t="s">
        <v>398</v>
      </c>
      <c r="F534" t="s">
        <v>170</v>
      </c>
      <c r="G534" s="27">
        <v>7604</v>
      </c>
      <c r="H534" t="s">
        <v>122</v>
      </c>
      <c r="I534" t="s">
        <v>1634</v>
      </c>
      <c r="J534" t="str">
        <f>basisdata[[#This Row],[Categorie maatregel]]</f>
        <v>PV-panelen</v>
      </c>
      <c r="L534" t="str">
        <f>basisdata[[#This Row],[Gebouw]]</f>
        <v>INTEGRO campus Immaculata</v>
      </c>
      <c r="M534" t="s">
        <v>1102</v>
      </c>
    </row>
    <row r="535" spans="1:13" x14ac:dyDescent="0.3">
      <c r="A535" s="53">
        <v>6548978118</v>
      </c>
      <c r="B535" t="s">
        <v>399</v>
      </c>
      <c r="C535">
        <v>654847196</v>
      </c>
      <c r="D535" t="s">
        <v>395</v>
      </c>
      <c r="E535" t="s">
        <v>400</v>
      </c>
      <c r="F535" t="s">
        <v>170</v>
      </c>
      <c r="G535" s="27">
        <v>31603</v>
      </c>
      <c r="H535" t="s">
        <v>122</v>
      </c>
      <c r="I535" t="s">
        <v>1635</v>
      </c>
      <c r="J535" t="str">
        <f>basisdata[[#This Row],[Categorie maatregel]]</f>
        <v>PV-panelen</v>
      </c>
      <c r="L535" t="str">
        <f>basisdata[[#This Row],[Gebouw]]</f>
        <v>INTEGRO campus St. Jozef</v>
      </c>
      <c r="M535" t="s">
        <v>1102</v>
      </c>
    </row>
    <row r="536" spans="1:13" x14ac:dyDescent="0.3">
      <c r="A536" s="53">
        <v>6548978118</v>
      </c>
      <c r="B536" t="s">
        <v>394</v>
      </c>
      <c r="C536">
        <v>654847196</v>
      </c>
      <c r="D536" t="s">
        <v>395</v>
      </c>
      <c r="E536" t="s">
        <v>396</v>
      </c>
      <c r="F536" t="s">
        <v>170</v>
      </c>
      <c r="G536" s="27">
        <v>131759</v>
      </c>
      <c r="H536" t="s">
        <v>122</v>
      </c>
      <c r="I536" t="s">
        <v>1636</v>
      </c>
      <c r="J536" t="str">
        <f>basisdata[[#This Row],[Categorie maatregel]]</f>
        <v>PV-panelen</v>
      </c>
      <c r="L536" t="str">
        <f>basisdata[[#This Row],[Gebouw]]</f>
        <v>INTEGRO campus Voorzienigheid</v>
      </c>
      <c r="M536" t="s">
        <v>1102</v>
      </c>
    </row>
    <row r="537" spans="1:13" x14ac:dyDescent="0.3">
      <c r="A537" s="53">
        <v>6548978118</v>
      </c>
      <c r="B537" t="s">
        <v>401</v>
      </c>
      <c r="C537">
        <v>654847196</v>
      </c>
      <c r="D537" t="s">
        <v>395</v>
      </c>
      <c r="E537" t="s">
        <v>402</v>
      </c>
      <c r="F537" t="s">
        <v>188</v>
      </c>
      <c r="G537" s="27">
        <v>12000</v>
      </c>
      <c r="H537" t="s">
        <v>122</v>
      </c>
      <c r="I537" t="s">
        <v>1637</v>
      </c>
      <c r="J537" t="str">
        <f>basisdata[[#This Row],[Categorie maatregel]]</f>
        <v>Relighting</v>
      </c>
      <c r="L537" t="str">
        <f>basisdata[[#This Row],[Gebouw]]</f>
        <v>INTEGRO campus Cecilia</v>
      </c>
      <c r="M537" t="s">
        <v>1102</v>
      </c>
    </row>
    <row r="538" spans="1:13" x14ac:dyDescent="0.3">
      <c r="A538" s="53">
        <v>6846643418</v>
      </c>
      <c r="B538" t="s">
        <v>458</v>
      </c>
      <c r="C538">
        <v>684613726</v>
      </c>
      <c r="D538" t="s">
        <v>454</v>
      </c>
      <c r="E538" t="s">
        <v>459</v>
      </c>
      <c r="F538" t="s">
        <v>170</v>
      </c>
      <c r="G538" s="27">
        <v>14407</v>
      </c>
      <c r="H538" t="s">
        <v>122</v>
      </c>
      <c r="I538" t="s">
        <v>1638</v>
      </c>
      <c r="J538" t="str">
        <f>basisdata[[#This Row],[Categorie maatregel]]</f>
        <v>PV-panelen</v>
      </c>
      <c r="L538" t="str">
        <f>basisdata[[#This Row],[Gebouw]]</f>
        <v>WZC Hof van Eksaarde</v>
      </c>
      <c r="M538" t="s">
        <v>1102</v>
      </c>
    </row>
    <row r="539" spans="1:13" x14ac:dyDescent="0.3">
      <c r="A539" s="53">
        <v>6854297318</v>
      </c>
      <c r="B539" t="s">
        <v>453</v>
      </c>
      <c r="C539">
        <v>684613726</v>
      </c>
      <c r="D539" t="s">
        <v>454</v>
      </c>
      <c r="E539" t="s">
        <v>455</v>
      </c>
      <c r="F539" t="s">
        <v>170</v>
      </c>
      <c r="G539" s="27">
        <v>8161</v>
      </c>
      <c r="H539" t="s">
        <v>122</v>
      </c>
      <c r="I539" t="s">
        <v>1639</v>
      </c>
      <c r="J539" t="str">
        <f>basisdata[[#This Row],[Categorie maatregel]]</f>
        <v>PV-panelen</v>
      </c>
      <c r="L539" t="str">
        <f>basisdata[[#This Row],[Gebouw]]</f>
        <v>wzc Ter Durme</v>
      </c>
      <c r="M539" t="s">
        <v>1102</v>
      </c>
    </row>
    <row r="540" spans="1:13" x14ac:dyDescent="0.3">
      <c r="A540" s="53">
        <v>6846643418</v>
      </c>
      <c r="B540" t="s">
        <v>456</v>
      </c>
      <c r="C540">
        <v>684613726</v>
      </c>
      <c r="D540" t="s">
        <v>454</v>
      </c>
      <c r="E540" t="s">
        <v>457</v>
      </c>
      <c r="F540" t="s">
        <v>170</v>
      </c>
      <c r="G540" s="27">
        <v>942</v>
      </c>
      <c r="H540" t="s">
        <v>122</v>
      </c>
      <c r="I540" t="s">
        <v>1640</v>
      </c>
      <c r="J540" t="str">
        <f>basisdata[[#This Row],[Categorie maatregel]]</f>
        <v>PV-panelen</v>
      </c>
      <c r="L540" t="str">
        <f>basisdata[[#This Row],[Gebouw]]</f>
        <v>WZC Ter Moere</v>
      </c>
      <c r="M540" t="s">
        <v>1102</v>
      </c>
    </row>
    <row r="541" spans="1:13" x14ac:dyDescent="0.3">
      <c r="A541" s="53">
        <v>6865884057</v>
      </c>
      <c r="B541" t="s">
        <v>672</v>
      </c>
      <c r="C541">
        <v>686537789</v>
      </c>
      <c r="D541" t="s">
        <v>673</v>
      </c>
      <c r="E541" t="s">
        <v>674</v>
      </c>
      <c r="F541" t="s">
        <v>170</v>
      </c>
      <c r="G541" s="27">
        <v>23755</v>
      </c>
      <c r="H541" t="s">
        <v>122</v>
      </c>
      <c r="I541" t="s">
        <v>1641</v>
      </c>
      <c r="J541" t="str">
        <f>basisdata[[#This Row],[Categorie maatregel]]</f>
        <v>PV-panelen</v>
      </c>
      <c r="L541" t="str">
        <f>basisdata[[#This Row],[Gebouw]]</f>
        <v>Woonzorgcentrum Het Pardoen</v>
      </c>
      <c r="M541" t="s">
        <v>1102</v>
      </c>
    </row>
    <row r="542" spans="1:13" x14ac:dyDescent="0.3">
      <c r="A542" s="53">
        <v>6865884057</v>
      </c>
      <c r="B542" t="s">
        <v>1055</v>
      </c>
      <c r="C542">
        <v>686537789</v>
      </c>
      <c r="D542" t="s">
        <v>673</v>
      </c>
      <c r="E542" t="s">
        <v>1056</v>
      </c>
      <c r="F542" t="s">
        <v>170</v>
      </c>
      <c r="G542" s="27">
        <v>7216</v>
      </c>
      <c r="H542" t="s">
        <v>122</v>
      </c>
      <c r="I542" t="s">
        <v>1642</v>
      </c>
      <c r="J542" t="str">
        <f>basisdata[[#This Row],[Categorie maatregel]]</f>
        <v>PV-panelen</v>
      </c>
      <c r="L542" t="str">
        <f>basisdata[[#This Row],[Gebouw]]</f>
        <v>Dienstencentrum De Spie</v>
      </c>
      <c r="M542" t="s">
        <v>1103</v>
      </c>
    </row>
    <row r="543" spans="1:13" x14ac:dyDescent="0.3">
      <c r="A543" s="53">
        <v>6865884057</v>
      </c>
      <c r="B543" t="s">
        <v>1057</v>
      </c>
      <c r="C543">
        <v>686537789</v>
      </c>
      <c r="D543" t="s">
        <v>673</v>
      </c>
      <c r="E543" t="s">
        <v>1058</v>
      </c>
      <c r="F543" t="s">
        <v>116</v>
      </c>
      <c r="G543" s="27">
        <v>1817</v>
      </c>
      <c r="H543" t="s">
        <v>122</v>
      </c>
      <c r="I543" t="s">
        <v>1643</v>
      </c>
      <c r="J543" t="str">
        <f>basisdata[[#This Row],[Categorie maatregel]]</f>
        <v>Isoleren pompen/kranen/hydraulica</v>
      </c>
      <c r="L543" t="str">
        <f>basisdata[[#This Row],[Gebouw]]</f>
        <v>Sint-Janshospitaal</v>
      </c>
      <c r="M543" t="s">
        <v>1103</v>
      </c>
    </row>
    <row r="544" spans="1:13" x14ac:dyDescent="0.3">
      <c r="A544" s="53">
        <v>6865884057</v>
      </c>
      <c r="B544" t="s">
        <v>1057</v>
      </c>
      <c r="C544">
        <v>686537789</v>
      </c>
      <c r="D544" t="s">
        <v>673</v>
      </c>
      <c r="E544" t="s">
        <v>1058</v>
      </c>
      <c r="F544" t="s">
        <v>111</v>
      </c>
      <c r="G544" s="27">
        <v>2400</v>
      </c>
      <c r="H544" t="s">
        <v>122</v>
      </c>
      <c r="I544" t="s">
        <v>1644</v>
      </c>
      <c r="J544" t="str">
        <f>basisdata[[#This Row],[Categorie maatregel]]</f>
        <v>Vervangen pompen</v>
      </c>
      <c r="L544" t="str">
        <f>basisdata[[#This Row],[Gebouw]]</f>
        <v>Sint-Janshospitaal</v>
      </c>
      <c r="M544" t="s">
        <v>1103</v>
      </c>
    </row>
    <row r="545" spans="1:13" x14ac:dyDescent="0.3">
      <c r="A545" s="53">
        <v>6917655344</v>
      </c>
      <c r="B545" t="s">
        <v>595</v>
      </c>
      <c r="C545">
        <v>691714918</v>
      </c>
      <c r="D545" t="s">
        <v>596</v>
      </c>
      <c r="E545" t="s">
        <v>597</v>
      </c>
      <c r="F545" t="s">
        <v>170</v>
      </c>
      <c r="G545" s="27">
        <v>8759</v>
      </c>
      <c r="H545" t="s">
        <v>122</v>
      </c>
      <c r="I545" t="s">
        <v>1645</v>
      </c>
      <c r="J545" t="str">
        <f>basisdata[[#This Row],[Categorie maatregel]]</f>
        <v>PV-panelen</v>
      </c>
      <c r="L545" t="str">
        <f>basisdata[[#This Row],[Gebouw]]</f>
        <v>Ons Tehuis - ADO-huis</v>
      </c>
      <c r="M545" t="s">
        <v>1102</v>
      </c>
    </row>
    <row r="546" spans="1:13" x14ac:dyDescent="0.3">
      <c r="A546" s="53">
        <v>6917655344</v>
      </c>
      <c r="B546" t="s">
        <v>592</v>
      </c>
      <c r="C546">
        <v>691714918</v>
      </c>
      <c r="D546" t="s">
        <v>593</v>
      </c>
      <c r="E546" t="s">
        <v>594</v>
      </c>
      <c r="F546" t="s">
        <v>132</v>
      </c>
      <c r="G546" s="27">
        <v>11400</v>
      </c>
      <c r="H546" t="s">
        <v>122</v>
      </c>
      <c r="I546" t="s">
        <v>1646</v>
      </c>
      <c r="J546" t="str">
        <f>basisdata[[#This Row],[Categorie maatregel]]</f>
        <v>Dakisolatie plat dak</v>
      </c>
      <c r="L546" t="str">
        <f>basisdata[[#This Row],[Gebouw]]</f>
        <v>Ons Tehuis - Hoofdgebouw</v>
      </c>
      <c r="M546" t="s">
        <v>1102</v>
      </c>
    </row>
    <row r="547" spans="1:13" x14ac:dyDescent="0.3">
      <c r="A547" s="53">
        <v>6917655344</v>
      </c>
      <c r="B547" t="s">
        <v>592</v>
      </c>
      <c r="C547">
        <v>691714918</v>
      </c>
      <c r="D547" t="s">
        <v>593</v>
      </c>
      <c r="E547" t="s">
        <v>594</v>
      </c>
      <c r="F547" t="s">
        <v>170</v>
      </c>
      <c r="G547" s="27">
        <v>7726</v>
      </c>
      <c r="H547" t="s">
        <v>122</v>
      </c>
      <c r="I547" t="s">
        <v>1647</v>
      </c>
      <c r="J547" t="str">
        <f>basisdata[[#This Row],[Categorie maatregel]]</f>
        <v>PV-panelen</v>
      </c>
      <c r="L547" t="str">
        <f>basisdata[[#This Row],[Gebouw]]</f>
        <v>Ons Tehuis - Hoofdgebouw</v>
      </c>
      <c r="M547" t="s">
        <v>1102</v>
      </c>
    </row>
    <row r="548" spans="1:13" x14ac:dyDescent="0.3">
      <c r="A548" s="53">
        <v>6917655344</v>
      </c>
      <c r="B548" t="s">
        <v>592</v>
      </c>
      <c r="C548">
        <v>691714918</v>
      </c>
      <c r="D548" t="s">
        <v>593</v>
      </c>
      <c r="E548" t="s">
        <v>594</v>
      </c>
      <c r="F548" t="s">
        <v>188</v>
      </c>
      <c r="G548" s="27">
        <v>22896</v>
      </c>
      <c r="H548" t="s">
        <v>122</v>
      </c>
      <c r="I548" t="s">
        <v>1648</v>
      </c>
      <c r="J548" t="str">
        <f>basisdata[[#This Row],[Categorie maatregel]]</f>
        <v>Relighting</v>
      </c>
      <c r="L548" t="str">
        <f>basisdata[[#This Row],[Gebouw]]</f>
        <v>Ons Tehuis - Hoofdgebouw</v>
      </c>
      <c r="M548" t="s">
        <v>1102</v>
      </c>
    </row>
    <row r="549" spans="1:13" x14ac:dyDescent="0.3">
      <c r="A549" s="53">
        <v>6917655344</v>
      </c>
      <c r="B549" t="s">
        <v>592</v>
      </c>
      <c r="C549">
        <v>691714918</v>
      </c>
      <c r="D549" t="s">
        <v>593</v>
      </c>
      <c r="E549" t="s">
        <v>594</v>
      </c>
      <c r="F549" t="s">
        <v>188</v>
      </c>
      <c r="G549" s="27">
        <v>5760</v>
      </c>
      <c r="H549" t="s">
        <v>122</v>
      </c>
      <c r="I549" t="s">
        <v>1649</v>
      </c>
      <c r="J549" t="str">
        <f>basisdata[[#This Row],[Categorie maatregel]]</f>
        <v>Relighting</v>
      </c>
      <c r="L549" t="str">
        <f>basisdata[[#This Row],[Gebouw]]</f>
        <v>Ons Tehuis - Hoofdgebouw</v>
      </c>
      <c r="M549" t="s">
        <v>1102</v>
      </c>
    </row>
    <row r="550" spans="1:13" x14ac:dyDescent="0.3">
      <c r="A550" s="53">
        <v>6917655344</v>
      </c>
      <c r="B550" t="s">
        <v>592</v>
      </c>
      <c r="C550">
        <v>691714918</v>
      </c>
      <c r="D550" t="s">
        <v>593</v>
      </c>
      <c r="E550" t="s">
        <v>594</v>
      </c>
      <c r="F550" t="s">
        <v>188</v>
      </c>
      <c r="G550" s="27">
        <v>11075</v>
      </c>
      <c r="H550" t="s">
        <v>122</v>
      </c>
      <c r="I550" t="s">
        <v>1650</v>
      </c>
      <c r="J550" t="str">
        <f>basisdata[[#This Row],[Categorie maatregel]]</f>
        <v>Relighting</v>
      </c>
      <c r="L550" t="str">
        <f>basisdata[[#This Row],[Gebouw]]</f>
        <v>Ons Tehuis - Hoofdgebouw</v>
      </c>
      <c r="M550" t="s">
        <v>1102</v>
      </c>
    </row>
    <row r="551" spans="1:13" x14ac:dyDescent="0.3">
      <c r="A551" s="53">
        <v>6917655344</v>
      </c>
      <c r="B551" t="s">
        <v>592</v>
      </c>
      <c r="C551">
        <v>691714918</v>
      </c>
      <c r="D551" t="s">
        <v>593</v>
      </c>
      <c r="E551" t="s">
        <v>594</v>
      </c>
      <c r="F551" t="s">
        <v>129</v>
      </c>
      <c r="G551" s="27">
        <v>411600</v>
      </c>
      <c r="H551" t="s">
        <v>122</v>
      </c>
      <c r="I551" t="s">
        <v>1651</v>
      </c>
      <c r="J551" t="str">
        <f>basisdata[[#This Row],[Categorie maatregel]]</f>
        <v>Warmtepompen en koeling</v>
      </c>
      <c r="L551" t="str">
        <f>basisdata[[#This Row],[Gebouw]]</f>
        <v>Ons Tehuis - Hoofdgebouw</v>
      </c>
      <c r="M551" t="s">
        <v>1102</v>
      </c>
    </row>
    <row r="552" spans="1:13" x14ac:dyDescent="0.3">
      <c r="A552" s="53">
        <v>6954260481</v>
      </c>
      <c r="B552" t="s">
        <v>1059</v>
      </c>
      <c r="C552">
        <v>694597697</v>
      </c>
      <c r="D552" t="s">
        <v>1060</v>
      </c>
      <c r="E552" t="s">
        <v>1061</v>
      </c>
      <c r="F552" t="s">
        <v>134</v>
      </c>
      <c r="G552" s="27">
        <v>684</v>
      </c>
      <c r="H552" t="s">
        <v>122</v>
      </c>
      <c r="I552" t="s">
        <v>1652</v>
      </c>
      <c r="J552" t="str">
        <f>basisdata[[#This Row],[Categorie maatregel]]</f>
        <v>Relighting/relamping</v>
      </c>
      <c r="L552" t="str">
        <f>basisdata[[#This Row],[Gebouw]]</f>
        <v>Dagverzorgingscentrum 't Dorp</v>
      </c>
      <c r="M552" t="s">
        <v>1103</v>
      </c>
    </row>
    <row r="553" spans="1:13" x14ac:dyDescent="0.3">
      <c r="A553" s="53">
        <v>6954260481</v>
      </c>
      <c r="B553" t="s">
        <v>1059</v>
      </c>
      <c r="C553">
        <v>694597697</v>
      </c>
      <c r="D553" t="s">
        <v>1060</v>
      </c>
      <c r="E553" t="s">
        <v>1061</v>
      </c>
      <c r="F553" t="s">
        <v>134</v>
      </c>
      <c r="G553" s="27">
        <v>443</v>
      </c>
      <c r="H553" t="s">
        <v>122</v>
      </c>
      <c r="I553" t="s">
        <v>1653</v>
      </c>
      <c r="J553" t="str">
        <f>basisdata[[#This Row],[Categorie maatregel]]</f>
        <v>Relighting/relamping</v>
      </c>
      <c r="L553" t="str">
        <f>basisdata[[#This Row],[Gebouw]]</f>
        <v>Dagverzorgingscentrum 't Dorp</v>
      </c>
      <c r="M553" t="s">
        <v>1103</v>
      </c>
    </row>
    <row r="554" spans="1:13" x14ac:dyDescent="0.3">
      <c r="A554" s="53">
        <v>7005280503</v>
      </c>
      <c r="B554" t="s">
        <v>1062</v>
      </c>
      <c r="C554">
        <v>699699701</v>
      </c>
      <c r="D554" t="s">
        <v>1063</v>
      </c>
      <c r="E554" t="s">
        <v>1064</v>
      </c>
      <c r="F554" t="s">
        <v>118</v>
      </c>
      <c r="G554" s="27">
        <v>545</v>
      </c>
      <c r="H554" t="s">
        <v>122</v>
      </c>
      <c r="I554" t="s">
        <v>1654</v>
      </c>
      <c r="J554" t="str">
        <f>basisdata[[#This Row],[Categorie maatregel]]</f>
        <v>Isoleren leidingen</v>
      </c>
      <c r="L554" t="str">
        <f>basisdata[[#This Row],[Gebouw]]</f>
        <v>De Pelgrim</v>
      </c>
      <c r="M554" t="s">
        <v>1103</v>
      </c>
    </row>
    <row r="555" spans="1:13" x14ac:dyDescent="0.3">
      <c r="A555" s="53">
        <v>7005280503</v>
      </c>
      <c r="B555" t="s">
        <v>1069</v>
      </c>
      <c r="C555">
        <v>699699701</v>
      </c>
      <c r="D555" t="s">
        <v>1063</v>
      </c>
      <c r="E555" t="s">
        <v>1070</v>
      </c>
      <c r="F555" t="s">
        <v>118</v>
      </c>
      <c r="G555" s="27">
        <v>2108</v>
      </c>
      <c r="H555" t="s">
        <v>122</v>
      </c>
      <c r="I555" t="s">
        <v>1655</v>
      </c>
      <c r="J555" t="str">
        <f>basisdata[[#This Row],[Categorie maatregel]]</f>
        <v>Isoleren leidingen</v>
      </c>
      <c r="L555" t="str">
        <f>basisdata[[#This Row],[Gebouw]]</f>
        <v>Onthaal en cafetaria</v>
      </c>
      <c r="M555" t="s">
        <v>1103</v>
      </c>
    </row>
    <row r="556" spans="1:13" x14ac:dyDescent="0.3">
      <c r="A556" s="53">
        <v>7005280503</v>
      </c>
      <c r="B556" t="s">
        <v>1069</v>
      </c>
      <c r="C556">
        <v>699699701</v>
      </c>
      <c r="D556" t="s">
        <v>1063</v>
      </c>
      <c r="E556" t="s">
        <v>1070</v>
      </c>
      <c r="F556" t="s">
        <v>134</v>
      </c>
      <c r="G556" s="27">
        <v>249</v>
      </c>
      <c r="H556" t="s">
        <v>122</v>
      </c>
      <c r="I556" t="s">
        <v>1656</v>
      </c>
      <c r="J556" t="str">
        <f>basisdata[[#This Row],[Categorie maatregel]]</f>
        <v>Relighting/relamping</v>
      </c>
      <c r="L556" t="str">
        <f>basisdata[[#This Row],[Gebouw]]</f>
        <v>Onthaal en cafetaria</v>
      </c>
      <c r="M556" t="s">
        <v>1103</v>
      </c>
    </row>
    <row r="557" spans="1:13" x14ac:dyDescent="0.3">
      <c r="A557" s="53">
        <v>7005280503</v>
      </c>
      <c r="B557" t="s">
        <v>1067</v>
      </c>
      <c r="C557">
        <v>699699701</v>
      </c>
      <c r="D557" t="s">
        <v>1063</v>
      </c>
      <c r="E557" t="s">
        <v>1068</v>
      </c>
      <c r="F557" t="s">
        <v>116</v>
      </c>
      <c r="G557" s="27">
        <v>652</v>
      </c>
      <c r="H557" t="s">
        <v>122</v>
      </c>
      <c r="I557" t="s">
        <v>1657</v>
      </c>
      <c r="J557" t="str">
        <f>basisdata[[#This Row],[Categorie maatregel]]</f>
        <v>Isoleren pompen/kranen/hydraulica</v>
      </c>
      <c r="L557" t="str">
        <f>basisdata[[#This Row],[Gebouw]]</f>
        <v>Gebouw I</v>
      </c>
      <c r="M557" t="s">
        <v>1103</v>
      </c>
    </row>
    <row r="558" spans="1:13" x14ac:dyDescent="0.3">
      <c r="A558" s="53">
        <v>7005280503</v>
      </c>
      <c r="B558" t="s">
        <v>1067</v>
      </c>
      <c r="C558">
        <v>699699701</v>
      </c>
      <c r="D558" t="s">
        <v>1063</v>
      </c>
      <c r="E558" t="s">
        <v>1068</v>
      </c>
      <c r="F558" t="s">
        <v>134</v>
      </c>
      <c r="G558" s="27">
        <v>4132.2</v>
      </c>
      <c r="H558" t="s">
        <v>122</v>
      </c>
      <c r="I558" t="s">
        <v>1658</v>
      </c>
      <c r="J558" t="str">
        <f>basisdata[[#This Row],[Categorie maatregel]]</f>
        <v>Relighting/relamping</v>
      </c>
      <c r="L558" t="str">
        <f>basisdata[[#This Row],[Gebouw]]</f>
        <v>Gebouw I</v>
      </c>
      <c r="M558" t="s">
        <v>1103</v>
      </c>
    </row>
    <row r="559" spans="1:13" x14ac:dyDescent="0.3">
      <c r="A559" s="53">
        <v>7005280503</v>
      </c>
      <c r="B559" t="s">
        <v>1067</v>
      </c>
      <c r="C559">
        <v>699699701</v>
      </c>
      <c r="D559" t="s">
        <v>1063</v>
      </c>
      <c r="E559" t="s">
        <v>1068</v>
      </c>
      <c r="F559" t="s">
        <v>134</v>
      </c>
      <c r="G559" s="27">
        <v>71496.600000000006</v>
      </c>
      <c r="H559" t="s">
        <v>122</v>
      </c>
      <c r="I559" t="s">
        <v>1659</v>
      </c>
      <c r="J559" t="str">
        <f>basisdata[[#This Row],[Categorie maatregel]]</f>
        <v>Relighting/relamping</v>
      </c>
      <c r="L559" t="str">
        <f>basisdata[[#This Row],[Gebouw]]</f>
        <v>Gebouw I</v>
      </c>
      <c r="M559" t="s">
        <v>1103</v>
      </c>
    </row>
    <row r="560" spans="1:13" x14ac:dyDescent="0.3">
      <c r="A560" s="53">
        <v>7005280503</v>
      </c>
      <c r="B560" t="s">
        <v>1071</v>
      </c>
      <c r="C560">
        <v>699699701</v>
      </c>
      <c r="D560" t="s">
        <v>1063</v>
      </c>
      <c r="E560" t="s">
        <v>1072</v>
      </c>
      <c r="F560" t="s">
        <v>134</v>
      </c>
      <c r="G560" s="27">
        <v>64048.800000000003</v>
      </c>
      <c r="H560" t="s">
        <v>122</v>
      </c>
      <c r="I560" t="s">
        <v>1660</v>
      </c>
      <c r="J560" t="str">
        <f>basisdata[[#This Row],[Categorie maatregel]]</f>
        <v>Relighting/relamping</v>
      </c>
      <c r="L560" t="str">
        <f>basisdata[[#This Row],[Gebouw]]</f>
        <v>Paviljoen A, B, C, G</v>
      </c>
      <c r="M560" t="s">
        <v>1103</v>
      </c>
    </row>
    <row r="561" spans="1:13" x14ac:dyDescent="0.3">
      <c r="A561" s="53">
        <v>7005280503</v>
      </c>
      <c r="B561" t="s">
        <v>1071</v>
      </c>
      <c r="C561">
        <v>699699701</v>
      </c>
      <c r="D561" t="s">
        <v>1063</v>
      </c>
      <c r="E561" t="s">
        <v>1072</v>
      </c>
      <c r="F561" t="s">
        <v>134</v>
      </c>
      <c r="G561" s="27">
        <v>55359.6</v>
      </c>
      <c r="H561" t="s">
        <v>122</v>
      </c>
      <c r="I561" t="s">
        <v>1661</v>
      </c>
      <c r="J561" t="str">
        <f>basisdata[[#This Row],[Categorie maatregel]]</f>
        <v>Relighting/relamping</v>
      </c>
      <c r="L561" t="str">
        <f>basisdata[[#This Row],[Gebouw]]</f>
        <v>Paviljoen A, B, C, G</v>
      </c>
      <c r="M561" t="s">
        <v>1103</v>
      </c>
    </row>
    <row r="562" spans="1:13" x14ac:dyDescent="0.3">
      <c r="A562" s="53">
        <v>7005280503</v>
      </c>
      <c r="B562" t="s">
        <v>1071</v>
      </c>
      <c r="C562">
        <v>699699701</v>
      </c>
      <c r="D562" t="s">
        <v>1063</v>
      </c>
      <c r="E562" t="s">
        <v>1072</v>
      </c>
      <c r="F562" t="s">
        <v>134</v>
      </c>
      <c r="G562" s="27">
        <v>11904</v>
      </c>
      <c r="H562" t="s">
        <v>122</v>
      </c>
      <c r="I562" t="s">
        <v>1662</v>
      </c>
      <c r="J562" t="str">
        <f>basisdata[[#This Row],[Categorie maatregel]]</f>
        <v>Relighting/relamping</v>
      </c>
      <c r="L562" t="str">
        <f>basisdata[[#This Row],[Gebouw]]</f>
        <v>Paviljoen A, B, C, G</v>
      </c>
      <c r="M562" t="s">
        <v>1103</v>
      </c>
    </row>
    <row r="563" spans="1:13" x14ac:dyDescent="0.3">
      <c r="A563" s="53">
        <v>7005280503</v>
      </c>
      <c r="B563" t="s">
        <v>1065</v>
      </c>
      <c r="C563">
        <v>699699701</v>
      </c>
      <c r="D563" t="s">
        <v>1063</v>
      </c>
      <c r="E563" t="s">
        <v>1066</v>
      </c>
      <c r="F563" t="s">
        <v>121</v>
      </c>
      <c r="G563" s="27">
        <v>33433.800000000003</v>
      </c>
      <c r="H563" t="s">
        <v>122</v>
      </c>
      <c r="I563" t="s">
        <v>1663</v>
      </c>
      <c r="J563" t="str">
        <f>basisdata[[#This Row],[Categorie maatregel]]</f>
        <v>Renovatie ventilatie</v>
      </c>
      <c r="L563" t="str">
        <f>basisdata[[#This Row],[Gebouw]]</f>
        <v>Gebouw D, DA, E, F, H</v>
      </c>
      <c r="M563" t="s">
        <v>1103</v>
      </c>
    </row>
    <row r="564" spans="1:13" x14ac:dyDescent="0.3">
      <c r="A564" s="53">
        <v>7005280503</v>
      </c>
      <c r="B564" t="s">
        <v>1065</v>
      </c>
      <c r="C564">
        <v>699699701</v>
      </c>
      <c r="D564" t="s">
        <v>1063</v>
      </c>
      <c r="E564" t="s">
        <v>1066</v>
      </c>
      <c r="F564" t="s">
        <v>134</v>
      </c>
      <c r="G564" s="27">
        <v>71895.600000000006</v>
      </c>
      <c r="H564" t="s">
        <v>122</v>
      </c>
      <c r="I564" t="s">
        <v>1664</v>
      </c>
      <c r="J564" t="str">
        <f>basisdata[[#This Row],[Categorie maatregel]]</f>
        <v>Relighting/relamping</v>
      </c>
      <c r="L564" t="str">
        <f>basisdata[[#This Row],[Gebouw]]</f>
        <v>Gebouw D, DA, E, F, H</v>
      </c>
      <c r="M564" t="s">
        <v>1103</v>
      </c>
    </row>
    <row r="565" spans="1:13" x14ac:dyDescent="0.3">
      <c r="A565" s="53">
        <v>7005280503</v>
      </c>
      <c r="B565" t="s">
        <v>1065</v>
      </c>
      <c r="C565">
        <v>699699701</v>
      </c>
      <c r="D565" t="s">
        <v>1063</v>
      </c>
      <c r="E565" t="s">
        <v>1066</v>
      </c>
      <c r="F565" t="s">
        <v>134</v>
      </c>
      <c r="G565" s="27">
        <v>71191.8</v>
      </c>
      <c r="H565" t="s">
        <v>122</v>
      </c>
      <c r="I565" t="s">
        <v>1665</v>
      </c>
      <c r="J565" t="str">
        <f>basisdata[[#This Row],[Categorie maatregel]]</f>
        <v>Relighting/relamping</v>
      </c>
      <c r="L565" t="str">
        <f>basisdata[[#This Row],[Gebouw]]</f>
        <v>Gebouw D, DA, E, F, H</v>
      </c>
      <c r="M565" t="s">
        <v>1103</v>
      </c>
    </row>
    <row r="566" spans="1:13" x14ac:dyDescent="0.3">
      <c r="A566" s="53">
        <v>7005280503</v>
      </c>
      <c r="B566" t="s">
        <v>1073</v>
      </c>
      <c r="C566">
        <v>699699701</v>
      </c>
      <c r="D566" t="s">
        <v>1063</v>
      </c>
      <c r="E566" t="s">
        <v>1074</v>
      </c>
      <c r="F566" t="s">
        <v>134</v>
      </c>
      <c r="G566" s="27">
        <v>2183.4</v>
      </c>
      <c r="H566" t="s">
        <v>122</v>
      </c>
      <c r="I566" t="s">
        <v>1666</v>
      </c>
      <c r="J566" t="str">
        <f>basisdata[[#This Row],[Categorie maatregel]]</f>
        <v>Relighting/relamping</v>
      </c>
      <c r="L566" t="str">
        <f>basisdata[[#This Row],[Gebouw]]</f>
        <v>PVT Casa Neri</v>
      </c>
      <c r="M566" t="s">
        <v>1103</v>
      </c>
    </row>
    <row r="567" spans="1:13" x14ac:dyDescent="0.3">
      <c r="A567" s="53">
        <v>7169784794</v>
      </c>
      <c r="B567" t="s">
        <v>687</v>
      </c>
      <c r="C567">
        <v>716915518</v>
      </c>
      <c r="D567" t="s">
        <v>685</v>
      </c>
      <c r="E567" t="s">
        <v>688</v>
      </c>
      <c r="F567" t="s">
        <v>123</v>
      </c>
      <c r="G567" s="27">
        <v>2592</v>
      </c>
      <c r="H567" t="s">
        <v>122</v>
      </c>
      <c r="I567" t="s">
        <v>1667</v>
      </c>
      <c r="J567" t="str">
        <f>basisdata[[#This Row],[Categorie maatregel]]</f>
        <v>Monitoring</v>
      </c>
      <c r="L567" t="str">
        <f>basisdata[[#This Row],[Gebouw]]</f>
        <v>Woonzorgcentrum Avondrust</v>
      </c>
      <c r="M567" t="s">
        <v>1102</v>
      </c>
    </row>
    <row r="568" spans="1:13" x14ac:dyDescent="0.3">
      <c r="A568" s="53">
        <v>7169784794</v>
      </c>
      <c r="B568" t="s">
        <v>687</v>
      </c>
      <c r="C568">
        <v>716915518</v>
      </c>
      <c r="D568" t="s">
        <v>685</v>
      </c>
      <c r="E568" t="s">
        <v>688</v>
      </c>
      <c r="F568" t="s">
        <v>123</v>
      </c>
      <c r="G568" s="27">
        <v>6300</v>
      </c>
      <c r="H568" t="s">
        <v>122</v>
      </c>
      <c r="I568" t="s">
        <v>1668</v>
      </c>
      <c r="J568" t="str">
        <f>basisdata[[#This Row],[Categorie maatregel]]</f>
        <v>Monitoring</v>
      </c>
      <c r="L568" t="str">
        <f>basisdata[[#This Row],[Gebouw]]</f>
        <v>Woonzorgcentrum Avondrust</v>
      </c>
      <c r="M568" t="s">
        <v>1102</v>
      </c>
    </row>
    <row r="569" spans="1:13" x14ac:dyDescent="0.3">
      <c r="A569" s="53">
        <v>7169784794</v>
      </c>
      <c r="B569" t="s">
        <v>687</v>
      </c>
      <c r="C569">
        <v>716915518</v>
      </c>
      <c r="D569" t="s">
        <v>685</v>
      </c>
      <c r="E569" t="s">
        <v>688</v>
      </c>
      <c r="F569" t="s">
        <v>134</v>
      </c>
      <c r="G569" s="27">
        <v>3164</v>
      </c>
      <c r="H569" t="s">
        <v>122</v>
      </c>
      <c r="I569" t="s">
        <v>1669</v>
      </c>
      <c r="J569" t="str">
        <f>basisdata[[#This Row],[Categorie maatregel]]</f>
        <v>Relighting/relamping</v>
      </c>
      <c r="L569" t="str">
        <f>basisdata[[#This Row],[Gebouw]]</f>
        <v>Woonzorgcentrum Avondrust</v>
      </c>
      <c r="M569" t="s">
        <v>1102</v>
      </c>
    </row>
    <row r="570" spans="1:13" x14ac:dyDescent="0.3">
      <c r="A570" s="53">
        <v>7169784794</v>
      </c>
      <c r="B570" t="s">
        <v>684</v>
      </c>
      <c r="C570">
        <v>716915518</v>
      </c>
      <c r="D570" t="s">
        <v>685</v>
      </c>
      <c r="E570" t="s">
        <v>686</v>
      </c>
      <c r="F570" t="s">
        <v>189</v>
      </c>
      <c r="G570" s="27">
        <v>52008</v>
      </c>
      <c r="H570" t="s">
        <v>122</v>
      </c>
      <c r="I570" t="s">
        <v>1670</v>
      </c>
      <c r="J570" t="str">
        <f>basisdata[[#This Row],[Categorie maatregel]]</f>
        <v>Dakisolatie hellend dak</v>
      </c>
      <c r="L570" t="str">
        <f>basisdata[[#This Row],[Gebouw]]</f>
        <v>WZC Sint Godelieve</v>
      </c>
      <c r="M570" t="s">
        <v>1102</v>
      </c>
    </row>
    <row r="571" spans="1:13" x14ac:dyDescent="0.3">
      <c r="A571" s="53">
        <v>7169784794</v>
      </c>
      <c r="B571" t="s">
        <v>1079</v>
      </c>
      <c r="C571">
        <v>716915518</v>
      </c>
      <c r="D571" t="s">
        <v>685</v>
      </c>
      <c r="E571" t="s">
        <v>686</v>
      </c>
      <c r="F571" t="s">
        <v>170</v>
      </c>
      <c r="G571" s="27">
        <v>41592</v>
      </c>
      <c r="H571" t="s">
        <v>122</v>
      </c>
      <c r="I571" t="s">
        <v>1671</v>
      </c>
      <c r="J571" t="str">
        <f>basisdata[[#This Row],[Categorie maatregel]]</f>
        <v>PV-panelen</v>
      </c>
      <c r="L571" t="str">
        <f>basisdata[[#This Row],[Gebouw]]</f>
        <v>WZC Sint Godelieve</v>
      </c>
      <c r="M571" t="s">
        <v>1103</v>
      </c>
    </row>
    <row r="572" spans="1:13" x14ac:dyDescent="0.3">
      <c r="A572" s="53">
        <v>7169784794</v>
      </c>
      <c r="B572" t="s">
        <v>1075</v>
      </c>
      <c r="C572">
        <v>716915518</v>
      </c>
      <c r="D572" t="s">
        <v>685</v>
      </c>
      <c r="E572" t="s">
        <v>1076</v>
      </c>
      <c r="F572" t="s">
        <v>170</v>
      </c>
      <c r="G572" s="27">
        <v>21380</v>
      </c>
      <c r="H572" t="s">
        <v>122</v>
      </c>
      <c r="I572" t="s">
        <v>1672</v>
      </c>
      <c r="J572" t="str">
        <f>basisdata[[#This Row],[Categorie maatregel]]</f>
        <v>PV-panelen</v>
      </c>
      <c r="L572" t="str">
        <f>basisdata[[#This Row],[Gebouw]]</f>
        <v>WZC Avondrust-verwijderen</v>
      </c>
      <c r="M572" t="s">
        <v>1103</v>
      </c>
    </row>
    <row r="573" spans="1:13" x14ac:dyDescent="0.3">
      <c r="A573" s="53">
        <v>7169784794</v>
      </c>
      <c r="B573" t="s">
        <v>1077</v>
      </c>
      <c r="C573">
        <v>716915518</v>
      </c>
      <c r="D573" t="s">
        <v>685</v>
      </c>
      <c r="E573" t="s">
        <v>1078</v>
      </c>
      <c r="F573" t="s">
        <v>170</v>
      </c>
      <c r="G573" s="27">
        <v>22875</v>
      </c>
      <c r="H573" t="s">
        <v>122</v>
      </c>
      <c r="I573" t="s">
        <v>1673</v>
      </c>
      <c r="J573" t="str">
        <f>basisdata[[#This Row],[Categorie maatregel]]</f>
        <v>PV-panelen</v>
      </c>
      <c r="L573" t="str">
        <f>basisdata[[#This Row],[Gebouw]]</f>
        <v>WZC Regina Coeli</v>
      </c>
      <c r="M573" t="s">
        <v>1103</v>
      </c>
    </row>
    <row r="574" spans="1:13" x14ac:dyDescent="0.3">
      <c r="A574" s="53">
        <v>7917243016</v>
      </c>
      <c r="B574" t="s">
        <v>689</v>
      </c>
      <c r="C574">
        <v>791661342</v>
      </c>
      <c r="D574" t="s">
        <v>690</v>
      </c>
      <c r="E574" t="s">
        <v>691</v>
      </c>
      <c r="F574" t="s">
        <v>170</v>
      </c>
      <c r="G574" s="27">
        <v>1838</v>
      </c>
      <c r="H574" t="s">
        <v>122</v>
      </c>
      <c r="I574" t="s">
        <v>1674</v>
      </c>
      <c r="J574" t="str">
        <f>basisdata[[#This Row],[Categorie maatregel]]</f>
        <v>PV-panelen</v>
      </c>
      <c r="L574" t="str">
        <f>basisdata[[#This Row],[Gebouw]]</f>
        <v>ROE Leliestraat</v>
      </c>
      <c r="M574" t="s">
        <v>1102</v>
      </c>
    </row>
    <row r="575" spans="1:13" x14ac:dyDescent="0.3">
      <c r="A575" s="53">
        <v>7917243016</v>
      </c>
      <c r="B575" t="s">
        <v>472</v>
      </c>
      <c r="C575">
        <v>791661342</v>
      </c>
      <c r="D575" t="s">
        <v>473</v>
      </c>
      <c r="E575" t="s">
        <v>474</v>
      </c>
      <c r="F575" t="s">
        <v>170</v>
      </c>
      <c r="G575" s="27">
        <v>6495</v>
      </c>
      <c r="H575" t="s">
        <v>122</v>
      </c>
      <c r="I575" t="s">
        <v>1675</v>
      </c>
      <c r="J575" t="str">
        <f>basisdata[[#This Row],[Categorie maatregel]]</f>
        <v>PV-panelen</v>
      </c>
      <c r="L575" t="str">
        <f>basisdata[[#This Row],[Gebouw]]</f>
        <v>WER Onthaal vzw en leefgroepen OOOC De Wijzer</v>
      </c>
      <c r="M575" t="s">
        <v>1102</v>
      </c>
    </row>
    <row r="576" spans="1:13" x14ac:dyDescent="0.3">
      <c r="A576" s="53">
        <v>7990618568</v>
      </c>
      <c r="B576" t="s">
        <v>438</v>
      </c>
      <c r="C576">
        <v>798998896</v>
      </c>
      <c r="D576" t="s">
        <v>439</v>
      </c>
      <c r="E576" t="s">
        <v>440</v>
      </c>
      <c r="F576" t="s">
        <v>170</v>
      </c>
      <c r="G576" s="27">
        <v>1673</v>
      </c>
      <c r="H576" t="s">
        <v>122</v>
      </c>
      <c r="I576" t="s">
        <v>1676</v>
      </c>
      <c r="J576" t="str">
        <f>basisdata[[#This Row],[Categorie maatregel]]</f>
        <v>PV-panelen</v>
      </c>
      <c r="L576" t="str">
        <f>basisdata[[#This Row],[Gebouw]]</f>
        <v>Huisartsengroep lange leem 385</v>
      </c>
      <c r="M576" t="s">
        <v>1102</v>
      </c>
    </row>
    <row r="577" spans="1:13" x14ac:dyDescent="0.3">
      <c r="A577" s="53">
        <v>7990618568</v>
      </c>
      <c r="B577" t="s">
        <v>438</v>
      </c>
      <c r="C577">
        <v>798998896</v>
      </c>
      <c r="D577" t="s">
        <v>439</v>
      </c>
      <c r="E577" t="s">
        <v>440</v>
      </c>
      <c r="F577" t="s">
        <v>188</v>
      </c>
      <c r="G577" s="27">
        <v>1208</v>
      </c>
      <c r="H577" t="s">
        <v>122</v>
      </c>
      <c r="I577" t="s">
        <v>1677</v>
      </c>
      <c r="J577" t="str">
        <f>basisdata[[#This Row],[Categorie maatregel]]</f>
        <v>Relighting</v>
      </c>
      <c r="L577" t="str">
        <f>basisdata[[#This Row],[Gebouw]]</f>
        <v>Huisartsengroep lange leem 385</v>
      </c>
      <c r="M577" t="s">
        <v>1102</v>
      </c>
    </row>
    <row r="578" spans="1:13" x14ac:dyDescent="0.3">
      <c r="A578" s="53">
        <v>8218095179</v>
      </c>
      <c r="B578" t="s">
        <v>202</v>
      </c>
      <c r="C578">
        <v>821734213</v>
      </c>
      <c r="D578" t="s">
        <v>203</v>
      </c>
      <c r="E578" t="s">
        <v>204</v>
      </c>
      <c r="F578" t="s">
        <v>170</v>
      </c>
      <c r="G578" s="27">
        <v>141452</v>
      </c>
      <c r="H578" t="s">
        <v>122</v>
      </c>
      <c r="I578" t="s">
        <v>1678</v>
      </c>
      <c r="J578" t="str">
        <f>basisdata[[#This Row],[Categorie maatregel]]</f>
        <v>PV-panelen</v>
      </c>
      <c r="L578" t="str">
        <f>basisdata[[#This Row],[Gebouw]]</f>
        <v>Ziekenhuis</v>
      </c>
      <c r="M578" t="s">
        <v>1102</v>
      </c>
    </row>
    <row r="579" spans="1:13" x14ac:dyDescent="0.3">
      <c r="A579" s="53">
        <v>8442550218</v>
      </c>
      <c r="B579" t="s">
        <v>199</v>
      </c>
      <c r="C579">
        <v>844179716</v>
      </c>
      <c r="D579" t="s">
        <v>200</v>
      </c>
      <c r="E579" t="s">
        <v>201</v>
      </c>
      <c r="F579" t="s">
        <v>170</v>
      </c>
      <c r="G579" s="27">
        <v>186262</v>
      </c>
      <c r="H579" t="s">
        <v>122</v>
      </c>
      <c r="I579" t="s">
        <v>1679</v>
      </c>
      <c r="J579" t="str">
        <f>basisdata[[#This Row],[Categorie maatregel]]</f>
        <v>PV-panelen</v>
      </c>
      <c r="L579" t="str">
        <f>basisdata[[#This Row],[Gebouw]]</f>
        <v>Sint-Dimpna Ziekenhuis Geel</v>
      </c>
      <c r="M579" t="s">
        <v>1102</v>
      </c>
    </row>
    <row r="580" spans="1:13" x14ac:dyDescent="0.3">
      <c r="A580" s="53">
        <v>8505409179</v>
      </c>
      <c r="B580" t="s">
        <v>1085</v>
      </c>
      <c r="C580">
        <v>850465613</v>
      </c>
      <c r="D580" t="s">
        <v>1086</v>
      </c>
      <c r="E580" t="s">
        <v>1087</v>
      </c>
      <c r="F580" t="s">
        <v>170</v>
      </c>
      <c r="G580" s="27">
        <v>5368</v>
      </c>
      <c r="H580" t="s">
        <v>122</v>
      </c>
      <c r="I580" t="s">
        <v>1680</v>
      </c>
      <c r="J580" t="str">
        <f>basisdata[[#This Row],[Categorie maatregel]]</f>
        <v>PV-panelen</v>
      </c>
      <c r="L580" t="str">
        <f>basisdata[[#This Row],[Gebouw]]</f>
        <v>Gebouw 2012 Pas 230</v>
      </c>
      <c r="M580" t="s">
        <v>1103</v>
      </c>
    </row>
    <row r="581" spans="1:13" x14ac:dyDescent="0.3">
      <c r="A581" s="53">
        <v>8613373140</v>
      </c>
      <c r="B581" t="s">
        <v>700</v>
      </c>
      <c r="C581">
        <v>861262010</v>
      </c>
      <c r="D581" t="s">
        <v>701</v>
      </c>
      <c r="E581" t="s">
        <v>702</v>
      </c>
      <c r="F581" t="s">
        <v>170</v>
      </c>
      <c r="G581" s="27">
        <v>1757</v>
      </c>
      <c r="H581" t="s">
        <v>122</v>
      </c>
      <c r="I581" t="s">
        <v>1681</v>
      </c>
      <c r="J581" t="str">
        <f>basisdata[[#This Row],[Categorie maatregel]]</f>
        <v>PV-panelen</v>
      </c>
      <c r="L581" t="str">
        <f>basisdata[[#This Row],[Gebouw]]</f>
        <v>Kleuterwerking</v>
      </c>
      <c r="M581" t="s">
        <v>1102</v>
      </c>
    </row>
    <row r="582" spans="1:13" x14ac:dyDescent="0.3">
      <c r="A582" s="53">
        <v>8613373140</v>
      </c>
      <c r="B582" t="s">
        <v>707</v>
      </c>
      <c r="C582">
        <v>861262010</v>
      </c>
      <c r="D582" t="s">
        <v>701</v>
      </c>
      <c r="E582" t="s">
        <v>708</v>
      </c>
      <c r="F582" t="s">
        <v>170</v>
      </c>
      <c r="G582" s="27">
        <v>13479</v>
      </c>
      <c r="H582" t="s">
        <v>122</v>
      </c>
      <c r="I582" t="s">
        <v>1682</v>
      </c>
      <c r="J582" t="str">
        <f>basisdata[[#This Row],[Categorie maatregel]]</f>
        <v>PV-panelen</v>
      </c>
      <c r="L582" t="str">
        <f>basisdata[[#This Row],[Gebouw]]</f>
        <v>Paviljoen Arlechino/Tarmac</v>
      </c>
      <c r="M582" t="s">
        <v>1102</v>
      </c>
    </row>
    <row r="583" spans="1:13" x14ac:dyDescent="0.3">
      <c r="A583" s="53">
        <v>8613373140</v>
      </c>
      <c r="B583" t="s">
        <v>709</v>
      </c>
      <c r="C583">
        <v>861262010</v>
      </c>
      <c r="D583" t="s">
        <v>701</v>
      </c>
      <c r="E583" t="s">
        <v>710</v>
      </c>
      <c r="F583" t="s">
        <v>170</v>
      </c>
      <c r="G583" s="27">
        <v>13479</v>
      </c>
      <c r="H583" t="s">
        <v>122</v>
      </c>
      <c r="I583" t="s">
        <v>1683</v>
      </c>
      <c r="J583" t="str">
        <f>basisdata[[#This Row],[Categorie maatregel]]</f>
        <v>PV-panelen</v>
      </c>
      <c r="L583" t="str">
        <f>basisdata[[#This Row],[Gebouw]]</f>
        <v>Paviljoen Tijl/Nele</v>
      </c>
      <c r="M583" t="s">
        <v>1102</v>
      </c>
    </row>
    <row r="584" spans="1:13" x14ac:dyDescent="0.3">
      <c r="A584" s="53">
        <v>8613373140</v>
      </c>
      <c r="B584" t="s">
        <v>705</v>
      </c>
      <c r="C584">
        <v>861262010</v>
      </c>
      <c r="D584" t="s">
        <v>701</v>
      </c>
      <c r="E584" t="s">
        <v>706</v>
      </c>
      <c r="F584" t="s">
        <v>170</v>
      </c>
      <c r="G584" s="27">
        <v>1474</v>
      </c>
      <c r="H584" t="s">
        <v>122</v>
      </c>
      <c r="I584" t="s">
        <v>1684</v>
      </c>
      <c r="J584" t="str">
        <f>basisdata[[#This Row],[Categorie maatregel]]</f>
        <v>PV-panelen</v>
      </c>
      <c r="L584" t="str">
        <f>basisdata[[#This Row],[Gebouw]]</f>
        <v>Zorggroep De Ark/Atelier</v>
      </c>
      <c r="M584" t="s">
        <v>1102</v>
      </c>
    </row>
    <row r="585" spans="1:13" x14ac:dyDescent="0.3">
      <c r="A585" s="53">
        <v>8613373140</v>
      </c>
      <c r="B585" t="s">
        <v>711</v>
      </c>
      <c r="C585">
        <v>861262010</v>
      </c>
      <c r="D585" t="s">
        <v>701</v>
      </c>
      <c r="E585" t="s">
        <v>712</v>
      </c>
      <c r="F585" t="s">
        <v>170</v>
      </c>
      <c r="G585" s="27">
        <v>2466</v>
      </c>
      <c r="H585" t="s">
        <v>122</v>
      </c>
      <c r="I585" t="s">
        <v>1685</v>
      </c>
      <c r="J585" t="str">
        <f>basisdata[[#This Row],[Categorie maatregel]]</f>
        <v>PV-panelen</v>
      </c>
      <c r="L585" t="str">
        <f>basisdata[[#This Row],[Gebouw]]</f>
        <v>Zorggroep Pinocchio</v>
      </c>
      <c r="M585" t="s">
        <v>1102</v>
      </c>
    </row>
    <row r="586" spans="1:13" x14ac:dyDescent="0.3">
      <c r="A586" s="53">
        <v>8613373140</v>
      </c>
      <c r="B586" t="s">
        <v>703</v>
      </c>
      <c r="C586">
        <v>861262010</v>
      </c>
      <c r="D586" t="s">
        <v>701</v>
      </c>
      <c r="E586" t="s">
        <v>704</v>
      </c>
      <c r="F586" t="s">
        <v>170</v>
      </c>
      <c r="G586" s="27">
        <v>1331</v>
      </c>
      <c r="H586" t="s">
        <v>122</v>
      </c>
      <c r="I586" t="s">
        <v>1686</v>
      </c>
      <c r="J586" t="str">
        <f>basisdata[[#This Row],[Categorie maatregel]]</f>
        <v>PV-panelen</v>
      </c>
      <c r="L586" t="str">
        <f>basisdata[[#This Row],[Gebouw]]</f>
        <v>Kamertraining Luikstraat</v>
      </c>
      <c r="M586" t="s">
        <v>1102</v>
      </c>
    </row>
    <row r="587" spans="1:13" x14ac:dyDescent="0.3">
      <c r="A587" s="53">
        <v>8617562957</v>
      </c>
      <c r="B587" t="s">
        <v>1088</v>
      </c>
      <c r="C587">
        <v>861680989</v>
      </c>
      <c r="D587" t="s">
        <v>1089</v>
      </c>
      <c r="E587" t="s">
        <v>1090</v>
      </c>
      <c r="F587" t="s">
        <v>123</v>
      </c>
      <c r="G587" s="27">
        <v>1880</v>
      </c>
      <c r="H587" t="s">
        <v>122</v>
      </c>
      <c r="I587" t="s">
        <v>1687</v>
      </c>
      <c r="J587" t="str">
        <f>basisdata[[#This Row],[Categorie maatregel]]</f>
        <v>Monitoring</v>
      </c>
      <c r="L587" t="str">
        <f>basisdata[[#This Row],[Gebouw]]</f>
        <v>De Bolster Zwalm : De Boskant</v>
      </c>
      <c r="M587" t="s">
        <v>1103</v>
      </c>
    </row>
    <row r="588" spans="1:13" x14ac:dyDescent="0.3">
      <c r="A588" s="53">
        <v>8617562957</v>
      </c>
      <c r="B588" t="s">
        <v>1088</v>
      </c>
      <c r="C588">
        <v>861680989</v>
      </c>
      <c r="D588" t="s">
        <v>1089</v>
      </c>
      <c r="E588" t="s">
        <v>1090</v>
      </c>
      <c r="F588" t="s">
        <v>111</v>
      </c>
      <c r="G588" s="27">
        <v>4200</v>
      </c>
      <c r="H588" t="s">
        <v>122</v>
      </c>
      <c r="I588" t="s">
        <v>1688</v>
      </c>
      <c r="J588" t="str">
        <f>basisdata[[#This Row],[Categorie maatregel]]</f>
        <v>Vervangen pompen</v>
      </c>
      <c r="L588" t="str">
        <f>basisdata[[#This Row],[Gebouw]]</f>
        <v>De Bolster Zwalm : De Boskant</v>
      </c>
      <c r="M588" t="s">
        <v>1103</v>
      </c>
    </row>
    <row r="589" spans="1:13" x14ac:dyDescent="0.3">
      <c r="A589" s="53">
        <v>8624579618</v>
      </c>
      <c r="B589" t="s">
        <v>692</v>
      </c>
      <c r="C589">
        <v>862382656</v>
      </c>
      <c r="D589" t="s">
        <v>693</v>
      </c>
      <c r="E589" t="s">
        <v>694</v>
      </c>
      <c r="F589" t="s">
        <v>170</v>
      </c>
      <c r="G589" s="27">
        <v>80160</v>
      </c>
      <c r="H589" t="s">
        <v>110</v>
      </c>
      <c r="I589" t="s">
        <v>1689</v>
      </c>
      <c r="J589" t="str">
        <f>basisdata[[#This Row],[Categorie maatregel]]</f>
        <v>PV-panelen</v>
      </c>
      <c r="L589" t="str">
        <f>basisdata[[#This Row],[Gebouw]]</f>
        <v>ZNA Middelheim</v>
      </c>
      <c r="M589" t="s">
        <v>1102</v>
      </c>
    </row>
    <row r="590" spans="1:13" x14ac:dyDescent="0.3">
      <c r="A590" s="53">
        <v>8624579618</v>
      </c>
      <c r="B590" t="s">
        <v>695</v>
      </c>
      <c r="C590">
        <v>862382656</v>
      </c>
      <c r="D590" t="s">
        <v>693</v>
      </c>
      <c r="E590" t="s">
        <v>696</v>
      </c>
      <c r="F590" t="s">
        <v>170</v>
      </c>
      <c r="G590" s="27">
        <v>89040</v>
      </c>
      <c r="H590" t="s">
        <v>110</v>
      </c>
      <c r="I590" t="s">
        <v>1690</v>
      </c>
      <c r="J590" t="str">
        <f>basisdata[[#This Row],[Categorie maatregel]]</f>
        <v>PV-panelen</v>
      </c>
      <c r="L590" t="str">
        <f>basisdata[[#This Row],[Gebouw]]</f>
        <v>ZNA Jan Palfijn</v>
      </c>
      <c r="M590" t="s">
        <v>1102</v>
      </c>
    </row>
    <row r="591" spans="1:13" x14ac:dyDescent="0.3">
      <c r="A591" s="53">
        <v>8624579618</v>
      </c>
      <c r="B591" t="s">
        <v>369</v>
      </c>
      <c r="C591">
        <v>862382656</v>
      </c>
      <c r="D591" t="s">
        <v>367</v>
      </c>
      <c r="E591" t="s">
        <v>370</v>
      </c>
      <c r="F591" t="s">
        <v>170</v>
      </c>
      <c r="G591" s="27">
        <v>58464</v>
      </c>
      <c r="H591" t="s">
        <v>122</v>
      </c>
      <c r="I591" t="s">
        <v>1691</v>
      </c>
      <c r="J591" t="str">
        <f>basisdata[[#This Row],[Categorie maatregel]]</f>
        <v>PV-panelen</v>
      </c>
      <c r="L591" t="str">
        <f>basisdata[[#This Row],[Gebouw]]</f>
        <v>ZNA Hoge Beuken</v>
      </c>
      <c r="M591" t="s">
        <v>1102</v>
      </c>
    </row>
    <row r="592" spans="1:13" x14ac:dyDescent="0.3">
      <c r="A592" s="53">
        <v>8624579618</v>
      </c>
      <c r="B592" t="s">
        <v>366</v>
      </c>
      <c r="C592">
        <v>862382656</v>
      </c>
      <c r="D592" t="s">
        <v>367</v>
      </c>
      <c r="E592" t="s">
        <v>368</v>
      </c>
      <c r="F592" t="s">
        <v>170</v>
      </c>
      <c r="G592" s="27">
        <v>43705</v>
      </c>
      <c r="H592" t="s">
        <v>122</v>
      </c>
      <c r="I592" t="s">
        <v>1692</v>
      </c>
      <c r="J592" t="str">
        <f>basisdata[[#This Row],[Categorie maatregel]]</f>
        <v>PV-panelen</v>
      </c>
      <c r="L592" t="str">
        <f>basisdata[[#This Row],[Gebouw]]</f>
        <v>ZNA Psychiatrisch Ziekenhuis Stuivenberg</v>
      </c>
      <c r="M592" t="s">
        <v>1102</v>
      </c>
    </row>
    <row r="593" spans="1:13" x14ac:dyDescent="0.3">
      <c r="A593" s="53">
        <v>8634052957</v>
      </c>
      <c r="B593" t="s">
        <v>1094</v>
      </c>
      <c r="C593">
        <v>863329989</v>
      </c>
      <c r="D593" t="s">
        <v>1092</v>
      </c>
      <c r="E593" t="s">
        <v>1093</v>
      </c>
      <c r="F593" t="s">
        <v>170</v>
      </c>
      <c r="G593" s="27">
        <v>12772</v>
      </c>
      <c r="H593" t="s">
        <v>122</v>
      </c>
      <c r="I593" t="s">
        <v>1693</v>
      </c>
      <c r="J593" t="str">
        <f>basisdata[[#This Row],[Categorie maatregel]]</f>
        <v>PV-panelen</v>
      </c>
      <c r="L593" t="str">
        <f>basisdata[[#This Row],[Gebouw]]</f>
        <v>Het Dak - Rusthuis de Noordhinder</v>
      </c>
      <c r="M593" t="s">
        <v>1103</v>
      </c>
    </row>
    <row r="594" spans="1:13" x14ac:dyDescent="0.3">
      <c r="A594" s="53">
        <v>8634052957</v>
      </c>
      <c r="B594" t="s">
        <v>1091</v>
      </c>
      <c r="C594">
        <v>863329989</v>
      </c>
      <c r="D594" t="s">
        <v>1092</v>
      </c>
      <c r="E594" t="s">
        <v>1093</v>
      </c>
      <c r="F594" t="s">
        <v>188</v>
      </c>
      <c r="G594" s="27">
        <v>81000</v>
      </c>
      <c r="H594" t="s">
        <v>122</v>
      </c>
      <c r="I594" t="s">
        <v>1694</v>
      </c>
      <c r="J594" t="str">
        <f>basisdata[[#This Row],[Categorie maatregel]]</f>
        <v>Relighting</v>
      </c>
      <c r="L594" t="str">
        <f>basisdata[[#This Row],[Gebouw]]</f>
        <v>Het Dak - Rusthuis de Noordhinder</v>
      </c>
      <c r="M594" t="s">
        <v>1103</v>
      </c>
    </row>
    <row r="595" spans="1:13" x14ac:dyDescent="0.3">
      <c r="A595" s="53">
        <v>8634052957</v>
      </c>
      <c r="B595" t="s">
        <v>1091</v>
      </c>
      <c r="C595">
        <v>863329989</v>
      </c>
      <c r="D595" t="s">
        <v>1092</v>
      </c>
      <c r="E595" t="s">
        <v>1093</v>
      </c>
      <c r="F595" t="s">
        <v>188</v>
      </c>
      <c r="G595" s="27">
        <v>55800</v>
      </c>
      <c r="H595" t="s">
        <v>122</v>
      </c>
      <c r="I595" t="s">
        <v>1695</v>
      </c>
      <c r="J595" t="str">
        <f>basisdata[[#This Row],[Categorie maatregel]]</f>
        <v>Relighting</v>
      </c>
      <c r="L595" t="str">
        <f>basisdata[[#This Row],[Gebouw]]</f>
        <v>Het Dak - Rusthuis de Noordhinder</v>
      </c>
      <c r="M595" t="s">
        <v>1103</v>
      </c>
    </row>
    <row r="596" spans="1:13" x14ac:dyDescent="0.3">
      <c r="A596" s="53">
        <v>8662463066</v>
      </c>
      <c r="B596" t="s">
        <v>336</v>
      </c>
      <c r="C596">
        <v>866171002</v>
      </c>
      <c r="D596" t="s">
        <v>337</v>
      </c>
      <c r="E596" t="s">
        <v>338</v>
      </c>
      <c r="F596" t="s">
        <v>132</v>
      </c>
      <c r="G596" s="27">
        <v>13500</v>
      </c>
      <c r="H596" t="s">
        <v>122</v>
      </c>
      <c r="I596" t="s">
        <v>1696</v>
      </c>
      <c r="J596" t="str">
        <f>basisdata[[#This Row],[Categorie maatregel]]</f>
        <v>Dakisolatie plat dak</v>
      </c>
      <c r="L596" t="str">
        <f>basisdata[[#This Row],[Gebouw]]</f>
        <v>IBO De Mallemolen</v>
      </c>
      <c r="M596" t="s">
        <v>1102</v>
      </c>
    </row>
    <row r="597" spans="1:13" x14ac:dyDescent="0.3">
      <c r="A597" s="53">
        <v>8662463066</v>
      </c>
      <c r="B597" t="s">
        <v>336</v>
      </c>
      <c r="C597">
        <v>866171002</v>
      </c>
      <c r="D597" t="s">
        <v>337</v>
      </c>
      <c r="E597" t="s">
        <v>338</v>
      </c>
      <c r="F597" t="s">
        <v>132</v>
      </c>
      <c r="G597" s="27">
        <v>5130</v>
      </c>
      <c r="H597" t="s">
        <v>122</v>
      </c>
      <c r="I597" t="s">
        <v>1697</v>
      </c>
      <c r="J597" t="str">
        <f>basisdata[[#This Row],[Categorie maatregel]]</f>
        <v>Dakisolatie plat dak</v>
      </c>
      <c r="L597" t="str">
        <f>basisdata[[#This Row],[Gebouw]]</f>
        <v>IBO De Mallemolen</v>
      </c>
      <c r="M597" t="s">
        <v>1102</v>
      </c>
    </row>
    <row r="598" spans="1:13" x14ac:dyDescent="0.3">
      <c r="A598" s="53">
        <v>8665320605</v>
      </c>
      <c r="B598" t="s">
        <v>510</v>
      </c>
      <c r="C598">
        <v>866456755</v>
      </c>
      <c r="D598" t="s">
        <v>511</v>
      </c>
      <c r="E598" t="s">
        <v>512</v>
      </c>
      <c r="F598" t="s">
        <v>170</v>
      </c>
      <c r="G598" s="27">
        <v>32041</v>
      </c>
      <c r="H598" t="s">
        <v>122</v>
      </c>
      <c r="I598" t="s">
        <v>1698</v>
      </c>
      <c r="J598" t="str">
        <f>basisdata[[#This Row],[Categorie maatregel]]</f>
        <v>PV-panelen</v>
      </c>
      <c r="L598" t="str">
        <f>basisdata[[#This Row],[Gebouw]]</f>
        <v>Pallieter</v>
      </c>
      <c r="M598" t="s">
        <v>1102</v>
      </c>
    </row>
    <row r="599" spans="1:13" x14ac:dyDescent="0.3">
      <c r="A599" s="53">
        <v>8784810757</v>
      </c>
      <c r="B599" t="s">
        <v>460</v>
      </c>
      <c r="C599">
        <v>878405769</v>
      </c>
      <c r="D599" t="s">
        <v>461</v>
      </c>
      <c r="E599" t="s">
        <v>462</v>
      </c>
      <c r="F599" t="s">
        <v>188</v>
      </c>
      <c r="G599" s="27">
        <v>23800</v>
      </c>
      <c r="H599" t="s">
        <v>122</v>
      </c>
      <c r="I599" t="s">
        <v>1699</v>
      </c>
      <c r="J599" t="str">
        <f>basisdata[[#This Row],[Categorie maatregel]]</f>
        <v>Relighting</v>
      </c>
      <c r="L599" t="str">
        <f>basisdata[[#This Row],[Gebouw]]</f>
        <v>NAH Nieuwe notelaar / 7 Gaven</v>
      </c>
      <c r="M599" t="s">
        <v>1102</v>
      </c>
    </row>
    <row r="600" spans="1:13" x14ac:dyDescent="0.3">
      <c r="A600" s="53">
        <v>8813666266</v>
      </c>
      <c r="B600" t="s">
        <v>612</v>
      </c>
      <c r="C600">
        <v>881291322</v>
      </c>
      <c r="D600" t="s">
        <v>606</v>
      </c>
      <c r="E600" t="s">
        <v>613</v>
      </c>
      <c r="F600" t="s">
        <v>213</v>
      </c>
      <c r="G600" s="27">
        <v>312</v>
      </c>
      <c r="H600" t="s">
        <v>122</v>
      </c>
      <c r="I600" t="s">
        <v>1700</v>
      </c>
      <c r="J600" t="str">
        <f>basisdata[[#This Row],[Categorie maatregel]]</f>
        <v>Relamping</v>
      </c>
      <c r="L600" t="str">
        <f>basisdata[[#This Row],[Gebouw]]</f>
        <v>Kasteel Moeland</v>
      </c>
      <c r="M600" t="s">
        <v>1102</v>
      </c>
    </row>
    <row r="601" spans="1:13" x14ac:dyDescent="0.3">
      <c r="A601" s="53">
        <v>8813666266</v>
      </c>
      <c r="B601" t="s">
        <v>612</v>
      </c>
      <c r="C601">
        <v>881291322</v>
      </c>
      <c r="D601" t="s">
        <v>606</v>
      </c>
      <c r="E601" t="s">
        <v>613</v>
      </c>
      <c r="F601" t="s">
        <v>188</v>
      </c>
      <c r="G601" s="27">
        <v>6510</v>
      </c>
      <c r="H601" t="s">
        <v>122</v>
      </c>
      <c r="I601" t="s">
        <v>1701</v>
      </c>
      <c r="J601" t="str">
        <f>basisdata[[#This Row],[Categorie maatregel]]</f>
        <v>Relighting</v>
      </c>
      <c r="L601" t="str">
        <f>basisdata[[#This Row],[Gebouw]]</f>
        <v>Kasteel Moeland</v>
      </c>
      <c r="M601" t="s">
        <v>1102</v>
      </c>
    </row>
    <row r="602" spans="1:13" x14ac:dyDescent="0.3">
      <c r="A602" s="53">
        <v>8813666266</v>
      </c>
      <c r="B602" t="s">
        <v>612</v>
      </c>
      <c r="C602">
        <v>881291322</v>
      </c>
      <c r="D602" t="s">
        <v>606</v>
      </c>
      <c r="E602" t="s">
        <v>613</v>
      </c>
      <c r="F602" t="s">
        <v>188</v>
      </c>
      <c r="G602" s="27">
        <v>5610</v>
      </c>
      <c r="H602" t="s">
        <v>122</v>
      </c>
      <c r="I602" t="s">
        <v>1702</v>
      </c>
      <c r="J602" t="str">
        <f>basisdata[[#This Row],[Categorie maatregel]]</f>
        <v>Relighting</v>
      </c>
      <c r="L602" t="str">
        <f>basisdata[[#This Row],[Gebouw]]</f>
        <v>Kasteel Moeland</v>
      </c>
      <c r="M602" t="s">
        <v>1102</v>
      </c>
    </row>
    <row r="603" spans="1:13" x14ac:dyDescent="0.3">
      <c r="A603" s="53">
        <v>8813666266</v>
      </c>
      <c r="B603" t="s">
        <v>614</v>
      </c>
      <c r="C603">
        <v>881291322</v>
      </c>
      <c r="D603" t="s">
        <v>606</v>
      </c>
      <c r="E603" t="s">
        <v>615</v>
      </c>
      <c r="F603" t="s">
        <v>170</v>
      </c>
      <c r="G603" s="27">
        <v>5669</v>
      </c>
      <c r="H603" t="s">
        <v>122</v>
      </c>
      <c r="I603" t="s">
        <v>1703</v>
      </c>
      <c r="J603" t="str">
        <f>basisdata[[#This Row],[Categorie maatregel]]</f>
        <v>PV-panelen</v>
      </c>
      <c r="L603" t="str">
        <f>basisdata[[#This Row],[Gebouw]]</f>
        <v>K-Dienst</v>
      </c>
      <c r="M603" t="s">
        <v>1102</v>
      </c>
    </row>
    <row r="604" spans="1:13" x14ac:dyDescent="0.3">
      <c r="A604" s="53">
        <v>8813666266</v>
      </c>
      <c r="B604" t="s">
        <v>614</v>
      </c>
      <c r="C604">
        <v>881291322</v>
      </c>
      <c r="D604" t="s">
        <v>606</v>
      </c>
      <c r="E604" t="s">
        <v>615</v>
      </c>
      <c r="F604" t="s">
        <v>213</v>
      </c>
      <c r="G604" s="27">
        <v>528</v>
      </c>
      <c r="H604" t="s">
        <v>122</v>
      </c>
      <c r="I604" t="s">
        <v>1704</v>
      </c>
      <c r="J604" t="str">
        <f>basisdata[[#This Row],[Categorie maatregel]]</f>
        <v>Relamping</v>
      </c>
      <c r="L604" t="str">
        <f>basisdata[[#This Row],[Gebouw]]</f>
        <v>K-Dienst</v>
      </c>
      <c r="M604" t="s">
        <v>1102</v>
      </c>
    </row>
    <row r="605" spans="1:13" x14ac:dyDescent="0.3">
      <c r="A605" s="53">
        <v>8813666266</v>
      </c>
      <c r="B605" t="s">
        <v>614</v>
      </c>
      <c r="C605">
        <v>881291322</v>
      </c>
      <c r="D605" t="s">
        <v>606</v>
      </c>
      <c r="E605" t="s">
        <v>615</v>
      </c>
      <c r="F605" t="s">
        <v>188</v>
      </c>
      <c r="G605" s="27">
        <v>7380</v>
      </c>
      <c r="H605" t="s">
        <v>122</v>
      </c>
      <c r="I605" t="s">
        <v>1705</v>
      </c>
      <c r="J605" t="str">
        <f>basisdata[[#This Row],[Categorie maatregel]]</f>
        <v>Relighting</v>
      </c>
      <c r="L605" t="str">
        <f>basisdata[[#This Row],[Gebouw]]</f>
        <v>K-Dienst</v>
      </c>
      <c r="M605" t="s">
        <v>1102</v>
      </c>
    </row>
    <row r="606" spans="1:13" x14ac:dyDescent="0.3">
      <c r="A606" s="53">
        <v>8813666266</v>
      </c>
      <c r="B606" t="s">
        <v>614</v>
      </c>
      <c r="C606">
        <v>881291322</v>
      </c>
      <c r="D606" t="s">
        <v>606</v>
      </c>
      <c r="E606" t="s">
        <v>615</v>
      </c>
      <c r="F606" t="s">
        <v>188</v>
      </c>
      <c r="G606" s="27">
        <v>9990</v>
      </c>
      <c r="H606" t="s">
        <v>122</v>
      </c>
      <c r="I606" t="s">
        <v>1706</v>
      </c>
      <c r="J606" t="str">
        <f>basisdata[[#This Row],[Categorie maatregel]]</f>
        <v>Relighting</v>
      </c>
      <c r="L606" t="str">
        <f>basisdata[[#This Row],[Gebouw]]</f>
        <v>K-Dienst</v>
      </c>
      <c r="M606" t="s">
        <v>1102</v>
      </c>
    </row>
    <row r="607" spans="1:13" x14ac:dyDescent="0.3">
      <c r="A607" s="53">
        <v>8813666266</v>
      </c>
      <c r="B607" t="s">
        <v>605</v>
      </c>
      <c r="C607">
        <v>881291322</v>
      </c>
      <c r="D607" t="s">
        <v>606</v>
      </c>
      <c r="E607" t="s">
        <v>607</v>
      </c>
      <c r="F607" t="s">
        <v>170</v>
      </c>
      <c r="G607" s="27">
        <v>12155</v>
      </c>
      <c r="H607" t="s">
        <v>122</v>
      </c>
      <c r="I607" t="s">
        <v>1707</v>
      </c>
      <c r="J607" t="str">
        <f>basisdata[[#This Row],[Categorie maatregel]]</f>
        <v>PV-panelen</v>
      </c>
      <c r="L607" t="str">
        <f>basisdata[[#This Row],[Gebouw]]</f>
        <v>Logistiek platform</v>
      </c>
      <c r="M607" t="s">
        <v>1102</v>
      </c>
    </row>
    <row r="608" spans="1:13" x14ac:dyDescent="0.3">
      <c r="A608" s="53">
        <v>8813666266</v>
      </c>
      <c r="B608" t="s">
        <v>605</v>
      </c>
      <c r="C608">
        <v>881291322</v>
      </c>
      <c r="D608" t="s">
        <v>606</v>
      </c>
      <c r="E608" t="s">
        <v>607</v>
      </c>
      <c r="F608" t="s">
        <v>213</v>
      </c>
      <c r="G608" s="27">
        <v>1791</v>
      </c>
      <c r="H608" t="s">
        <v>122</v>
      </c>
      <c r="I608" t="s">
        <v>1708</v>
      </c>
      <c r="J608" t="str">
        <f>basisdata[[#This Row],[Categorie maatregel]]</f>
        <v>Relamping</v>
      </c>
      <c r="L608" t="str">
        <f>basisdata[[#This Row],[Gebouw]]</f>
        <v>Logistiek platform</v>
      </c>
      <c r="M608" t="s">
        <v>1102</v>
      </c>
    </row>
    <row r="609" spans="1:13" x14ac:dyDescent="0.3">
      <c r="A609" s="53">
        <v>8813666266</v>
      </c>
      <c r="B609" t="s">
        <v>605</v>
      </c>
      <c r="C609">
        <v>881291322</v>
      </c>
      <c r="D609" t="s">
        <v>606</v>
      </c>
      <c r="E609" t="s">
        <v>607</v>
      </c>
      <c r="F609" t="s">
        <v>188</v>
      </c>
      <c r="G609" s="27">
        <v>15327</v>
      </c>
      <c r="H609" t="s">
        <v>122</v>
      </c>
      <c r="I609" t="s">
        <v>1709</v>
      </c>
      <c r="J609" t="str">
        <f>basisdata[[#This Row],[Categorie maatregel]]</f>
        <v>Relighting</v>
      </c>
      <c r="L609" t="str">
        <f>basisdata[[#This Row],[Gebouw]]</f>
        <v>Logistiek platform</v>
      </c>
      <c r="M609" t="s">
        <v>1102</v>
      </c>
    </row>
    <row r="610" spans="1:13" x14ac:dyDescent="0.3">
      <c r="A610" s="53">
        <v>8813666266</v>
      </c>
      <c r="B610" t="s">
        <v>605</v>
      </c>
      <c r="C610">
        <v>881291322</v>
      </c>
      <c r="D610" t="s">
        <v>606</v>
      </c>
      <c r="E610" t="s">
        <v>607</v>
      </c>
      <c r="F610" t="s">
        <v>188</v>
      </c>
      <c r="G610" s="27">
        <v>10350</v>
      </c>
      <c r="H610" t="s">
        <v>122</v>
      </c>
      <c r="I610" t="s">
        <v>1710</v>
      </c>
      <c r="J610" t="str">
        <f>basisdata[[#This Row],[Categorie maatregel]]</f>
        <v>Relighting</v>
      </c>
      <c r="L610" t="str">
        <f>basisdata[[#This Row],[Gebouw]]</f>
        <v>Logistiek platform</v>
      </c>
      <c r="M610" t="s">
        <v>1102</v>
      </c>
    </row>
    <row r="611" spans="1:13" x14ac:dyDescent="0.3">
      <c r="A611" s="53">
        <v>8813666266</v>
      </c>
      <c r="B611" t="s">
        <v>616</v>
      </c>
      <c r="C611">
        <v>881291322</v>
      </c>
      <c r="D611" t="s">
        <v>606</v>
      </c>
      <c r="E611" t="s">
        <v>617</v>
      </c>
      <c r="F611" t="s">
        <v>170</v>
      </c>
      <c r="G611" s="27">
        <v>6923</v>
      </c>
      <c r="H611" t="s">
        <v>122</v>
      </c>
      <c r="I611" t="s">
        <v>1711</v>
      </c>
      <c r="J611" t="str">
        <f>basisdata[[#This Row],[Categorie maatregel]]</f>
        <v>PV-panelen</v>
      </c>
      <c r="L611" t="str">
        <f>basisdata[[#This Row],[Gebouw]]</f>
        <v>Ter Wilgen</v>
      </c>
      <c r="M611" t="s">
        <v>1102</v>
      </c>
    </row>
    <row r="612" spans="1:13" x14ac:dyDescent="0.3">
      <c r="A612" s="53">
        <v>8813666266</v>
      </c>
      <c r="B612" t="s">
        <v>616</v>
      </c>
      <c r="C612">
        <v>881291322</v>
      </c>
      <c r="D612" t="s">
        <v>606</v>
      </c>
      <c r="E612" t="s">
        <v>617</v>
      </c>
      <c r="F612" t="s">
        <v>213</v>
      </c>
      <c r="G612" s="27">
        <v>1428</v>
      </c>
      <c r="H612" t="s">
        <v>122</v>
      </c>
      <c r="I612" t="s">
        <v>1712</v>
      </c>
      <c r="J612" t="str">
        <f>basisdata[[#This Row],[Categorie maatregel]]</f>
        <v>Relamping</v>
      </c>
      <c r="L612" t="str">
        <f>basisdata[[#This Row],[Gebouw]]</f>
        <v>Ter Wilgen</v>
      </c>
      <c r="M612" t="s">
        <v>1102</v>
      </c>
    </row>
    <row r="613" spans="1:13" x14ac:dyDescent="0.3">
      <c r="A613" s="53">
        <v>8813666266</v>
      </c>
      <c r="B613" t="s">
        <v>616</v>
      </c>
      <c r="C613">
        <v>881291322</v>
      </c>
      <c r="D613" t="s">
        <v>606</v>
      </c>
      <c r="E613" t="s">
        <v>617</v>
      </c>
      <c r="F613" t="s">
        <v>188</v>
      </c>
      <c r="G613" s="27">
        <v>3990</v>
      </c>
      <c r="H613" t="s">
        <v>122</v>
      </c>
      <c r="I613" t="s">
        <v>1713</v>
      </c>
      <c r="J613" t="str">
        <f>basisdata[[#This Row],[Categorie maatregel]]</f>
        <v>Relighting</v>
      </c>
      <c r="L613" t="str">
        <f>basisdata[[#This Row],[Gebouw]]</f>
        <v>Ter Wilgen</v>
      </c>
      <c r="M613" t="s">
        <v>1102</v>
      </c>
    </row>
    <row r="614" spans="1:13" x14ac:dyDescent="0.3">
      <c r="A614" s="53">
        <v>8813666266</v>
      </c>
      <c r="B614" t="s">
        <v>616</v>
      </c>
      <c r="C614">
        <v>881291322</v>
      </c>
      <c r="D614" t="s">
        <v>606</v>
      </c>
      <c r="E614" t="s">
        <v>617</v>
      </c>
      <c r="F614" t="s">
        <v>188</v>
      </c>
      <c r="G614" s="27">
        <v>15702</v>
      </c>
      <c r="H614" t="s">
        <v>122</v>
      </c>
      <c r="I614" t="s">
        <v>1714</v>
      </c>
      <c r="J614" t="str">
        <f>basisdata[[#This Row],[Categorie maatregel]]</f>
        <v>Relighting</v>
      </c>
      <c r="L614" t="str">
        <f>basisdata[[#This Row],[Gebouw]]</f>
        <v>Ter Wilgen</v>
      </c>
      <c r="M614" t="s">
        <v>1102</v>
      </c>
    </row>
    <row r="615" spans="1:13" x14ac:dyDescent="0.3">
      <c r="A615" s="53">
        <v>8813666266</v>
      </c>
      <c r="B615" t="s">
        <v>608</v>
      </c>
      <c r="C615">
        <v>881291322</v>
      </c>
      <c r="D615" t="s">
        <v>606</v>
      </c>
      <c r="E615" t="s">
        <v>609</v>
      </c>
      <c r="F615" t="s">
        <v>170</v>
      </c>
      <c r="G615" s="27">
        <v>141866</v>
      </c>
      <c r="H615" t="s">
        <v>122</v>
      </c>
      <c r="I615" t="s">
        <v>1715</v>
      </c>
      <c r="J615" t="str">
        <f>basisdata[[#This Row],[Categorie maatregel]]</f>
        <v>PV-panelen</v>
      </c>
      <c r="L615" t="str">
        <f>basisdata[[#This Row],[Gebouw]]</f>
        <v>Vitaz - Site SL</v>
      </c>
      <c r="M615" t="s">
        <v>1102</v>
      </c>
    </row>
    <row r="616" spans="1:13" x14ac:dyDescent="0.3">
      <c r="A616" s="53">
        <v>8813666266</v>
      </c>
      <c r="B616" t="s">
        <v>608</v>
      </c>
      <c r="C616">
        <v>881291322</v>
      </c>
      <c r="D616" t="s">
        <v>606</v>
      </c>
      <c r="E616" t="s">
        <v>609</v>
      </c>
      <c r="F616" t="s">
        <v>213</v>
      </c>
      <c r="G616" s="27">
        <v>3210</v>
      </c>
      <c r="H616" t="s">
        <v>122</v>
      </c>
      <c r="I616" t="s">
        <v>1716</v>
      </c>
      <c r="J616" t="str">
        <f>basisdata[[#This Row],[Categorie maatregel]]</f>
        <v>Relamping</v>
      </c>
      <c r="L616" t="str">
        <f>basisdata[[#This Row],[Gebouw]]</f>
        <v>Vitaz - Site SL</v>
      </c>
      <c r="M616" t="s">
        <v>1102</v>
      </c>
    </row>
    <row r="617" spans="1:13" x14ac:dyDescent="0.3">
      <c r="A617" s="53">
        <v>8813666266</v>
      </c>
      <c r="B617" t="s">
        <v>608</v>
      </c>
      <c r="C617">
        <v>881291322</v>
      </c>
      <c r="D617" t="s">
        <v>606</v>
      </c>
      <c r="E617" t="s">
        <v>609</v>
      </c>
      <c r="F617" t="s">
        <v>188</v>
      </c>
      <c r="G617" s="27">
        <v>27409</v>
      </c>
      <c r="H617" t="s">
        <v>122</v>
      </c>
      <c r="I617" t="s">
        <v>1717</v>
      </c>
      <c r="J617" t="str">
        <f>basisdata[[#This Row],[Categorie maatregel]]</f>
        <v>Relighting</v>
      </c>
      <c r="L617" t="str">
        <f>basisdata[[#This Row],[Gebouw]]</f>
        <v>Vitaz - Site SL</v>
      </c>
      <c r="M617" t="s">
        <v>1102</v>
      </c>
    </row>
    <row r="618" spans="1:13" x14ac:dyDescent="0.3">
      <c r="A618" s="53">
        <v>8813666266</v>
      </c>
      <c r="B618" t="s">
        <v>608</v>
      </c>
      <c r="C618">
        <v>881291322</v>
      </c>
      <c r="D618" t="s">
        <v>606</v>
      </c>
      <c r="E618" t="s">
        <v>609</v>
      </c>
      <c r="F618" t="s">
        <v>188</v>
      </c>
      <c r="G618" s="27">
        <v>17715</v>
      </c>
      <c r="H618" t="s">
        <v>122</v>
      </c>
      <c r="I618" t="s">
        <v>1718</v>
      </c>
      <c r="J618" t="str">
        <f>basisdata[[#This Row],[Categorie maatregel]]</f>
        <v>Relighting</v>
      </c>
      <c r="L618" t="str">
        <f>basisdata[[#This Row],[Gebouw]]</f>
        <v>Vitaz - Site SL</v>
      </c>
      <c r="M618" t="s">
        <v>1102</v>
      </c>
    </row>
    <row r="619" spans="1:13" x14ac:dyDescent="0.3">
      <c r="A619" s="53">
        <v>8813666266</v>
      </c>
      <c r="B619" t="s">
        <v>608</v>
      </c>
      <c r="C619">
        <v>881291322</v>
      </c>
      <c r="D619" t="s">
        <v>606</v>
      </c>
      <c r="E619" t="s">
        <v>609</v>
      </c>
      <c r="F619" t="s">
        <v>188</v>
      </c>
      <c r="G619" s="27">
        <v>38580</v>
      </c>
      <c r="H619" t="s">
        <v>122</v>
      </c>
      <c r="I619" t="s">
        <v>1719</v>
      </c>
      <c r="J619" t="str">
        <f>basisdata[[#This Row],[Categorie maatregel]]</f>
        <v>Relighting</v>
      </c>
      <c r="L619" t="str">
        <f>basisdata[[#This Row],[Gebouw]]</f>
        <v>Vitaz - Site SL</v>
      </c>
      <c r="M619" t="s">
        <v>1102</v>
      </c>
    </row>
    <row r="620" spans="1:13" x14ac:dyDescent="0.3">
      <c r="A620" s="53">
        <v>8813666266</v>
      </c>
      <c r="B620" t="s">
        <v>610</v>
      </c>
      <c r="C620">
        <v>881291322</v>
      </c>
      <c r="D620" t="s">
        <v>606</v>
      </c>
      <c r="E620" t="s">
        <v>611</v>
      </c>
      <c r="F620" t="s">
        <v>188</v>
      </c>
      <c r="G620" s="27">
        <v>43020</v>
      </c>
      <c r="H620" t="s">
        <v>122</v>
      </c>
      <c r="I620" t="s">
        <v>1720</v>
      </c>
      <c r="J620" t="str">
        <f>basisdata[[#This Row],[Categorie maatregel]]</f>
        <v>Relighting</v>
      </c>
      <c r="L620" t="str">
        <f>basisdata[[#This Row],[Gebouw]]</f>
        <v>VITAZ vzw</v>
      </c>
      <c r="M620" t="s">
        <v>1102</v>
      </c>
    </row>
    <row r="621" spans="1:13" x14ac:dyDescent="0.3">
      <c r="A621" s="53">
        <v>8813666266</v>
      </c>
      <c r="B621" t="s">
        <v>610</v>
      </c>
      <c r="C621">
        <v>881291322</v>
      </c>
      <c r="D621" t="s">
        <v>606</v>
      </c>
      <c r="E621" t="s">
        <v>611</v>
      </c>
      <c r="F621" t="s">
        <v>188</v>
      </c>
      <c r="G621" s="27">
        <v>25410</v>
      </c>
      <c r="H621" t="s">
        <v>122</v>
      </c>
      <c r="I621" t="s">
        <v>1721</v>
      </c>
      <c r="J621" t="str">
        <f>basisdata[[#This Row],[Categorie maatregel]]</f>
        <v>Relighting</v>
      </c>
      <c r="L621" t="str">
        <f>basisdata[[#This Row],[Gebouw]]</f>
        <v>VITAZ vzw</v>
      </c>
      <c r="M621" t="s">
        <v>1102</v>
      </c>
    </row>
    <row r="622" spans="1:13" x14ac:dyDescent="0.3">
      <c r="A622" s="53">
        <v>8813666266</v>
      </c>
      <c r="B622" t="s">
        <v>610</v>
      </c>
      <c r="C622">
        <v>881291322</v>
      </c>
      <c r="D622" t="s">
        <v>606</v>
      </c>
      <c r="E622" t="s">
        <v>611</v>
      </c>
      <c r="F622" t="s">
        <v>188</v>
      </c>
      <c r="G622" s="27">
        <v>46620</v>
      </c>
      <c r="H622" t="s">
        <v>122</v>
      </c>
      <c r="I622" t="s">
        <v>1722</v>
      </c>
      <c r="J622" t="str">
        <f>basisdata[[#This Row],[Categorie maatregel]]</f>
        <v>Relighting</v>
      </c>
      <c r="L622" t="str">
        <f>basisdata[[#This Row],[Gebouw]]</f>
        <v>VITAZ vzw</v>
      </c>
      <c r="M622" t="s">
        <v>1102</v>
      </c>
    </row>
    <row r="623" spans="1:13" x14ac:dyDescent="0.3">
      <c r="A623" s="53">
        <v>8813666266</v>
      </c>
      <c r="B623" t="s">
        <v>610</v>
      </c>
      <c r="C623">
        <v>881291322</v>
      </c>
      <c r="D623" t="s">
        <v>606</v>
      </c>
      <c r="E623" t="s">
        <v>611</v>
      </c>
      <c r="F623" t="s">
        <v>170</v>
      </c>
      <c r="G623" s="27">
        <v>17178</v>
      </c>
      <c r="H623" t="s">
        <v>122</v>
      </c>
      <c r="I623" t="s">
        <v>1723</v>
      </c>
      <c r="J623" t="str">
        <f>basisdata[[#This Row],[Categorie maatregel]]</f>
        <v>PV-panelen</v>
      </c>
      <c r="L623" t="str">
        <f>basisdata[[#This Row],[Gebouw]]</f>
        <v>VITAZ vzw</v>
      </c>
      <c r="M623" t="s">
        <v>1102</v>
      </c>
    </row>
    <row r="624" spans="1:13" x14ac:dyDescent="0.3">
      <c r="A624" s="53">
        <v>8813666266</v>
      </c>
      <c r="B624" t="s">
        <v>610</v>
      </c>
      <c r="C624">
        <v>881291322</v>
      </c>
      <c r="D624" t="s">
        <v>606</v>
      </c>
      <c r="E624" t="s">
        <v>611</v>
      </c>
      <c r="F624" t="s">
        <v>213</v>
      </c>
      <c r="G624" s="27">
        <v>3678</v>
      </c>
      <c r="H624" t="s">
        <v>122</v>
      </c>
      <c r="I624" t="s">
        <v>1724</v>
      </c>
      <c r="J624" t="str">
        <f>basisdata[[#This Row],[Categorie maatregel]]</f>
        <v>Relamping</v>
      </c>
      <c r="L624" t="str">
        <f>basisdata[[#This Row],[Gebouw]]</f>
        <v>VITAZ vzw</v>
      </c>
      <c r="M624" t="s">
        <v>1102</v>
      </c>
    </row>
    <row r="625" spans="1:13" x14ac:dyDescent="0.3">
      <c r="A625" s="53">
        <v>8910683105</v>
      </c>
      <c r="B625" t="s">
        <v>409</v>
      </c>
      <c r="C625">
        <v>890993005</v>
      </c>
      <c r="D625" t="s">
        <v>407</v>
      </c>
      <c r="E625" t="s">
        <v>410</v>
      </c>
      <c r="F625" t="s">
        <v>132</v>
      </c>
      <c r="G625" s="27">
        <v>9240</v>
      </c>
      <c r="H625" t="s">
        <v>122</v>
      </c>
      <c r="I625" t="s">
        <v>1725</v>
      </c>
      <c r="J625" t="str">
        <f>basisdata[[#This Row],[Categorie maatregel]]</f>
        <v>Dakisolatie plat dak</v>
      </c>
      <c r="L625" t="str">
        <f>basisdata[[#This Row],[Gebouw]]</f>
        <v>Kinderdagverblijf Rainbows</v>
      </c>
      <c r="M625" t="s">
        <v>1102</v>
      </c>
    </row>
    <row r="626" spans="1:13" x14ac:dyDescent="0.3">
      <c r="A626" s="53">
        <v>8910683105</v>
      </c>
      <c r="B626" t="s">
        <v>409</v>
      </c>
      <c r="C626">
        <v>890993005</v>
      </c>
      <c r="D626" t="s">
        <v>407</v>
      </c>
      <c r="E626" t="s">
        <v>410</v>
      </c>
      <c r="F626" t="s">
        <v>170</v>
      </c>
      <c r="G626" s="27">
        <v>6959</v>
      </c>
      <c r="H626" t="s">
        <v>122</v>
      </c>
      <c r="I626" t="s">
        <v>1726</v>
      </c>
      <c r="J626" t="str">
        <f>basisdata[[#This Row],[Categorie maatregel]]</f>
        <v>PV-panelen</v>
      </c>
      <c r="L626" t="str">
        <f>basisdata[[#This Row],[Gebouw]]</f>
        <v>Kinderdagverblijf Rainbows</v>
      </c>
      <c r="M626" t="s">
        <v>1102</v>
      </c>
    </row>
    <row r="627" spans="1:13" x14ac:dyDescent="0.3">
      <c r="A627" s="53">
        <v>8910683105</v>
      </c>
      <c r="B627" t="s">
        <v>409</v>
      </c>
      <c r="C627">
        <v>890993005</v>
      </c>
      <c r="D627" t="s">
        <v>407</v>
      </c>
      <c r="E627" t="s">
        <v>410</v>
      </c>
      <c r="F627" t="s">
        <v>121</v>
      </c>
      <c r="G627" s="27">
        <v>13500</v>
      </c>
      <c r="H627" t="s">
        <v>122</v>
      </c>
      <c r="I627" t="s">
        <v>1727</v>
      </c>
      <c r="J627" t="str">
        <f>basisdata[[#This Row],[Categorie maatregel]]</f>
        <v>Renovatie ventilatie</v>
      </c>
      <c r="L627" t="str">
        <f>basisdata[[#This Row],[Gebouw]]</f>
        <v>Kinderdagverblijf Rainbows</v>
      </c>
      <c r="M627" t="s">
        <v>1102</v>
      </c>
    </row>
    <row r="628" spans="1:13" x14ac:dyDescent="0.3">
      <c r="A628" s="53">
        <v>8910683105</v>
      </c>
      <c r="B628" t="s">
        <v>406</v>
      </c>
      <c r="C628">
        <v>890993005</v>
      </c>
      <c r="D628" t="s">
        <v>407</v>
      </c>
      <c r="E628" t="s">
        <v>408</v>
      </c>
      <c r="F628" t="s">
        <v>170</v>
      </c>
      <c r="G628" s="27">
        <v>1412</v>
      </c>
      <c r="H628" t="s">
        <v>122</v>
      </c>
      <c r="I628" t="s">
        <v>1728</v>
      </c>
      <c r="J628" t="str">
        <f>basisdata[[#This Row],[Categorie maatregel]]</f>
        <v>PV-panelen</v>
      </c>
      <c r="L628" t="str">
        <f>basisdata[[#This Row],[Gebouw]]</f>
        <v>Kinderdagverblijf Rainbows vzw</v>
      </c>
      <c r="M628" t="s">
        <v>1102</v>
      </c>
    </row>
    <row r="629" spans="1:13" x14ac:dyDescent="0.3">
      <c r="A629" s="53">
        <v>8910683105</v>
      </c>
      <c r="B629" t="s">
        <v>406</v>
      </c>
      <c r="C629">
        <v>890993005</v>
      </c>
      <c r="D629" t="s">
        <v>407</v>
      </c>
      <c r="E629" t="s">
        <v>408</v>
      </c>
      <c r="F629" t="s">
        <v>134</v>
      </c>
      <c r="G629" s="27">
        <v>1800</v>
      </c>
      <c r="H629" t="s">
        <v>122</v>
      </c>
      <c r="I629" t="s">
        <v>1729</v>
      </c>
      <c r="J629" t="str">
        <f>basisdata[[#This Row],[Categorie maatregel]]</f>
        <v>Relighting/relamping</v>
      </c>
      <c r="L629" t="str">
        <f>basisdata[[#This Row],[Gebouw]]</f>
        <v>Kinderdagverblijf Rainbows vzw</v>
      </c>
      <c r="M629" t="s">
        <v>1102</v>
      </c>
    </row>
    <row r="630" spans="1:13" x14ac:dyDescent="0.3">
      <c r="A630" s="53">
        <v>8972669066</v>
      </c>
      <c r="B630" t="s">
        <v>1095</v>
      </c>
      <c r="C630">
        <v>897191602</v>
      </c>
      <c r="D630" t="s">
        <v>1096</v>
      </c>
      <c r="E630" t="s">
        <v>1097</v>
      </c>
      <c r="F630" t="s">
        <v>170</v>
      </c>
      <c r="G630" s="27">
        <v>91265</v>
      </c>
      <c r="H630" t="s">
        <v>122</v>
      </c>
      <c r="I630" t="s">
        <v>1730</v>
      </c>
      <c r="J630" t="str">
        <f>basisdata[[#This Row],[Categorie maatregel]]</f>
        <v>PV-panelen</v>
      </c>
      <c r="L630" t="str">
        <f>basisdata[[#This Row],[Gebouw]]</f>
        <v>Campus Sint Elisabeth Hoofdgebouw</v>
      </c>
      <c r="M630" t="s">
        <v>1103</v>
      </c>
    </row>
    <row r="631" spans="1:13" x14ac:dyDescent="0.3">
      <c r="A631" s="53">
        <v>10052540805</v>
      </c>
      <c r="B631" t="s">
        <v>1080</v>
      </c>
      <c r="C631">
        <v>1005154085</v>
      </c>
      <c r="D631" t="s">
        <v>1081</v>
      </c>
      <c r="E631" t="s">
        <v>1082</v>
      </c>
      <c r="F631" t="s">
        <v>170</v>
      </c>
      <c r="G631" s="27">
        <v>172057.65822237637</v>
      </c>
      <c r="H631" t="s">
        <v>122</v>
      </c>
      <c r="I631" t="s">
        <v>1731</v>
      </c>
      <c r="J631" t="str">
        <f>basisdata[[#This Row],[Categorie maatregel]]</f>
        <v>PV-panelen</v>
      </c>
      <c r="L631" t="str">
        <f>basisdata[[#This Row],[Gebouw]]</f>
        <v>ASZ Aalst</v>
      </c>
      <c r="M631" t="s">
        <v>1103</v>
      </c>
    </row>
    <row r="632" spans="1:13" x14ac:dyDescent="0.3">
      <c r="A632" s="53">
        <v>10052540805</v>
      </c>
      <c r="B632" t="s">
        <v>1080</v>
      </c>
      <c r="C632">
        <v>1005154085</v>
      </c>
      <c r="D632" t="s">
        <v>1081</v>
      </c>
      <c r="E632" t="s">
        <v>1082</v>
      </c>
      <c r="F632" t="s">
        <v>112</v>
      </c>
      <c r="G632" s="27">
        <v>43707</v>
      </c>
      <c r="H632" t="s">
        <v>122</v>
      </c>
      <c r="I632" t="s">
        <v>1732</v>
      </c>
      <c r="J632" t="str">
        <f>basisdata[[#This Row],[Categorie maatregel]]</f>
        <v>Renovatie SWW</v>
      </c>
      <c r="L632" t="str">
        <f>basisdata[[#This Row],[Gebouw]]</f>
        <v>ASZ Aalst</v>
      </c>
      <c r="M632" t="s">
        <v>1103</v>
      </c>
    </row>
    <row r="633" spans="1:13" x14ac:dyDescent="0.3">
      <c r="A633" s="53">
        <v>10052540805</v>
      </c>
      <c r="B633" t="s">
        <v>1083</v>
      </c>
      <c r="C633">
        <v>1005154085</v>
      </c>
      <c r="D633" t="s">
        <v>1081</v>
      </c>
      <c r="E633" t="s">
        <v>1084</v>
      </c>
      <c r="F633" t="s">
        <v>112</v>
      </c>
      <c r="G633" s="27">
        <v>6921</v>
      </c>
      <c r="H633" t="s">
        <v>122</v>
      </c>
      <c r="I633" t="s">
        <v>1733</v>
      </c>
      <c r="J633" t="str">
        <f>basisdata[[#This Row],[Categorie maatregel]]</f>
        <v>Renovatie SWW</v>
      </c>
      <c r="L633" t="str">
        <f>basisdata[[#This Row],[Gebouw]]</f>
        <v>ASZ Geraardsbergen</v>
      </c>
      <c r="M633" t="s">
        <v>1103</v>
      </c>
    </row>
    <row r="634" spans="1:13" x14ac:dyDescent="0.3">
      <c r="A634" s="53">
        <v>10097052918</v>
      </c>
      <c r="B634" t="s">
        <v>1021</v>
      </c>
      <c r="C634">
        <v>1009605296</v>
      </c>
      <c r="D634" t="s">
        <v>1022</v>
      </c>
      <c r="E634" t="s">
        <v>1023</v>
      </c>
      <c r="F634" t="s">
        <v>116</v>
      </c>
      <c r="G634" s="27">
        <v>1147</v>
      </c>
      <c r="H634" t="s">
        <v>122</v>
      </c>
      <c r="I634" t="s">
        <v>1734</v>
      </c>
      <c r="J634" t="str">
        <f>basisdata[[#This Row],[Categorie maatregel]]</f>
        <v>Isoleren pompen/kranen/hydraulica</v>
      </c>
      <c r="L634" t="str">
        <f>basisdata[[#This Row],[Gebouw]]</f>
        <v>WZC Vlaspand</v>
      </c>
      <c r="M634" t="s">
        <v>1103</v>
      </c>
    </row>
    <row r="635" spans="1:13" x14ac:dyDescent="0.3">
      <c r="A635" s="53">
        <v>10097052918</v>
      </c>
      <c r="B635" t="s">
        <v>1021</v>
      </c>
      <c r="C635">
        <v>1009605296</v>
      </c>
      <c r="D635" t="s">
        <v>1022</v>
      </c>
      <c r="E635" t="s">
        <v>1023</v>
      </c>
      <c r="F635" t="s">
        <v>170</v>
      </c>
      <c r="G635" s="27">
        <v>3729</v>
      </c>
      <c r="H635" t="s">
        <v>122</v>
      </c>
      <c r="I635" t="s">
        <v>1735</v>
      </c>
      <c r="J635" t="str">
        <f>basisdata[[#This Row],[Categorie maatregel]]</f>
        <v>PV-panelen</v>
      </c>
      <c r="L635" t="str">
        <f>basisdata[[#This Row],[Gebouw]]</f>
        <v>WZC Vlaspand</v>
      </c>
      <c r="M635" t="s">
        <v>1103</v>
      </c>
    </row>
    <row r="636" spans="1:13" x14ac:dyDescent="0.3">
      <c r="A636" s="53">
        <v>10097052918</v>
      </c>
      <c r="B636" t="s">
        <v>1021</v>
      </c>
      <c r="C636">
        <v>1009605296</v>
      </c>
      <c r="D636" t="s">
        <v>1022</v>
      </c>
      <c r="E636" t="s">
        <v>1023</v>
      </c>
      <c r="F636" t="s">
        <v>188</v>
      </c>
      <c r="G636" s="27">
        <v>37477</v>
      </c>
      <c r="H636" t="s">
        <v>122</v>
      </c>
      <c r="I636" t="s">
        <v>1736</v>
      </c>
      <c r="J636" t="str">
        <f>basisdata[[#This Row],[Categorie maatregel]]</f>
        <v>Relighting</v>
      </c>
      <c r="L636" t="str">
        <f>basisdata[[#This Row],[Gebouw]]</f>
        <v>WZC Vlaspand</v>
      </c>
      <c r="M636" t="s">
        <v>1103</v>
      </c>
    </row>
    <row r="637" spans="1:13" x14ac:dyDescent="0.3">
      <c r="A637" s="53">
        <v>10097052918</v>
      </c>
      <c r="B637" t="s">
        <v>1021</v>
      </c>
      <c r="C637">
        <v>1009605296</v>
      </c>
      <c r="D637" t="s">
        <v>1022</v>
      </c>
      <c r="E637" t="s">
        <v>1023</v>
      </c>
      <c r="F637" t="s">
        <v>121</v>
      </c>
      <c r="G637" s="27">
        <v>18683</v>
      </c>
      <c r="H637" t="s">
        <v>122</v>
      </c>
      <c r="I637" t="s">
        <v>1737</v>
      </c>
      <c r="J637" t="str">
        <f>basisdata[[#This Row],[Categorie maatregel]]</f>
        <v>Renovatie ventilatie</v>
      </c>
      <c r="L637" t="str">
        <f>basisdata[[#This Row],[Gebouw]]</f>
        <v>WZC Vlaspand</v>
      </c>
      <c r="M637" t="s">
        <v>1103</v>
      </c>
    </row>
    <row r="638" spans="1:13" x14ac:dyDescent="0.3">
      <c r="A638" s="53">
        <v>0</v>
      </c>
      <c r="C638">
        <v>0</v>
      </c>
      <c r="D638" t="s">
        <v>745</v>
      </c>
      <c r="E638" t="s">
        <v>745</v>
      </c>
      <c r="F638" t="s">
        <v>745</v>
      </c>
      <c r="G638" s="27"/>
      <c r="J638" t="str">
        <f>basisdata[[#This Row],[Categorie maatregel]]</f>
        <v>xxx</v>
      </c>
      <c r="K638">
        <f>IFERROR(VLOOKUP(Facturatie!B641,basisdata[[#All],[geheime code]:[KBO]],3,FALSE),999)</f>
        <v>0</v>
      </c>
      <c r="L638" t="str">
        <f>basisdata[[#This Row],[Gebouw]]</f>
        <v>xxx</v>
      </c>
    </row>
    <row r="639" spans="1:13" x14ac:dyDescent="0.3">
      <c r="A639" s="53" t="s">
        <v>744</v>
      </c>
      <c r="C639">
        <v>0</v>
      </c>
      <c r="D639" t="s">
        <v>745</v>
      </c>
      <c r="E639" t="s">
        <v>745</v>
      </c>
      <c r="F639" t="s">
        <v>745</v>
      </c>
      <c r="G639" s="27"/>
      <c r="J639" t="str">
        <f>basisdata[[#This Row],[Categorie maatregel]]</f>
        <v>xxx</v>
      </c>
      <c r="K639">
        <f>IFERROR(VLOOKUP(Facturatie!B123,basisdata[[#All],[geheime code]:[KBO]],3,FALSE),999)</f>
        <v>0</v>
      </c>
      <c r="L639" t="str">
        <f>basisdata[[#This Row],[Gebouw]]</f>
        <v>xxx</v>
      </c>
    </row>
  </sheetData>
  <phoneticPr fontId="4"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151BB30E5739F4A93FBA975675BA33E" ma:contentTypeVersion="17" ma:contentTypeDescription="Een nieuw document maken." ma:contentTypeScope="" ma:versionID="7b59cbab39c6884a3ab0b8788b4470d8">
  <xsd:schema xmlns:xsd="http://www.w3.org/2001/XMLSchema" xmlns:xs="http://www.w3.org/2001/XMLSchema" xmlns:p="http://schemas.microsoft.com/office/2006/metadata/properties" xmlns:ns2="ddff576a-dbbc-4494-a6a3-7f20f9e3b96e" xmlns:ns3="6f1249d8-8563-47e1-b628-fdc44376b021" xmlns:ns4="9a9ec0f0-7796-43d0-ac1f-4c8c46ee0bd1" targetNamespace="http://schemas.microsoft.com/office/2006/metadata/properties" ma:root="true" ma:fieldsID="64e36be6a723531e60405deea77d7e49" ns2:_="" ns3:_="" ns4:_="">
    <xsd:import namespace="ddff576a-dbbc-4494-a6a3-7f20f9e3b96e"/>
    <xsd:import namespace="6f1249d8-8563-47e1-b628-fdc44376b021"/>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lcf76f155ced4ddcb4097134ff3c332f" minOccurs="0"/>
                <xsd:element ref="ns4:TaxCatchAll"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f576a-dbbc-4494-a6a3-7f20f9e3b96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1249d8-8563-47e1-b628-fdc44376b021" elementFormDefault="qualified">
    <xsd:import namespace="http://schemas.microsoft.com/office/2006/documentManagement/types"/>
    <xsd:import namespace="http://schemas.microsoft.com/office/infopath/2007/PartnerControls"/>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a9ec0f0-7796-43d0-ac1f-4c8c46ee0bd1" xsi:nil="true"/>
    <lcf76f155ced4ddcb4097134ff3c332f xmlns="ddff576a-dbbc-4494-a6a3-7f20f9e3b96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D9D37E-D0F4-46AE-A0E3-8705C0DC9784}">
  <ds:schemaRefs>
    <ds:schemaRef ds:uri="http://schemas.microsoft.com/sharepoint/v3/contenttype/forms"/>
  </ds:schemaRefs>
</ds:datastoreItem>
</file>

<file path=customXml/itemProps2.xml><?xml version="1.0" encoding="utf-8"?>
<ds:datastoreItem xmlns:ds="http://schemas.openxmlformats.org/officeDocument/2006/customXml" ds:itemID="{A5DCDC38-3375-41DD-AC0D-4CD52237C7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ff576a-dbbc-4494-a6a3-7f20f9e3b96e"/>
    <ds:schemaRef ds:uri="6f1249d8-8563-47e1-b628-fdc44376b021"/>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0E277E-9C76-4742-B63B-7BDB1C643817}">
  <ds:schemaRefs>
    <ds:schemaRef ds:uri="http://purl.org/dc/elements/1.1/"/>
    <ds:schemaRef ds:uri="http://purl.org/dc/terms/"/>
    <ds:schemaRef ds:uri="9a9ec0f0-7796-43d0-ac1f-4c8c46ee0bd1"/>
    <ds:schemaRef ds:uri="http://purl.org/dc/dcmitype/"/>
    <ds:schemaRef ds:uri="http://schemas.microsoft.com/office/infopath/2007/PartnerControls"/>
    <ds:schemaRef ds:uri="da59bcab-dc31-4d65-8696-ba653de1c564"/>
    <ds:schemaRef ds:uri="http://schemas.microsoft.com/office/2006/documentManagement/types"/>
    <ds:schemaRef ds:uri="http://schemas.openxmlformats.org/package/2006/metadata/core-properties"/>
    <ds:schemaRef ds:uri="c4a02d41-8985-4276-8215-a4db17a367b6"/>
    <ds:schemaRef ds:uri="http://schemas.microsoft.com/office/2006/metadata/properties"/>
    <ds:schemaRef ds:uri="http://www.w3.org/XML/1998/namespace"/>
    <ds:schemaRef ds:uri="ddff576a-dbbc-4494-a6a3-7f20f9e3b96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10</vt:i4>
      </vt:variant>
      <vt:variant>
        <vt:lpstr>Benoemde bereiken</vt:lpstr>
      </vt:variant>
      <vt:variant>
        <vt:i4>1</vt:i4>
      </vt:variant>
    </vt:vector>
  </HeadingPairs>
  <TitlesOfParts>
    <vt:vector size="11" baseType="lpstr">
      <vt:lpstr>TOELICHTING</vt:lpstr>
      <vt:lpstr>Facturatie</vt:lpstr>
      <vt:lpstr>Contractanten</vt:lpstr>
      <vt:lpstr>Betrokken medewerkers</vt:lpstr>
      <vt:lpstr>Verklaring betrokkenen</vt:lpstr>
      <vt:lpstr>Verklaring onderaannemers</vt:lpstr>
      <vt:lpstr>DNSH</vt:lpstr>
      <vt:lpstr>Identificatie</vt:lpstr>
      <vt:lpstr>Register stavingsstukken</vt:lpstr>
      <vt:lpstr>basisdata</vt:lpstr>
      <vt:lpstr>KeuzelijstGebouwBron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Valérie Smeets</dc:creator>
  <cp:keywords/>
  <dc:description/>
  <cp:lastModifiedBy>Vander Elst Frederique</cp:lastModifiedBy>
  <cp:revision/>
  <cp:lastPrinted>2024-12-04T15:46:29Z</cp:lastPrinted>
  <dcterms:created xsi:type="dcterms:W3CDTF">2024-08-21T10:21:43Z</dcterms:created>
  <dcterms:modified xsi:type="dcterms:W3CDTF">2025-09-19T11:05:05Z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0x010100D151BB30E5739F4A93FBA975675BA33E</vt:lpwstr>
  </property>
  <property fmtid="{D5CDD505-2E9C-101B-9397-08002B2CF9AE}" pid="3" name="MediaServiceImageTags">
    <vt:lpwstr/>
  </property>
</Properties>
</file>